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codeName="DieseArbeitsmappe" defaultThemeVersion="124226"/>
  <mc:AlternateContent xmlns:mc="http://schemas.openxmlformats.org/markup-compatibility/2006">
    <mc:Choice Requires="x15">
      <x15ac:absPath xmlns:x15ac="http://schemas.microsoft.com/office/spreadsheetml/2010/11/ac" url="C:\Users\klement\Downloads\Excel Addin Templates - Taxonomie v6.0\Excel Addin Templates - Taxonomie v6.0\"/>
    </mc:Choice>
  </mc:AlternateContent>
  <bookViews>
    <workbookView xWindow="0" yWindow="0" windowWidth="28800" windowHeight="10710" tabRatio="744"/>
  </bookViews>
  <sheets>
    <sheet name="Übersicht" sheetId="17" r:id="rId1"/>
    <sheet name="Aktiva" sheetId="1" r:id="rId2"/>
    <sheet name="Passiva" sheetId="10" r:id="rId3"/>
    <sheet name="GuV" sheetId="13" r:id="rId4"/>
    <sheet name="Ergebnisverwendung" sheetId="15" r:id="rId5"/>
    <sheet name="Steuerlicher Gewinn" sheetId="24" r:id="rId6"/>
    <sheet name="Steuerlicher Gewinn Feststl." sheetId="23" r:id="rId7"/>
    <sheet name="Steuerlicher Gewinn bes. Fälle" sheetId="22" r:id="rId8"/>
    <sheet name="Nutzungsbedingungen" sheetId="18" r:id="rId9"/>
  </sheets>
  <definedNames>
    <definedName name="_xlnm._FilterDatabase" localSheetId="1" hidden="1">Aktiva!$A$7:$Q$377</definedName>
    <definedName name="_xlnm._FilterDatabase" localSheetId="4" hidden="1">Ergebnisverwendung!$A$7:$Q$8</definedName>
    <definedName name="_xlnm._FilterDatabase" localSheetId="3" hidden="1">GuV!$A$7:$Q$8</definedName>
    <definedName name="_xlnm._FilterDatabase" localSheetId="2" hidden="1">Passiva!$A$7:$Q$8</definedName>
    <definedName name="_xlnm._FilterDatabase" localSheetId="5" hidden="1">'Steuerlicher Gewinn'!$A$7:$Q$8</definedName>
    <definedName name="_xlnm._FilterDatabase" localSheetId="7" hidden="1">'Steuerlicher Gewinn bes. Fälle'!$A$7:$Q$7</definedName>
    <definedName name="_xlnm._FilterDatabase" localSheetId="6" hidden="1">'Steuerlicher Gewinn Feststl.'!$A$7:$Q$7</definedName>
    <definedName name="abstract" localSheetId="5">#REF!</definedName>
    <definedName name="abstract" localSheetId="7">#REF!</definedName>
    <definedName name="abstract" localSheetId="6">#REF!</definedName>
    <definedName name="abstract">Aktiva!#REF!</definedName>
    <definedName name="Article" localSheetId="5">#REF!</definedName>
    <definedName name="Article" localSheetId="7">#REF!</definedName>
    <definedName name="Article" localSheetId="6">#REF!</definedName>
    <definedName name="Article">Aktiva!#REF!</definedName>
    <definedName name="change_type" localSheetId="5">#REF!</definedName>
    <definedName name="change_type" localSheetId="7">#REF!</definedName>
    <definedName name="change_type" localSheetId="6">#REF!</definedName>
    <definedName name="change_type">Aktiva!#REF!</definedName>
    <definedName name="Clause" localSheetId="5">#REF!</definedName>
    <definedName name="Clause" localSheetId="7">#REF!</definedName>
    <definedName name="Clause" localSheetId="6">#REF!</definedName>
    <definedName name="Clause">Aktiva!#REF!</definedName>
    <definedName name="comment" localSheetId="5">#REF!</definedName>
    <definedName name="comment" localSheetId="7">#REF!</definedName>
    <definedName name="comment" localSheetId="6">#REF!</definedName>
    <definedName name="comment">Aktiva!#REF!</definedName>
    <definedName name="consistencyCheck" localSheetId="5">#REF!</definedName>
    <definedName name="consistencyCheck" localSheetId="7">#REF!</definedName>
    <definedName name="consistencyCheck" localSheetId="6">#REF!</definedName>
    <definedName name="consistencyCheck">Aktiva!#REF!</definedName>
    <definedName name="content" localSheetId="5">#REF!</definedName>
    <definedName name="content" localSheetId="7">#REF!</definedName>
    <definedName name="content" localSheetId="6">#REF!</definedName>
    <definedName name="content">Aktiva!#REF!</definedName>
    <definedName name="definitionGuidance_de" localSheetId="5">#REF!</definedName>
    <definedName name="definitionGuidance_de" localSheetId="7">#REF!</definedName>
    <definedName name="definitionGuidance_de" localSheetId="6">#REF!</definedName>
    <definedName name="definitionGuidance_de">Aktiva!$I$6</definedName>
    <definedName name="definitionGuidance_en" localSheetId="5">#REF!</definedName>
    <definedName name="definitionGuidance_en" localSheetId="7">#REF!</definedName>
    <definedName name="definitionGuidance_en" localSheetId="6">#REF!</definedName>
    <definedName name="definitionGuidance_en">Aktiva!#REF!</definedName>
    <definedName name="documentation_de" localSheetId="5">#REF!</definedName>
    <definedName name="documentation_de" localSheetId="7">#REF!</definedName>
    <definedName name="documentation_de" localSheetId="6">#REF!</definedName>
    <definedName name="documentation_de">Aktiva!$H$6</definedName>
    <definedName name="documentation_en" localSheetId="5">#REF!</definedName>
    <definedName name="documentation_en" localSheetId="7">#REF!</definedName>
    <definedName name="documentation_en" localSheetId="6">#REF!</definedName>
    <definedName name="documentation_en">Aktiva!#REF!</definedName>
    <definedName name="fiscalReference" localSheetId="5">#REF!</definedName>
    <definedName name="fiscalReference" localSheetId="7">#REF!</definedName>
    <definedName name="fiscalReference" localSheetId="6">#REF!</definedName>
    <definedName name="fiscalReference">Aktiva!#REF!</definedName>
    <definedName name="fiscalRequirement" localSheetId="5">#REF!</definedName>
    <definedName name="fiscalRequirement" localSheetId="7">#REF!</definedName>
    <definedName name="fiscalRequirement" localSheetId="6">#REF!</definedName>
    <definedName name="fiscalRequirement">Aktiva!$J$6</definedName>
    <definedName name="fiscalValidSince" localSheetId="5">#REF!</definedName>
    <definedName name="fiscalValidSince" localSheetId="7">#REF!</definedName>
    <definedName name="fiscalValidSince" localSheetId="6">#REF!</definedName>
    <definedName name="fiscalValidSince">Aktiva!$P$6</definedName>
    <definedName name="fiscalValidThrough" localSheetId="5">#REF!</definedName>
    <definedName name="fiscalValidThrough" localSheetId="7">#REF!</definedName>
    <definedName name="fiscalValidThrough" localSheetId="6">#REF!</definedName>
    <definedName name="fiscalValidThrough">Aktiva!$Q$6</definedName>
    <definedName name="IssueDate" localSheetId="5">#REF!</definedName>
    <definedName name="IssueDate" localSheetId="7">#REF!</definedName>
    <definedName name="IssueDate" localSheetId="6">#REF!</definedName>
    <definedName name="IssueDate">Aktiva!#REF!</definedName>
    <definedName name="item_tuple" localSheetId="5">#REF!</definedName>
    <definedName name="item_tuple" localSheetId="7">#REF!</definedName>
    <definedName name="item_tuple" localSheetId="6">#REF!</definedName>
    <definedName name="item_tuple">Aktiva!#REF!</definedName>
    <definedName name="label" localSheetId="5">#REF!</definedName>
    <definedName name="label" localSheetId="7">#REF!</definedName>
    <definedName name="label" localSheetId="6">#REF!</definedName>
    <definedName name="label">Aktiva!$A$7</definedName>
    <definedName name="label_de" localSheetId="5">#REF!</definedName>
    <definedName name="label_de" localSheetId="7">#REF!</definedName>
    <definedName name="label_de" localSheetId="6">#REF!</definedName>
    <definedName name="label_de">Aktiva!$G$6</definedName>
    <definedName name="label_en" localSheetId="5">#REF!</definedName>
    <definedName name="label_en" localSheetId="7">#REF!</definedName>
    <definedName name="label_en" localSheetId="6">#REF!</definedName>
    <definedName name="label_en">Aktiva!#REF!</definedName>
    <definedName name="last_change" localSheetId="5">#REF!</definedName>
    <definedName name="last_change" localSheetId="7">#REF!</definedName>
    <definedName name="last_change" localSheetId="6">#REF!</definedName>
    <definedName name="last_change">Aktiva!#REF!</definedName>
    <definedName name="legalFormEU" localSheetId="5">#REF!</definedName>
    <definedName name="legalFormEU" localSheetId="7">#REF!</definedName>
    <definedName name="legalFormEU" localSheetId="6">#REF!</definedName>
    <definedName name="legalFormEU">Aktiva!$L$7</definedName>
    <definedName name="legalFormKSt" localSheetId="5">#REF!</definedName>
    <definedName name="legalFormKSt" localSheetId="7">#REF!</definedName>
    <definedName name="legalFormKSt" localSheetId="6">#REF!</definedName>
    <definedName name="legalFormKSt">Aktiva!#REF!</definedName>
    <definedName name="legalFormPG" localSheetId="5">#REF!</definedName>
    <definedName name="legalFormPG" localSheetId="7">#REF!</definedName>
    <definedName name="legalFormPG" localSheetId="6">#REF!</definedName>
    <definedName name="legalFormPG">Aktiva!$M$6</definedName>
    <definedName name="level" localSheetId="5">#REF!</definedName>
    <definedName name="level" localSheetId="7">#REF!</definedName>
    <definedName name="level" localSheetId="6">#REF!</definedName>
    <definedName name="level">Aktiva!#REF!</definedName>
    <definedName name="lex_pattern" localSheetId="5">#REF!</definedName>
    <definedName name="lex_pattern" localSheetId="7">#REF!</definedName>
    <definedName name="lex_pattern" localSheetId="6">#REF!</definedName>
    <definedName name="lex_pattern">Aktiva!#REF!</definedName>
    <definedName name="localname" localSheetId="5">#REF!</definedName>
    <definedName name="localname" localSheetId="7">#REF!</definedName>
    <definedName name="localname" localSheetId="6">#REF!</definedName>
    <definedName name="localname">Aktiva!$E$6</definedName>
    <definedName name="max_occurences" localSheetId="5">#REF!</definedName>
    <definedName name="max_occurences" localSheetId="7">#REF!</definedName>
    <definedName name="max_occurences" localSheetId="6">#REF!</definedName>
    <definedName name="max_occurences">Aktiva!#REF!</definedName>
    <definedName name="min_occurences" localSheetId="5">#REF!</definedName>
    <definedName name="min_occurences" localSheetId="7">#REF!</definedName>
    <definedName name="min_occurences" localSheetId="6">#REF!</definedName>
    <definedName name="min_occurences">Aktiva!#REF!</definedName>
    <definedName name="Name" localSheetId="5">#REF!</definedName>
    <definedName name="Name" localSheetId="7">#REF!</definedName>
    <definedName name="Name" localSheetId="6">#REF!</definedName>
    <definedName name="Name">Aktiva!#REF!</definedName>
    <definedName name="negativeLabel_de" localSheetId="5">#REF!</definedName>
    <definedName name="negativeLabel_de" localSheetId="7">#REF!</definedName>
    <definedName name="negativeLabel_de" localSheetId="6">#REF!</definedName>
    <definedName name="negativeLabel_de">Aktiva!#REF!</definedName>
    <definedName name="negativeLabel_en" localSheetId="5">#REF!</definedName>
    <definedName name="negativeLabel_en" localSheetId="7">#REF!</definedName>
    <definedName name="negativeLabel_en" localSheetId="6">#REF!</definedName>
    <definedName name="negativeLabel_en">Aktiva!#REF!</definedName>
    <definedName name="negativeTerseLabel_de" localSheetId="5">#REF!</definedName>
    <definedName name="negativeTerseLabel_de" localSheetId="7">#REF!</definedName>
    <definedName name="negativeTerseLabel_de" localSheetId="6">#REF!</definedName>
    <definedName name="negativeTerseLabel_de">Aktiva!#REF!</definedName>
    <definedName name="negativeTerseLabel_en" localSheetId="5">#REF!</definedName>
    <definedName name="negativeTerseLabel_en" localSheetId="7">#REF!</definedName>
    <definedName name="negativeTerseLabel_en" localSheetId="6">#REF!</definedName>
    <definedName name="negativeTerseLabel_en">Aktiva!#REF!</definedName>
    <definedName name="nillable" localSheetId="5">#REF!</definedName>
    <definedName name="nillable" localSheetId="7">#REF!</definedName>
    <definedName name="nillable" localSheetId="6">#REF!</definedName>
    <definedName name="nillable">Aktiva!#REF!</definedName>
    <definedName name="Note" localSheetId="5">#REF!</definedName>
    <definedName name="Note" localSheetId="7">#REF!</definedName>
    <definedName name="Note" localSheetId="6">#REF!</definedName>
    <definedName name="Note">Aktiva!#REF!</definedName>
    <definedName name="notPermittedFor" localSheetId="5">#REF!</definedName>
    <definedName name="notPermittedFor" localSheetId="7">#REF!</definedName>
    <definedName name="notPermittedFor" localSheetId="6">#REF!</definedName>
    <definedName name="notPermittedFor">Aktiva!$K$6</definedName>
    <definedName name="ns" localSheetId="5">#REF!</definedName>
    <definedName name="ns" localSheetId="7">#REF!</definedName>
    <definedName name="ns" localSheetId="6">#REF!</definedName>
    <definedName name="ns">Aktiva!$D$6</definedName>
    <definedName name="Number" localSheetId="5">#REF!</definedName>
    <definedName name="Number" localSheetId="7">#REF!</definedName>
    <definedName name="Number" localSheetId="6">#REF!</definedName>
    <definedName name="Number">Aktiva!#REF!</definedName>
    <definedName name="Paragraph" localSheetId="5">#REF!</definedName>
    <definedName name="Paragraph" localSheetId="7">#REF!</definedName>
    <definedName name="Paragraph" localSheetId="6">#REF!</definedName>
    <definedName name="Paragraph">Aktiva!#REF!</definedName>
    <definedName name="period_type" localSheetId="5">#REF!</definedName>
    <definedName name="period_type" localSheetId="7">#REF!</definedName>
    <definedName name="period_type" localSheetId="6">#REF!</definedName>
    <definedName name="period_type">Aktiva!#REF!</definedName>
    <definedName name="periodEndLabel_de" localSheetId="5">#REF!</definedName>
    <definedName name="periodEndLabel_de" localSheetId="7">#REF!</definedName>
    <definedName name="periodEndLabel_de" localSheetId="6">#REF!</definedName>
    <definedName name="periodEndLabel_de">Aktiva!#REF!</definedName>
    <definedName name="periodEndLabel_en" localSheetId="5">#REF!</definedName>
    <definedName name="periodEndLabel_en" localSheetId="7">#REF!</definedName>
    <definedName name="periodEndLabel_en" localSheetId="6">#REF!</definedName>
    <definedName name="periodEndLabel_en">Aktiva!#REF!</definedName>
    <definedName name="periodStartLabel_de" localSheetId="5">#REF!</definedName>
    <definedName name="periodStartLabel_de" localSheetId="7">#REF!</definedName>
    <definedName name="periodStartLabel_de" localSheetId="6">#REF!</definedName>
    <definedName name="periodStartLabel_de">Aktiva!#REF!</definedName>
    <definedName name="periodStartLabel_en" localSheetId="5">#REF!</definedName>
    <definedName name="periodStartLabel_en" localSheetId="7">#REF!</definedName>
    <definedName name="periodStartLabel_en" localSheetId="6">#REF!</definedName>
    <definedName name="periodStartLabel_en">Aktiva!#REF!</definedName>
    <definedName name="positiveLabel_de" localSheetId="5">'Steuerlicher Gewinn'!#REF!</definedName>
    <definedName name="positiveLabel_de" localSheetId="7">'Steuerlicher Gewinn bes. Fälle'!#REF!</definedName>
    <definedName name="positiveLabel_de" localSheetId="6">'Steuerlicher Gewinn Feststl.'!#REF!</definedName>
    <definedName name="positiveLabel_en" localSheetId="5">'Steuerlicher Gewinn'!#REF!</definedName>
    <definedName name="positiveLabel_en" localSheetId="7">'Steuerlicher Gewinn bes. Fälle'!#REF!</definedName>
    <definedName name="positiveLabel_en" localSheetId="6">'Steuerlicher Gewinn Feststl.'!#REF!</definedName>
    <definedName name="positiveTerseLabel_de" localSheetId="5">'Steuerlicher Gewinn'!#REF!</definedName>
    <definedName name="positiveTerseLabel_de" localSheetId="7">'Steuerlicher Gewinn bes. Fälle'!#REF!</definedName>
    <definedName name="positiveTerseLabel_de" localSheetId="6">'Steuerlicher Gewinn Feststl.'!#REF!</definedName>
    <definedName name="positiveTerseLabel_en" localSheetId="5">'Steuerlicher Gewinn'!#REF!</definedName>
    <definedName name="positiveTerseLabel_en" localSheetId="7">'Steuerlicher Gewinn bes. Fälle'!#REF!</definedName>
    <definedName name="positiveTerseLabel_en" localSheetId="6">'Steuerlicher Gewinn Feststl.'!#REF!</definedName>
    <definedName name="References" localSheetId="5">'Steuerlicher Gewinn'!#REF!</definedName>
    <definedName name="References" localSheetId="7">'Steuerlicher Gewinn bes. Fälle'!#REF!</definedName>
    <definedName name="References" localSheetId="6">'Steuerlicher Gewinn Feststl.'!#REF!</definedName>
    <definedName name="reviewer_name" localSheetId="5">'Steuerlicher Gewinn'!#REF!</definedName>
    <definedName name="reviewer_name" localSheetId="7">'Steuerlicher Gewinn bes. Fälle'!#REF!</definedName>
    <definedName name="reviewer_name" localSheetId="6">'Steuerlicher Gewinn Feststl.'!#REF!</definedName>
    <definedName name="rflocalname" localSheetId="1">Aktiva!$E$9</definedName>
    <definedName name="rflocalname" localSheetId="4">Ergebnisverwendung!$E$9</definedName>
    <definedName name="rflocalname" localSheetId="3">GuV!$E$9</definedName>
    <definedName name="rflocalname" localSheetId="2">Passiva!$E$9</definedName>
    <definedName name="rflocalname" localSheetId="5">'Steuerlicher Gewinn'!$E$9</definedName>
    <definedName name="rflocalname" localSheetId="7">'Steuerlicher Gewinn bes. Fälle'!$E$9</definedName>
    <definedName name="rflocalname" localSheetId="6">'Steuerlicher Gewinn Feststl.'!$E$9</definedName>
    <definedName name="rfnamespace" localSheetId="1">Aktiva!$D$9</definedName>
    <definedName name="rfnamespace" localSheetId="4">Ergebnisverwendung!$D$9</definedName>
    <definedName name="rfnamespace" localSheetId="3">GuV!$D$9</definedName>
    <definedName name="rfnamespace" localSheetId="2">Passiva!$D$9</definedName>
    <definedName name="rfnamespace" localSheetId="5">'Steuerlicher Gewinn'!$D$9</definedName>
    <definedName name="rfnamespace" localSheetId="7">'Steuerlicher Gewinn bes. Fälle'!$D$9</definedName>
    <definedName name="rfnamespace" localSheetId="6">'Steuerlicher Gewinn Feststl.'!$D$9</definedName>
    <definedName name="Section" localSheetId="5">'Steuerlicher Gewinn'!#REF!</definedName>
    <definedName name="Section" localSheetId="7">'Steuerlicher Gewinn bes. Fälle'!#REF!</definedName>
    <definedName name="Section" localSheetId="6">'Steuerlicher Gewinn Feststl.'!#REF!</definedName>
    <definedName name="Subclause" localSheetId="5">'Steuerlicher Gewinn'!#REF!</definedName>
    <definedName name="Subclause" localSheetId="7">'Steuerlicher Gewinn bes. Fälle'!#REF!</definedName>
    <definedName name="Subclause" localSheetId="6">'Steuerlicher Gewinn Feststl.'!#REF!</definedName>
    <definedName name="Subparagraph" localSheetId="5">'Steuerlicher Gewinn'!#REF!</definedName>
    <definedName name="Subparagraph" localSheetId="7">'Steuerlicher Gewinn bes. Fälle'!#REF!</definedName>
    <definedName name="Subparagraph" localSheetId="6">'Steuerlicher Gewinn Feststl.'!#REF!</definedName>
    <definedName name="task" localSheetId="5">'Steuerlicher Gewinn'!#REF!</definedName>
    <definedName name="task" localSheetId="7">'Steuerlicher Gewinn bes. Fälle'!#REF!</definedName>
    <definedName name="task" localSheetId="6">'Steuerlicher Gewinn Feststl.'!#REF!</definedName>
    <definedName name="terseLabel_de" localSheetId="5">'Steuerlicher Gewinn'!#REF!</definedName>
    <definedName name="terseLabel_de" localSheetId="7">'Steuerlicher Gewinn bes. Fälle'!#REF!</definedName>
    <definedName name="terseLabel_de" localSheetId="6">'Steuerlicher Gewinn Feststl.'!#REF!</definedName>
    <definedName name="terseLabel_en" localSheetId="5">'Steuerlicher Gewinn'!#REF!</definedName>
    <definedName name="terseLabel_en" localSheetId="7">'Steuerlicher Gewinn bes. Fälle'!#REF!</definedName>
    <definedName name="terseLabel_en" localSheetId="6">'Steuerlicher Gewinn Feststl.'!#REF!</definedName>
    <definedName name="typeOperatingResult" localSheetId="5">'Steuerlicher Gewinn'!$O$6</definedName>
    <definedName name="typeOperatingResult" localSheetId="7">'Steuerlicher Gewinn bes. Fälle'!$O$6</definedName>
    <definedName name="typeOperatingResult" localSheetId="6">'Steuerlicher Gewinn Feststl.'!$O$6</definedName>
    <definedName name="ValidSince" localSheetId="5">'Steuerlicher Gewinn'!#REF!</definedName>
    <definedName name="ValidSince" localSheetId="7">'Steuerlicher Gewinn bes. Fälle'!#REF!</definedName>
    <definedName name="ValidSince" localSheetId="6">'Steuerlicher Gewinn Feststl.'!#REF!</definedName>
    <definedName name="ValidThrough" localSheetId="5">'Steuerlicher Gewinn'!#REF!</definedName>
    <definedName name="ValidThrough" localSheetId="7">'Steuerlicher Gewinn bes. Fälle'!#REF!</definedName>
    <definedName name="ValidThrough" localSheetId="6">'Steuerlicher Gewinn Feststl.'!#REF!</definedName>
    <definedName name="xbrl_type" localSheetId="5">'Steuerlicher Gewinn'!$F$6</definedName>
    <definedName name="xbrl_type" localSheetId="7">'Steuerlicher Gewinn bes. Fälle'!$F$6</definedName>
    <definedName name="xbrl_type" localSheetId="6">'Steuerlicher Gewinn Feststl.'!$F$6</definedName>
  </definedNames>
  <calcPr calcId="162913"/>
</workbook>
</file>

<file path=xl/calcChain.xml><?xml version="1.0" encoding="utf-8"?>
<calcChain xmlns="http://schemas.openxmlformats.org/spreadsheetml/2006/main">
  <c r="S10" i="24" l="1"/>
  <c r="S10" i="23"/>
  <c r="AE10" i="15"/>
  <c r="U10" i="15"/>
  <c r="AE316" i="10"/>
  <c r="U316" i="10"/>
  <c r="AE308" i="10"/>
  <c r="U308" i="10"/>
  <c r="AE296" i="10"/>
  <c r="U296" i="10"/>
  <c r="AE294" i="10"/>
  <c r="U294" i="10"/>
  <c r="AG26" i="15" l="1"/>
  <c r="AG22" i="15"/>
  <c r="AG31" i="15"/>
  <c r="AG30" i="15"/>
  <c r="AG20" i="15"/>
  <c r="AG32" i="15"/>
  <c r="AG27" i="15"/>
  <c r="AG15" i="15"/>
  <c r="AG14" i="15" s="1"/>
  <c r="AG9" i="15" s="1"/>
  <c r="AG11" i="15"/>
  <c r="AG12" i="15"/>
  <c r="AG24" i="15"/>
  <c r="AG21" i="15" s="1"/>
  <c r="AG13" i="15"/>
  <c r="AG28" i="15"/>
  <c r="AG23" i="15"/>
  <c r="AG18" i="15"/>
  <c r="AG33" i="15"/>
  <c r="AG16" i="15"/>
  <c r="AG25" i="15"/>
  <c r="AG19" i="15"/>
  <c r="AG29" i="15"/>
  <c r="AG17" i="15"/>
  <c r="AG686" i="13"/>
  <c r="AG124" i="13"/>
  <c r="AG416" i="13"/>
  <c r="AG502" i="13"/>
  <c r="AG293" i="13"/>
  <c r="AG592" i="13"/>
  <c r="AG434" i="13"/>
  <c r="AG561" i="13"/>
  <c r="AG588" i="13"/>
  <c r="AG606" i="13"/>
  <c r="AG137" i="13"/>
  <c r="AG314" i="13"/>
  <c r="AG32" i="13"/>
  <c r="AG258" i="13"/>
  <c r="AG637" i="13"/>
  <c r="AG360" i="13"/>
  <c r="AG147" i="13"/>
  <c r="AG117" i="13"/>
  <c r="AG596" i="13"/>
  <c r="AG595" i="13" s="1"/>
  <c r="AG421" i="13"/>
  <c r="AG37" i="13"/>
  <c r="AG587" i="13"/>
  <c r="AG235" i="13"/>
  <c r="AG438" i="13"/>
  <c r="AG557" i="13"/>
  <c r="AG243" i="13"/>
  <c r="AG573" i="13"/>
  <c r="AG387" i="13"/>
  <c r="AG182" i="13"/>
  <c r="AG482" i="13"/>
  <c r="AG548" i="13"/>
  <c r="AG196" i="13"/>
  <c r="AG151" i="13"/>
  <c r="AG238" i="13"/>
  <c r="AG344" i="13"/>
  <c r="AG431" i="13"/>
  <c r="AG226" i="13"/>
  <c r="AG644" i="13"/>
  <c r="AG81" i="13"/>
  <c r="AG447" i="13"/>
  <c r="AG338" i="13"/>
  <c r="AG492" i="13"/>
  <c r="AG46" i="13"/>
  <c r="AG598" i="13"/>
  <c r="AG122" i="13"/>
  <c r="AG716" i="13"/>
  <c r="AG409" i="13"/>
  <c r="AG523" i="13"/>
  <c r="AG21" i="13"/>
  <c r="AG143" i="13"/>
  <c r="AG470" i="13"/>
  <c r="AG176" i="13"/>
  <c r="AG152" i="13"/>
  <c r="AG528" i="13"/>
  <c r="AG670" i="13"/>
  <c r="AG222" i="13"/>
  <c r="AG693" i="13"/>
  <c r="AG647" i="13"/>
  <c r="AG174" i="13"/>
  <c r="AG336" i="13"/>
  <c r="AG188" i="13"/>
  <c r="AG359" i="13"/>
  <c r="AG133" i="13"/>
  <c r="AG449" i="13"/>
  <c r="AG535" i="13"/>
  <c r="AG35" i="13"/>
  <c r="AG72" i="13"/>
  <c r="AG39" i="13"/>
  <c r="AG452" i="13"/>
  <c r="AG467" i="13"/>
  <c r="AG412" i="13"/>
  <c r="AG363" i="13"/>
  <c r="AG111" i="13"/>
  <c r="AG484" i="13"/>
  <c r="AG426" i="13"/>
  <c r="AG236" i="13"/>
  <c r="AG499" i="13"/>
  <c r="AG546" i="13"/>
  <c r="AG47" i="13"/>
  <c r="AG604" i="13"/>
  <c r="AG94" i="13"/>
  <c r="AG474" i="13"/>
  <c r="AG612" i="13"/>
  <c r="AG487" i="13"/>
  <c r="AG445" i="13"/>
  <c r="AG69" i="13"/>
  <c r="AG66" i="13"/>
  <c r="AG219" i="13"/>
  <c r="AG36" i="13"/>
  <c r="AG56" i="13"/>
  <c r="AG160" i="13"/>
  <c r="AG313" i="13"/>
  <c r="AG642" i="13"/>
  <c r="AG329" i="13"/>
  <c r="AG376" i="13"/>
  <c r="AG597" i="13"/>
  <c r="AG321" i="13"/>
  <c r="AG277" i="13"/>
  <c r="AG656" i="13"/>
  <c r="AG615" i="13"/>
  <c r="AG569" i="13"/>
  <c r="AG559" i="13"/>
  <c r="AG97" i="13"/>
  <c r="AG593" i="13"/>
  <c r="AG110" i="13"/>
  <c r="AG116" i="13"/>
  <c r="AG652" i="13"/>
  <c r="AG296" i="13"/>
  <c r="AG446" i="13"/>
  <c r="AG407" i="13"/>
  <c r="AG552" i="13"/>
  <c r="AG555" i="13"/>
  <c r="AG127" i="13"/>
  <c r="AG208" i="13"/>
  <c r="AG115" i="13"/>
  <c r="AG335" i="13"/>
  <c r="AG423" i="13"/>
  <c r="AG590" i="13"/>
  <c r="AG333" i="13"/>
  <c r="AG577" i="13"/>
  <c r="AG386" i="13"/>
  <c r="AG524" i="13"/>
  <c r="AG144" i="13"/>
  <c r="AG692" i="13"/>
  <c r="AG396" i="13"/>
  <c r="AG611" i="13"/>
  <c r="AG249" i="13"/>
  <c r="AG83" i="13"/>
  <c r="AG453" i="13"/>
  <c r="AG199" i="13"/>
  <c r="AG150" i="13"/>
  <c r="AG411" i="13"/>
  <c r="AG491" i="13"/>
  <c r="AG500" i="13"/>
  <c r="AG374" i="13"/>
  <c r="AG674" i="13"/>
  <c r="AG717" i="13"/>
  <c r="AG229" i="13"/>
  <c r="AG337" i="13"/>
  <c r="AG198" i="13"/>
  <c r="AG294" i="13"/>
  <c r="AG489" i="13"/>
  <c r="AG134" i="13"/>
  <c r="AG568" i="13"/>
  <c r="AG461" i="13"/>
  <c r="AG532" i="13"/>
  <c r="AG327" i="13"/>
  <c r="AG58" i="13"/>
  <c r="AG60" i="13"/>
  <c r="AG563" i="13"/>
  <c r="AG253" i="13"/>
  <c r="AG52" i="13"/>
  <c r="AG352" i="13"/>
  <c r="AG410" i="13"/>
  <c r="AG50" i="13"/>
  <c r="AG17" i="13"/>
  <c r="AG517" i="13"/>
  <c r="AG225" i="13"/>
  <c r="AG600" i="13"/>
  <c r="AG671" i="13"/>
  <c r="AG239" i="13"/>
  <c r="AG660" i="13"/>
  <c r="AG26" i="13"/>
  <c r="AG24" i="13" s="1"/>
  <c r="AG477" i="13"/>
  <c r="AG183" i="13"/>
  <c r="AG617" i="13"/>
  <c r="AG185" i="13"/>
  <c r="AG655" i="13"/>
  <c r="AG704" i="13"/>
  <c r="AG128" i="13"/>
  <c r="AG388" i="13"/>
  <c r="AG256" i="13"/>
  <c r="AG476" i="13"/>
  <c r="AG10" i="13"/>
  <c r="AG287" i="13"/>
  <c r="AG713" i="13"/>
  <c r="AG62" i="13"/>
  <c r="AG610" i="13"/>
  <c r="AG195" i="13"/>
  <c r="AG118" i="13"/>
  <c r="AG161" i="13"/>
  <c r="AG640" i="13"/>
  <c r="AG91" i="13"/>
  <c r="AG485" i="13"/>
  <c r="AG506" i="13"/>
  <c r="AG510" i="13"/>
  <c r="AG543" i="13"/>
  <c r="AG479" i="13"/>
  <c r="AG299" i="13"/>
  <c r="AG167" i="13"/>
  <c r="AG20" i="13"/>
  <c r="AG680" i="13"/>
  <c r="AG714" i="13"/>
  <c r="AG212" i="13"/>
  <c r="AG90" i="13"/>
  <c r="AG89" i="13" s="1"/>
  <c r="AG307" i="13"/>
  <c r="AG53" i="13"/>
  <c r="AG443" i="13"/>
  <c r="AG80" i="13"/>
  <c r="AG106" i="13"/>
  <c r="AG319" i="13"/>
  <c r="AG65" i="13"/>
  <c r="AG136" i="13"/>
  <c r="AG364" i="13"/>
  <c r="AG635" i="13"/>
  <c r="AG187" i="13"/>
  <c r="AG125" i="13"/>
  <c r="AG102" i="13"/>
  <c r="AG309" i="13"/>
  <c r="AG343" i="13"/>
  <c r="AG399" i="13"/>
  <c r="AG608" i="13"/>
  <c r="AG507" i="13"/>
  <c r="AG156" i="13"/>
  <c r="AG675" i="13"/>
  <c r="AG439" i="13"/>
  <c r="AG197" i="13"/>
  <c r="AG558" i="13"/>
  <c r="AG395" i="13"/>
  <c r="AG394" i="13" s="1"/>
  <c r="AG169" i="13"/>
  <c r="AG657" i="13"/>
  <c r="AG334" i="13"/>
  <c r="AG88" i="13"/>
  <c r="AG339" i="13"/>
  <c r="AG27" i="13"/>
  <c r="AG40" i="13"/>
  <c r="AG38" i="13" s="1"/>
  <c r="AG139" i="13"/>
  <c r="AG663" i="13"/>
  <c r="AG633" i="13"/>
  <c r="AG241" i="13"/>
  <c r="AG220" i="13"/>
  <c r="AG565" i="13"/>
  <c r="AG255" i="13"/>
  <c r="AG177" i="13"/>
  <c r="AG131" i="13"/>
  <c r="AG211" i="13"/>
  <c r="AG210" i="13" s="1"/>
  <c r="AG193" i="13"/>
  <c r="AG138" i="13"/>
  <c r="AG382" i="13"/>
  <c r="AG542" i="13"/>
  <c r="AG703" i="13"/>
  <c r="AG234" i="13"/>
  <c r="AG267" i="13"/>
  <c r="AG509" i="13"/>
  <c r="AG78" i="13"/>
  <c r="AG312" i="13"/>
  <c r="AG498" i="13"/>
  <c r="AG603" i="13"/>
  <c r="AG370" i="13"/>
  <c r="AG227" i="13"/>
  <c r="AG515" i="13"/>
  <c r="AG634" i="13"/>
  <c r="AG525" i="13"/>
  <c r="AG223" i="13"/>
  <c r="AG712" i="13"/>
  <c r="AG627" i="13"/>
  <c r="AG562" i="13"/>
  <c r="AG245" i="13"/>
  <c r="AG107" i="13"/>
  <c r="AG560" i="13"/>
  <c r="AG202" i="13"/>
  <c r="AG206" i="13"/>
  <c r="AG289" i="13"/>
  <c r="AG205" i="13"/>
  <c r="AG575" i="13"/>
  <c r="AG435" i="13"/>
  <c r="AG583" i="13"/>
  <c r="AG325" i="13"/>
  <c r="AG666" i="13"/>
  <c r="AG537" i="13"/>
  <c r="AG536" i="13" s="1"/>
  <c r="AG497" i="13"/>
  <c r="AG581" i="13"/>
  <c r="AG141" i="13"/>
  <c r="AG254" i="13"/>
  <c r="AG77" i="13"/>
  <c r="AG341" i="13"/>
  <c r="AG501" i="13"/>
  <c r="AG490" i="13"/>
  <c r="AG471" i="13"/>
  <c r="AG34" i="13"/>
  <c r="AG538" i="13"/>
  <c r="AG112" i="13"/>
  <c r="AG109" i="13" s="1"/>
  <c r="AG661" i="13"/>
  <c r="AG55" i="13"/>
  <c r="AG465" i="13"/>
  <c r="AG522" i="13"/>
  <c r="AG578" i="13"/>
  <c r="AG440" i="13"/>
  <c r="AG45" i="13"/>
  <c r="AG282" i="13"/>
  <c r="AG280" i="13" s="1"/>
  <c r="AG350" i="13"/>
  <c r="AG402" i="13"/>
  <c r="AG682" i="13"/>
  <c r="AG68" i="13"/>
  <c r="AG99" i="13"/>
  <c r="AG320" i="13"/>
  <c r="AG163" i="13"/>
  <c r="AG442" i="13"/>
  <c r="AG621" i="13"/>
  <c r="AG653" i="13"/>
  <c r="AG695" i="13"/>
  <c r="AG216" i="13"/>
  <c r="AG273" i="13"/>
  <c r="AG184" i="13"/>
  <c r="AG556" i="13"/>
  <c r="AG246" i="13"/>
  <c r="AG244" i="13" s="1"/>
  <c r="AG18" i="13"/>
  <c r="AG119" i="13"/>
  <c r="AG357" i="13"/>
  <c r="AG286" i="13"/>
  <c r="AG54" i="13"/>
  <c r="AG233" i="13"/>
  <c r="AG400" i="13"/>
  <c r="AG649" i="13"/>
  <c r="AG213" i="13"/>
  <c r="AG570" i="13"/>
  <c r="AG84" i="13"/>
  <c r="AG203" i="13"/>
  <c r="AG201" i="13" s="1"/>
  <c r="AG200" i="13" s="1"/>
  <c r="AG114" i="13"/>
  <c r="AG292" i="13"/>
  <c r="AG285" i="13"/>
  <c r="AG469" i="13"/>
  <c r="AG658" i="13"/>
  <c r="AG628" i="13"/>
  <c r="AG571" i="13"/>
  <c r="AG123" i="13"/>
  <c r="AG620" i="13"/>
  <c r="AG356" i="13"/>
  <c r="AG673" i="13"/>
  <c r="AG685" i="13"/>
  <c r="AG643" i="13"/>
  <c r="AG41" i="13"/>
  <c r="AG398" i="13"/>
  <c r="AG397" i="13" s="1"/>
  <c r="AG715" i="13"/>
  <c r="AG175" i="13"/>
  <c r="AG308" i="13"/>
  <c r="AG613" i="13"/>
  <c r="AG108" i="13"/>
  <c r="AG367" i="13"/>
  <c r="AG242" i="13"/>
  <c r="AG379" i="13"/>
  <c r="AG180" i="13"/>
  <c r="AG688" i="13"/>
  <c r="AG22" i="13"/>
  <c r="AG178" i="13"/>
  <c r="AG539" i="13"/>
  <c r="AG472" i="13"/>
  <c r="AG373" i="13"/>
  <c r="AG369" i="13"/>
  <c r="AG408" i="13"/>
  <c r="AG129" i="13"/>
  <c r="AG42" i="13"/>
  <c r="AG541" i="13"/>
  <c r="AG540" i="13" s="1"/>
  <c r="AG545" i="13"/>
  <c r="AG365" i="13"/>
  <c r="AG345" i="13"/>
  <c r="AG645" i="13"/>
  <c r="AG207" i="13"/>
  <c r="AG49" i="13"/>
  <c r="AG270" i="13"/>
  <c r="AG298" i="13"/>
  <c r="AG281" i="13"/>
  <c r="AG149" i="13"/>
  <c r="AG328" i="13"/>
  <c r="AG204" i="13"/>
  <c r="AG508" i="13"/>
  <c r="AG340" i="13"/>
  <c r="AG601" i="13"/>
  <c r="AG57" i="13"/>
  <c r="AG709" i="13"/>
  <c r="AG377" i="13"/>
  <c r="AG324" i="13"/>
  <c r="AG650" i="13"/>
  <c r="AG531" i="13"/>
  <c r="AG311" i="13"/>
  <c r="AG444" i="13"/>
  <c r="AG681" i="13"/>
  <c r="AG28" i="13"/>
  <c r="AG262" i="13"/>
  <c r="AG526" i="13"/>
  <c r="AG95" i="13"/>
  <c r="AG252" i="13"/>
  <c r="AG389" i="13"/>
  <c r="AG19" i="13"/>
  <c r="AG12" i="13"/>
  <c r="AG342" i="13"/>
  <c r="AG493" i="13"/>
  <c r="AG654" i="13"/>
  <c r="AG272" i="13"/>
  <c r="AG271" i="13" s="1"/>
  <c r="AG104" i="13"/>
  <c r="AG553" i="13"/>
  <c r="AG353" i="13"/>
  <c r="AG454" i="13"/>
  <c r="AG405" i="13"/>
  <c r="AG172" i="13"/>
  <c r="AG105" i="13"/>
  <c r="AG385" i="13"/>
  <c r="AG247" i="13"/>
  <c r="AG676" i="13"/>
  <c r="AG495" i="13"/>
  <c r="AG494" i="13" s="1"/>
  <c r="AG586" i="13"/>
  <c r="AG422" i="13"/>
  <c r="AG166" i="13"/>
  <c r="AG464" i="13"/>
  <c r="AG63" i="13"/>
  <c r="AG616" i="13"/>
  <c r="AG330" i="13"/>
  <c r="AG217" i="13"/>
  <c r="AG572" i="13"/>
  <c r="AG544" i="13"/>
  <c r="AG418" i="13"/>
  <c r="AG275" i="13"/>
  <c r="AG179" i="13"/>
  <c r="AG632" i="13"/>
  <c r="AG23" i="13"/>
  <c r="AG711" i="13"/>
  <c r="AG710" i="13" s="1"/>
  <c r="AG381" i="13"/>
  <c r="AG93" i="13"/>
  <c r="AG43" i="13"/>
  <c r="AG371" i="13"/>
  <c r="AG585" i="13"/>
  <c r="AG304" i="13"/>
  <c r="AG520" i="13"/>
  <c r="AG290" i="13"/>
  <c r="AG413" i="13"/>
  <c r="AG582" i="13"/>
  <c r="AG155" i="13"/>
  <c r="AG519" i="13"/>
  <c r="AG165" i="13"/>
  <c r="AG162" i="13" s="1"/>
  <c r="AG260" i="13"/>
  <c r="AG669" i="13"/>
  <c r="AG694" i="13"/>
  <c r="AG82" i="13"/>
  <c r="AG31" i="13"/>
  <c r="AG61" i="13"/>
  <c r="AG614" i="13"/>
  <c r="AG355" i="13"/>
  <c r="AG279" i="13"/>
  <c r="AG624" i="13"/>
  <c r="AG630" i="13"/>
  <c r="AG383" i="13"/>
  <c r="AG473" i="13"/>
  <c r="AG626" i="13"/>
  <c r="AG687" i="13"/>
  <c r="AG665" i="13"/>
  <c r="AG209" i="13"/>
  <c r="AG424" i="13"/>
  <c r="AG429" i="13"/>
  <c r="AG631" i="13"/>
  <c r="AG417" i="13"/>
  <c r="AG113" i="13"/>
  <c r="AG44" i="13"/>
  <c r="AG186" i="13"/>
  <c r="AG420" i="13"/>
  <c r="AG580" i="13"/>
  <c r="AG579" i="13" s="1"/>
  <c r="AG432" i="13"/>
  <c r="AG378" i="13"/>
  <c r="AG488" i="13"/>
  <c r="AG51" i="13"/>
  <c r="AG265" i="13"/>
  <c r="AG700" i="13"/>
  <c r="AG358" i="13"/>
  <c r="AG331" i="13"/>
  <c r="AG512" i="13"/>
  <c r="AG625" i="13"/>
  <c r="AG638" i="13"/>
  <c r="AG576" i="13"/>
  <c r="AG574" i="13" s="1"/>
  <c r="AG718" i="13"/>
  <c r="AG318" i="13"/>
  <c r="AG622" i="13"/>
  <c r="AG164" i="13"/>
  <c r="AG305" i="13"/>
  <c r="AG466" i="13"/>
  <c r="AG326" i="13"/>
  <c r="AG463" i="13"/>
  <c r="AG699" i="13"/>
  <c r="AG59" i="13"/>
  <c r="AG404" i="13"/>
  <c r="AG403" i="13" s="1"/>
  <c r="AG214" i="13"/>
  <c r="AG511" i="13"/>
  <c r="AG126" i="13"/>
  <c r="AG584" i="13"/>
  <c r="AG599" i="13"/>
  <c r="AG708" i="13"/>
  <c r="AG707" i="13" s="1"/>
  <c r="AG351" i="13"/>
  <c r="AG623" i="13"/>
  <c r="AG618" i="13" s="1"/>
  <c r="AG194" i="13"/>
  <c r="AG372" i="13"/>
  <c r="AG322" i="13"/>
  <c r="AG100" i="13"/>
  <c r="AG529" i="13"/>
  <c r="AG67" i="13"/>
  <c r="AG566" i="13"/>
  <c r="AG251" i="13"/>
  <c r="AG291" i="13"/>
  <c r="AG689" i="13"/>
  <c r="AG368" i="13"/>
  <c r="AG25" i="13"/>
  <c r="AG142" i="13"/>
  <c r="AG662" i="13"/>
  <c r="AG589" i="13"/>
  <c r="AG221" i="13"/>
  <c r="AG668" i="13"/>
  <c r="AG678" i="13"/>
  <c r="AG261" i="13"/>
  <c r="AG306" i="13"/>
  <c r="AG564" i="13"/>
  <c r="AG419" i="13"/>
  <c r="AG533" i="13"/>
  <c r="AG456" i="13"/>
  <c r="AG159" i="13"/>
  <c r="AG496" i="13"/>
  <c r="AG295" i="13"/>
  <c r="AG73" i="13"/>
  <c r="AG393" i="13"/>
  <c r="AG691" i="13"/>
  <c r="AG607" i="13"/>
  <c r="AG534" i="13"/>
  <c r="AG457" i="13"/>
  <c r="AG98" i="13"/>
  <c r="AG702" i="13"/>
  <c r="AG33" i="13"/>
  <c r="AG480" i="13"/>
  <c r="AG521" i="13"/>
  <c r="AG323" i="13"/>
  <c r="AG317" i="13"/>
  <c r="AG619" i="13"/>
  <c r="AG153" i="13"/>
  <c r="AG605" i="13"/>
  <c r="AG651" i="13"/>
  <c r="AG347" i="13"/>
  <c r="AG70" i="13"/>
  <c r="AG158" i="13"/>
  <c r="AG636" i="13"/>
  <c r="AG264" i="13"/>
  <c r="AG478" i="13"/>
  <c r="AG103" i="13"/>
  <c r="AG639" i="13"/>
  <c r="AG672" i="13"/>
  <c r="AG171" i="13"/>
  <c r="AG425" i="13"/>
  <c r="AG76" i="13"/>
  <c r="AG288" i="13"/>
  <c r="AG448" i="13"/>
  <c r="AG230" i="13"/>
  <c r="AG250" i="13"/>
  <c r="AG646" i="13"/>
  <c r="AG518" i="13"/>
  <c r="AG441" i="13"/>
  <c r="AG248" i="13"/>
  <c r="AG551" i="13"/>
  <c r="AG135" i="13"/>
  <c r="AG516" i="13"/>
  <c r="AG362" i="13"/>
  <c r="AG157" i="13"/>
  <c r="AG701" i="13"/>
  <c r="AG284" i="13"/>
  <c r="AG276" i="13"/>
  <c r="AG266" i="13"/>
  <c r="AG120" i="13"/>
  <c r="AG659" i="13"/>
  <c r="AG231" i="13"/>
  <c r="AG430" i="13"/>
  <c r="AG549" i="13"/>
  <c r="AG74" i="13"/>
  <c r="AG189" i="13"/>
  <c r="AG181" i="13" s="1"/>
  <c r="AG697" i="13"/>
  <c r="AG677" i="13"/>
  <c r="AG361" i="13"/>
  <c r="AG192" i="13"/>
  <c r="AG433" i="13"/>
  <c r="AG232" i="13"/>
  <c r="AG481" i="13"/>
  <c r="AG475" i="13" s="1"/>
  <c r="AG504" i="13"/>
  <c r="AG664" i="13"/>
  <c r="AG259" i="13"/>
  <c r="AG257" i="13" s="1"/>
  <c r="AG428" i="13"/>
  <c r="AG415" i="13"/>
  <c r="AG346" i="13"/>
  <c r="AG303" i="13"/>
  <c r="AG348" i="13"/>
  <c r="AG458" i="13"/>
  <c r="AG168" i="13"/>
  <c r="AG49" i="10"/>
  <c r="AG484" i="10"/>
  <c r="AG206" i="10"/>
  <c r="AG485" i="10"/>
  <c r="AG268" i="10"/>
  <c r="AG88" i="10"/>
  <c r="AG90" i="10"/>
  <c r="AG431" i="10"/>
  <c r="AG110" i="10"/>
  <c r="AG30" i="10"/>
  <c r="AG142" i="10"/>
  <c r="AG47" i="10"/>
  <c r="AG238" i="10"/>
  <c r="AG385" i="10"/>
  <c r="AG296" i="10"/>
  <c r="AG476" i="10"/>
  <c r="AG286" i="10"/>
  <c r="AG320" i="10"/>
  <c r="AG281" i="10"/>
  <c r="AG53" i="10"/>
  <c r="AG39" i="10"/>
  <c r="AG99" i="10"/>
  <c r="AG58" i="10"/>
  <c r="AG443" i="10"/>
  <c r="AG43" i="10"/>
  <c r="AG472" i="10"/>
  <c r="AG409" i="10"/>
  <c r="AG308" i="10"/>
  <c r="AG348" i="10"/>
  <c r="AG433" i="10"/>
  <c r="AG454" i="10"/>
  <c r="AG330" i="10"/>
  <c r="AG246" i="10"/>
  <c r="AG173" i="10"/>
  <c r="AG332" i="10"/>
  <c r="AG503" i="10"/>
  <c r="AG220" i="10"/>
  <c r="AG371" i="10"/>
  <c r="AG480" i="10"/>
  <c r="AG93" i="10"/>
  <c r="AG455" i="10"/>
  <c r="AG139" i="10"/>
  <c r="AG499" i="10"/>
  <c r="AG27" i="10"/>
  <c r="AG410" i="10"/>
  <c r="AG434" i="10"/>
  <c r="AG59" i="10"/>
  <c r="AG277" i="10"/>
  <c r="AG20" i="10"/>
  <c r="AG449" i="10"/>
  <c r="AG156" i="10"/>
  <c r="AG64" i="10"/>
  <c r="AG41" i="10"/>
  <c r="AG440" i="10"/>
  <c r="AG300" i="10"/>
  <c r="AG292" i="10"/>
  <c r="AG269" i="10"/>
  <c r="AG13" i="10"/>
  <c r="AG451" i="10"/>
  <c r="AG407" i="10"/>
  <c r="AG138" i="10"/>
  <c r="AG44" i="10"/>
  <c r="AG355" i="10"/>
  <c r="AG249" i="10"/>
  <c r="AG177" i="10"/>
  <c r="AG224" i="10"/>
  <c r="AG66" i="10"/>
  <c r="AG498" i="10"/>
  <c r="AG339" i="10"/>
  <c r="AG287" i="10"/>
  <c r="AG23" i="10"/>
  <c r="AG170" i="10"/>
  <c r="AG113" i="10"/>
  <c r="AG85" i="10"/>
  <c r="AG360" i="10"/>
  <c r="AG154" i="10"/>
  <c r="AG352" i="10"/>
  <c r="AG109" i="10"/>
  <c r="AG474" i="10"/>
  <c r="AG62" i="10"/>
  <c r="AG210" i="10"/>
  <c r="AG160" i="10"/>
  <c r="AG189" i="10"/>
  <c r="AG313" i="10"/>
  <c r="AG386" i="10"/>
  <c r="AG203" i="10"/>
  <c r="AG195" i="10"/>
  <c r="AG402" i="10"/>
  <c r="AG471" i="10"/>
  <c r="AG398" i="10"/>
  <c r="AG167" i="10"/>
  <c r="AG180" i="10"/>
  <c r="AG172" i="10"/>
  <c r="AG28" i="10"/>
  <c r="AG278" i="10"/>
  <c r="AG280" i="10"/>
  <c r="AG438" i="10"/>
  <c r="AG413" i="10"/>
  <c r="AG458" i="10"/>
  <c r="AG369" i="10"/>
  <c r="AG319" i="10"/>
  <c r="AG468" i="10"/>
  <c r="AG279" i="10"/>
  <c r="AG24" i="10"/>
  <c r="AG333" i="10"/>
  <c r="AG45" i="10"/>
  <c r="AG213" i="10"/>
  <c r="AG490" i="10"/>
  <c r="AG267" i="10"/>
  <c r="AG460" i="10"/>
  <c r="AG377" i="10"/>
  <c r="AG14" i="10"/>
  <c r="AG393" i="10"/>
  <c r="AG70" i="10"/>
  <c r="AG230" i="10"/>
  <c r="AG179" i="10"/>
  <c r="AG354" i="10"/>
  <c r="AG76" i="10"/>
  <c r="AG399" i="10"/>
  <c r="AG381" i="10"/>
  <c r="AG57" i="10"/>
  <c r="AG444" i="10"/>
  <c r="AG477" i="10"/>
  <c r="AG52" i="10"/>
  <c r="AG248" i="10"/>
  <c r="AG505" i="10"/>
  <c r="AG427" i="10"/>
  <c r="AG83" i="10"/>
  <c r="AG34" i="10"/>
  <c r="AG33" i="10"/>
  <c r="AG86" i="10"/>
  <c r="AG233" i="10"/>
  <c r="AG175" i="10"/>
  <c r="AG380" i="10"/>
  <c r="AG98" i="10"/>
  <c r="AG54" i="10"/>
  <c r="AG487" i="10"/>
  <c r="AG40" i="10"/>
  <c r="AG406" i="10"/>
  <c r="AG211" i="10"/>
  <c r="AG265" i="10"/>
  <c r="AG304" i="10"/>
  <c r="AG456" i="10"/>
  <c r="AG82" i="10"/>
  <c r="AG416" i="10"/>
  <c r="AG184" i="10"/>
  <c r="AG307" i="10"/>
  <c r="AG81" i="10"/>
  <c r="AG470" i="10"/>
  <c r="AG21" i="10"/>
  <c r="AG199" i="10"/>
  <c r="AG359" i="10"/>
  <c r="AG373" i="10"/>
  <c r="AG145" i="10"/>
  <c r="AG124" i="10"/>
  <c r="AG239" i="10"/>
  <c r="AG338" i="10"/>
  <c r="AG18" i="10"/>
  <c r="AG106" i="10"/>
  <c r="AG397" i="10"/>
  <c r="AG141" i="10"/>
  <c r="AG462" i="10"/>
  <c r="AG69" i="10"/>
  <c r="AG457" i="10"/>
  <c r="AG418" i="10"/>
  <c r="AG493" i="10"/>
  <c r="AG271" i="10"/>
  <c r="AG152" i="10"/>
  <c r="AG128" i="10"/>
  <c r="AG236" i="10"/>
  <c r="AG293" i="10"/>
  <c r="AG428" i="10"/>
  <c r="AG149" i="10"/>
  <c r="AG315" i="10"/>
  <c r="AG442" i="10"/>
  <c r="AG441" i="10"/>
  <c r="AG312" i="10"/>
  <c r="AG422" i="10"/>
  <c r="AG349" i="10"/>
  <c r="AG140" i="10"/>
  <c r="AG56" i="10"/>
  <c r="AG137" i="10"/>
  <c r="AG262" i="10"/>
  <c r="AG16" i="10"/>
  <c r="AG465" i="10"/>
  <c r="AG392" i="10"/>
  <c r="AG245" i="10"/>
  <c r="AG151" i="10"/>
  <c r="AG439" i="10"/>
  <c r="AG350" i="10"/>
  <c r="AG426" i="10"/>
  <c r="AG243" i="10"/>
  <c r="AG126" i="10"/>
  <c r="AG488" i="10"/>
  <c r="AG264" i="10"/>
  <c r="AG209" i="10"/>
  <c r="AG423" i="10"/>
  <c r="AG384" i="10"/>
  <c r="AG358" i="10"/>
  <c r="AG435" i="10"/>
  <c r="AG188" i="10"/>
  <c r="AG241" i="10"/>
  <c r="AG143" i="10"/>
  <c r="AG260" i="10"/>
  <c r="AG250" i="10"/>
  <c r="AG302" i="10"/>
  <c r="AG235" i="10"/>
  <c r="AG68" i="10"/>
  <c r="AG25" i="10"/>
  <c r="AG291" i="10"/>
  <c r="AG273" i="10"/>
  <c r="AG221" i="10"/>
  <c r="AG133" i="10"/>
  <c r="AG322" i="10"/>
  <c r="AG383" i="10"/>
  <c r="AG368" i="10"/>
  <c r="AG229" i="10"/>
  <c r="AG244" i="10"/>
  <c r="AG400" i="10"/>
  <c r="AG15" i="10"/>
  <c r="AG182" i="10"/>
  <c r="AG370" i="10"/>
  <c r="AG46" i="10"/>
  <c r="AG414" i="10"/>
  <c r="AG408" i="10"/>
  <c r="AG263" i="10"/>
  <c r="AG495" i="10"/>
  <c r="AG194" i="10"/>
  <c r="AG311" i="10"/>
  <c r="AG404" i="10"/>
  <c r="AG437" i="10"/>
  <c r="AG131" i="10"/>
  <c r="AG481" i="10"/>
  <c r="AG479" i="10" s="1"/>
  <c r="AG161" i="10"/>
  <c r="AG158" i="10"/>
  <c r="AG136" i="10"/>
  <c r="AG417" i="10"/>
  <c r="AG326" i="10"/>
  <c r="AG205" i="10"/>
  <c r="AG35" i="10"/>
  <c r="AG421" i="10"/>
  <c r="AG61" i="10"/>
  <c r="AG452" i="10"/>
  <c r="AG255" i="10"/>
  <c r="AG89" i="10"/>
  <c r="AG323" i="10"/>
  <c r="AG117" i="10"/>
  <c r="AG301" i="10"/>
  <c r="AG425" i="10"/>
  <c r="AG201" i="10"/>
  <c r="AG343" i="10"/>
  <c r="AG32" i="10"/>
  <c r="AG29" i="10"/>
  <c r="AG453" i="10"/>
  <c r="AG111" i="10"/>
  <c r="AG489" i="10"/>
  <c r="AG185" i="10"/>
  <c r="AG121" i="10"/>
  <c r="AG107" i="10"/>
  <c r="AG216" i="10"/>
  <c r="AG374" i="10"/>
  <c r="AG411" i="10"/>
  <c r="AG391" i="10"/>
  <c r="AG231" i="10"/>
  <c r="AG494" i="10"/>
  <c r="AG317" i="10"/>
  <c r="AG254" i="10"/>
  <c r="AG132" i="10"/>
  <c r="AG228" i="10"/>
  <c r="AG75" i="10"/>
  <c r="AG26" i="10"/>
  <c r="AG196" i="10"/>
  <c r="AG174" i="10"/>
  <c r="AG372" i="10"/>
  <c r="AG130" i="10"/>
  <c r="AG104" i="10"/>
  <c r="AG105" i="10"/>
  <c r="AG337" i="10"/>
  <c r="AG162" i="10"/>
  <c r="AG251" i="10"/>
  <c r="AG91" i="10"/>
  <c r="AG234" i="10"/>
  <c r="AG193" i="10"/>
  <c r="AG150" i="10"/>
  <c r="AG325" i="10"/>
  <c r="AG77" i="10"/>
  <c r="AG275" i="10"/>
  <c r="AG297" i="10"/>
  <c r="AG226" i="10"/>
  <c r="AG395" i="10"/>
  <c r="AG469" i="10"/>
  <c r="AG363" i="10"/>
  <c r="AG504" i="10"/>
  <c r="AG379" i="10"/>
  <c r="AG118" i="10"/>
  <c r="AG169" i="10"/>
  <c r="AG38" i="10"/>
  <c r="AG491" i="10"/>
  <c r="AG257" i="10"/>
  <c r="AG473" i="10"/>
  <c r="AG240" i="10"/>
  <c r="AG450" i="10"/>
  <c r="AG327" i="10"/>
  <c r="AG218" i="10"/>
  <c r="AG155" i="10"/>
  <c r="AG134" i="10"/>
  <c r="AG259" i="10"/>
  <c r="AG459" i="10"/>
  <c r="AG329" i="10"/>
  <c r="AG299" i="10"/>
  <c r="AG501" i="10"/>
  <c r="AG344" i="10"/>
  <c r="AG497" i="10"/>
  <c r="AG420" i="10"/>
  <c r="AG483" i="10"/>
  <c r="AG389" i="10"/>
  <c r="AG496" i="10"/>
  <c r="AG294" i="10"/>
  <c r="AG215" i="10"/>
  <c r="AG447" i="10"/>
  <c r="AG122" i="10"/>
  <c r="AG114" i="10"/>
  <c r="AG405" i="10"/>
  <c r="AG116" i="10"/>
  <c r="AG256" i="10"/>
  <c r="AG340" i="10"/>
  <c r="AG394" i="10"/>
  <c r="AG129" i="10"/>
  <c r="AG285" i="10"/>
  <c r="AG282" i="10"/>
  <c r="AG164" i="10"/>
  <c r="AG502" i="10"/>
  <c r="AG353" i="10"/>
  <c r="AG261" i="10"/>
  <c r="AG314" i="10"/>
  <c r="AG305" i="10"/>
  <c r="AG71" i="10"/>
  <c r="AG448" i="10"/>
  <c r="AG22" i="10"/>
  <c r="AG123" i="10"/>
  <c r="AG364" i="10"/>
  <c r="AG446" i="10"/>
  <c r="AG190" i="10"/>
  <c r="AG412" i="10"/>
  <c r="AG42" i="10"/>
  <c r="AG208" i="10"/>
  <c r="AG272" i="10"/>
  <c r="AG72" i="10"/>
  <c r="AG187" i="10"/>
  <c r="AG478" i="10"/>
  <c r="AG466" i="10"/>
  <c r="AG432" i="10"/>
  <c r="AG147" i="10"/>
  <c r="AG67" i="10"/>
  <c r="AG461" i="10"/>
  <c r="AG103" i="10"/>
  <c r="AG362" i="10"/>
  <c r="AG94" i="10"/>
  <c r="AG204" i="10"/>
  <c r="AG74" i="10"/>
  <c r="AG219" i="10"/>
  <c r="AG127" i="10"/>
  <c r="AG125" i="10" s="1"/>
  <c r="AG492" i="10"/>
  <c r="AG100" i="10"/>
  <c r="AG102" i="10"/>
  <c r="AG284" i="10"/>
  <c r="AG283" i="10" s="1"/>
  <c r="AG429" i="10"/>
  <c r="AG463" i="10"/>
  <c r="AG390" i="10"/>
  <c r="AG298" i="10"/>
  <c r="AG290" i="10"/>
  <c r="AG95" i="10"/>
  <c r="AG328" i="10"/>
  <c r="AG324" i="10"/>
  <c r="AG60" i="10"/>
  <c r="AG37" i="10"/>
  <c r="AG17" i="10"/>
  <c r="AG464" i="10"/>
  <c r="AG388" i="10"/>
  <c r="AG415" i="10"/>
  <c r="AG168" i="10"/>
  <c r="AG321" i="10"/>
  <c r="AG214" i="10"/>
  <c r="AG78" i="10"/>
  <c r="AG48" i="10"/>
  <c r="AG295" i="10"/>
  <c r="AG396" i="10"/>
  <c r="AG146" i="10"/>
  <c r="AG288" i="10"/>
  <c r="AG375" i="10"/>
  <c r="AG92" i="10"/>
  <c r="AG200" i="10"/>
  <c r="AG378" i="10"/>
  <c r="AG467" i="10"/>
  <c r="AG55" i="10"/>
  <c r="AG183" i="10"/>
  <c r="AG306" i="10"/>
  <c r="AG159" i="10"/>
  <c r="AG507" i="10"/>
  <c r="AG276" i="10"/>
  <c r="AG336" i="10"/>
  <c r="AG270" i="10"/>
  <c r="AG424" i="10"/>
  <c r="AG84" i="10"/>
  <c r="AG223" i="10"/>
  <c r="AG225" i="10"/>
  <c r="AG31" i="10"/>
  <c r="AG475" i="10"/>
  <c r="AG63" i="10"/>
  <c r="AG345" i="10"/>
  <c r="AG318" i="10"/>
  <c r="AG73" i="10"/>
  <c r="AG419" i="10"/>
  <c r="AG430" i="10"/>
  <c r="AG178" i="10"/>
  <c r="AG115" i="10"/>
  <c r="AG87" i="10"/>
  <c r="AG108" i="10"/>
  <c r="AG144" i="10"/>
  <c r="AG198" i="10"/>
  <c r="AG97" i="10"/>
  <c r="AG436" i="10"/>
  <c r="AG163" i="10"/>
  <c r="AG500" i="10"/>
  <c r="W26" i="15"/>
  <c r="W22" i="15"/>
  <c r="W31" i="15"/>
  <c r="W30" i="15"/>
  <c r="W20" i="15"/>
  <c r="W32" i="15"/>
  <c r="W27" i="15"/>
  <c r="W15" i="15"/>
  <c r="W11" i="15"/>
  <c r="W12" i="15"/>
  <c r="W24" i="15"/>
  <c r="W13" i="15"/>
  <c r="W28" i="15"/>
  <c r="W23" i="15"/>
  <c r="W18" i="15"/>
  <c r="W33" i="15"/>
  <c r="W16" i="15"/>
  <c r="W25" i="15"/>
  <c r="W19" i="15"/>
  <c r="W29" i="15"/>
  <c r="W21" i="15"/>
  <c r="W17" i="15"/>
  <c r="W686" i="13"/>
  <c r="W124" i="13"/>
  <c r="W416" i="13"/>
  <c r="W502" i="13"/>
  <c r="W293" i="13"/>
  <c r="W592" i="13"/>
  <c r="W434" i="13"/>
  <c r="W561" i="13"/>
  <c r="W588" i="13"/>
  <c r="W606" i="13"/>
  <c r="W137" i="13"/>
  <c r="W314" i="13"/>
  <c r="W32" i="13"/>
  <c r="W258" i="13"/>
  <c r="W637" i="13"/>
  <c r="W360" i="13"/>
  <c r="W147" i="13"/>
  <c r="W117" i="13"/>
  <c r="W596" i="13"/>
  <c r="W421" i="13"/>
  <c r="W37" i="13"/>
  <c r="W587" i="13"/>
  <c r="W235" i="13"/>
  <c r="W438" i="13"/>
  <c r="W557" i="13"/>
  <c r="W243" i="13"/>
  <c r="W573" i="13"/>
  <c r="W387" i="13"/>
  <c r="W182" i="13"/>
  <c r="W482" i="13"/>
  <c r="W548" i="13"/>
  <c r="W196" i="13"/>
  <c r="W151" i="13"/>
  <c r="W238" i="13"/>
  <c r="W344" i="13"/>
  <c r="W431" i="13"/>
  <c r="W226" i="13"/>
  <c r="W644" i="13"/>
  <c r="W81" i="13"/>
  <c r="W447" i="13"/>
  <c r="W338" i="13"/>
  <c r="W492" i="13"/>
  <c r="W46" i="13"/>
  <c r="W598" i="13"/>
  <c r="W122" i="13"/>
  <c r="W716" i="13"/>
  <c r="W409" i="13"/>
  <c r="W523" i="13"/>
  <c r="W21" i="13"/>
  <c r="W143" i="13"/>
  <c r="W470" i="13"/>
  <c r="W176" i="13"/>
  <c r="W152" i="13"/>
  <c r="W528" i="13"/>
  <c r="W670" i="13"/>
  <c r="W222" i="13"/>
  <c r="W693" i="13"/>
  <c r="W647" i="13"/>
  <c r="W174" i="13"/>
  <c r="W336" i="13"/>
  <c r="W188" i="13"/>
  <c r="W359" i="13"/>
  <c r="W133" i="13"/>
  <c r="W449" i="13"/>
  <c r="W535" i="13"/>
  <c r="W35" i="13"/>
  <c r="W72" i="13"/>
  <c r="W39" i="13"/>
  <c r="W452" i="13"/>
  <c r="W467" i="13"/>
  <c r="W412" i="13"/>
  <c r="W363" i="13"/>
  <c r="W111" i="13"/>
  <c r="W484" i="13"/>
  <c r="W426" i="13"/>
  <c r="W236" i="13"/>
  <c r="W499" i="13"/>
  <c r="W546" i="13"/>
  <c r="W47" i="13"/>
  <c r="W604" i="13"/>
  <c r="W94" i="13"/>
  <c r="W474" i="13"/>
  <c r="W612" i="13"/>
  <c r="W487" i="13"/>
  <c r="W445" i="13"/>
  <c r="W69" i="13"/>
  <c r="W66" i="13"/>
  <c r="W219" i="13"/>
  <c r="W36" i="13"/>
  <c r="W56" i="13"/>
  <c r="W160" i="13"/>
  <c r="W313" i="13"/>
  <c r="W642" i="13"/>
  <c r="W329" i="13"/>
  <c r="W376" i="13"/>
  <c r="W597" i="13"/>
  <c r="W321" i="13"/>
  <c r="W277" i="13"/>
  <c r="W656" i="13"/>
  <c r="W615" i="13"/>
  <c r="W569" i="13"/>
  <c r="W559" i="13"/>
  <c r="W97" i="13"/>
  <c r="W593" i="13"/>
  <c r="W110" i="13"/>
  <c r="W116" i="13"/>
  <c r="W652" i="13"/>
  <c r="W296" i="13"/>
  <c r="W446" i="13"/>
  <c r="W407" i="13"/>
  <c r="W552" i="13"/>
  <c r="W555" i="13"/>
  <c r="W127" i="13"/>
  <c r="W208" i="13"/>
  <c r="W115" i="13"/>
  <c r="W335" i="13"/>
  <c r="W423" i="13"/>
  <c r="W590" i="13"/>
  <c r="W333" i="13"/>
  <c r="W577" i="13"/>
  <c r="W386" i="13"/>
  <c r="W524" i="13"/>
  <c r="W144" i="13"/>
  <c r="W692" i="13"/>
  <c r="W396" i="13"/>
  <c r="W611" i="13"/>
  <c r="W249" i="13"/>
  <c r="W83" i="13"/>
  <c r="W453" i="13"/>
  <c r="W199" i="13"/>
  <c r="W150" i="13"/>
  <c r="W411" i="13"/>
  <c r="W491" i="13"/>
  <c r="W500" i="13"/>
  <c r="W374" i="13"/>
  <c r="W674" i="13"/>
  <c r="W717" i="13"/>
  <c r="W229" i="13"/>
  <c r="W337" i="13"/>
  <c r="W198" i="13"/>
  <c r="W294" i="13"/>
  <c r="W489" i="13"/>
  <c r="W134" i="13"/>
  <c r="W568" i="13"/>
  <c r="W461" i="13"/>
  <c r="W532" i="13"/>
  <c r="W327" i="13"/>
  <c r="W58" i="13"/>
  <c r="W60" i="13"/>
  <c r="W563" i="13"/>
  <c r="W253" i="13"/>
  <c r="W52" i="13"/>
  <c r="W352" i="13"/>
  <c r="W410" i="13"/>
  <c r="W50" i="13"/>
  <c r="W17" i="13"/>
  <c r="W517" i="13"/>
  <c r="W225" i="13"/>
  <c r="W600" i="13"/>
  <c r="W671" i="13"/>
  <c r="W239" i="13"/>
  <c r="W660" i="13"/>
  <c r="W26" i="13"/>
  <c r="W477" i="13"/>
  <c r="W183" i="13"/>
  <c r="W617" i="13"/>
  <c r="W185" i="13"/>
  <c r="W655" i="13"/>
  <c r="W704" i="13"/>
  <c r="W128" i="13"/>
  <c r="W388" i="13"/>
  <c r="W256" i="13"/>
  <c r="W476" i="13"/>
  <c r="W10" i="13"/>
  <c r="W287" i="13"/>
  <c r="W713" i="13"/>
  <c r="W62" i="13"/>
  <c r="W610" i="13"/>
  <c r="W195" i="13"/>
  <c r="W118" i="13"/>
  <c r="W161" i="13"/>
  <c r="W640" i="13"/>
  <c r="W91" i="13"/>
  <c r="W485" i="13"/>
  <c r="W506" i="13"/>
  <c r="W510" i="13"/>
  <c r="W543" i="13"/>
  <c r="W479" i="13"/>
  <c r="W299" i="13"/>
  <c r="W167" i="13"/>
  <c r="W20" i="13"/>
  <c r="W680" i="13"/>
  <c r="W714" i="13"/>
  <c r="W212" i="13"/>
  <c r="W90" i="13"/>
  <c r="W89" i="13" s="1"/>
  <c r="W307" i="13"/>
  <c r="W53" i="13"/>
  <c r="W443" i="13"/>
  <c r="W80" i="13"/>
  <c r="W106" i="13"/>
  <c r="W319" i="13"/>
  <c r="W65" i="13"/>
  <c r="W136" i="13"/>
  <c r="W364" i="13"/>
  <c r="W635" i="13"/>
  <c r="W187" i="13"/>
  <c r="W125" i="13"/>
  <c r="W102" i="13"/>
  <c r="W309" i="13"/>
  <c r="W343" i="13"/>
  <c r="W399" i="13"/>
  <c r="W608" i="13"/>
  <c r="W507" i="13"/>
  <c r="W156" i="13"/>
  <c r="W210" i="13"/>
  <c r="W675" i="13"/>
  <c r="W439" i="13"/>
  <c r="W197" i="13"/>
  <c r="W558" i="13"/>
  <c r="W395" i="13"/>
  <c r="W394" i="13" s="1"/>
  <c r="W169" i="13"/>
  <c r="W657" i="13"/>
  <c r="W334" i="13"/>
  <c r="W88" i="13"/>
  <c r="W339" i="13"/>
  <c r="W27" i="13"/>
  <c r="W40" i="13"/>
  <c r="W139" i="13"/>
  <c r="W663" i="13"/>
  <c r="W633" i="13"/>
  <c r="W241" i="13"/>
  <c r="W220" i="13"/>
  <c r="W565" i="13"/>
  <c r="W255" i="13"/>
  <c r="W177" i="13"/>
  <c r="W131" i="13"/>
  <c r="W211" i="13"/>
  <c r="W193" i="13"/>
  <c r="W138" i="13"/>
  <c r="W382" i="13"/>
  <c r="W542" i="13"/>
  <c r="W703" i="13"/>
  <c r="W234" i="13"/>
  <c r="W267" i="13"/>
  <c r="W509" i="13"/>
  <c r="W78" i="13"/>
  <c r="W312" i="13"/>
  <c r="W498" i="13"/>
  <c r="W603" i="13"/>
  <c r="W370" i="13"/>
  <c r="W227" i="13"/>
  <c r="W515" i="13"/>
  <c r="W634" i="13"/>
  <c r="W525" i="13"/>
  <c r="W223" i="13"/>
  <c r="W712" i="13"/>
  <c r="W627" i="13"/>
  <c r="W562" i="13"/>
  <c r="W245" i="13"/>
  <c r="W107" i="13"/>
  <c r="W560" i="13"/>
  <c r="W202" i="13"/>
  <c r="W206" i="13"/>
  <c r="W289" i="13"/>
  <c r="W205" i="13"/>
  <c r="W575" i="13"/>
  <c r="W435" i="13"/>
  <c r="W583" i="13"/>
  <c r="W325" i="13"/>
  <c r="W666" i="13"/>
  <c r="W537" i="13"/>
  <c r="W497" i="13"/>
  <c r="W581" i="13"/>
  <c r="W141" i="13"/>
  <c r="W254" i="13"/>
  <c r="W77" i="13"/>
  <c r="W341" i="13"/>
  <c r="W501" i="13"/>
  <c r="W490" i="13"/>
  <c r="W471" i="13"/>
  <c r="W34" i="13"/>
  <c r="W538" i="13"/>
  <c r="W112" i="13"/>
  <c r="W661" i="13"/>
  <c r="W55" i="13"/>
  <c r="W465" i="13"/>
  <c r="W578" i="13"/>
  <c r="W440" i="13"/>
  <c r="W45" i="13"/>
  <c r="W282" i="13"/>
  <c r="W350" i="13"/>
  <c r="W402" i="13"/>
  <c r="W682" i="13"/>
  <c r="W68" i="13"/>
  <c r="W99" i="13"/>
  <c r="W320" i="13"/>
  <c r="W163" i="13"/>
  <c r="W442" i="13"/>
  <c r="W621" i="13"/>
  <c r="W653" i="13"/>
  <c r="W695" i="13"/>
  <c r="W216" i="13"/>
  <c r="W273" i="13"/>
  <c r="W184" i="13"/>
  <c r="W556" i="13"/>
  <c r="W246" i="13"/>
  <c r="W18" i="13"/>
  <c r="W119" i="13"/>
  <c r="W357" i="13"/>
  <c r="W286" i="13"/>
  <c r="W54" i="13"/>
  <c r="W233" i="13"/>
  <c r="W400" i="13"/>
  <c r="W649" i="13"/>
  <c r="W213" i="13"/>
  <c r="W570" i="13"/>
  <c r="W84" i="13"/>
  <c r="W203" i="13"/>
  <c r="W114" i="13"/>
  <c r="W292" i="13"/>
  <c r="W285" i="13"/>
  <c r="W469" i="13"/>
  <c r="W658" i="13"/>
  <c r="W628" i="13"/>
  <c r="W571" i="13"/>
  <c r="W123" i="13"/>
  <c r="W620" i="13"/>
  <c r="W356" i="13"/>
  <c r="W673" i="13"/>
  <c r="W685" i="13"/>
  <c r="W643" i="13"/>
  <c r="W41" i="13"/>
  <c r="W398" i="13"/>
  <c r="W715" i="13"/>
  <c r="W175" i="13"/>
  <c r="W308" i="13"/>
  <c r="W613" i="13"/>
  <c r="W108" i="13"/>
  <c r="W367" i="13"/>
  <c r="W242" i="13"/>
  <c r="W240" i="13" s="1"/>
  <c r="W379" i="13"/>
  <c r="W180" i="13"/>
  <c r="W688" i="13"/>
  <c r="W22" i="13"/>
  <c r="W178" i="13"/>
  <c r="W539" i="13"/>
  <c r="W472" i="13"/>
  <c r="W373" i="13"/>
  <c r="W369" i="13"/>
  <c r="W408" i="13"/>
  <c r="W129" i="13"/>
  <c r="W42" i="13"/>
  <c r="W541" i="13"/>
  <c r="W545" i="13"/>
  <c r="W365" i="13"/>
  <c r="W345" i="13"/>
  <c r="W645" i="13"/>
  <c r="W207" i="13"/>
  <c r="W49" i="13"/>
  <c r="W270" i="13"/>
  <c r="W298" i="13"/>
  <c r="W281" i="13"/>
  <c r="W149" i="13"/>
  <c r="W328" i="13"/>
  <c r="W204" i="13"/>
  <c r="W508" i="13"/>
  <c r="W340" i="13"/>
  <c r="W109" i="13"/>
  <c r="W601" i="13"/>
  <c r="W57" i="13"/>
  <c r="W709" i="13"/>
  <c r="W377" i="13"/>
  <c r="W324" i="13"/>
  <c r="W650" i="13"/>
  <c r="W531" i="13"/>
  <c r="W311" i="13"/>
  <c r="W444" i="13"/>
  <c r="W681" i="13"/>
  <c r="W28" i="13"/>
  <c r="W262" i="13"/>
  <c r="W526" i="13"/>
  <c r="W95" i="13"/>
  <c r="W252" i="13"/>
  <c r="W389" i="13"/>
  <c r="W19" i="13"/>
  <c r="W12" i="13"/>
  <c r="W342" i="13"/>
  <c r="W493" i="13"/>
  <c r="W654" i="13"/>
  <c r="W272" i="13"/>
  <c r="W271" i="13" s="1"/>
  <c r="W104" i="13"/>
  <c r="W553" i="13"/>
  <c r="W353" i="13"/>
  <c r="W454" i="13"/>
  <c r="W451" i="13" s="1"/>
  <c r="W405" i="13"/>
  <c r="W172" i="13"/>
  <c r="W105" i="13"/>
  <c r="W385" i="13"/>
  <c r="W247" i="13"/>
  <c r="W244" i="13" s="1"/>
  <c r="W676" i="13"/>
  <c r="W495" i="13"/>
  <c r="W586" i="13"/>
  <c r="W422" i="13"/>
  <c r="W166" i="13"/>
  <c r="W464" i="13"/>
  <c r="W63" i="13"/>
  <c r="W616" i="13"/>
  <c r="W330" i="13"/>
  <c r="W217" i="13"/>
  <c r="W572" i="13"/>
  <c r="W544" i="13"/>
  <c r="W418" i="13"/>
  <c r="W275" i="13"/>
  <c r="W179" i="13"/>
  <c r="W632" i="13"/>
  <c r="W23" i="13"/>
  <c r="W711" i="13"/>
  <c r="W381" i="13"/>
  <c r="W93" i="13"/>
  <c r="W92" i="13" s="1"/>
  <c r="W43" i="13"/>
  <c r="W371" i="13"/>
  <c r="W585" i="13"/>
  <c r="W304" i="13"/>
  <c r="W520" i="13"/>
  <c r="W290" i="13"/>
  <c r="W413" i="13"/>
  <c r="W582" i="13"/>
  <c r="W155" i="13"/>
  <c r="W519" i="13"/>
  <c r="W165" i="13"/>
  <c r="W260" i="13"/>
  <c r="W669" i="13"/>
  <c r="W694" i="13"/>
  <c r="W82" i="13"/>
  <c r="W31" i="13"/>
  <c r="W61" i="13"/>
  <c r="W614" i="13"/>
  <c r="W355" i="13"/>
  <c r="W279" i="13"/>
  <c r="W624" i="13"/>
  <c r="W630" i="13"/>
  <c r="W383" i="13"/>
  <c r="W473" i="13"/>
  <c r="W626" i="13"/>
  <c r="W687" i="13"/>
  <c r="W665" i="13"/>
  <c r="W209" i="13"/>
  <c r="W424" i="13"/>
  <c r="W429" i="13"/>
  <c r="W631" i="13"/>
  <c r="W417" i="13"/>
  <c r="W113" i="13"/>
  <c r="W44" i="13"/>
  <c r="W186" i="13"/>
  <c r="W420" i="13"/>
  <c r="W580" i="13"/>
  <c r="W432" i="13"/>
  <c r="W378" i="13"/>
  <c r="W488" i="13"/>
  <c r="W51" i="13"/>
  <c r="W265" i="13"/>
  <c r="W700" i="13"/>
  <c r="W358" i="13"/>
  <c r="W331" i="13"/>
  <c r="W512" i="13"/>
  <c r="W625" i="13"/>
  <c r="W638" i="13"/>
  <c r="W576" i="13"/>
  <c r="W718" i="13"/>
  <c r="W318" i="13"/>
  <c r="W622" i="13"/>
  <c r="W164" i="13"/>
  <c r="W305" i="13"/>
  <c r="W466" i="13"/>
  <c r="W326" i="13"/>
  <c r="W463" i="13"/>
  <c r="W699" i="13"/>
  <c r="W59" i="13"/>
  <c r="W404" i="13"/>
  <c r="W214" i="13"/>
  <c r="W511" i="13"/>
  <c r="W126" i="13"/>
  <c r="W584" i="13"/>
  <c r="W599" i="13"/>
  <c r="W708" i="13"/>
  <c r="W351" i="13"/>
  <c r="W349" i="13" s="1"/>
  <c r="W623" i="13"/>
  <c r="W194" i="13"/>
  <c r="W372" i="13"/>
  <c r="W322" i="13"/>
  <c r="W100" i="13"/>
  <c r="W98" i="13" s="1"/>
  <c r="W529" i="13"/>
  <c r="W67" i="13"/>
  <c r="W566" i="13"/>
  <c r="W251" i="13"/>
  <c r="W291" i="13"/>
  <c r="W689" i="13"/>
  <c r="W368" i="13"/>
  <c r="W25" i="13"/>
  <c r="W142" i="13"/>
  <c r="W662" i="13"/>
  <c r="W589" i="13"/>
  <c r="W221" i="13"/>
  <c r="W668" i="13"/>
  <c r="W678" i="13"/>
  <c r="W261" i="13"/>
  <c r="W306" i="13"/>
  <c r="W564" i="13"/>
  <c r="W419" i="13"/>
  <c r="W533" i="13"/>
  <c r="W530" i="13" s="1"/>
  <c r="W456" i="13"/>
  <c r="W159" i="13"/>
  <c r="W496" i="13"/>
  <c r="W295" i="13"/>
  <c r="W73" i="13"/>
  <c r="W393" i="13"/>
  <c r="W691" i="13"/>
  <c r="W684" i="13" s="1"/>
  <c r="W607" i="13"/>
  <c r="W534" i="13"/>
  <c r="W457" i="13"/>
  <c r="W702" i="13"/>
  <c r="W33" i="13"/>
  <c r="W480" i="13"/>
  <c r="W521" i="13"/>
  <c r="W323" i="13"/>
  <c r="W317" i="13"/>
  <c r="W619" i="13"/>
  <c r="W153" i="13"/>
  <c r="W605" i="13"/>
  <c r="W651" i="13"/>
  <c r="W347" i="13"/>
  <c r="W70" i="13"/>
  <c r="W158" i="13"/>
  <c r="W636" i="13"/>
  <c r="W264" i="13"/>
  <c r="W478" i="13"/>
  <c r="W103" i="13"/>
  <c r="W639" i="13"/>
  <c r="W672" i="13"/>
  <c r="W171" i="13"/>
  <c r="W425" i="13"/>
  <c r="W76" i="13"/>
  <c r="W288" i="13"/>
  <c r="W448" i="13"/>
  <c r="W230" i="13"/>
  <c r="W228" i="13" s="1"/>
  <c r="W250" i="13"/>
  <c r="W646" i="13"/>
  <c r="W518" i="13"/>
  <c r="W441" i="13"/>
  <c r="W248" i="13"/>
  <c r="W551" i="13"/>
  <c r="W280" i="13"/>
  <c r="W135" i="13"/>
  <c r="W516" i="13"/>
  <c r="W514" i="13" s="1"/>
  <c r="W513" i="13" s="1"/>
  <c r="W362" i="13"/>
  <c r="W157" i="13"/>
  <c r="W701" i="13"/>
  <c r="W284" i="13"/>
  <c r="W276" i="13"/>
  <c r="W266" i="13"/>
  <c r="W120" i="13"/>
  <c r="W218" i="13"/>
  <c r="W659" i="13"/>
  <c r="W231" i="13"/>
  <c r="W430" i="13"/>
  <c r="W549" i="13"/>
  <c r="W74" i="13"/>
  <c r="W189" i="13"/>
  <c r="W697" i="13"/>
  <c r="W677" i="13"/>
  <c r="W361" i="13"/>
  <c r="W192" i="13"/>
  <c r="W433" i="13"/>
  <c r="W232" i="13"/>
  <c r="W481" i="13"/>
  <c r="W504" i="13"/>
  <c r="W664" i="13"/>
  <c r="W259" i="13"/>
  <c r="W257" i="13" s="1"/>
  <c r="W428" i="13"/>
  <c r="W415" i="13"/>
  <c r="W346" i="13"/>
  <c r="W303" i="13"/>
  <c r="W348" i="13"/>
  <c r="W458" i="13"/>
  <c r="W168" i="13"/>
  <c r="W49" i="10"/>
  <c r="W484" i="10"/>
  <c r="W206" i="10"/>
  <c r="W485" i="10"/>
  <c r="W268" i="10"/>
  <c r="W88" i="10"/>
  <c r="W90" i="10"/>
  <c r="W431" i="10"/>
  <c r="W110" i="10"/>
  <c r="W30" i="10"/>
  <c r="W142" i="10"/>
  <c r="W47" i="10"/>
  <c r="W238" i="10"/>
  <c r="W385" i="10"/>
  <c r="W296" i="10"/>
  <c r="W476" i="10"/>
  <c r="W286" i="10"/>
  <c r="W320" i="10"/>
  <c r="W281" i="10"/>
  <c r="W53" i="10"/>
  <c r="W39" i="10"/>
  <c r="W99" i="10"/>
  <c r="W58" i="10"/>
  <c r="W443" i="10"/>
  <c r="W43" i="10"/>
  <c r="W472" i="10"/>
  <c r="W409" i="10"/>
  <c r="W308" i="10"/>
  <c r="W348" i="10"/>
  <c r="W433" i="10"/>
  <c r="W454" i="10"/>
  <c r="W330" i="10"/>
  <c r="W246" i="10"/>
  <c r="W242" i="10" s="1"/>
  <c r="W173" i="10"/>
  <c r="W332" i="10"/>
  <c r="W503" i="10"/>
  <c r="W220" i="10"/>
  <c r="W371" i="10"/>
  <c r="W480" i="10"/>
  <c r="W93" i="10"/>
  <c r="W455" i="10"/>
  <c r="W139" i="10"/>
  <c r="W499" i="10"/>
  <c r="W27" i="10"/>
  <c r="W410" i="10"/>
  <c r="W434" i="10"/>
  <c r="W59" i="10"/>
  <c r="W277" i="10"/>
  <c r="W20" i="10"/>
  <c r="W449" i="10"/>
  <c r="W156" i="10"/>
  <c r="W64" i="10"/>
  <c r="W41" i="10"/>
  <c r="W440" i="10"/>
  <c r="W300" i="10"/>
  <c r="W292" i="10"/>
  <c r="W269" i="10"/>
  <c r="W13" i="10"/>
  <c r="W451" i="10"/>
  <c r="W407" i="10"/>
  <c r="W138" i="10"/>
  <c r="W44" i="10"/>
  <c r="W355" i="10"/>
  <c r="W249" i="10"/>
  <c r="W177" i="10"/>
  <c r="W224" i="10"/>
  <c r="W66" i="10"/>
  <c r="W498" i="10"/>
  <c r="W339" i="10"/>
  <c r="W287" i="10"/>
  <c r="W23" i="10"/>
  <c r="W170" i="10"/>
  <c r="W113" i="10"/>
  <c r="W85" i="10"/>
  <c r="W360" i="10"/>
  <c r="W154" i="10"/>
  <c r="W352" i="10"/>
  <c r="W109" i="10"/>
  <c r="W474" i="10"/>
  <c r="W62" i="10"/>
  <c r="W210" i="10"/>
  <c r="W160" i="10"/>
  <c r="W189" i="10"/>
  <c r="W313" i="10"/>
  <c r="W386" i="10"/>
  <c r="W203" i="10"/>
  <c r="W195" i="10"/>
  <c r="W402" i="10"/>
  <c r="W471" i="10"/>
  <c r="W398" i="10"/>
  <c r="W167" i="10"/>
  <c r="W180" i="10"/>
  <c r="W172" i="10"/>
  <c r="W28" i="10"/>
  <c r="W278" i="10"/>
  <c r="W280" i="10"/>
  <c r="W438" i="10"/>
  <c r="W413" i="10"/>
  <c r="W458" i="10"/>
  <c r="W369" i="10"/>
  <c r="W319" i="10"/>
  <c r="W468" i="10"/>
  <c r="W279" i="10"/>
  <c r="W24" i="10"/>
  <c r="W333" i="10"/>
  <c r="W45" i="10"/>
  <c r="W213" i="10"/>
  <c r="W490" i="10"/>
  <c r="W267" i="10"/>
  <c r="W460" i="10"/>
  <c r="W377" i="10"/>
  <c r="W14" i="10"/>
  <c r="W393" i="10"/>
  <c r="W70" i="10"/>
  <c r="W230" i="10"/>
  <c r="W179" i="10"/>
  <c r="W354" i="10"/>
  <c r="W76" i="10"/>
  <c r="W399" i="10"/>
  <c r="W381" i="10"/>
  <c r="W57" i="10"/>
  <c r="W444" i="10"/>
  <c r="W477" i="10"/>
  <c r="W52" i="10"/>
  <c r="W248" i="10"/>
  <c r="W505" i="10"/>
  <c r="W427" i="10"/>
  <c r="W83" i="10"/>
  <c r="W34" i="10"/>
  <c r="W33" i="10"/>
  <c r="W86" i="10"/>
  <c r="W233" i="10"/>
  <c r="W175" i="10"/>
  <c r="W380" i="10"/>
  <c r="W98" i="10"/>
  <c r="W54" i="10"/>
  <c r="W487" i="10"/>
  <c r="W486" i="10" s="1"/>
  <c r="W40" i="10"/>
  <c r="W406" i="10"/>
  <c r="W211" i="10"/>
  <c r="W265" i="10"/>
  <c r="W258" i="10" s="1"/>
  <c r="W304" i="10"/>
  <c r="W456" i="10"/>
  <c r="W82" i="10"/>
  <c r="W416" i="10"/>
  <c r="W184" i="10"/>
  <c r="W307" i="10"/>
  <c r="W81" i="10"/>
  <c r="W470" i="10"/>
  <c r="W21" i="10"/>
  <c r="W199" i="10"/>
  <c r="W359" i="10"/>
  <c r="W373" i="10"/>
  <c r="W145" i="10"/>
  <c r="W124" i="10"/>
  <c r="W239" i="10"/>
  <c r="W338" i="10"/>
  <c r="W18" i="10"/>
  <c r="W106" i="10"/>
  <c r="W397" i="10"/>
  <c r="W141" i="10"/>
  <c r="W462" i="10"/>
  <c r="W69" i="10"/>
  <c r="W457" i="10"/>
  <c r="W418" i="10"/>
  <c r="W493" i="10"/>
  <c r="W271" i="10"/>
  <c r="W152" i="10"/>
  <c r="W128" i="10"/>
  <c r="W236" i="10"/>
  <c r="W293" i="10"/>
  <c r="W428" i="10"/>
  <c r="W149" i="10"/>
  <c r="W315" i="10"/>
  <c r="W442" i="10"/>
  <c r="W441" i="10"/>
  <c r="W312" i="10"/>
  <c r="W422" i="10"/>
  <c r="W349" i="10"/>
  <c r="W140" i="10"/>
  <c r="W56" i="10"/>
  <c r="W137" i="10"/>
  <c r="W262" i="10"/>
  <c r="W16" i="10"/>
  <c r="W465" i="10"/>
  <c r="W392" i="10"/>
  <c r="W245" i="10"/>
  <c r="W151" i="10"/>
  <c r="W439" i="10"/>
  <c r="W350" i="10"/>
  <c r="W426" i="10"/>
  <c r="W243" i="10"/>
  <c r="W126" i="10"/>
  <c r="W488" i="10"/>
  <c r="W264" i="10"/>
  <c r="W209" i="10"/>
  <c r="W423" i="10"/>
  <c r="W384" i="10"/>
  <c r="W358" i="10"/>
  <c r="W435" i="10"/>
  <c r="W188" i="10"/>
  <c r="W241" i="10"/>
  <c r="W143" i="10"/>
  <c r="W260" i="10"/>
  <c r="W250" i="10"/>
  <c r="W302" i="10"/>
  <c r="W235" i="10"/>
  <c r="W68" i="10"/>
  <c r="W25" i="10"/>
  <c r="W291" i="10"/>
  <c r="W273" i="10"/>
  <c r="W221" i="10"/>
  <c r="W133" i="10"/>
  <c r="W322" i="10"/>
  <c r="W383" i="10"/>
  <c r="W368" i="10"/>
  <c r="W229" i="10"/>
  <c r="W244" i="10"/>
  <c r="W400" i="10"/>
  <c r="W15" i="10"/>
  <c r="W12" i="10" s="1"/>
  <c r="W182" i="10"/>
  <c r="W181" i="10" s="1"/>
  <c r="W370" i="10"/>
  <c r="W46" i="10"/>
  <c r="W414" i="10"/>
  <c r="W408" i="10"/>
  <c r="W263" i="10"/>
  <c r="W495" i="10"/>
  <c r="W194" i="10"/>
  <c r="W311" i="10"/>
  <c r="W404" i="10"/>
  <c r="W437" i="10"/>
  <c r="W131" i="10"/>
  <c r="W481" i="10"/>
  <c r="W479" i="10" s="1"/>
  <c r="W161" i="10"/>
  <c r="W158" i="10"/>
  <c r="W136" i="10"/>
  <c r="W417" i="10"/>
  <c r="W326" i="10"/>
  <c r="W205" i="10"/>
  <c r="W35" i="10"/>
  <c r="W421" i="10"/>
  <c r="W61" i="10"/>
  <c r="W452" i="10"/>
  <c r="W255" i="10"/>
  <c r="W89" i="10"/>
  <c r="W323" i="10"/>
  <c r="W117" i="10"/>
  <c r="W301" i="10"/>
  <c r="W425" i="10"/>
  <c r="W201" i="10"/>
  <c r="W343" i="10"/>
  <c r="W32" i="10"/>
  <c r="W29" i="10"/>
  <c r="W453" i="10"/>
  <c r="W111" i="10"/>
  <c r="W489" i="10"/>
  <c r="W185" i="10"/>
  <c r="W121" i="10"/>
  <c r="W107" i="10"/>
  <c r="W216" i="10"/>
  <c r="W374" i="10"/>
  <c r="W411" i="10"/>
  <c r="W391" i="10"/>
  <c r="W231" i="10"/>
  <c r="W494" i="10"/>
  <c r="W317" i="10"/>
  <c r="W254" i="10"/>
  <c r="W132" i="10"/>
  <c r="W228" i="10"/>
  <c r="W75" i="10"/>
  <c r="W26" i="10"/>
  <c r="W196" i="10"/>
  <c r="W174" i="10"/>
  <c r="W372" i="10"/>
  <c r="W130" i="10"/>
  <c r="W104" i="10"/>
  <c r="W105" i="10"/>
  <c r="W337" i="10"/>
  <c r="W162" i="10"/>
  <c r="W157" i="10" s="1"/>
  <c r="W251" i="10"/>
  <c r="W91" i="10"/>
  <c r="W234" i="10"/>
  <c r="W193" i="10"/>
  <c r="W192" i="10" s="1"/>
  <c r="W150" i="10"/>
  <c r="W325" i="10"/>
  <c r="W77" i="10"/>
  <c r="W275" i="10"/>
  <c r="W297" i="10"/>
  <c r="W226" i="10"/>
  <c r="W395" i="10"/>
  <c r="W469" i="10"/>
  <c r="W363" i="10"/>
  <c r="W504" i="10"/>
  <c r="W379" i="10"/>
  <c r="W118" i="10"/>
  <c r="W169" i="10"/>
  <c r="W38" i="10"/>
  <c r="W491" i="10"/>
  <c r="W257" i="10"/>
  <c r="W473" i="10"/>
  <c r="W240" i="10"/>
  <c r="W450" i="10"/>
  <c r="W327" i="10"/>
  <c r="W218" i="10"/>
  <c r="W155" i="10"/>
  <c r="W134" i="10"/>
  <c r="W259" i="10"/>
  <c r="W459" i="10"/>
  <c r="W329" i="10"/>
  <c r="W299" i="10"/>
  <c r="W501" i="10"/>
  <c r="W344" i="10"/>
  <c r="W497" i="10"/>
  <c r="W420" i="10"/>
  <c r="W483" i="10"/>
  <c r="W389" i="10"/>
  <c r="W496" i="10"/>
  <c r="W294" i="10"/>
  <c r="W215" i="10"/>
  <c r="W447" i="10"/>
  <c r="W122" i="10"/>
  <c r="W114" i="10"/>
  <c r="W405" i="10"/>
  <c r="W116" i="10"/>
  <c r="W256" i="10"/>
  <c r="W340" i="10"/>
  <c r="W394" i="10"/>
  <c r="W129" i="10"/>
  <c r="W285" i="10"/>
  <c r="W282" i="10"/>
  <c r="W164" i="10"/>
  <c r="W502" i="10"/>
  <c r="W353" i="10"/>
  <c r="W261" i="10"/>
  <c r="W314" i="10"/>
  <c r="W305" i="10"/>
  <c r="W71" i="10"/>
  <c r="W448" i="10"/>
  <c r="W22" i="10"/>
  <c r="W123" i="10"/>
  <c r="W364" i="10"/>
  <c r="W446" i="10"/>
  <c r="W190" i="10"/>
  <c r="W412" i="10"/>
  <c r="W42" i="10"/>
  <c r="W208" i="10"/>
  <c r="W272" i="10"/>
  <c r="W72" i="10"/>
  <c r="W187" i="10"/>
  <c r="W478" i="10"/>
  <c r="W466" i="10"/>
  <c r="W432" i="10"/>
  <c r="W147" i="10"/>
  <c r="W67" i="10"/>
  <c r="W461" i="10"/>
  <c r="W103" i="10"/>
  <c r="W362" i="10"/>
  <c r="W94" i="10"/>
  <c r="W204" i="10"/>
  <c r="W74" i="10"/>
  <c r="W219" i="10"/>
  <c r="W127" i="10"/>
  <c r="W492" i="10"/>
  <c r="W100" i="10"/>
  <c r="W102" i="10"/>
  <c r="W284" i="10"/>
  <c r="W429" i="10"/>
  <c r="W463" i="10"/>
  <c r="W390" i="10"/>
  <c r="W298" i="10"/>
  <c r="W290" i="10"/>
  <c r="W95" i="10"/>
  <c r="W328" i="10"/>
  <c r="W324" i="10"/>
  <c r="W60" i="10"/>
  <c r="W37" i="10"/>
  <c r="W17" i="10"/>
  <c r="W464" i="10"/>
  <c r="W388" i="10"/>
  <c r="W415" i="10"/>
  <c r="W168" i="10"/>
  <c r="W321" i="10"/>
  <c r="W214" i="10"/>
  <c r="W212" i="10" s="1"/>
  <c r="W445" i="10"/>
  <c r="W78" i="10"/>
  <c r="W48" i="10"/>
  <c r="W295" i="10"/>
  <c r="W396" i="10"/>
  <c r="W146" i="10"/>
  <c r="W288" i="10"/>
  <c r="W375" i="10"/>
  <c r="W92" i="10"/>
  <c r="W200" i="10"/>
  <c r="W378" i="10"/>
  <c r="W467" i="10"/>
  <c r="W55" i="10"/>
  <c r="W183" i="10"/>
  <c r="W306" i="10"/>
  <c r="W159" i="10"/>
  <c r="W507" i="10"/>
  <c r="W276" i="10"/>
  <c r="W336" i="10"/>
  <c r="W270" i="10"/>
  <c r="W266" i="10" s="1"/>
  <c r="W424" i="10"/>
  <c r="W84" i="10"/>
  <c r="W223" i="10"/>
  <c r="W225" i="10"/>
  <c r="W31" i="10"/>
  <c r="W475" i="10"/>
  <c r="W63" i="10"/>
  <c r="W345" i="10"/>
  <c r="W318" i="10"/>
  <c r="W73" i="10"/>
  <c r="W419" i="10"/>
  <c r="W430" i="10"/>
  <c r="W178" i="10"/>
  <c r="W115" i="10"/>
  <c r="W87" i="10"/>
  <c r="W108" i="10"/>
  <c r="W144" i="10"/>
  <c r="W135" i="10" s="1"/>
  <c r="W198" i="10"/>
  <c r="W197" i="10" s="1"/>
  <c r="W97" i="10"/>
  <c r="W96" i="10" s="1"/>
  <c r="W436" i="10"/>
  <c r="W163" i="10"/>
  <c r="W500" i="10"/>
  <c r="AG225" i="1"/>
  <c r="AG291" i="1"/>
  <c r="AG61" i="1"/>
  <c r="AG337" i="1"/>
  <c r="AG229" i="1"/>
  <c r="AG283" i="1"/>
  <c r="AG220" i="1"/>
  <c r="AG269" i="1"/>
  <c r="AG133" i="1"/>
  <c r="AG292" i="1"/>
  <c r="AG248" i="1"/>
  <c r="AG212" i="1"/>
  <c r="AG39" i="1"/>
  <c r="AG199" i="1"/>
  <c r="AG247" i="1"/>
  <c r="AG325" i="1"/>
  <c r="AG224" i="1"/>
  <c r="AG46" i="1"/>
  <c r="AG95" i="1"/>
  <c r="AG155" i="1"/>
  <c r="AG315" i="1"/>
  <c r="AG364" i="1"/>
  <c r="AG334" i="1"/>
  <c r="AG11" i="1"/>
  <c r="AG352" i="1"/>
  <c r="AG207" i="1"/>
  <c r="AG310" i="1"/>
  <c r="AG52" i="1"/>
  <c r="AG301" i="1"/>
  <c r="AG271" i="1"/>
  <c r="AG300" i="1"/>
  <c r="AG210" i="1"/>
  <c r="AG132" i="1"/>
  <c r="AG131" i="1" s="1"/>
  <c r="AG205" i="1"/>
  <c r="AG99" i="1"/>
  <c r="AG289" i="1"/>
  <c r="AG76" i="1"/>
  <c r="AG92" i="1"/>
  <c r="AG112" i="1"/>
  <c r="AG43" i="1"/>
  <c r="AG111" i="1"/>
  <c r="AG98" i="1"/>
  <c r="AG117" i="1"/>
  <c r="AG100" i="1"/>
  <c r="AG233" i="1"/>
  <c r="AG327" i="1"/>
  <c r="AG329" i="1"/>
  <c r="AG44" i="1"/>
  <c r="AG156" i="1"/>
  <c r="AG154" i="1" s="1"/>
  <c r="AG148" i="1"/>
  <c r="AG187" i="1"/>
  <c r="AG186" i="1"/>
  <c r="AG265" i="1"/>
  <c r="AG221" i="1"/>
  <c r="AG58" i="1"/>
  <c r="AG259" i="1"/>
  <c r="AG29" i="1"/>
  <c r="AG116" i="1"/>
  <c r="AG33" i="1"/>
  <c r="AG105" i="1"/>
  <c r="AG306" i="1"/>
  <c r="AG171" i="1"/>
  <c r="AG151" i="1"/>
  <c r="AG231" i="1"/>
  <c r="AG41" i="1"/>
  <c r="AG158" i="1"/>
  <c r="AG240" i="1"/>
  <c r="AG16" i="1"/>
  <c r="AG195" i="1"/>
  <c r="AG19" i="1"/>
  <c r="AG85" i="1"/>
  <c r="AG36" i="1"/>
  <c r="AG149" i="1"/>
  <c r="AG142" i="1"/>
  <c r="AG232" i="1"/>
  <c r="AG326" i="1"/>
  <c r="AG79" i="1"/>
  <c r="AG90" i="1"/>
  <c r="AG113" i="1"/>
  <c r="AG339" i="1"/>
  <c r="AG353" i="1"/>
  <c r="AG150" i="1"/>
  <c r="AG28" i="1"/>
  <c r="AG227" i="1"/>
  <c r="AG222" i="1"/>
  <c r="AG278" i="1"/>
  <c r="AG311" i="1"/>
  <c r="AG193" i="1"/>
  <c r="AG281" i="1"/>
  <c r="AG347" i="1"/>
  <c r="AG162" i="1"/>
  <c r="AG73" i="1"/>
  <c r="AG64" i="1"/>
  <c r="AG243" i="1"/>
  <c r="AG282" i="1"/>
  <c r="AG241" i="1"/>
  <c r="AG218" i="1"/>
  <c r="AG216" i="1"/>
  <c r="AG324" i="1"/>
  <c r="AG257" i="1"/>
  <c r="AG80" i="1"/>
  <c r="AG230" i="1"/>
  <c r="AG20" i="1"/>
  <c r="AG128" i="1"/>
  <c r="AG169" i="1"/>
  <c r="AG367" i="1"/>
  <c r="AG354" i="1"/>
  <c r="AG115" i="1"/>
  <c r="AG284" i="1"/>
  <c r="AG45" i="1"/>
  <c r="AG34" i="1"/>
  <c r="AG74" i="1"/>
  <c r="AG214" i="1"/>
  <c r="AG256" i="1"/>
  <c r="AG81" i="1"/>
  <c r="AG23" i="1"/>
  <c r="AG344" i="1"/>
  <c r="AG362" i="1"/>
  <c r="AG37" i="1"/>
  <c r="AG51" i="1"/>
  <c r="AG70" i="1"/>
  <c r="AG26" i="1"/>
  <c r="AG25" i="1" s="1"/>
  <c r="AG15" i="1"/>
  <c r="AG190" i="1"/>
  <c r="AG182" i="1"/>
  <c r="AG268" i="1"/>
  <c r="AG295" i="1"/>
  <c r="AG213" i="1"/>
  <c r="AG180" i="1"/>
  <c r="AG357" i="1"/>
  <c r="AG147" i="1"/>
  <c r="AG102" i="1"/>
  <c r="AG249" i="1"/>
  <c r="AG183" i="1"/>
  <c r="AG122" i="1"/>
  <c r="AG343" i="1"/>
  <c r="AG184" i="1"/>
  <c r="AG296" i="1"/>
  <c r="AG130" i="1"/>
  <c r="AG129" i="1"/>
  <c r="AG266" i="1"/>
  <c r="AG146" i="1"/>
  <c r="AG145" i="1" s="1"/>
  <c r="AG123" i="1"/>
  <c r="AG234" i="1"/>
  <c r="AG312" i="1"/>
  <c r="AG245" i="1"/>
  <c r="AG108" i="1"/>
  <c r="AG104" i="1"/>
  <c r="AG126" i="1"/>
  <c r="AG215" i="1"/>
  <c r="AG287" i="1"/>
  <c r="AG27" i="1"/>
  <c r="AG321" i="1"/>
  <c r="AG341" i="1"/>
  <c r="AG38" i="1"/>
  <c r="AG250" i="1"/>
  <c r="AG21" i="1"/>
  <c r="AG211" i="1"/>
  <c r="AG236" i="1"/>
  <c r="AG35" i="1"/>
  <c r="AG340" i="1"/>
  <c r="AG208" i="1"/>
  <c r="AG89" i="1"/>
  <c r="AG226" i="1"/>
  <c r="AG53" i="1"/>
  <c r="AG173" i="1"/>
  <c r="AG82" i="1"/>
  <c r="AG174" i="1"/>
  <c r="AG348" i="1"/>
  <c r="AG235" i="1"/>
  <c r="AG332" i="1"/>
  <c r="AG153" i="1"/>
  <c r="AG261" i="1"/>
  <c r="AG166" i="1"/>
  <c r="AG176" i="1"/>
  <c r="AG202" i="1"/>
  <c r="AG55" i="1"/>
  <c r="AG48" i="1"/>
  <c r="AG276" i="1"/>
  <c r="AG141" i="1"/>
  <c r="AG97" i="1"/>
  <c r="AG170" i="1"/>
  <c r="AG188" i="1"/>
  <c r="AG59" i="1"/>
  <c r="AG272" i="1"/>
  <c r="AG118" i="1"/>
  <c r="AG200" i="1"/>
  <c r="AG307" i="1"/>
  <c r="AG305" i="1"/>
  <c r="AG198" i="1"/>
  <c r="AG17" i="1"/>
  <c r="AG54" i="1"/>
  <c r="AG286" i="1"/>
  <c r="AG331" i="1"/>
  <c r="AG335" i="1"/>
  <c r="AG160" i="1"/>
  <c r="AG72" i="1"/>
  <c r="AG71" i="1" s="1"/>
  <c r="AG359" i="1"/>
  <c r="AG319" i="1"/>
  <c r="AG323" i="1"/>
  <c r="AG120" i="1"/>
  <c r="AG87" i="1"/>
  <c r="AG297" i="1"/>
  <c r="AG355" i="1"/>
  <c r="AG168" i="1"/>
  <c r="AG356" i="1"/>
  <c r="AG298" i="1"/>
  <c r="AG103" i="1"/>
  <c r="AG201" i="1"/>
  <c r="AG219" i="1"/>
  <c r="AG239" i="1"/>
  <c r="AG366" i="1"/>
  <c r="AG317" i="1"/>
  <c r="AG159" i="1"/>
  <c r="AG288" i="1"/>
  <c r="AG237" i="1"/>
  <c r="AG107" i="1"/>
  <c r="AG360" i="1"/>
  <c r="AG196" i="1"/>
  <c r="AG135" i="1"/>
  <c r="AG349" i="1"/>
  <c r="AG12" i="1"/>
  <c r="AG157" i="1"/>
  <c r="AG333" i="1"/>
  <c r="AG209" i="1"/>
  <c r="AG77" i="1"/>
  <c r="AG309" i="1"/>
  <c r="AG56" i="1"/>
  <c r="AG264" i="1"/>
  <c r="AG270" i="1"/>
  <c r="AG368" i="1"/>
  <c r="AG139" i="1"/>
  <c r="AG351" i="1"/>
  <c r="AG134" i="1"/>
  <c r="AG313" i="1"/>
  <c r="AG109" i="1"/>
  <c r="AG369" i="1"/>
  <c r="AG294" i="1"/>
  <c r="AG62" i="1"/>
  <c r="AG86" i="1"/>
  <c r="AG66" i="1"/>
  <c r="AG65" i="1" s="1"/>
  <c r="AG342" i="1"/>
  <c r="AG346" i="1"/>
  <c r="AG42" i="1"/>
  <c r="AG338" i="1"/>
  <c r="AG263" i="1"/>
  <c r="AG172" i="1"/>
  <c r="AG191" i="1"/>
  <c r="AG314" i="1"/>
  <c r="AG50" i="1"/>
  <c r="AG350" i="1"/>
  <c r="AG361" i="1"/>
  <c r="AG277" i="1"/>
  <c r="AG144" i="1"/>
  <c r="AG164" i="1"/>
  <c r="AG24" i="1"/>
  <c r="AG330" i="1"/>
  <c r="AG67" i="1"/>
  <c r="AG223" i="1"/>
  <c r="AG316" i="1"/>
  <c r="AG258" i="1"/>
  <c r="AG320" i="1"/>
  <c r="AG179" i="1"/>
  <c r="AG189" i="1"/>
  <c r="AG358" i="1"/>
  <c r="AG228" i="1"/>
  <c r="AG370" i="1"/>
  <c r="AG255" i="1"/>
  <c r="AG204" i="1"/>
  <c r="AG114" i="1"/>
  <c r="AG246" i="1"/>
  <c r="AG161" i="1"/>
  <c r="AG290" i="1"/>
  <c r="AG185" i="1"/>
  <c r="AG244" i="1"/>
  <c r="AG192" i="1"/>
  <c r="AG181" i="1" s="1"/>
  <c r="AG299" i="1"/>
  <c r="AG280" i="1"/>
  <c r="AG203" i="1"/>
  <c r="AG177" i="1"/>
  <c r="AG47" i="1"/>
  <c r="AG371" i="1"/>
  <c r="AG254" i="1"/>
  <c r="AG94" i="1"/>
  <c r="AG304" i="1"/>
  <c r="AG93" i="1"/>
  <c r="AG345" i="1"/>
  <c r="AG163" i="1"/>
  <c r="AG88" i="1"/>
  <c r="AG279" i="1"/>
  <c r="AG124" i="1"/>
  <c r="AG121" i="1" s="1"/>
  <c r="AG303" i="1"/>
  <c r="AG175" i="1"/>
  <c r="AG252" i="1"/>
  <c r="AG63" i="1"/>
  <c r="AG318" i="1"/>
  <c r="AG106" i="1"/>
  <c r="AG285" i="1"/>
  <c r="AG167" i="1"/>
  <c r="AG262" i="1"/>
  <c r="AG10" i="1"/>
  <c r="AG302" i="1"/>
  <c r="AG365" i="1"/>
  <c r="AG75" i="1"/>
  <c r="AG22" i="1"/>
  <c r="AG206" i="1"/>
  <c r="AG143" i="1"/>
  <c r="AG127" i="1"/>
  <c r="AG328" i="1"/>
  <c r="AG84" i="1"/>
  <c r="AG83" i="1" s="1"/>
  <c r="W225" i="1"/>
  <c r="W291" i="1"/>
  <c r="W61" i="1"/>
  <c r="W337" i="1"/>
  <c r="W229" i="1"/>
  <c r="W283" i="1"/>
  <c r="W220" i="1"/>
  <c r="W269" i="1"/>
  <c r="W133" i="1"/>
  <c r="W292" i="1"/>
  <c r="W248" i="1"/>
  <c r="W212" i="1"/>
  <c r="W39" i="1"/>
  <c r="W199" i="1"/>
  <c r="W247" i="1"/>
  <c r="W325" i="1"/>
  <c r="W224" i="1"/>
  <c r="W46" i="1"/>
  <c r="W95" i="1"/>
  <c r="W155" i="1"/>
  <c r="W154" i="1" s="1"/>
  <c r="W315" i="1"/>
  <c r="W364" i="1"/>
  <c r="W334" i="1"/>
  <c r="W11" i="1"/>
  <c r="W352" i="1"/>
  <c r="W207" i="1"/>
  <c r="W310" i="1"/>
  <c r="W52" i="1"/>
  <c r="W301" i="1"/>
  <c r="W271" i="1"/>
  <c r="W300" i="1"/>
  <c r="W210" i="1"/>
  <c r="W132" i="1"/>
  <c r="W205" i="1"/>
  <c r="W99" i="1"/>
  <c r="W289" i="1"/>
  <c r="W76" i="1"/>
  <c r="W92" i="1"/>
  <c r="W112" i="1"/>
  <c r="W43" i="1"/>
  <c r="W111" i="1"/>
  <c r="W98" i="1"/>
  <c r="W117" i="1"/>
  <c r="W100" i="1"/>
  <c r="W233" i="1"/>
  <c r="W327" i="1"/>
  <c r="W329" i="1"/>
  <c r="W44" i="1"/>
  <c r="W156" i="1"/>
  <c r="W148" i="1"/>
  <c r="W187" i="1"/>
  <c r="W186" i="1"/>
  <c r="W265" i="1"/>
  <c r="W221" i="1"/>
  <c r="W58" i="1"/>
  <c r="W259" i="1"/>
  <c r="W29" i="1"/>
  <c r="W116" i="1"/>
  <c r="W33" i="1"/>
  <c r="W105" i="1"/>
  <c r="W306" i="1"/>
  <c r="W171" i="1"/>
  <c r="W151" i="1"/>
  <c r="W231" i="1"/>
  <c r="W41" i="1"/>
  <c r="W158" i="1"/>
  <c r="W240" i="1"/>
  <c r="W16" i="1"/>
  <c r="W195" i="1"/>
  <c r="W194" i="1" s="1"/>
  <c r="W19" i="1"/>
  <c r="W85" i="1"/>
  <c r="W36" i="1"/>
  <c r="W149" i="1"/>
  <c r="W142" i="1"/>
  <c r="W232" i="1"/>
  <c r="W326" i="1"/>
  <c r="W79" i="1"/>
  <c r="W90" i="1"/>
  <c r="W113" i="1"/>
  <c r="W339" i="1"/>
  <c r="W353" i="1"/>
  <c r="W150" i="1"/>
  <c r="W28" i="1"/>
  <c r="W227" i="1"/>
  <c r="W222" i="1"/>
  <c r="W278" i="1"/>
  <c r="W311" i="1"/>
  <c r="W193" i="1"/>
  <c r="W281" i="1"/>
  <c r="W347" i="1"/>
  <c r="W162" i="1"/>
  <c r="W73" i="1"/>
  <c r="W64" i="1"/>
  <c r="W243" i="1"/>
  <c r="W282" i="1"/>
  <c r="W241" i="1"/>
  <c r="W239" i="1" s="1"/>
  <c r="W218" i="1"/>
  <c r="W216" i="1"/>
  <c r="W324" i="1"/>
  <c r="W257" i="1"/>
  <c r="W80" i="1"/>
  <c r="W230" i="1"/>
  <c r="W20" i="1"/>
  <c r="W128" i="1"/>
  <c r="W169" i="1"/>
  <c r="W367" i="1"/>
  <c r="W354" i="1"/>
  <c r="W115" i="1"/>
  <c r="W284" i="1"/>
  <c r="W45" i="1"/>
  <c r="W34" i="1"/>
  <c r="W74" i="1"/>
  <c r="W214" i="1"/>
  <c r="W256" i="1"/>
  <c r="W81" i="1"/>
  <c r="W23" i="1"/>
  <c r="W344" i="1"/>
  <c r="W362" i="1"/>
  <c r="W37" i="1"/>
  <c r="W51" i="1"/>
  <c r="W70" i="1"/>
  <c r="W26" i="1"/>
  <c r="W15" i="1"/>
  <c r="W190" i="1"/>
  <c r="W182" i="1"/>
  <c r="W268" i="1"/>
  <c r="W295" i="1"/>
  <c r="W213" i="1"/>
  <c r="W180" i="1"/>
  <c r="W357" i="1"/>
  <c r="W147" i="1"/>
  <c r="W102" i="1"/>
  <c r="W249" i="1"/>
  <c r="W183" i="1"/>
  <c r="W122" i="1"/>
  <c r="W343" i="1"/>
  <c r="W184" i="1"/>
  <c r="W296" i="1"/>
  <c r="W130" i="1"/>
  <c r="W129" i="1"/>
  <c r="W266" i="1"/>
  <c r="W146" i="1"/>
  <c r="W123" i="1"/>
  <c r="W234" i="1"/>
  <c r="W312" i="1"/>
  <c r="W245" i="1"/>
  <c r="W108" i="1"/>
  <c r="W104" i="1"/>
  <c r="W126" i="1"/>
  <c r="W215" i="1"/>
  <c r="W287" i="1"/>
  <c r="W27" i="1"/>
  <c r="W25" i="1" s="1"/>
  <c r="W321" i="1"/>
  <c r="W341" i="1"/>
  <c r="W38" i="1"/>
  <c r="W250" i="1"/>
  <c r="W21" i="1"/>
  <c r="W211" i="1"/>
  <c r="W236" i="1"/>
  <c r="W35" i="1"/>
  <c r="W32" i="1" s="1"/>
  <c r="W340" i="1"/>
  <c r="W208" i="1"/>
  <c r="W89" i="1"/>
  <c r="W226" i="1"/>
  <c r="W53" i="1"/>
  <c r="W173" i="1"/>
  <c r="W82" i="1"/>
  <c r="W174" i="1"/>
  <c r="W348" i="1"/>
  <c r="W235" i="1"/>
  <c r="W332" i="1"/>
  <c r="W153" i="1"/>
  <c r="W261" i="1"/>
  <c r="W166" i="1"/>
  <c r="W176" i="1"/>
  <c r="W202" i="1"/>
  <c r="W55" i="1"/>
  <c r="W48" i="1"/>
  <c r="W276" i="1"/>
  <c r="W141" i="1"/>
  <c r="W97" i="1"/>
  <c r="W170" i="1"/>
  <c r="W188" i="1"/>
  <c r="W59" i="1"/>
  <c r="W272" i="1"/>
  <c r="W118" i="1"/>
  <c r="W200" i="1"/>
  <c r="W307" i="1"/>
  <c r="W305" i="1"/>
  <c r="W198" i="1"/>
  <c r="W17" i="1"/>
  <c r="W54" i="1"/>
  <c r="W286" i="1"/>
  <c r="W331" i="1"/>
  <c r="W335" i="1"/>
  <c r="W160" i="1"/>
  <c r="W72" i="1"/>
  <c r="W359" i="1"/>
  <c r="W319" i="1"/>
  <c r="W323" i="1"/>
  <c r="W120" i="1"/>
  <c r="W87" i="1"/>
  <c r="W297" i="1"/>
  <c r="W355" i="1"/>
  <c r="W168" i="1"/>
  <c r="W356" i="1"/>
  <c r="W298" i="1"/>
  <c r="W103" i="1"/>
  <c r="W201" i="1"/>
  <c r="W219" i="1"/>
  <c r="W366" i="1"/>
  <c r="W317" i="1"/>
  <c r="W159" i="1"/>
  <c r="W288" i="1"/>
  <c r="W237" i="1"/>
  <c r="W107" i="1"/>
  <c r="W360" i="1"/>
  <c r="W196" i="1"/>
  <c r="W121" i="1"/>
  <c r="W135" i="1"/>
  <c r="W349" i="1"/>
  <c r="W12" i="1"/>
  <c r="W157" i="1"/>
  <c r="W333" i="1"/>
  <c r="W209" i="1"/>
  <c r="W77" i="1"/>
  <c r="W309" i="1"/>
  <c r="W56" i="1"/>
  <c r="W264" i="1"/>
  <c r="W270" i="1"/>
  <c r="W368" i="1"/>
  <c r="W139" i="1"/>
  <c r="W351" i="1"/>
  <c r="W134" i="1"/>
  <c r="W313" i="1"/>
  <c r="W109" i="1"/>
  <c r="W369" i="1"/>
  <c r="W294" i="1"/>
  <c r="W62" i="1"/>
  <c r="W60" i="1" s="1"/>
  <c r="W86" i="1"/>
  <c r="W66" i="1"/>
  <c r="W342" i="1"/>
  <c r="W346" i="1"/>
  <c r="W42" i="1"/>
  <c r="W338" i="1"/>
  <c r="W263" i="1"/>
  <c r="W172" i="1"/>
  <c r="W191" i="1"/>
  <c r="W314" i="1"/>
  <c r="W50" i="1"/>
  <c r="W49" i="1" s="1"/>
  <c r="W350" i="1"/>
  <c r="W361" i="1"/>
  <c r="W277" i="1"/>
  <c r="W144" i="1"/>
  <c r="W164" i="1"/>
  <c r="W24" i="1"/>
  <c r="W330" i="1"/>
  <c r="W67" i="1"/>
  <c r="W223" i="1"/>
  <c r="W316" i="1"/>
  <c r="W258" i="1"/>
  <c r="W320" i="1"/>
  <c r="W179" i="1"/>
  <c r="W189" i="1"/>
  <c r="W358" i="1"/>
  <c r="W228" i="1"/>
  <c r="W370" i="1"/>
  <c r="W255" i="1"/>
  <c r="W204" i="1"/>
  <c r="W197" i="1" s="1"/>
  <c r="W114" i="1"/>
  <c r="W110" i="1" s="1"/>
  <c r="W246" i="1"/>
  <c r="W161" i="1"/>
  <c r="W290" i="1"/>
  <c r="W185" i="1"/>
  <c r="W244" i="1"/>
  <c r="W192" i="1"/>
  <c r="W299" i="1"/>
  <c r="W280" i="1"/>
  <c r="W203" i="1"/>
  <c r="W177" i="1"/>
  <c r="W363" i="1"/>
  <c r="W47" i="1"/>
  <c r="W371" i="1"/>
  <c r="W254" i="1"/>
  <c r="W94" i="1"/>
  <c r="W304" i="1"/>
  <c r="W93" i="1"/>
  <c r="W345" i="1"/>
  <c r="W163" i="1"/>
  <c r="W88" i="1"/>
  <c r="W279" i="1"/>
  <c r="W124" i="1"/>
  <c r="W303" i="1"/>
  <c r="W175" i="1"/>
  <c r="W252" i="1"/>
  <c r="W63" i="1"/>
  <c r="W318" i="1"/>
  <c r="W106" i="1"/>
  <c r="W101" i="1" s="1"/>
  <c r="W285" i="1"/>
  <c r="W167" i="1"/>
  <c r="W262" i="1"/>
  <c r="W10" i="1"/>
  <c r="W302" i="1"/>
  <c r="W365" i="1"/>
  <c r="W75" i="1"/>
  <c r="W96" i="1"/>
  <c r="W22" i="1"/>
  <c r="W206" i="1"/>
  <c r="W143" i="1"/>
  <c r="W127" i="1"/>
  <c r="W125" i="1" s="1"/>
  <c r="W328" i="1"/>
  <c r="W84" i="1"/>
  <c r="W83" i="1" s="1"/>
  <c r="AG173" i="13" l="1"/>
  <c r="W437" i="13"/>
  <c r="W101" i="13"/>
  <c r="W38" i="13"/>
  <c r="W384" i="13"/>
  <c r="W595" i="13"/>
  <c r="AG427" i="13"/>
  <c r="AG48" i="13"/>
  <c r="AG274" i="13"/>
  <c r="AG224" i="13"/>
  <c r="AG406" i="13"/>
  <c r="AG401" i="13" s="1"/>
  <c r="AG391" i="13" s="1"/>
  <c r="AG380" i="13" s="1"/>
  <c r="W181" i="13"/>
  <c r="W462" i="13"/>
  <c r="W710" i="13"/>
  <c r="W140" i="13"/>
  <c r="W201" i="13"/>
  <c r="W200" i="13" s="1"/>
  <c r="W486" i="13"/>
  <c r="W522" i="13"/>
  <c r="AG310" i="13"/>
  <c r="AG302" i="13" s="1"/>
  <c r="AG451" i="13"/>
  <c r="W403" i="13"/>
  <c r="W574" i="13"/>
  <c r="W48" i="13"/>
  <c r="W310" i="13"/>
  <c r="W302" i="13" s="1"/>
  <c r="W554" i="13"/>
  <c r="W162" i="13"/>
  <c r="W540" i="13"/>
  <c r="AG218" i="13"/>
  <c r="W232" i="10"/>
  <c r="AG96" i="10"/>
  <c r="AG222" i="10"/>
  <c r="AG367" i="10"/>
  <c r="AG258" i="10"/>
  <c r="AG171" i="10"/>
  <c r="AG237" i="10"/>
  <c r="W101" i="10"/>
  <c r="W36" i="10"/>
  <c r="W11" i="10" s="1"/>
  <c r="W303" i="10"/>
  <c r="AG197" i="10"/>
  <c r="AG181" i="10"/>
  <c r="AG303" i="10"/>
  <c r="AG342" i="10"/>
  <c r="AG217" i="10"/>
  <c r="AG486" i="10"/>
  <c r="AG19" i="10"/>
  <c r="AG12" i="10"/>
  <c r="AG274" i="10"/>
  <c r="W322" i="1"/>
  <c r="W140" i="1"/>
  <c r="W152" i="1"/>
  <c r="W342" i="10"/>
  <c r="AG684" i="13"/>
  <c r="W260" i="1"/>
  <c r="W91" i="1"/>
  <c r="AG96" i="1"/>
  <c r="W367" i="10"/>
  <c r="W289" i="10"/>
  <c r="W618" i="13"/>
  <c r="W71" i="13"/>
  <c r="AG335" i="10"/>
  <c r="AG331" i="10" s="1"/>
  <c r="AG166" i="10"/>
  <c r="AG65" i="10"/>
  <c r="AG207" i="10"/>
  <c r="AG101" i="10"/>
  <c r="AG648" i="13"/>
  <c r="AG486" i="13"/>
  <c r="W96" i="13"/>
  <c r="W468" i="13"/>
  <c r="W460" i="13" s="1"/>
  <c r="W64" i="13"/>
  <c r="W609" i="13"/>
  <c r="W406" i="13"/>
  <c r="W14" i="15"/>
  <c r="W9" i="15" s="1"/>
  <c r="AG437" i="13"/>
  <c r="AG228" i="13"/>
  <c r="W237" i="10"/>
  <c r="AG482" i="10"/>
  <c r="AG148" i="10"/>
  <c r="W336" i="1"/>
  <c r="W308" i="1"/>
  <c r="AG18" i="1"/>
  <c r="AG14" i="1" s="1"/>
  <c r="AG78" i="1"/>
  <c r="W222" i="10"/>
  <c r="W24" i="13"/>
  <c r="W16" i="13" s="1"/>
  <c r="W332" i="13"/>
  <c r="W132" i="13"/>
  <c r="AG192" i="10"/>
  <c r="AG252" i="10"/>
  <c r="AG242" i="10"/>
  <c r="AG445" i="10"/>
  <c r="AG403" i="10" s="1"/>
  <c r="AG483" i="13"/>
  <c r="AG609" i="13"/>
  <c r="AG30" i="13"/>
  <c r="AG29" i="13" s="1"/>
  <c r="AG260" i="1"/>
  <c r="AG91" i="1"/>
  <c r="AG40" i="1"/>
  <c r="AG31" i="1" s="1"/>
  <c r="AG322" i="1"/>
  <c r="AG140" i="1"/>
  <c r="W366" i="13"/>
  <c r="W87" i="13"/>
  <c r="W237" i="13"/>
  <c r="W71" i="1"/>
  <c r="W78" i="1"/>
  <c r="W69" i="1" s="1"/>
  <c r="W13" i="1" s="1"/>
  <c r="W131" i="1"/>
  <c r="AG363" i="1"/>
  <c r="AG253" i="1"/>
  <c r="AG242" i="1"/>
  <c r="AG178" i="1"/>
  <c r="AG165" i="1" s="1"/>
  <c r="AG217" i="1"/>
  <c r="W482" i="10"/>
  <c r="W403" i="10" s="1"/>
  <c r="W376" i="10"/>
  <c r="W252" i="10"/>
  <c r="W309" i="10"/>
  <c r="W125" i="10"/>
  <c r="W148" i="10"/>
  <c r="W427" i="13"/>
  <c r="W375" i="13"/>
  <c r="W629" i="13"/>
  <c r="W79" i="13"/>
  <c r="W173" i="13"/>
  <c r="W170" i="13" s="1"/>
  <c r="W148" i="13"/>
  <c r="W354" i="13"/>
  <c r="W316" i="13"/>
  <c r="AG530" i="13"/>
  <c r="AG366" i="13"/>
  <c r="AG698" i="13"/>
  <c r="AG101" i="13"/>
  <c r="AG96" i="13" s="1"/>
  <c r="AG86" i="13" s="1"/>
  <c r="AG75" i="13" s="1"/>
  <c r="AG462" i="13"/>
  <c r="AG375" i="13"/>
  <c r="AG629" i="13"/>
  <c r="AG154" i="13"/>
  <c r="AG240" i="13"/>
  <c r="AG237" i="13" s="1"/>
  <c r="AG140" i="13"/>
  <c r="AG121" i="13"/>
  <c r="W253" i="1"/>
  <c r="W181" i="1"/>
  <c r="W40" i="1"/>
  <c r="W65" i="1"/>
  <c r="W293" i="1"/>
  <c r="W274" i="1" s="1"/>
  <c r="W275" i="1"/>
  <c r="W18" i="1"/>
  <c r="W14" i="1" s="1"/>
  <c r="W57" i="1"/>
  <c r="W31" i="1" s="1"/>
  <c r="AG110" i="1"/>
  <c r="AG49" i="1"/>
  <c r="AG60" i="1"/>
  <c r="AG308" i="1"/>
  <c r="AG194" i="1"/>
  <c r="AG152" i="1"/>
  <c r="W191" i="10"/>
  <c r="W335" i="10"/>
  <c r="W283" i="10"/>
  <c r="W65" i="10"/>
  <c r="W207" i="10"/>
  <c r="W19" i="10"/>
  <c r="W217" i="10"/>
  <c r="W171" i="10"/>
  <c r="W227" i="10"/>
  <c r="W120" i="10"/>
  <c r="W119" i="10" s="1"/>
  <c r="W357" i="10"/>
  <c r="W475" i="13"/>
  <c r="W602" i="13"/>
  <c r="W579" i="13"/>
  <c r="W274" i="13"/>
  <c r="W269" i="13" s="1"/>
  <c r="W494" i="13"/>
  <c r="W483" i="13" s="1"/>
  <c r="W648" i="13"/>
  <c r="W679" i="13"/>
  <c r="W667" i="13" s="1"/>
  <c r="W641" i="13"/>
  <c r="AG157" i="10"/>
  <c r="AG135" i="10"/>
  <c r="AG176" i="10"/>
  <c r="AG387" i="10"/>
  <c r="AG366" i="10" s="1"/>
  <c r="AG36" i="10"/>
  <c r="AG361" i="10"/>
  <c r="AG186" i="10"/>
  <c r="AG112" i="10"/>
  <c r="AG376" i="10"/>
  <c r="AG232" i="10"/>
  <c r="AG120" i="10"/>
  <c r="AG357" i="10"/>
  <c r="AG347" i="10" s="1"/>
  <c r="AG602" i="13"/>
  <c r="AG392" i="13"/>
  <c r="AG349" i="13"/>
  <c r="AG468" i="13"/>
  <c r="AG92" i="13"/>
  <c r="AG87" i="13" s="1"/>
  <c r="AG148" i="13"/>
  <c r="AG354" i="13"/>
  <c r="AG567" i="13"/>
  <c r="AG316" i="13"/>
  <c r="AG332" i="13"/>
  <c r="AG554" i="13"/>
  <c r="W242" i="1"/>
  <c r="W178" i="1"/>
  <c r="W217" i="1"/>
  <c r="W145" i="1"/>
  <c r="AG125" i="1"/>
  <c r="AG101" i="1"/>
  <c r="AG336" i="1"/>
  <c r="AG293" i="1"/>
  <c r="AG274" i="1" s="1"/>
  <c r="AG197" i="1"/>
  <c r="AG275" i="1"/>
  <c r="AG32" i="1"/>
  <c r="AG57" i="1"/>
  <c r="W176" i="10"/>
  <c r="W274" i="10"/>
  <c r="W166" i="10"/>
  <c r="W387" i="10"/>
  <c r="W366" i="10" s="1"/>
  <c r="W361" i="10"/>
  <c r="W186" i="10"/>
  <c r="W112" i="10"/>
  <c r="W247" i="10"/>
  <c r="W202" i="10"/>
  <c r="W414" i="13"/>
  <c r="W283" i="13"/>
  <c r="W278" i="13" s="1"/>
  <c r="W550" i="13"/>
  <c r="W547" i="13" s="1"/>
  <c r="W263" i="13"/>
  <c r="W455" i="13"/>
  <c r="W707" i="13"/>
  <c r="W706" i="13" s="1"/>
  <c r="W698" i="13"/>
  <c r="W154" i="13"/>
  <c r="W397" i="13"/>
  <c r="W392" i="13" s="1"/>
  <c r="W121" i="13"/>
  <c r="W536" i="13"/>
  <c r="W224" i="13"/>
  <c r="W30" i="13"/>
  <c r="W29" i="13" s="1"/>
  <c r="W567" i="13"/>
  <c r="AG266" i="10"/>
  <c r="AG212" i="10"/>
  <c r="AG289" i="10"/>
  <c r="AG202" i="10"/>
  <c r="AG227" i="10"/>
  <c r="AG309" i="10"/>
  <c r="AG247" i="10"/>
  <c r="AG414" i="13"/>
  <c r="AG283" i="13"/>
  <c r="AG514" i="13"/>
  <c r="AG513" i="13" s="1"/>
  <c r="AG550" i="13"/>
  <c r="AG547" i="13" s="1"/>
  <c r="AG527" i="13" s="1"/>
  <c r="AG263" i="13"/>
  <c r="AG71" i="13"/>
  <c r="AG455" i="13"/>
  <c r="AG64" i="13"/>
  <c r="AG15" i="13" s="1"/>
  <c r="AG706" i="13"/>
  <c r="AG79" i="13"/>
  <c r="AG384" i="13"/>
  <c r="AG269" i="13"/>
  <c r="AG268" i="13" s="1"/>
  <c r="AG679" i="13"/>
  <c r="AG667" i="13" s="1"/>
  <c r="AG641" i="13"/>
  <c r="AG16" i="13"/>
  <c r="AG132" i="13"/>
  <c r="AG278" i="13"/>
  <c r="AG191" i="13"/>
  <c r="AG190" i="13" s="1"/>
  <c r="AG170" i="13"/>
  <c r="AG505" i="13"/>
  <c r="AG503" i="13" s="1"/>
  <c r="AG191" i="10"/>
  <c r="AG119" i="10"/>
  <c r="W191" i="13"/>
  <c r="W190" i="13" s="1"/>
  <c r="W401" i="13"/>
  <c r="W594" i="13"/>
  <c r="W505" i="13"/>
  <c r="W503" i="13" s="1"/>
  <c r="AG238" i="1"/>
  <c r="AG69" i="1"/>
  <c r="W238" i="1"/>
  <c r="W165" i="1"/>
  <c r="C8" i="24"/>
  <c r="C8" i="23"/>
  <c r="C8" i="22"/>
  <c r="W15" i="13" l="1"/>
  <c r="W527" i="13"/>
  <c r="AG460" i="13"/>
  <c r="AG459" i="13" s="1"/>
  <c r="W86" i="13"/>
  <c r="W75" i="13" s="1"/>
  <c r="AG594" i="13"/>
  <c r="W459" i="13"/>
  <c r="AG165" i="10"/>
  <c r="AG153" i="10" s="1"/>
  <c r="W165" i="10"/>
  <c r="W153" i="10" s="1"/>
  <c r="AG11" i="10"/>
  <c r="W347" i="10"/>
  <c r="Y347" i="10" s="1"/>
  <c r="AG13" i="1"/>
  <c r="AG215" i="13"/>
  <c r="AI215" i="13" s="1"/>
  <c r="AG146" i="13"/>
  <c r="W331" i="10"/>
  <c r="AG315" i="13"/>
  <c r="AG138" i="1"/>
  <c r="AG137" i="1" s="1"/>
  <c r="AG301" i="13"/>
  <c r="W138" i="1"/>
  <c r="W137" i="1" s="1"/>
  <c r="Y137" i="1" s="1"/>
  <c r="W10" i="10"/>
  <c r="W268" i="13"/>
  <c r="W391" i="13"/>
  <c r="W380" i="13" s="1"/>
  <c r="W315" i="13"/>
  <c r="W301" i="13" s="1"/>
  <c r="W146" i="13"/>
  <c r="AG10" i="10"/>
  <c r="AG9" i="10" s="1"/>
  <c r="C8" i="15"/>
  <c r="C9" i="22"/>
  <c r="C13" i="23"/>
  <c r="C12" i="23"/>
  <c r="C11" i="23"/>
  <c r="C10" i="23"/>
  <c r="C9" i="23"/>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AI33" i="15"/>
  <c r="Y33" i="15"/>
  <c r="AI32" i="15"/>
  <c r="Y32" i="15"/>
  <c r="AI31" i="15"/>
  <c r="Y31" i="15"/>
  <c r="AI30" i="15"/>
  <c r="Y30" i="15"/>
  <c r="C30" i="15" s="1"/>
  <c r="AI29" i="15"/>
  <c r="Y29" i="15"/>
  <c r="C29" i="15"/>
  <c r="AI28" i="15"/>
  <c r="Y28" i="15"/>
  <c r="AI27" i="15"/>
  <c r="Y27" i="15"/>
  <c r="AI26" i="15"/>
  <c r="Y26" i="15"/>
  <c r="AI25" i="15"/>
  <c r="Y25" i="15"/>
  <c r="C25" i="15" s="1"/>
  <c r="AI24" i="15"/>
  <c r="Y24" i="15"/>
  <c r="AI23" i="15"/>
  <c r="Y23" i="15"/>
  <c r="C23" i="15" s="1"/>
  <c r="AI22" i="15"/>
  <c r="C22" i="15" s="1"/>
  <c r="Y22" i="15"/>
  <c r="AI21" i="15"/>
  <c r="Y21" i="15"/>
  <c r="AI20" i="15"/>
  <c r="C20" i="15" s="1"/>
  <c r="Y20" i="15"/>
  <c r="AI19" i="15"/>
  <c r="Y19" i="15"/>
  <c r="AI18" i="15"/>
  <c r="Y18" i="15"/>
  <c r="AI17" i="15"/>
  <c r="Y17" i="15"/>
  <c r="AI16" i="15"/>
  <c r="Y16" i="15"/>
  <c r="AI15" i="15"/>
  <c r="Y15" i="15"/>
  <c r="AI14" i="15"/>
  <c r="Y14" i="15"/>
  <c r="C14" i="15"/>
  <c r="AI13" i="15"/>
  <c r="Y13" i="15"/>
  <c r="C13" i="15" s="1"/>
  <c r="AI12" i="15"/>
  <c r="Y12" i="15"/>
  <c r="AI11" i="15"/>
  <c r="Y11" i="15"/>
  <c r="AI10" i="15"/>
  <c r="Y10" i="15"/>
  <c r="AI9" i="15"/>
  <c r="Y9" i="15"/>
  <c r="AI718" i="13"/>
  <c r="Y718" i="13"/>
  <c r="AI717" i="13"/>
  <c r="Y717" i="13"/>
  <c r="AI716" i="13"/>
  <c r="Y716" i="13"/>
  <c r="AI715" i="13"/>
  <c r="Y715" i="13"/>
  <c r="AI714" i="13"/>
  <c r="Y714" i="13"/>
  <c r="AI713" i="13"/>
  <c r="Y713" i="13"/>
  <c r="AI712" i="13"/>
  <c r="Y712" i="13"/>
  <c r="AI711" i="13"/>
  <c r="Y711" i="13"/>
  <c r="C711" i="13" s="1"/>
  <c r="AI710" i="13"/>
  <c r="Y710" i="13"/>
  <c r="AI709" i="13"/>
  <c r="Y709" i="13"/>
  <c r="AI708" i="13"/>
  <c r="Y708" i="13"/>
  <c r="AI707" i="13"/>
  <c r="Y707" i="13"/>
  <c r="C707" i="13" s="1"/>
  <c r="AI706" i="13"/>
  <c r="Y706" i="13"/>
  <c r="AI705" i="13"/>
  <c r="Y705" i="13"/>
  <c r="AI704" i="13"/>
  <c r="Y704" i="13"/>
  <c r="AI703" i="13"/>
  <c r="Y703" i="13"/>
  <c r="AI702" i="13"/>
  <c r="Y702" i="13"/>
  <c r="AI701" i="13"/>
  <c r="Y701" i="13"/>
  <c r="AI700" i="13"/>
  <c r="Y700" i="13"/>
  <c r="AI699" i="13"/>
  <c r="Y699" i="13"/>
  <c r="AI698" i="13"/>
  <c r="Y698" i="13"/>
  <c r="AI697" i="13"/>
  <c r="Y697" i="13"/>
  <c r="AI696" i="13"/>
  <c r="Y696" i="13"/>
  <c r="C696" i="13" s="1"/>
  <c r="AI695" i="13"/>
  <c r="Y695" i="13"/>
  <c r="AI694" i="13"/>
  <c r="Y694" i="13"/>
  <c r="AI693" i="13"/>
  <c r="Y693" i="13"/>
  <c r="AI692" i="13"/>
  <c r="Y692" i="13"/>
  <c r="AI691" i="13"/>
  <c r="Y691" i="13"/>
  <c r="AI690" i="13"/>
  <c r="Y690" i="13"/>
  <c r="AI689" i="13"/>
  <c r="Y689" i="13"/>
  <c r="AI688" i="13"/>
  <c r="Y688" i="13"/>
  <c r="AI687" i="13"/>
  <c r="Y687" i="13"/>
  <c r="C687" i="13"/>
  <c r="AI686" i="13"/>
  <c r="Y686" i="13"/>
  <c r="AI685" i="13"/>
  <c r="Y685" i="13"/>
  <c r="AI684" i="13"/>
  <c r="Y684" i="13"/>
  <c r="AI683" i="13"/>
  <c r="Y683" i="13"/>
  <c r="C683" i="13" s="1"/>
  <c r="AI682" i="13"/>
  <c r="Y682" i="13"/>
  <c r="AI681" i="13"/>
  <c r="Y681" i="13"/>
  <c r="AI680" i="13"/>
  <c r="Y680" i="13"/>
  <c r="AI679" i="13"/>
  <c r="Y679" i="13"/>
  <c r="AI678" i="13"/>
  <c r="Y678" i="13"/>
  <c r="AI677" i="13"/>
  <c r="Y677" i="13"/>
  <c r="AI676" i="13"/>
  <c r="Y676" i="13"/>
  <c r="AI675" i="13"/>
  <c r="Y675" i="13"/>
  <c r="AI674" i="13"/>
  <c r="Y674" i="13"/>
  <c r="AI673" i="13"/>
  <c r="Y673" i="13"/>
  <c r="AI672" i="13"/>
  <c r="Y672" i="13"/>
  <c r="AI671" i="13"/>
  <c r="Y671" i="13"/>
  <c r="AI670" i="13"/>
  <c r="Y670" i="13"/>
  <c r="AI669" i="13"/>
  <c r="Y669" i="13"/>
  <c r="AI668" i="13"/>
  <c r="Y668" i="13"/>
  <c r="AI667" i="13"/>
  <c r="Y667" i="13"/>
  <c r="AI666" i="13"/>
  <c r="Y666" i="13"/>
  <c r="AI665" i="13"/>
  <c r="Y665" i="13"/>
  <c r="AI664" i="13"/>
  <c r="Y664" i="13"/>
  <c r="C664" i="13" s="1"/>
  <c r="AI663" i="13"/>
  <c r="C663" i="13" s="1"/>
  <c r="Y663" i="13"/>
  <c r="AI662" i="13"/>
  <c r="Y662" i="13"/>
  <c r="AI661" i="13"/>
  <c r="Y661" i="13"/>
  <c r="AI660" i="13"/>
  <c r="Y660" i="13"/>
  <c r="C660" i="13" s="1"/>
  <c r="AI659" i="13"/>
  <c r="C659" i="13" s="1"/>
  <c r="Y659" i="13"/>
  <c r="AI658" i="13"/>
  <c r="Y658" i="13"/>
  <c r="AI657" i="13"/>
  <c r="Y657" i="13"/>
  <c r="AI656" i="13"/>
  <c r="Y656" i="13"/>
  <c r="C656" i="13" s="1"/>
  <c r="AI655" i="13"/>
  <c r="Y655" i="13"/>
  <c r="C655" i="13" s="1"/>
  <c r="AI654" i="13"/>
  <c r="Y654" i="13"/>
  <c r="AI653" i="13"/>
  <c r="Y653" i="13"/>
  <c r="AI652" i="13"/>
  <c r="Y652" i="13"/>
  <c r="AI651" i="13"/>
  <c r="C651" i="13" s="1"/>
  <c r="Y651" i="13"/>
  <c r="AI650" i="13"/>
  <c r="Y650" i="13"/>
  <c r="AI649" i="13"/>
  <c r="Y649" i="13"/>
  <c r="AI648" i="13"/>
  <c r="Y648" i="13"/>
  <c r="AI647" i="13"/>
  <c r="Y647" i="13"/>
  <c r="AI646" i="13"/>
  <c r="Y646" i="13"/>
  <c r="AI645" i="13"/>
  <c r="Y645" i="13"/>
  <c r="AI644" i="13"/>
  <c r="Y644" i="13"/>
  <c r="AI643" i="13"/>
  <c r="Y643" i="13"/>
  <c r="AI642" i="13"/>
  <c r="Y642" i="13"/>
  <c r="AI641" i="13"/>
  <c r="Y641" i="13"/>
  <c r="AI640" i="13"/>
  <c r="Y640" i="13"/>
  <c r="AI639" i="13"/>
  <c r="Y639" i="13"/>
  <c r="C639" i="13" s="1"/>
  <c r="AI638" i="13"/>
  <c r="Y638" i="13"/>
  <c r="AI637" i="13"/>
  <c r="Y637" i="13"/>
  <c r="AI636" i="13"/>
  <c r="Y636" i="13"/>
  <c r="AI635" i="13"/>
  <c r="Y635" i="13"/>
  <c r="C635" i="13" s="1"/>
  <c r="AI634" i="13"/>
  <c r="Y634" i="13"/>
  <c r="AI633" i="13"/>
  <c r="Y633" i="13"/>
  <c r="AI632" i="13"/>
  <c r="Y632" i="13"/>
  <c r="AI631" i="13"/>
  <c r="Y631" i="13"/>
  <c r="AI630" i="13"/>
  <c r="Y630" i="13"/>
  <c r="AI629" i="13"/>
  <c r="Y629" i="13"/>
  <c r="AI628" i="13"/>
  <c r="Y628" i="13"/>
  <c r="AI627" i="13"/>
  <c r="Y627" i="13"/>
  <c r="AI626" i="13"/>
  <c r="Y626" i="13"/>
  <c r="AI625" i="13"/>
  <c r="Y625" i="13"/>
  <c r="AI624" i="13"/>
  <c r="Y624" i="13"/>
  <c r="AI623" i="13"/>
  <c r="Y623" i="13"/>
  <c r="C623" i="13"/>
  <c r="AI622" i="13"/>
  <c r="Y622" i="13"/>
  <c r="AI621" i="13"/>
  <c r="Y621" i="13"/>
  <c r="C621" i="13" s="1"/>
  <c r="AI620" i="13"/>
  <c r="Y620" i="13"/>
  <c r="AI619" i="13"/>
  <c r="Y619" i="13"/>
  <c r="C619" i="13" s="1"/>
  <c r="AI618" i="13"/>
  <c r="Y618" i="13"/>
  <c r="AI617" i="13"/>
  <c r="Y617" i="13"/>
  <c r="AI616" i="13"/>
  <c r="Y616" i="13"/>
  <c r="AI615" i="13"/>
  <c r="Y615" i="13"/>
  <c r="AI614" i="13"/>
  <c r="Y614" i="13"/>
  <c r="AI613" i="13"/>
  <c r="Y613" i="13"/>
  <c r="AI612" i="13"/>
  <c r="Y612" i="13"/>
  <c r="AI611" i="13"/>
  <c r="Y611" i="13"/>
  <c r="AI610" i="13"/>
  <c r="Y610" i="13"/>
  <c r="AI609" i="13"/>
  <c r="Y609" i="13"/>
  <c r="AI608" i="13"/>
  <c r="Y608" i="13"/>
  <c r="AI607" i="13"/>
  <c r="Y607" i="13"/>
  <c r="AI606" i="13"/>
  <c r="Y606" i="13"/>
  <c r="AI605" i="13"/>
  <c r="Y605" i="13"/>
  <c r="AI604" i="13"/>
  <c r="Y604" i="13"/>
  <c r="AI603" i="13"/>
  <c r="Y603" i="13"/>
  <c r="AI602" i="13"/>
  <c r="Y602" i="13"/>
  <c r="AI601" i="13"/>
  <c r="Y601" i="13"/>
  <c r="AI600" i="13"/>
  <c r="Y600" i="13"/>
  <c r="C600" i="13" s="1"/>
  <c r="AI599" i="13"/>
  <c r="C599" i="13" s="1"/>
  <c r="Y599" i="13"/>
  <c r="AI598" i="13"/>
  <c r="Y598" i="13"/>
  <c r="AI597" i="13"/>
  <c r="Y597" i="13"/>
  <c r="AI596" i="13"/>
  <c r="Y596" i="13"/>
  <c r="C596" i="13" s="1"/>
  <c r="AI595" i="13"/>
  <c r="C595" i="13" s="1"/>
  <c r="Y595" i="13"/>
  <c r="AI594" i="13"/>
  <c r="Y594" i="13"/>
  <c r="AI593" i="13"/>
  <c r="Y593" i="13"/>
  <c r="AI592" i="13"/>
  <c r="Y592" i="13"/>
  <c r="AI591" i="13"/>
  <c r="Y591" i="13"/>
  <c r="C591" i="13" s="1"/>
  <c r="AI590" i="13"/>
  <c r="Y590" i="13"/>
  <c r="AI589" i="13"/>
  <c r="Y589" i="13"/>
  <c r="AI588" i="13"/>
  <c r="Y588" i="13"/>
  <c r="AI587" i="13"/>
  <c r="C587" i="13" s="1"/>
  <c r="Y587" i="13"/>
  <c r="AI586" i="13"/>
  <c r="Y586" i="13"/>
  <c r="AI585" i="13"/>
  <c r="Y585" i="13"/>
  <c r="AI584" i="13"/>
  <c r="Y584" i="13"/>
  <c r="AI583" i="13"/>
  <c r="Y583" i="13"/>
  <c r="AI582" i="13"/>
  <c r="Y582" i="13"/>
  <c r="AI581" i="13"/>
  <c r="Y581" i="13"/>
  <c r="AI580" i="13"/>
  <c r="Y580" i="13"/>
  <c r="AI579" i="13"/>
  <c r="Y579" i="13"/>
  <c r="AI578" i="13"/>
  <c r="Y578" i="13"/>
  <c r="AI577" i="13"/>
  <c r="Y577" i="13"/>
  <c r="AI576" i="13"/>
  <c r="Y576" i="13"/>
  <c r="AI575" i="13"/>
  <c r="Y575" i="13"/>
  <c r="C575" i="13" s="1"/>
  <c r="AI574" i="13"/>
  <c r="Y574" i="13"/>
  <c r="AI573" i="13"/>
  <c r="Y573" i="13"/>
  <c r="AI572" i="13"/>
  <c r="Y572" i="13"/>
  <c r="AI571" i="13"/>
  <c r="Y571" i="13"/>
  <c r="C571" i="13" s="1"/>
  <c r="AI570" i="13"/>
  <c r="Y570" i="13"/>
  <c r="AI569" i="13"/>
  <c r="Y569" i="13"/>
  <c r="AI568" i="13"/>
  <c r="Y568" i="13"/>
  <c r="AI567" i="13"/>
  <c r="Y567" i="13"/>
  <c r="AI566" i="13"/>
  <c r="Y566" i="13"/>
  <c r="AI565" i="13"/>
  <c r="Y565" i="13"/>
  <c r="AI564" i="13"/>
  <c r="Y564" i="13"/>
  <c r="AI563" i="13"/>
  <c r="Y563" i="13"/>
  <c r="AI562" i="13"/>
  <c r="Y562" i="13"/>
  <c r="AI561" i="13"/>
  <c r="Y561" i="13"/>
  <c r="AI560" i="13"/>
  <c r="Y560" i="13"/>
  <c r="AI559" i="13"/>
  <c r="Y559" i="13"/>
  <c r="C559" i="13"/>
  <c r="AI558" i="13"/>
  <c r="Y558" i="13"/>
  <c r="AI557" i="13"/>
  <c r="Y557" i="13"/>
  <c r="C557" i="13" s="1"/>
  <c r="AI556" i="13"/>
  <c r="Y556" i="13"/>
  <c r="AI555" i="13"/>
  <c r="Y555" i="13"/>
  <c r="C555" i="13" s="1"/>
  <c r="AI554" i="13"/>
  <c r="Y554" i="13"/>
  <c r="AI553" i="13"/>
  <c r="Y553" i="13"/>
  <c r="AI552" i="13"/>
  <c r="Y552" i="13"/>
  <c r="AI551" i="13"/>
  <c r="Y551" i="13"/>
  <c r="AI550" i="13"/>
  <c r="Y550" i="13"/>
  <c r="AI549" i="13"/>
  <c r="Y549" i="13"/>
  <c r="AI548" i="13"/>
  <c r="Y548" i="13"/>
  <c r="AI547" i="13"/>
  <c r="Y547" i="13"/>
  <c r="AI546" i="13"/>
  <c r="Y546" i="13"/>
  <c r="AI545" i="13"/>
  <c r="Y545" i="13"/>
  <c r="AI544" i="13"/>
  <c r="Y544" i="13"/>
  <c r="AI543" i="13"/>
  <c r="Y543" i="13"/>
  <c r="AI542" i="13"/>
  <c r="Y542" i="13"/>
  <c r="AI541" i="13"/>
  <c r="Y541" i="13"/>
  <c r="AI540" i="13"/>
  <c r="Y540" i="13"/>
  <c r="AI539" i="13"/>
  <c r="Y539" i="13"/>
  <c r="AI538" i="13"/>
  <c r="Y538" i="13"/>
  <c r="AI537" i="13"/>
  <c r="Y537" i="13"/>
  <c r="AI536" i="13"/>
  <c r="Y536" i="13"/>
  <c r="C536" i="13" s="1"/>
  <c r="AI535" i="13"/>
  <c r="C535" i="13" s="1"/>
  <c r="Y535" i="13"/>
  <c r="AI534" i="13"/>
  <c r="Y534" i="13"/>
  <c r="AI533" i="13"/>
  <c r="Y533" i="13"/>
  <c r="AI532" i="13"/>
  <c r="Y532" i="13"/>
  <c r="C532" i="13" s="1"/>
  <c r="AI531" i="13"/>
  <c r="C531" i="13" s="1"/>
  <c r="Y531" i="13"/>
  <c r="AI530" i="13"/>
  <c r="Y530" i="13"/>
  <c r="AI529" i="13"/>
  <c r="Y529" i="13"/>
  <c r="AI528" i="13"/>
  <c r="Y528" i="13"/>
  <c r="AI527" i="13"/>
  <c r="Y527" i="13"/>
  <c r="C527" i="13" s="1"/>
  <c r="AI526" i="13"/>
  <c r="Y526" i="13"/>
  <c r="AI525" i="13"/>
  <c r="Y525" i="13"/>
  <c r="AI524" i="13"/>
  <c r="Y524" i="13"/>
  <c r="AI523" i="13"/>
  <c r="C523" i="13" s="1"/>
  <c r="Y523" i="13"/>
  <c r="AI522" i="13"/>
  <c r="Y522" i="13"/>
  <c r="AI521" i="13"/>
  <c r="Y521" i="13"/>
  <c r="AI520" i="13"/>
  <c r="Y520" i="13"/>
  <c r="AI519" i="13"/>
  <c r="Y519" i="13"/>
  <c r="AI518" i="13"/>
  <c r="Y518" i="13"/>
  <c r="AI517" i="13"/>
  <c r="Y517" i="13"/>
  <c r="AI516" i="13"/>
  <c r="Y516" i="13"/>
  <c r="AI515" i="13"/>
  <c r="Y515" i="13"/>
  <c r="AI514" i="13"/>
  <c r="Y514" i="13"/>
  <c r="AI513" i="13"/>
  <c r="Y513" i="13"/>
  <c r="AI512" i="13"/>
  <c r="Y512" i="13"/>
  <c r="AI511" i="13"/>
  <c r="Y511" i="13"/>
  <c r="C511" i="13" s="1"/>
  <c r="AI510" i="13"/>
  <c r="Y510" i="13"/>
  <c r="AI509" i="13"/>
  <c r="Y509" i="13"/>
  <c r="AI508" i="13"/>
  <c r="Y508" i="13"/>
  <c r="AI507" i="13"/>
  <c r="Y507" i="13"/>
  <c r="C507" i="13" s="1"/>
  <c r="AI506" i="13"/>
  <c r="Y506" i="13"/>
  <c r="AI505" i="13"/>
  <c r="Y505" i="13"/>
  <c r="AI504" i="13"/>
  <c r="Y504" i="13"/>
  <c r="AI503" i="13"/>
  <c r="Y503" i="13"/>
  <c r="AI502" i="13"/>
  <c r="Y502" i="13"/>
  <c r="AI501" i="13"/>
  <c r="Y501" i="13"/>
  <c r="AI500" i="13"/>
  <c r="Y500" i="13"/>
  <c r="AI499" i="13"/>
  <c r="Y499" i="13"/>
  <c r="AI498" i="13"/>
  <c r="Y498" i="13"/>
  <c r="AI497" i="13"/>
  <c r="Y497" i="13"/>
  <c r="AI496" i="13"/>
  <c r="Y496" i="13"/>
  <c r="AI495" i="13"/>
  <c r="Y495" i="13"/>
  <c r="AI494" i="13"/>
  <c r="Y494" i="13"/>
  <c r="AI493" i="13"/>
  <c r="Y493" i="13"/>
  <c r="AI492" i="13"/>
  <c r="Y492" i="13"/>
  <c r="AI491" i="13"/>
  <c r="Y491" i="13"/>
  <c r="C491" i="13"/>
  <c r="AI490" i="13"/>
  <c r="Y490" i="13"/>
  <c r="AI489" i="13"/>
  <c r="Y489" i="13"/>
  <c r="AI488" i="13"/>
  <c r="C488" i="13" s="1"/>
  <c r="Y488" i="13"/>
  <c r="AI487" i="13"/>
  <c r="Y487" i="13"/>
  <c r="AI486" i="13"/>
  <c r="C486" i="13" s="1"/>
  <c r="Y486" i="13"/>
  <c r="AI485" i="13"/>
  <c r="Y485" i="13"/>
  <c r="AI484" i="13"/>
  <c r="Y484" i="13"/>
  <c r="AI483" i="13"/>
  <c r="Y483" i="13"/>
  <c r="AI482" i="13"/>
  <c r="C482" i="13" s="1"/>
  <c r="Y482" i="13"/>
  <c r="AI481" i="13"/>
  <c r="Y481" i="13"/>
  <c r="AI480" i="13"/>
  <c r="C480" i="13" s="1"/>
  <c r="Y480" i="13"/>
  <c r="AI479" i="13"/>
  <c r="Y479" i="13"/>
  <c r="AI478" i="13"/>
  <c r="C478" i="13" s="1"/>
  <c r="Y478" i="13"/>
  <c r="AI477" i="13"/>
  <c r="Y477" i="13"/>
  <c r="C477" i="13" s="1"/>
  <c r="AI476" i="13"/>
  <c r="Y476" i="13"/>
  <c r="AI475" i="13"/>
  <c r="Y475" i="13"/>
  <c r="C475" i="13" s="1"/>
  <c r="AI474" i="13"/>
  <c r="C474" i="13" s="1"/>
  <c r="Y474" i="13"/>
  <c r="AI473" i="13"/>
  <c r="Y473" i="13"/>
  <c r="AI472" i="13"/>
  <c r="Y472" i="13"/>
  <c r="AI471" i="13"/>
  <c r="Y471" i="13"/>
  <c r="AI470" i="13"/>
  <c r="Y470" i="13"/>
  <c r="AI469" i="13"/>
  <c r="Y469" i="13"/>
  <c r="AI468" i="13"/>
  <c r="Y468" i="13"/>
  <c r="AI467" i="13"/>
  <c r="Y467" i="13"/>
  <c r="AI466" i="13"/>
  <c r="Y466" i="13"/>
  <c r="AI465" i="13"/>
  <c r="Y465" i="13"/>
  <c r="AI464" i="13"/>
  <c r="Y464" i="13"/>
  <c r="AI463" i="13"/>
  <c r="Y463" i="13"/>
  <c r="AI462" i="13"/>
  <c r="Y462" i="13"/>
  <c r="AI461" i="13"/>
  <c r="Y461" i="13"/>
  <c r="AI460" i="13"/>
  <c r="Y460" i="13"/>
  <c r="AI459" i="13"/>
  <c r="Y459" i="13"/>
  <c r="AI458" i="13"/>
  <c r="C458" i="13" s="1"/>
  <c r="Y458" i="13"/>
  <c r="AI457" i="13"/>
  <c r="Y457" i="13"/>
  <c r="AI456" i="13"/>
  <c r="Y456" i="13"/>
  <c r="AI455" i="13"/>
  <c r="Y455" i="13"/>
  <c r="C455" i="13" s="1"/>
  <c r="AI454" i="13"/>
  <c r="C454" i="13" s="1"/>
  <c r="Y454" i="13"/>
  <c r="AI453" i="13"/>
  <c r="Y453" i="13"/>
  <c r="C453" i="13" s="1"/>
  <c r="AI452" i="13"/>
  <c r="C452" i="13" s="1"/>
  <c r="Y452" i="13"/>
  <c r="AI451" i="13"/>
  <c r="Y451" i="13"/>
  <c r="C451" i="13" s="1"/>
  <c r="AI450" i="13"/>
  <c r="C450" i="13" s="1"/>
  <c r="Y450" i="13"/>
  <c r="AI449" i="13"/>
  <c r="Y449" i="13"/>
  <c r="C449" i="13" s="1"/>
  <c r="AI448" i="13"/>
  <c r="C448" i="13" s="1"/>
  <c r="Y448" i="13"/>
  <c r="AI447" i="13"/>
  <c r="Y447" i="13"/>
  <c r="C447" i="13" s="1"/>
  <c r="AI446" i="13"/>
  <c r="C446" i="13" s="1"/>
  <c r="Y446" i="13"/>
  <c r="AI445" i="13"/>
  <c r="Y445" i="13"/>
  <c r="AI444" i="13"/>
  <c r="Y444" i="13"/>
  <c r="AI443" i="13"/>
  <c r="Y443" i="13"/>
  <c r="AI442" i="13"/>
  <c r="Y442" i="13"/>
  <c r="C442" i="13" s="1"/>
  <c r="AI441" i="13"/>
  <c r="Y441" i="13"/>
  <c r="AI440" i="13"/>
  <c r="Y440" i="13"/>
  <c r="C440" i="13" s="1"/>
  <c r="AI439" i="13"/>
  <c r="C439" i="13" s="1"/>
  <c r="Y439" i="13"/>
  <c r="AI438" i="13"/>
  <c r="Y438" i="13"/>
  <c r="AI437" i="13"/>
  <c r="Y437" i="13"/>
  <c r="AI436" i="13"/>
  <c r="Y436" i="13"/>
  <c r="C436" i="13"/>
  <c r="AI435" i="13"/>
  <c r="C435" i="13" s="1"/>
  <c r="Y435" i="13"/>
  <c r="AI434" i="13"/>
  <c r="Y434" i="13"/>
  <c r="AI433" i="13"/>
  <c r="Y433" i="13"/>
  <c r="C433" i="13" s="1"/>
  <c r="AI432" i="13"/>
  <c r="Y432" i="13"/>
  <c r="AI431" i="13"/>
  <c r="Y431" i="13"/>
  <c r="C431" i="13" s="1"/>
  <c r="AI430" i="13"/>
  <c r="Y430" i="13"/>
  <c r="AI429" i="13"/>
  <c r="Y429" i="13"/>
  <c r="C429" i="13" s="1"/>
  <c r="AI428" i="13"/>
  <c r="Y428" i="13"/>
  <c r="AI427" i="13"/>
  <c r="Y427" i="13"/>
  <c r="AI426" i="13"/>
  <c r="Y426" i="13"/>
  <c r="AI425" i="13"/>
  <c r="Y425" i="13"/>
  <c r="AI424" i="13"/>
  <c r="Y424" i="13"/>
  <c r="AI423" i="13"/>
  <c r="Y423" i="13"/>
  <c r="AI422" i="13"/>
  <c r="C422" i="13" s="1"/>
  <c r="Y422" i="13"/>
  <c r="AI421" i="13"/>
  <c r="Y421" i="13"/>
  <c r="AI420" i="13"/>
  <c r="C420" i="13" s="1"/>
  <c r="Y420" i="13"/>
  <c r="AI419" i="13"/>
  <c r="Y419" i="13"/>
  <c r="C419" i="13" s="1"/>
  <c r="AI418" i="13"/>
  <c r="C418" i="13" s="1"/>
  <c r="Y418" i="13"/>
  <c r="AI417" i="13"/>
  <c r="Y417" i="13"/>
  <c r="C417" i="13" s="1"/>
  <c r="AI416" i="13"/>
  <c r="C416" i="13" s="1"/>
  <c r="Y416" i="13"/>
  <c r="AI415" i="13"/>
  <c r="Y415" i="13"/>
  <c r="C415" i="13" s="1"/>
  <c r="AI414" i="13"/>
  <c r="C414" i="13" s="1"/>
  <c r="Y414" i="13"/>
  <c r="AI413" i="13"/>
  <c r="Y413" i="13"/>
  <c r="C413" i="13" s="1"/>
  <c r="AI412" i="13"/>
  <c r="Y412" i="13"/>
  <c r="AI411" i="13"/>
  <c r="Y411" i="13"/>
  <c r="C411" i="13" s="1"/>
  <c r="AI410" i="13"/>
  <c r="Y410" i="13"/>
  <c r="C410" i="13" s="1"/>
  <c r="AI409" i="13"/>
  <c r="Y409" i="13"/>
  <c r="AI408" i="13"/>
  <c r="Y408" i="13"/>
  <c r="AI407" i="13"/>
  <c r="Y407" i="13"/>
  <c r="AI406" i="13"/>
  <c r="Y406" i="13"/>
  <c r="AI405" i="13"/>
  <c r="Y405" i="13"/>
  <c r="AI404" i="13"/>
  <c r="C404" i="13" s="1"/>
  <c r="Y404" i="13"/>
  <c r="AI403" i="13"/>
  <c r="Y403" i="13"/>
  <c r="AI402" i="13"/>
  <c r="Y402" i="13"/>
  <c r="AI401" i="13"/>
  <c r="Y401" i="13"/>
  <c r="AI400" i="13"/>
  <c r="Y400" i="13"/>
  <c r="AI399" i="13"/>
  <c r="Y399" i="13"/>
  <c r="AI398" i="13"/>
  <c r="Y398" i="13"/>
  <c r="AI397" i="13"/>
  <c r="Y397" i="13"/>
  <c r="AI396" i="13"/>
  <c r="Y396" i="13"/>
  <c r="AI395" i="13"/>
  <c r="C395" i="13" s="1"/>
  <c r="Y395" i="13"/>
  <c r="AI394" i="13"/>
  <c r="Y394" i="13"/>
  <c r="AI393" i="13"/>
  <c r="Y393" i="13"/>
  <c r="C393" i="13" s="1"/>
  <c r="AI392" i="13"/>
  <c r="Y392" i="13"/>
  <c r="AI391" i="13"/>
  <c r="Y391" i="13"/>
  <c r="AI390" i="13"/>
  <c r="Y390" i="13"/>
  <c r="AI389" i="13"/>
  <c r="Y389" i="13"/>
  <c r="AI388" i="13"/>
  <c r="Y388" i="13"/>
  <c r="AI387" i="13"/>
  <c r="Y387" i="13"/>
  <c r="AI386" i="13"/>
  <c r="Y386" i="13"/>
  <c r="AI385" i="13"/>
  <c r="Y385" i="13"/>
  <c r="AI384" i="13"/>
  <c r="Y384" i="13"/>
  <c r="C384" i="13" s="1"/>
  <c r="AI383" i="13"/>
  <c r="Y383" i="13"/>
  <c r="AI382" i="13"/>
  <c r="Y382" i="13"/>
  <c r="AI381" i="13"/>
  <c r="Y381" i="13"/>
  <c r="AI380" i="13"/>
  <c r="Y380" i="13"/>
  <c r="AI379" i="13"/>
  <c r="Y379" i="13"/>
  <c r="AI378" i="13"/>
  <c r="Y378" i="13"/>
  <c r="AI377" i="13"/>
  <c r="Y377" i="13"/>
  <c r="C377" i="13" s="1"/>
  <c r="AI376" i="13"/>
  <c r="Y376" i="13"/>
  <c r="AI375" i="13"/>
  <c r="Y375" i="13"/>
  <c r="AI374" i="13"/>
  <c r="Y374" i="13"/>
  <c r="AI373" i="13"/>
  <c r="Y373" i="13"/>
  <c r="AI372" i="13"/>
  <c r="Y372" i="13"/>
  <c r="AI371" i="13"/>
  <c r="Y371" i="13"/>
  <c r="AI370" i="13"/>
  <c r="Y370" i="13"/>
  <c r="AI369" i="13"/>
  <c r="Y369" i="13"/>
  <c r="AI368" i="13"/>
  <c r="Y368" i="13"/>
  <c r="AI367" i="13"/>
  <c r="Y367" i="13"/>
  <c r="AI366" i="13"/>
  <c r="Y366" i="13"/>
  <c r="AI365" i="13"/>
  <c r="Y365" i="13"/>
  <c r="AI364" i="13"/>
  <c r="Y364" i="13"/>
  <c r="AI363" i="13"/>
  <c r="Y363" i="13"/>
  <c r="AI362" i="13"/>
  <c r="Y362" i="13"/>
  <c r="AI361" i="13"/>
  <c r="Y361" i="13"/>
  <c r="AI360" i="13"/>
  <c r="Y360" i="13"/>
  <c r="AI359" i="13"/>
  <c r="Y359" i="13"/>
  <c r="AI358" i="13"/>
  <c r="Y358" i="13"/>
  <c r="AI357" i="13"/>
  <c r="Y357" i="13"/>
  <c r="AI356" i="13"/>
  <c r="C356" i="13" s="1"/>
  <c r="Y356" i="13"/>
  <c r="AI355" i="13"/>
  <c r="Y355" i="13"/>
  <c r="AI354" i="13"/>
  <c r="Y354" i="13"/>
  <c r="AI353" i="13"/>
  <c r="Y353" i="13"/>
  <c r="C353" i="13" s="1"/>
  <c r="AI352" i="13"/>
  <c r="C352" i="13" s="1"/>
  <c r="Y352" i="13"/>
  <c r="AI351" i="13"/>
  <c r="Y351" i="13"/>
  <c r="AI350" i="13"/>
  <c r="Y350" i="13"/>
  <c r="AI349" i="13"/>
  <c r="Y349" i="13"/>
  <c r="C349" i="13" s="1"/>
  <c r="AI348" i="13"/>
  <c r="Y348" i="13"/>
  <c r="AI347" i="13"/>
  <c r="Y347" i="13"/>
  <c r="AI346" i="13"/>
  <c r="Y346" i="13"/>
  <c r="AI345" i="13"/>
  <c r="Y345" i="13"/>
  <c r="AI344" i="13"/>
  <c r="Y344" i="13"/>
  <c r="AI343" i="13"/>
  <c r="Y343" i="13"/>
  <c r="AI342" i="13"/>
  <c r="Y342" i="13"/>
  <c r="AI341" i="13"/>
  <c r="Y341" i="13"/>
  <c r="AI340" i="13"/>
  <c r="Y340" i="13"/>
  <c r="AI339" i="13"/>
  <c r="Y339" i="13"/>
  <c r="AI338" i="13"/>
  <c r="Y338" i="13"/>
  <c r="AI337" i="13"/>
  <c r="Y337" i="13"/>
  <c r="AI336" i="13"/>
  <c r="C336" i="13" s="1"/>
  <c r="Y336" i="13"/>
  <c r="AI335" i="13"/>
  <c r="Y335" i="13"/>
  <c r="AI334" i="13"/>
  <c r="Y334" i="13"/>
  <c r="AI333" i="13"/>
  <c r="Y333" i="13"/>
  <c r="C333" i="13" s="1"/>
  <c r="AI332" i="13"/>
  <c r="Y332" i="13"/>
  <c r="AI331" i="13"/>
  <c r="Y331" i="13"/>
  <c r="AI330" i="13"/>
  <c r="Y330" i="13"/>
  <c r="AI329" i="13"/>
  <c r="Y329" i="13"/>
  <c r="C329" i="13" s="1"/>
  <c r="AI328" i="13"/>
  <c r="Y328" i="13"/>
  <c r="AI327" i="13"/>
  <c r="Y327" i="13"/>
  <c r="AI326" i="13"/>
  <c r="Y326" i="13"/>
  <c r="AI325" i="13"/>
  <c r="Y325" i="13"/>
  <c r="AI324" i="13"/>
  <c r="Y324" i="13"/>
  <c r="C324" i="13" s="1"/>
  <c r="AI323" i="13"/>
  <c r="Y323" i="13"/>
  <c r="AI322" i="13"/>
  <c r="Y322" i="13"/>
  <c r="AI321" i="13"/>
  <c r="Y321" i="13"/>
  <c r="AI320" i="13"/>
  <c r="Y320" i="13"/>
  <c r="AI319" i="13"/>
  <c r="Y319" i="13"/>
  <c r="AI318" i="13"/>
  <c r="Y318" i="13"/>
  <c r="AI317" i="13"/>
  <c r="Y317" i="13"/>
  <c r="AI316" i="13"/>
  <c r="Y316" i="13"/>
  <c r="AI315" i="13"/>
  <c r="Y315" i="13"/>
  <c r="AI314" i="13"/>
  <c r="Y314" i="13"/>
  <c r="AI313" i="13"/>
  <c r="Y313" i="13"/>
  <c r="C313" i="13" s="1"/>
  <c r="AI312" i="13"/>
  <c r="Y312" i="13"/>
  <c r="AI311" i="13"/>
  <c r="Y311" i="13"/>
  <c r="AI310" i="13"/>
  <c r="Y310" i="13"/>
  <c r="AI309" i="13"/>
  <c r="Y309" i="13"/>
  <c r="AI308" i="13"/>
  <c r="Y308" i="13"/>
  <c r="AI307" i="13"/>
  <c r="Y307" i="13"/>
  <c r="AI306" i="13"/>
  <c r="Y306" i="13"/>
  <c r="AI305" i="13"/>
  <c r="Y305" i="13"/>
  <c r="AI304" i="13"/>
  <c r="Y304" i="13"/>
  <c r="AI303" i="13"/>
  <c r="Y303" i="13"/>
  <c r="AI302" i="13"/>
  <c r="Y302" i="13"/>
  <c r="Y301" i="13"/>
  <c r="AI299" i="13"/>
  <c r="C299" i="13" s="1"/>
  <c r="Y299" i="13"/>
  <c r="AI298" i="13"/>
  <c r="Y298" i="13"/>
  <c r="C298" i="13" s="1"/>
  <c r="AI297" i="13"/>
  <c r="Y297" i="13"/>
  <c r="AI296" i="13"/>
  <c r="Y296" i="13"/>
  <c r="C296" i="13" s="1"/>
  <c r="AI295" i="13"/>
  <c r="Y295" i="13"/>
  <c r="AI294" i="13"/>
  <c r="Y294" i="13"/>
  <c r="C294" i="13" s="1"/>
  <c r="AI293" i="13"/>
  <c r="Y293" i="13"/>
  <c r="AI292" i="13"/>
  <c r="Y292" i="13"/>
  <c r="C292" i="13" s="1"/>
  <c r="AI291" i="13"/>
  <c r="C291" i="13" s="1"/>
  <c r="Y291" i="13"/>
  <c r="AI290" i="13"/>
  <c r="Y290" i="13"/>
  <c r="C290" i="13" s="1"/>
  <c r="AI289" i="13"/>
  <c r="Y289" i="13"/>
  <c r="AI288" i="13"/>
  <c r="Y288" i="13"/>
  <c r="C288" i="13" s="1"/>
  <c r="AI287" i="13"/>
  <c r="C287" i="13" s="1"/>
  <c r="Y287" i="13"/>
  <c r="AI286" i="13"/>
  <c r="Y286" i="13"/>
  <c r="C286" i="13" s="1"/>
  <c r="AI285" i="13"/>
  <c r="Y285" i="13"/>
  <c r="AI284" i="13"/>
  <c r="Y284" i="13"/>
  <c r="C284" i="13" s="1"/>
  <c r="AI283" i="13"/>
  <c r="Y283" i="13"/>
  <c r="AI282" i="13"/>
  <c r="Y282" i="13"/>
  <c r="AI281" i="13"/>
  <c r="Y281" i="13"/>
  <c r="AI280" i="13"/>
  <c r="Y280" i="13"/>
  <c r="AI279" i="13"/>
  <c r="C279" i="13" s="1"/>
  <c r="Y279" i="13"/>
  <c r="AI278" i="13"/>
  <c r="Y278" i="13"/>
  <c r="AI277" i="13"/>
  <c r="Y277" i="13"/>
  <c r="AI276" i="13"/>
  <c r="Y276" i="13"/>
  <c r="AI275" i="13"/>
  <c r="C275" i="13" s="1"/>
  <c r="Y275" i="13"/>
  <c r="AI274" i="13"/>
  <c r="Y274" i="13"/>
  <c r="AI273" i="13"/>
  <c r="C273" i="13" s="1"/>
  <c r="Y273" i="13"/>
  <c r="AI272" i="13"/>
  <c r="Y272" i="13"/>
  <c r="AI271" i="13"/>
  <c r="Y271" i="13"/>
  <c r="AI270" i="13"/>
  <c r="Y270" i="13"/>
  <c r="AI269" i="13"/>
  <c r="Y269" i="13"/>
  <c r="C269" i="13" s="1"/>
  <c r="AI268" i="13"/>
  <c r="AI267" i="13"/>
  <c r="Y267" i="13"/>
  <c r="AI266" i="13"/>
  <c r="Y266" i="13"/>
  <c r="AI265" i="13"/>
  <c r="Y265" i="13"/>
  <c r="AI264" i="13"/>
  <c r="Y264" i="13"/>
  <c r="AI263" i="13"/>
  <c r="Y263" i="13"/>
  <c r="AI262" i="13"/>
  <c r="Y262" i="13"/>
  <c r="AI261" i="13"/>
  <c r="Y261" i="13"/>
  <c r="AI260" i="13"/>
  <c r="Y260" i="13"/>
  <c r="AI259" i="13"/>
  <c r="Y259" i="13"/>
  <c r="AI258" i="13"/>
  <c r="Y258" i="13"/>
  <c r="AI257" i="13"/>
  <c r="Y257" i="13"/>
  <c r="AI256" i="13"/>
  <c r="Y256" i="13"/>
  <c r="AI255" i="13"/>
  <c r="Y255" i="13"/>
  <c r="AI254" i="13"/>
  <c r="Y254" i="13"/>
  <c r="AI253" i="13"/>
  <c r="Y253" i="13"/>
  <c r="AI252" i="13"/>
  <c r="Y252" i="13"/>
  <c r="AI251" i="13"/>
  <c r="Y251" i="13"/>
  <c r="AI250" i="13"/>
  <c r="Y250" i="13"/>
  <c r="AI249" i="13"/>
  <c r="Y249" i="13"/>
  <c r="AI248" i="13"/>
  <c r="Y248" i="13"/>
  <c r="C248" i="13" s="1"/>
  <c r="AI247" i="13"/>
  <c r="Y247" i="13"/>
  <c r="AI246" i="13"/>
  <c r="Y246" i="13"/>
  <c r="AI245" i="13"/>
  <c r="Y245" i="13"/>
  <c r="AI244" i="13"/>
  <c r="Y244" i="13"/>
  <c r="AI243" i="13"/>
  <c r="Y243" i="13"/>
  <c r="AI242" i="13"/>
  <c r="Y242" i="13"/>
  <c r="AI241" i="13"/>
  <c r="Y241" i="13"/>
  <c r="C241" i="13" s="1"/>
  <c r="AI240" i="13"/>
  <c r="Y240" i="13"/>
  <c r="AI239" i="13"/>
  <c r="Y239" i="13"/>
  <c r="AI238" i="13"/>
  <c r="Y238" i="13"/>
  <c r="AI237" i="13"/>
  <c r="Y237" i="13"/>
  <c r="AI236" i="13"/>
  <c r="Y236" i="13"/>
  <c r="AI235" i="13"/>
  <c r="Y235" i="13"/>
  <c r="AI234" i="13"/>
  <c r="Y234" i="13"/>
  <c r="AI233" i="13"/>
  <c r="Y233" i="13"/>
  <c r="AI232" i="13"/>
  <c r="Y232" i="13"/>
  <c r="AI231" i="13"/>
  <c r="Y231" i="13"/>
  <c r="AI230" i="13"/>
  <c r="Y230" i="13"/>
  <c r="AI229" i="13"/>
  <c r="Y229" i="13"/>
  <c r="AI228" i="13"/>
  <c r="Y228" i="13"/>
  <c r="AI227" i="13"/>
  <c r="Y227" i="13"/>
  <c r="AI226" i="13"/>
  <c r="Y226" i="13"/>
  <c r="AI225" i="13"/>
  <c r="Y225" i="13"/>
  <c r="AI224" i="13"/>
  <c r="Y224" i="13"/>
  <c r="AI223" i="13"/>
  <c r="Y223" i="13"/>
  <c r="AI222" i="13"/>
  <c r="Y222" i="13"/>
  <c r="AI221" i="13"/>
  <c r="Y221" i="13"/>
  <c r="AI220" i="13"/>
  <c r="C220" i="13" s="1"/>
  <c r="Y220" i="13"/>
  <c r="AI219" i="13"/>
  <c r="Y219" i="13"/>
  <c r="AI218" i="13"/>
  <c r="Y218" i="13"/>
  <c r="AI217" i="13"/>
  <c r="Y217" i="13"/>
  <c r="C217" i="13" s="1"/>
  <c r="AI216" i="13"/>
  <c r="C216" i="13" s="1"/>
  <c r="Y216" i="13"/>
  <c r="AI214" i="13"/>
  <c r="Y214" i="13"/>
  <c r="AI213" i="13"/>
  <c r="Y213" i="13"/>
  <c r="AI212" i="13"/>
  <c r="Y212" i="13"/>
  <c r="AI211" i="13"/>
  <c r="Y211" i="13"/>
  <c r="AI210" i="13"/>
  <c r="Y210" i="13"/>
  <c r="AI209" i="13"/>
  <c r="Y209" i="13"/>
  <c r="AI208" i="13"/>
  <c r="Y208" i="13"/>
  <c r="AI207" i="13"/>
  <c r="Y207" i="13"/>
  <c r="AI206" i="13"/>
  <c r="Y206" i="13"/>
  <c r="AI205" i="13"/>
  <c r="Y205" i="13"/>
  <c r="AI204" i="13"/>
  <c r="Y204" i="13"/>
  <c r="C204" i="13" s="1"/>
  <c r="AI203" i="13"/>
  <c r="Y203" i="13"/>
  <c r="AI202" i="13"/>
  <c r="Y202" i="13"/>
  <c r="AI201" i="13"/>
  <c r="Y201" i="13"/>
  <c r="AI200" i="13"/>
  <c r="Y200" i="13"/>
  <c r="AI199" i="13"/>
  <c r="Y199" i="13"/>
  <c r="AI198" i="13"/>
  <c r="Y198" i="13"/>
  <c r="AI197" i="13"/>
  <c r="Y197" i="13"/>
  <c r="AI196" i="13"/>
  <c r="Y196" i="13"/>
  <c r="AI195" i="13"/>
  <c r="Y195" i="13"/>
  <c r="AI194" i="13"/>
  <c r="Y194" i="13"/>
  <c r="AI193" i="13"/>
  <c r="Y193" i="13"/>
  <c r="AI192" i="13"/>
  <c r="Y192" i="13"/>
  <c r="C192" i="13" s="1"/>
  <c r="AI191" i="13"/>
  <c r="C191" i="13" s="1"/>
  <c r="Y191" i="13"/>
  <c r="AI190" i="13"/>
  <c r="Y190" i="13"/>
  <c r="C190" i="13" s="1"/>
  <c r="AI189" i="13"/>
  <c r="Y189" i="13"/>
  <c r="AI188" i="13"/>
  <c r="Y188" i="13"/>
  <c r="C188" i="13" s="1"/>
  <c r="AI187" i="13"/>
  <c r="Y187" i="13"/>
  <c r="AI186" i="13"/>
  <c r="Y186" i="13"/>
  <c r="AI185" i="13"/>
  <c r="Y185" i="13"/>
  <c r="AI184" i="13"/>
  <c r="Y184" i="13"/>
  <c r="AI183" i="13"/>
  <c r="Y183" i="13"/>
  <c r="AI182" i="13"/>
  <c r="Y182" i="13"/>
  <c r="AI181" i="13"/>
  <c r="Y181" i="13"/>
  <c r="C181" i="13" s="1"/>
  <c r="AI180" i="13"/>
  <c r="Y180" i="13"/>
  <c r="AI179" i="13"/>
  <c r="Y179" i="13"/>
  <c r="AI178" i="13"/>
  <c r="Y178" i="13"/>
  <c r="AI177" i="13"/>
  <c r="Y177" i="13"/>
  <c r="C177" i="13"/>
  <c r="AI176" i="13"/>
  <c r="Y176" i="13"/>
  <c r="AI175" i="13"/>
  <c r="Y175" i="13"/>
  <c r="AI174" i="13"/>
  <c r="Y174" i="13"/>
  <c r="AI173" i="13"/>
  <c r="Y173" i="13"/>
  <c r="AI172" i="13"/>
  <c r="C172" i="13" s="1"/>
  <c r="Y172" i="13"/>
  <c r="AI171" i="13"/>
  <c r="Y171" i="13"/>
  <c r="AI170" i="13"/>
  <c r="Y170" i="13"/>
  <c r="AI169" i="13"/>
  <c r="Y169" i="13"/>
  <c r="C169" i="13" s="1"/>
  <c r="AI168" i="13"/>
  <c r="C168" i="13" s="1"/>
  <c r="Y168" i="13"/>
  <c r="AI167" i="13"/>
  <c r="Y167" i="13"/>
  <c r="AI166" i="13"/>
  <c r="Y166" i="13"/>
  <c r="AI165" i="13"/>
  <c r="Y165" i="13"/>
  <c r="AI164" i="13"/>
  <c r="Y164" i="13"/>
  <c r="AI163" i="13"/>
  <c r="C163" i="13" s="1"/>
  <c r="Y163" i="13"/>
  <c r="AI162" i="13"/>
  <c r="Y162" i="13"/>
  <c r="AI161" i="13"/>
  <c r="C161" i="13" s="1"/>
  <c r="Y161" i="13"/>
  <c r="AI160" i="13"/>
  <c r="Y160" i="13"/>
  <c r="C160" i="13" s="1"/>
  <c r="AI159" i="13"/>
  <c r="C159" i="13" s="1"/>
  <c r="Y159" i="13"/>
  <c r="AI158" i="13"/>
  <c r="Y158" i="13"/>
  <c r="C158" i="13" s="1"/>
  <c r="AI157" i="13"/>
  <c r="Y157" i="13"/>
  <c r="AI156" i="13"/>
  <c r="Y156" i="13"/>
  <c r="AI155" i="13"/>
  <c r="Y155" i="13"/>
  <c r="AI154" i="13"/>
  <c r="Y154" i="13"/>
  <c r="AI153" i="13"/>
  <c r="Y153" i="13"/>
  <c r="AI152" i="13"/>
  <c r="Y152" i="13"/>
  <c r="AI151" i="13"/>
  <c r="Y151" i="13"/>
  <c r="AI150" i="13"/>
  <c r="Y150" i="13"/>
  <c r="C150" i="13" s="1"/>
  <c r="AI149" i="13"/>
  <c r="Y149" i="13"/>
  <c r="AI148" i="13"/>
  <c r="Y148" i="13"/>
  <c r="C148" i="13" s="1"/>
  <c r="AI147" i="13"/>
  <c r="C147" i="13" s="1"/>
  <c r="Y147" i="13"/>
  <c r="AI144" i="13"/>
  <c r="Y144" i="13"/>
  <c r="AI143" i="13"/>
  <c r="C143" i="13" s="1"/>
  <c r="Y143" i="13"/>
  <c r="AI142" i="13"/>
  <c r="Y142" i="13"/>
  <c r="AI141" i="13"/>
  <c r="Y141" i="13"/>
  <c r="AI140" i="13"/>
  <c r="Y140" i="13"/>
  <c r="C140" i="13"/>
  <c r="AI139" i="13"/>
  <c r="Y139" i="13"/>
  <c r="AI138" i="13"/>
  <c r="Y138" i="13"/>
  <c r="C138" i="13" s="1"/>
  <c r="AI137" i="13"/>
  <c r="Y137" i="13"/>
  <c r="AI136" i="13"/>
  <c r="Y136" i="13"/>
  <c r="AI135" i="13"/>
  <c r="Y135" i="13"/>
  <c r="AI134" i="13"/>
  <c r="Y134" i="13"/>
  <c r="AI133" i="13"/>
  <c r="Y133" i="13"/>
  <c r="AI132" i="13"/>
  <c r="Y132" i="13"/>
  <c r="AI131" i="13"/>
  <c r="C131" i="13" s="1"/>
  <c r="Y131" i="13"/>
  <c r="AI130" i="13"/>
  <c r="Y130" i="13"/>
  <c r="C130" i="13" s="1"/>
  <c r="AI129" i="13"/>
  <c r="C129" i="13" s="1"/>
  <c r="Y129" i="13"/>
  <c r="AI128" i="13"/>
  <c r="Y128" i="13"/>
  <c r="AI127" i="13"/>
  <c r="Y127" i="13"/>
  <c r="AI126" i="13"/>
  <c r="Y126" i="13"/>
  <c r="AI125" i="13"/>
  <c r="Y125" i="13"/>
  <c r="C125" i="13" s="1"/>
  <c r="AI124" i="13"/>
  <c r="Y124" i="13"/>
  <c r="AI123" i="13"/>
  <c r="Y123" i="13"/>
  <c r="AI122" i="13"/>
  <c r="Y122" i="13"/>
  <c r="AI121" i="13"/>
  <c r="Y121" i="13"/>
  <c r="AI120" i="13"/>
  <c r="Y120" i="13"/>
  <c r="C120" i="13" s="1"/>
  <c r="AI119" i="13"/>
  <c r="Y119" i="13"/>
  <c r="AI118" i="13"/>
  <c r="Y118" i="13"/>
  <c r="AI117" i="13"/>
  <c r="Y117" i="13"/>
  <c r="AI116" i="13"/>
  <c r="Y116" i="13"/>
  <c r="AI115" i="13"/>
  <c r="Y115" i="13"/>
  <c r="AI114" i="13"/>
  <c r="Y114" i="13"/>
  <c r="AI113" i="13"/>
  <c r="Y113" i="13"/>
  <c r="AI112" i="13"/>
  <c r="Y112" i="13"/>
  <c r="AI111" i="13"/>
  <c r="Y111" i="13"/>
  <c r="AI110" i="13"/>
  <c r="Y110" i="13"/>
  <c r="AI109" i="13"/>
  <c r="Y109" i="13"/>
  <c r="AI108" i="13"/>
  <c r="Y108" i="13"/>
  <c r="AI107" i="13"/>
  <c r="Y107" i="13"/>
  <c r="AI106" i="13"/>
  <c r="Y106" i="13"/>
  <c r="AI105" i="13"/>
  <c r="Y105" i="13"/>
  <c r="AI104" i="13"/>
  <c r="Y104" i="13"/>
  <c r="AI103" i="13"/>
  <c r="Y103" i="13"/>
  <c r="AI102" i="13"/>
  <c r="Y102" i="13"/>
  <c r="AI101" i="13"/>
  <c r="Y101" i="13"/>
  <c r="AI100" i="13"/>
  <c r="C100" i="13" s="1"/>
  <c r="Y100" i="13"/>
  <c r="AI99" i="13"/>
  <c r="Y99" i="13"/>
  <c r="AI98" i="13"/>
  <c r="Y98" i="13"/>
  <c r="AI97" i="13"/>
  <c r="C97" i="13" s="1"/>
  <c r="Y97" i="13"/>
  <c r="AI96" i="13"/>
  <c r="Y96" i="13"/>
  <c r="C96" i="13" s="1"/>
  <c r="AI95" i="13"/>
  <c r="C95" i="13" s="1"/>
  <c r="Y95" i="13"/>
  <c r="AI94" i="13"/>
  <c r="Y94" i="13"/>
  <c r="C94" i="13" s="1"/>
  <c r="AI93" i="13"/>
  <c r="Y93" i="13"/>
  <c r="C93" i="13" s="1"/>
  <c r="AI92" i="13"/>
  <c r="Y92" i="13"/>
  <c r="AI91" i="13"/>
  <c r="Y91" i="13"/>
  <c r="AI90" i="13"/>
  <c r="Y90" i="13"/>
  <c r="AI89" i="13"/>
  <c r="Y89" i="13"/>
  <c r="AI88" i="13"/>
  <c r="Y88" i="13"/>
  <c r="AI87" i="13"/>
  <c r="C87" i="13" s="1"/>
  <c r="Y87" i="13"/>
  <c r="AI86" i="13"/>
  <c r="AI85" i="13"/>
  <c r="Y85" i="13"/>
  <c r="C85" i="13" s="1"/>
  <c r="AI84" i="13"/>
  <c r="Y84" i="13"/>
  <c r="AI83" i="13"/>
  <c r="Y83" i="13"/>
  <c r="AI82" i="13"/>
  <c r="Y82" i="13"/>
  <c r="AI81" i="13"/>
  <c r="Y81" i="13"/>
  <c r="AI80" i="13"/>
  <c r="Y80" i="13"/>
  <c r="C80" i="13" s="1"/>
  <c r="AI79" i="13"/>
  <c r="Y79" i="13"/>
  <c r="AI78" i="13"/>
  <c r="Y78" i="13"/>
  <c r="AI77" i="13"/>
  <c r="Y77" i="13"/>
  <c r="AI76" i="13"/>
  <c r="Y76" i="13"/>
  <c r="AI75" i="13"/>
  <c r="Y75" i="13"/>
  <c r="AI74" i="13"/>
  <c r="Y74" i="13"/>
  <c r="AI73" i="13"/>
  <c r="Y73" i="13"/>
  <c r="AI72" i="13"/>
  <c r="Y72" i="13"/>
  <c r="AI71" i="13"/>
  <c r="Y71" i="13"/>
  <c r="AI70" i="13"/>
  <c r="Y70" i="13"/>
  <c r="AI69" i="13"/>
  <c r="Y69" i="13"/>
  <c r="AI68" i="13"/>
  <c r="Y68" i="13"/>
  <c r="AI67" i="13"/>
  <c r="Y67" i="13"/>
  <c r="AI66" i="13"/>
  <c r="Y66" i="13"/>
  <c r="AI65" i="13"/>
  <c r="Y65" i="13"/>
  <c r="AI64" i="13"/>
  <c r="C64" i="13" s="1"/>
  <c r="Y64" i="13"/>
  <c r="AI63" i="13"/>
  <c r="Y63" i="13"/>
  <c r="AI62" i="13"/>
  <c r="Y62" i="13"/>
  <c r="AI61" i="13"/>
  <c r="Y61" i="13"/>
  <c r="AI60" i="13"/>
  <c r="Y60" i="13"/>
  <c r="C60" i="13" s="1"/>
  <c r="AI59" i="13"/>
  <c r="Y59" i="13"/>
  <c r="AI58" i="13"/>
  <c r="Y58" i="13"/>
  <c r="AI57" i="13"/>
  <c r="Y57" i="13"/>
  <c r="AI56" i="13"/>
  <c r="Y56" i="13"/>
  <c r="AI55" i="13"/>
  <c r="Y55" i="13"/>
  <c r="AI54" i="13"/>
  <c r="Y54" i="13"/>
  <c r="AI53" i="13"/>
  <c r="Y53" i="13"/>
  <c r="AI52" i="13"/>
  <c r="Y52" i="13"/>
  <c r="AI51" i="13"/>
  <c r="Y51" i="13"/>
  <c r="C51" i="13" s="1"/>
  <c r="AI50" i="13"/>
  <c r="Y50" i="13"/>
  <c r="AI49" i="13"/>
  <c r="Y49" i="13"/>
  <c r="AI48" i="13"/>
  <c r="Y48" i="13"/>
  <c r="AI47" i="13"/>
  <c r="Y47" i="13"/>
  <c r="AI46" i="13"/>
  <c r="Y46" i="13"/>
  <c r="C46" i="13" s="1"/>
  <c r="AI45" i="13"/>
  <c r="C45" i="13" s="1"/>
  <c r="Y45" i="13"/>
  <c r="AI44" i="13"/>
  <c r="Y44" i="13"/>
  <c r="AI43" i="13"/>
  <c r="C43" i="13" s="1"/>
  <c r="Y43" i="13"/>
  <c r="AI42" i="13"/>
  <c r="Y42" i="13"/>
  <c r="AI41" i="13"/>
  <c r="C41" i="13" s="1"/>
  <c r="Y41" i="13"/>
  <c r="AI40" i="13"/>
  <c r="Y40" i="13"/>
  <c r="AI39" i="13"/>
  <c r="C39" i="13" s="1"/>
  <c r="Y39" i="13"/>
  <c r="AI38" i="13"/>
  <c r="Y38" i="13"/>
  <c r="C38" i="13" s="1"/>
  <c r="AI37" i="13"/>
  <c r="C37" i="13" s="1"/>
  <c r="Y37" i="13"/>
  <c r="AI36" i="13"/>
  <c r="Y36" i="13"/>
  <c r="AI35" i="13"/>
  <c r="Y35" i="13"/>
  <c r="AI34" i="13"/>
  <c r="Y34" i="13"/>
  <c r="AI33" i="13"/>
  <c r="C33" i="13" s="1"/>
  <c r="Y33" i="13"/>
  <c r="AI32" i="13"/>
  <c r="Y32" i="13"/>
  <c r="AI31" i="13"/>
  <c r="C31" i="13" s="1"/>
  <c r="Y31" i="13"/>
  <c r="AI30" i="13"/>
  <c r="Y30" i="13"/>
  <c r="AI29" i="13"/>
  <c r="Y29" i="13"/>
  <c r="AI28" i="13"/>
  <c r="Y28" i="13"/>
  <c r="AI27" i="13"/>
  <c r="Y27" i="13"/>
  <c r="AI26" i="13"/>
  <c r="Y26" i="13"/>
  <c r="AI25" i="13"/>
  <c r="Y25" i="13"/>
  <c r="AI24" i="13"/>
  <c r="Y24" i="13"/>
  <c r="AI23" i="13"/>
  <c r="Y23" i="13"/>
  <c r="AI22" i="13"/>
  <c r="Y22" i="13"/>
  <c r="AI21" i="13"/>
  <c r="Y21" i="13"/>
  <c r="AI20" i="13"/>
  <c r="Y20" i="13"/>
  <c r="AI19" i="13"/>
  <c r="Y19" i="13"/>
  <c r="C19" i="13"/>
  <c r="AI18" i="13"/>
  <c r="Y18" i="13"/>
  <c r="AI17" i="13"/>
  <c r="Y17" i="13"/>
  <c r="AI16" i="13"/>
  <c r="Y16" i="13"/>
  <c r="AI15" i="13"/>
  <c r="Y15" i="13"/>
  <c r="C15" i="13" s="1"/>
  <c r="AI12" i="13"/>
  <c r="Y12" i="13"/>
  <c r="AI10" i="13"/>
  <c r="Y10" i="13"/>
  <c r="AI507" i="10"/>
  <c r="Y507" i="10"/>
  <c r="AI506" i="10"/>
  <c r="Y506" i="10"/>
  <c r="C506" i="10" s="1"/>
  <c r="AI505" i="10"/>
  <c r="Y505" i="10"/>
  <c r="C505" i="10" s="1"/>
  <c r="AI504" i="10"/>
  <c r="Y504" i="10"/>
  <c r="AI503" i="10"/>
  <c r="Y503" i="10"/>
  <c r="AI502" i="10"/>
  <c r="Y502" i="10"/>
  <c r="AI501" i="10"/>
  <c r="Y501" i="10"/>
  <c r="C501" i="10" s="1"/>
  <c r="AI500" i="10"/>
  <c r="Y500" i="10"/>
  <c r="AI499" i="10"/>
  <c r="Y499" i="10"/>
  <c r="AI498" i="10"/>
  <c r="Y498" i="10"/>
  <c r="AI497" i="10"/>
  <c r="Y497" i="10"/>
  <c r="AI496" i="10"/>
  <c r="Y496" i="10"/>
  <c r="AI495" i="10"/>
  <c r="Y495" i="10"/>
  <c r="AI494" i="10"/>
  <c r="Y494" i="10"/>
  <c r="C494" i="10" s="1"/>
  <c r="AI493" i="10"/>
  <c r="Y493" i="10"/>
  <c r="C493" i="10" s="1"/>
  <c r="AI492" i="10"/>
  <c r="Y492" i="10"/>
  <c r="AI491" i="10"/>
  <c r="Y491" i="10"/>
  <c r="AI490" i="10"/>
  <c r="Y490" i="10"/>
  <c r="AI489" i="10"/>
  <c r="Y489" i="10"/>
  <c r="AI488" i="10"/>
  <c r="Y488" i="10"/>
  <c r="AI487" i="10"/>
  <c r="Y487" i="10"/>
  <c r="AI486" i="10"/>
  <c r="Y486" i="10"/>
  <c r="AI485" i="10"/>
  <c r="C485" i="10" s="1"/>
  <c r="Y485" i="10"/>
  <c r="AI484" i="10"/>
  <c r="Y484" i="10"/>
  <c r="AI483" i="10"/>
  <c r="Y483" i="10"/>
  <c r="AI482" i="10"/>
  <c r="Y482" i="10"/>
  <c r="AI481" i="10"/>
  <c r="Y481" i="10"/>
  <c r="AI480" i="10"/>
  <c r="Y480" i="10"/>
  <c r="AI479" i="10"/>
  <c r="Y479" i="10"/>
  <c r="AI478" i="10"/>
  <c r="Y478" i="10"/>
  <c r="AI477" i="10"/>
  <c r="Y477" i="10"/>
  <c r="C477" i="10" s="1"/>
  <c r="AI476" i="10"/>
  <c r="Y476" i="10"/>
  <c r="AI475" i="10"/>
  <c r="Y475" i="10"/>
  <c r="C475" i="10" s="1"/>
  <c r="AI474" i="10"/>
  <c r="Y474" i="10"/>
  <c r="AI473" i="10"/>
  <c r="Y473" i="10"/>
  <c r="AI472" i="10"/>
  <c r="Y472" i="10"/>
  <c r="AI471" i="10"/>
  <c r="Y471" i="10"/>
  <c r="AI470" i="10"/>
  <c r="Y470" i="10"/>
  <c r="AI469" i="10"/>
  <c r="Y469" i="10"/>
  <c r="AI468" i="10"/>
  <c r="Y468" i="10"/>
  <c r="AI467" i="10"/>
  <c r="Y467" i="10"/>
  <c r="C467" i="10" s="1"/>
  <c r="AI466" i="10"/>
  <c r="Y466" i="10"/>
  <c r="AI465" i="10"/>
  <c r="Y465" i="10"/>
  <c r="C465" i="10" s="1"/>
  <c r="AI464" i="10"/>
  <c r="Y464" i="10"/>
  <c r="AI463" i="10"/>
  <c r="Y463" i="10"/>
  <c r="AI462" i="10"/>
  <c r="Y462" i="10"/>
  <c r="AI461" i="10"/>
  <c r="Y461" i="10"/>
  <c r="AI460" i="10"/>
  <c r="Y460" i="10"/>
  <c r="AI459" i="10"/>
  <c r="Y459" i="10"/>
  <c r="AI458" i="10"/>
  <c r="Y458" i="10"/>
  <c r="AI457" i="10"/>
  <c r="Y457" i="10"/>
  <c r="C457" i="10" s="1"/>
  <c r="AI456" i="10"/>
  <c r="Y456" i="10"/>
  <c r="AI455" i="10"/>
  <c r="Y455" i="10"/>
  <c r="AI454" i="10"/>
  <c r="Y454" i="10"/>
  <c r="C454" i="10" s="1"/>
  <c r="AI453" i="10"/>
  <c r="Y453" i="10"/>
  <c r="AI452" i="10"/>
  <c r="Y452" i="10"/>
  <c r="AI451" i="10"/>
  <c r="Y451" i="10"/>
  <c r="AI450" i="10"/>
  <c r="Y450" i="10"/>
  <c r="AI449" i="10"/>
  <c r="C449" i="10" s="1"/>
  <c r="Y449" i="10"/>
  <c r="AI448" i="10"/>
  <c r="Y448" i="10"/>
  <c r="AI447" i="10"/>
  <c r="Y447" i="10"/>
  <c r="AI446" i="10"/>
  <c r="Y446" i="10"/>
  <c r="AI445" i="10"/>
  <c r="Y445" i="10"/>
  <c r="AI444" i="10"/>
  <c r="Y444" i="10"/>
  <c r="AI443" i="10"/>
  <c r="Y443" i="10"/>
  <c r="AI442" i="10"/>
  <c r="Y442" i="10"/>
  <c r="AI441" i="10"/>
  <c r="Y441" i="10"/>
  <c r="AI440" i="10"/>
  <c r="Y440" i="10"/>
  <c r="AI439" i="10"/>
  <c r="Y439" i="10"/>
  <c r="AI438" i="10"/>
  <c r="Y438" i="10"/>
  <c r="AI437" i="10"/>
  <c r="Y437" i="10"/>
  <c r="AI436" i="10"/>
  <c r="Y436" i="10"/>
  <c r="AI435" i="10"/>
  <c r="Y435" i="10"/>
  <c r="AI434" i="10"/>
  <c r="Y434" i="10"/>
  <c r="AI433" i="10"/>
  <c r="Y433" i="10"/>
  <c r="AI432" i="10"/>
  <c r="C432" i="10" s="1"/>
  <c r="Y432" i="10"/>
  <c r="AI431" i="10"/>
  <c r="Y431" i="10"/>
  <c r="AI430" i="10"/>
  <c r="Y430" i="10"/>
  <c r="AI429" i="10"/>
  <c r="Y429" i="10"/>
  <c r="AI428" i="10"/>
  <c r="C428" i="10" s="1"/>
  <c r="Y428" i="10"/>
  <c r="AI427" i="10"/>
  <c r="Y427" i="10"/>
  <c r="AI426" i="10"/>
  <c r="Y426" i="10"/>
  <c r="AI425" i="10"/>
  <c r="Y425" i="10"/>
  <c r="AI424" i="10"/>
  <c r="Y424" i="10"/>
  <c r="AI423" i="10"/>
  <c r="Y423" i="10"/>
  <c r="AI422" i="10"/>
  <c r="Y422" i="10"/>
  <c r="AI421" i="10"/>
  <c r="Y421" i="10"/>
  <c r="AI420" i="10"/>
  <c r="Y420" i="10"/>
  <c r="AI419" i="10"/>
  <c r="Y419" i="10"/>
  <c r="AI418" i="10"/>
  <c r="Y418" i="10"/>
  <c r="AI417" i="10"/>
  <c r="Y417" i="10"/>
  <c r="AI416" i="10"/>
  <c r="Y416" i="10"/>
  <c r="AI415" i="10"/>
  <c r="Y415" i="10"/>
  <c r="AI414" i="10"/>
  <c r="Y414" i="10"/>
  <c r="AI413" i="10"/>
  <c r="Y413" i="10"/>
  <c r="AI412" i="10"/>
  <c r="C412" i="10" s="1"/>
  <c r="Y412" i="10"/>
  <c r="AI411" i="10"/>
  <c r="Y411" i="10"/>
  <c r="AI410" i="10"/>
  <c r="Y410" i="10"/>
  <c r="AI409" i="10"/>
  <c r="Y409" i="10"/>
  <c r="AI408" i="10"/>
  <c r="Y408" i="10"/>
  <c r="AI407" i="10"/>
  <c r="Y407" i="10"/>
  <c r="AI406" i="10"/>
  <c r="Y406" i="10"/>
  <c r="AI405" i="10"/>
  <c r="Y405" i="10"/>
  <c r="AI404" i="10"/>
  <c r="Y404" i="10"/>
  <c r="AI403" i="10"/>
  <c r="Y403" i="10"/>
  <c r="AI402" i="10"/>
  <c r="Y402" i="10"/>
  <c r="AI401" i="10"/>
  <c r="Y401" i="10"/>
  <c r="AI400" i="10"/>
  <c r="Y400" i="10"/>
  <c r="AI399" i="10"/>
  <c r="Y399" i="10"/>
  <c r="AI398" i="10"/>
  <c r="Y398" i="10"/>
  <c r="AI397" i="10"/>
  <c r="C397" i="10" s="1"/>
  <c r="Y397" i="10"/>
  <c r="AI396" i="10"/>
  <c r="Y396" i="10"/>
  <c r="AI395" i="10"/>
  <c r="Y395" i="10"/>
  <c r="AI394" i="10"/>
  <c r="Y394" i="10"/>
  <c r="AI393" i="10"/>
  <c r="Y393" i="10"/>
  <c r="AI392" i="10"/>
  <c r="Y392" i="10"/>
  <c r="AI391" i="10"/>
  <c r="Y391" i="10"/>
  <c r="AI390" i="10"/>
  <c r="C390" i="10" s="1"/>
  <c r="Y390" i="10"/>
  <c r="AI389" i="10"/>
  <c r="Y389" i="10"/>
  <c r="AI388" i="10"/>
  <c r="Y388" i="10"/>
  <c r="AI387" i="10"/>
  <c r="Y387" i="10"/>
  <c r="AI386" i="10"/>
  <c r="Y386" i="10"/>
  <c r="C386" i="10" s="1"/>
  <c r="AI385" i="10"/>
  <c r="Y385" i="10"/>
  <c r="C385" i="10" s="1"/>
  <c r="AI384" i="10"/>
  <c r="Y384" i="10"/>
  <c r="AI383" i="10"/>
  <c r="Y383" i="10"/>
  <c r="AI382" i="10"/>
  <c r="Y382" i="10"/>
  <c r="AI381" i="10"/>
  <c r="Y381" i="10"/>
  <c r="AI380" i="10"/>
  <c r="Y380" i="10"/>
  <c r="AI379" i="10"/>
  <c r="Y379" i="10"/>
  <c r="AI378" i="10"/>
  <c r="Y378" i="10"/>
  <c r="AI377" i="10"/>
  <c r="Y377" i="10"/>
  <c r="AI376" i="10"/>
  <c r="C376" i="10" s="1"/>
  <c r="Y376" i="10"/>
  <c r="AI375" i="10"/>
  <c r="Y375" i="10"/>
  <c r="AI374" i="10"/>
  <c r="Y374" i="10"/>
  <c r="C374" i="10"/>
  <c r="AI373" i="10"/>
  <c r="Y373" i="10"/>
  <c r="AI372" i="10"/>
  <c r="Y372" i="10"/>
  <c r="AI371" i="10"/>
  <c r="Y371" i="10"/>
  <c r="AI370" i="10"/>
  <c r="Y370" i="10"/>
  <c r="C370" i="10" s="1"/>
  <c r="AI369" i="10"/>
  <c r="Y369" i="10"/>
  <c r="C369" i="10" s="1"/>
  <c r="AI368" i="10"/>
  <c r="Y368" i="10"/>
  <c r="AI367" i="10"/>
  <c r="Y367" i="10"/>
  <c r="AI366" i="10"/>
  <c r="Y366" i="10"/>
  <c r="AI365" i="10"/>
  <c r="Y365" i="10"/>
  <c r="C365" i="10" s="1"/>
  <c r="AI364" i="10"/>
  <c r="Y364" i="10"/>
  <c r="AI363" i="10"/>
  <c r="Y363" i="10"/>
  <c r="AI362" i="10"/>
  <c r="Y362" i="10"/>
  <c r="AI361" i="10"/>
  <c r="Y361" i="10"/>
  <c r="AI360" i="10"/>
  <c r="C360" i="10" s="1"/>
  <c r="Y360" i="10"/>
  <c r="AI359" i="10"/>
  <c r="Y359" i="10"/>
  <c r="AI358" i="10"/>
  <c r="Y358" i="10"/>
  <c r="AI357" i="10"/>
  <c r="Y357" i="10"/>
  <c r="AI356" i="10"/>
  <c r="C356" i="10" s="1"/>
  <c r="Y356" i="10"/>
  <c r="AI355" i="10"/>
  <c r="Y355" i="10"/>
  <c r="AI354" i="10"/>
  <c r="Y354" i="10"/>
  <c r="AI353" i="10"/>
  <c r="C353" i="10" s="1"/>
  <c r="Y353" i="10"/>
  <c r="AI352" i="10"/>
  <c r="Y352" i="10"/>
  <c r="AI351" i="10"/>
  <c r="Y351" i="10"/>
  <c r="AI350" i="10"/>
  <c r="Y350" i="10"/>
  <c r="AI349" i="10"/>
  <c r="Y349" i="10"/>
  <c r="AI348" i="10"/>
  <c r="Y348" i="10"/>
  <c r="AI347" i="10"/>
  <c r="AI346" i="10"/>
  <c r="Y346" i="10"/>
  <c r="AI345" i="10"/>
  <c r="Y345" i="10"/>
  <c r="AI344" i="10"/>
  <c r="Y344" i="10"/>
  <c r="AI343" i="10"/>
  <c r="Y343" i="10"/>
  <c r="AI342" i="10"/>
  <c r="Y342" i="10"/>
  <c r="AI341" i="10"/>
  <c r="Y341" i="10"/>
  <c r="AI340" i="10"/>
  <c r="Y340" i="10"/>
  <c r="AI339" i="10"/>
  <c r="Y339" i="10"/>
  <c r="AI338" i="10"/>
  <c r="Y338" i="10"/>
  <c r="AI337" i="10"/>
  <c r="C337" i="10" s="1"/>
  <c r="Y337" i="10"/>
  <c r="AI336" i="10"/>
  <c r="Y336" i="10"/>
  <c r="AI335" i="10"/>
  <c r="Y335" i="10"/>
  <c r="AI334" i="10"/>
  <c r="Y334" i="10"/>
  <c r="AI333" i="10"/>
  <c r="Y333" i="10"/>
  <c r="C333" i="10"/>
  <c r="AI332" i="10"/>
  <c r="Y332" i="10"/>
  <c r="AI331" i="10"/>
  <c r="Y331" i="10"/>
  <c r="C331" i="10" s="1"/>
  <c r="AI330" i="10"/>
  <c r="Y330" i="10"/>
  <c r="AI329" i="10"/>
  <c r="Y329" i="10"/>
  <c r="C329" i="10" s="1"/>
  <c r="AI328" i="10"/>
  <c r="Y328" i="10"/>
  <c r="AI327" i="10"/>
  <c r="Y327" i="10"/>
  <c r="AI326" i="10"/>
  <c r="Y326" i="10"/>
  <c r="C326" i="10" s="1"/>
  <c r="AI325" i="10"/>
  <c r="Y325" i="10"/>
  <c r="AI324" i="10"/>
  <c r="Y324" i="10"/>
  <c r="AI323" i="10"/>
  <c r="Y323" i="10"/>
  <c r="AI322" i="10"/>
  <c r="Y322" i="10"/>
  <c r="AI321" i="10"/>
  <c r="C321" i="10" s="1"/>
  <c r="Y321" i="10"/>
  <c r="AI320" i="10"/>
  <c r="Y320" i="10"/>
  <c r="AI319" i="10"/>
  <c r="Y319" i="10"/>
  <c r="AI318" i="10"/>
  <c r="Y318" i="10"/>
  <c r="AI317" i="10"/>
  <c r="Y317" i="10"/>
  <c r="AI316" i="10"/>
  <c r="Y316" i="10"/>
  <c r="AI315" i="10"/>
  <c r="Y315" i="10"/>
  <c r="AI314" i="10"/>
  <c r="Y314" i="10"/>
  <c r="AI313" i="10"/>
  <c r="Y313" i="10"/>
  <c r="AI312" i="10"/>
  <c r="C312" i="10" s="1"/>
  <c r="Y312" i="10"/>
  <c r="AI311" i="10"/>
  <c r="Y311" i="10"/>
  <c r="AI310" i="10"/>
  <c r="Y310" i="10"/>
  <c r="AI309" i="10"/>
  <c r="Y309" i="10"/>
  <c r="AI308" i="10"/>
  <c r="C308" i="10" s="1"/>
  <c r="Y308" i="10"/>
  <c r="AI307" i="10"/>
  <c r="Y307" i="10"/>
  <c r="AI306" i="10"/>
  <c r="Y306" i="10"/>
  <c r="AI305" i="10"/>
  <c r="Y305" i="10"/>
  <c r="AI304" i="10"/>
  <c r="Y304" i="10"/>
  <c r="AI303" i="10"/>
  <c r="Y303" i="10"/>
  <c r="AI302" i="10"/>
  <c r="Y302" i="10"/>
  <c r="AI301" i="10"/>
  <c r="Y301" i="10"/>
  <c r="AI300" i="10"/>
  <c r="Y300" i="10"/>
  <c r="AI299" i="10"/>
  <c r="Y299" i="10"/>
  <c r="AI298" i="10"/>
  <c r="Y298" i="10"/>
  <c r="AI297" i="10"/>
  <c r="Y297" i="10"/>
  <c r="AI296" i="10"/>
  <c r="Y296" i="10"/>
  <c r="AI295" i="10"/>
  <c r="Y295" i="10"/>
  <c r="AI294" i="10"/>
  <c r="Y294" i="10"/>
  <c r="AI293" i="10"/>
  <c r="Y293" i="10"/>
  <c r="AI292" i="10"/>
  <c r="C292" i="10" s="1"/>
  <c r="Y292" i="10"/>
  <c r="AI291" i="10"/>
  <c r="Y291" i="10"/>
  <c r="AI290" i="10"/>
  <c r="Y290" i="10"/>
  <c r="AI289" i="10"/>
  <c r="C289" i="10" s="1"/>
  <c r="Y289" i="10"/>
  <c r="AI288" i="10"/>
  <c r="Y288" i="10"/>
  <c r="AI287" i="10"/>
  <c r="Y287" i="10"/>
  <c r="AI286" i="10"/>
  <c r="Y286" i="10"/>
  <c r="AI285" i="10"/>
  <c r="Y285" i="10"/>
  <c r="AI284" i="10"/>
  <c r="Y284" i="10"/>
  <c r="AI283" i="10"/>
  <c r="Y283" i="10"/>
  <c r="AI282" i="10"/>
  <c r="Y282" i="10"/>
  <c r="AI281" i="10"/>
  <c r="Y281" i="10"/>
  <c r="AI280" i="10"/>
  <c r="Y280" i="10"/>
  <c r="AI279" i="10"/>
  <c r="Y279" i="10"/>
  <c r="AI278" i="10"/>
  <c r="Y278" i="10"/>
  <c r="C278" i="10" s="1"/>
  <c r="AI277" i="10"/>
  <c r="Y277" i="10"/>
  <c r="AI276" i="10"/>
  <c r="Y276" i="10"/>
  <c r="AI275" i="10"/>
  <c r="Y275" i="10"/>
  <c r="AI274" i="10"/>
  <c r="Y274" i="10"/>
  <c r="AI273" i="10"/>
  <c r="Y273" i="10"/>
  <c r="AI272" i="10"/>
  <c r="Y272" i="10"/>
  <c r="AI271" i="10"/>
  <c r="Y271" i="10"/>
  <c r="AI270" i="10"/>
  <c r="Y270" i="10"/>
  <c r="AI269" i="10"/>
  <c r="C269" i="10" s="1"/>
  <c r="Y269" i="10"/>
  <c r="AI268" i="10"/>
  <c r="Y268" i="10"/>
  <c r="AI267" i="10"/>
  <c r="Y267" i="10"/>
  <c r="AI266" i="10"/>
  <c r="Y266" i="10"/>
  <c r="AI265" i="10"/>
  <c r="Y265" i="10"/>
  <c r="AI264" i="10"/>
  <c r="Y264" i="10"/>
  <c r="AI263" i="10"/>
  <c r="Y263" i="10"/>
  <c r="AI262" i="10"/>
  <c r="Y262" i="10"/>
  <c r="AI261" i="10"/>
  <c r="Y261" i="10"/>
  <c r="AI260" i="10"/>
  <c r="C260" i="10" s="1"/>
  <c r="Y260" i="10"/>
  <c r="AI259" i="10"/>
  <c r="Y259" i="10"/>
  <c r="AI258" i="10"/>
  <c r="Y258" i="10"/>
  <c r="AI257" i="10"/>
  <c r="Y257" i="10"/>
  <c r="AI256" i="10"/>
  <c r="Y256" i="10"/>
  <c r="AI255" i="10"/>
  <c r="Y255" i="10"/>
  <c r="AI254" i="10"/>
  <c r="Y254" i="10"/>
  <c r="AI253" i="10"/>
  <c r="Y253" i="10"/>
  <c r="C253" i="10"/>
  <c r="AI252" i="10"/>
  <c r="Y252" i="10"/>
  <c r="AI251" i="10"/>
  <c r="Y251" i="10"/>
  <c r="AI250" i="10"/>
  <c r="Y250" i="10"/>
  <c r="AI249" i="10"/>
  <c r="Y249" i="10"/>
  <c r="AI248" i="10"/>
  <c r="Y248" i="10"/>
  <c r="AI247" i="10"/>
  <c r="Y247" i="10"/>
  <c r="AI246" i="10"/>
  <c r="Y246" i="10"/>
  <c r="AI245" i="10"/>
  <c r="Y245" i="10"/>
  <c r="C245" i="10" s="1"/>
  <c r="AI244" i="10"/>
  <c r="Y244" i="10"/>
  <c r="AI243" i="10"/>
  <c r="Y243" i="10"/>
  <c r="C243" i="10" s="1"/>
  <c r="AI242" i="10"/>
  <c r="Y242" i="10"/>
  <c r="C242" i="10" s="1"/>
  <c r="AI241" i="10"/>
  <c r="Y241" i="10"/>
  <c r="AI240" i="10"/>
  <c r="Y240" i="10"/>
  <c r="AI239" i="10"/>
  <c r="Y239" i="10"/>
  <c r="AI238" i="10"/>
  <c r="Y238" i="10"/>
  <c r="AI237" i="10"/>
  <c r="Y237" i="10"/>
  <c r="AI236" i="10"/>
  <c r="Y236" i="10"/>
  <c r="AI235" i="10"/>
  <c r="Y235" i="10"/>
  <c r="C235" i="10" s="1"/>
  <c r="AI234" i="10"/>
  <c r="Y234" i="10"/>
  <c r="C234" i="10" s="1"/>
  <c r="AI233" i="10"/>
  <c r="Y233" i="10"/>
  <c r="C233" i="10" s="1"/>
  <c r="AI232" i="10"/>
  <c r="Y232" i="10"/>
  <c r="AI231" i="10"/>
  <c r="Y231" i="10"/>
  <c r="AI230" i="10"/>
  <c r="Y230" i="10"/>
  <c r="AI229" i="10"/>
  <c r="Y229" i="10"/>
  <c r="AI228" i="10"/>
  <c r="Y228" i="10"/>
  <c r="AI227" i="10"/>
  <c r="Y227" i="10"/>
  <c r="AI226" i="10"/>
  <c r="Y226" i="10"/>
  <c r="AI225" i="10"/>
  <c r="Y225" i="10"/>
  <c r="C225" i="10" s="1"/>
  <c r="AI224" i="10"/>
  <c r="Y224" i="10"/>
  <c r="AI223" i="10"/>
  <c r="Y223" i="10"/>
  <c r="AI222" i="10"/>
  <c r="Y222" i="10"/>
  <c r="AI221" i="10"/>
  <c r="Y221" i="10"/>
  <c r="AI220" i="10"/>
  <c r="Y220" i="10"/>
  <c r="AI219" i="10"/>
  <c r="Y219" i="10"/>
  <c r="AI218" i="10"/>
  <c r="Y218" i="10"/>
  <c r="AI217" i="10"/>
  <c r="Y217" i="10"/>
  <c r="AI216" i="10"/>
  <c r="Y216" i="10"/>
  <c r="AI215" i="10"/>
  <c r="Y215" i="10"/>
  <c r="AI214" i="10"/>
  <c r="Y214" i="10"/>
  <c r="AI213" i="10"/>
  <c r="Y213" i="10"/>
  <c r="C213" i="10" s="1"/>
  <c r="AI212" i="10"/>
  <c r="Y212" i="10"/>
  <c r="AI211" i="10"/>
  <c r="Y211" i="10"/>
  <c r="C211" i="10" s="1"/>
  <c r="AI210" i="10"/>
  <c r="Y210" i="10"/>
  <c r="C210" i="10" s="1"/>
  <c r="AI209" i="10"/>
  <c r="Y209" i="10"/>
  <c r="C209" i="10" s="1"/>
  <c r="AI208" i="10"/>
  <c r="Y208" i="10"/>
  <c r="AI207" i="10"/>
  <c r="Y207" i="10"/>
  <c r="AI206" i="10"/>
  <c r="Y206" i="10"/>
  <c r="AI205" i="10"/>
  <c r="Y205" i="10"/>
  <c r="AI204" i="10"/>
  <c r="Y204" i="10"/>
  <c r="AI203" i="10"/>
  <c r="Y203" i="10"/>
  <c r="C203" i="10" s="1"/>
  <c r="AI202" i="10"/>
  <c r="Y202" i="10"/>
  <c r="C202" i="10" s="1"/>
  <c r="AI201" i="10"/>
  <c r="Y201" i="10"/>
  <c r="C201" i="10" s="1"/>
  <c r="AI200" i="10"/>
  <c r="Y200" i="10"/>
  <c r="AI199" i="10"/>
  <c r="Y199" i="10"/>
  <c r="AI198" i="10"/>
  <c r="Y198" i="10"/>
  <c r="C198" i="10" s="1"/>
  <c r="AI197" i="10"/>
  <c r="Y197" i="10"/>
  <c r="AI196" i="10"/>
  <c r="Y196" i="10"/>
  <c r="AI195" i="10"/>
  <c r="Y195" i="10"/>
  <c r="AI194" i="10"/>
  <c r="Y194" i="10"/>
  <c r="AI193" i="10"/>
  <c r="Y193" i="10"/>
  <c r="AI192" i="10"/>
  <c r="Y192" i="10"/>
  <c r="AI191" i="10"/>
  <c r="Y191" i="10"/>
  <c r="AI190" i="10"/>
  <c r="Y190" i="10"/>
  <c r="AI189" i="10"/>
  <c r="Y189" i="10"/>
  <c r="C189" i="10" s="1"/>
  <c r="AI188" i="10"/>
  <c r="Y188" i="10"/>
  <c r="AI187" i="10"/>
  <c r="Y187" i="10"/>
  <c r="AI186" i="10"/>
  <c r="Y186" i="10"/>
  <c r="AI185" i="10"/>
  <c r="Y185" i="10"/>
  <c r="AI184" i="10"/>
  <c r="Y184" i="10"/>
  <c r="AI183" i="10"/>
  <c r="Y183" i="10"/>
  <c r="AI182" i="10"/>
  <c r="Y182" i="10"/>
  <c r="AI181" i="10"/>
  <c r="Y181" i="10"/>
  <c r="AI180" i="10"/>
  <c r="Y180" i="10"/>
  <c r="AI179" i="10"/>
  <c r="Y179" i="10"/>
  <c r="AI178" i="10"/>
  <c r="Y178" i="10"/>
  <c r="AI177" i="10"/>
  <c r="Y177" i="10"/>
  <c r="AI176" i="10"/>
  <c r="Y176" i="10"/>
  <c r="AI175" i="10"/>
  <c r="Y175" i="10"/>
  <c r="AI174" i="10"/>
  <c r="Y174" i="10"/>
  <c r="AI173" i="10"/>
  <c r="Y173" i="10"/>
  <c r="AI172" i="10"/>
  <c r="Y172" i="10"/>
  <c r="AI171" i="10"/>
  <c r="Y171" i="10"/>
  <c r="AI170" i="10"/>
  <c r="Y170" i="10"/>
  <c r="AI169" i="10"/>
  <c r="Y169" i="10"/>
  <c r="AI168" i="10"/>
  <c r="Y168" i="10"/>
  <c r="AI167" i="10"/>
  <c r="Y167" i="10"/>
  <c r="AI166" i="10"/>
  <c r="Y166" i="10"/>
  <c r="AI165" i="10"/>
  <c r="Y165" i="10"/>
  <c r="AI164" i="10"/>
  <c r="Y164" i="10"/>
  <c r="AI163" i="10"/>
  <c r="Y163" i="10"/>
  <c r="AI162" i="10"/>
  <c r="Y162" i="10"/>
  <c r="AI161" i="10"/>
  <c r="Y161" i="10"/>
  <c r="AI160" i="10"/>
  <c r="Y160" i="10"/>
  <c r="AI159" i="10"/>
  <c r="Y159" i="10"/>
  <c r="AI158" i="10"/>
  <c r="Y158" i="10"/>
  <c r="AI157" i="10"/>
  <c r="C157" i="10" s="1"/>
  <c r="Y157" i="10"/>
  <c r="AI156" i="10"/>
  <c r="Y156" i="10"/>
  <c r="AI155" i="10"/>
  <c r="Y155" i="10"/>
  <c r="AI154" i="10"/>
  <c r="Y154" i="10"/>
  <c r="AI153" i="10"/>
  <c r="Y153" i="10"/>
  <c r="AI152" i="10"/>
  <c r="Y152" i="10"/>
  <c r="AI151" i="10"/>
  <c r="Y151" i="10"/>
  <c r="AI150" i="10"/>
  <c r="Y150" i="10"/>
  <c r="C150" i="10"/>
  <c r="AI149" i="10"/>
  <c r="Y149" i="10"/>
  <c r="C149" i="10" s="1"/>
  <c r="AI148" i="10"/>
  <c r="Y148" i="10"/>
  <c r="AI147" i="10"/>
  <c r="Y147" i="10"/>
  <c r="C147" i="10" s="1"/>
  <c r="AI146" i="10"/>
  <c r="Y146" i="10"/>
  <c r="C146" i="10" s="1"/>
  <c r="AI145" i="10"/>
  <c r="Y145" i="10"/>
  <c r="C145" i="10" s="1"/>
  <c r="AI144" i="10"/>
  <c r="Y144" i="10"/>
  <c r="AI143" i="10"/>
  <c r="Y143" i="10"/>
  <c r="AI142" i="10"/>
  <c r="Y142" i="10"/>
  <c r="AI141" i="10"/>
  <c r="Y141" i="10"/>
  <c r="C141" i="10" s="1"/>
  <c r="AI140" i="10"/>
  <c r="Y140" i="10"/>
  <c r="AI139" i="10"/>
  <c r="Y139" i="10"/>
  <c r="AI138" i="10"/>
  <c r="Y138" i="10"/>
  <c r="AI137" i="10"/>
  <c r="Y137" i="10"/>
  <c r="AI136" i="10"/>
  <c r="Y136" i="10"/>
  <c r="AI135" i="10"/>
  <c r="Y135" i="10"/>
  <c r="AI134" i="10"/>
  <c r="Y134" i="10"/>
  <c r="AI133" i="10"/>
  <c r="Y133" i="10"/>
  <c r="AI132" i="10"/>
  <c r="Y132" i="10"/>
  <c r="AI131" i="10"/>
  <c r="Y131" i="10"/>
  <c r="AI130" i="10"/>
  <c r="Y130" i="10"/>
  <c r="AI129" i="10"/>
  <c r="Y129" i="10"/>
  <c r="AI128" i="10"/>
  <c r="Y128" i="10"/>
  <c r="AI127" i="10"/>
  <c r="Y127" i="10"/>
  <c r="AI126" i="10"/>
  <c r="Y126" i="10"/>
  <c r="AI125" i="10"/>
  <c r="Y125" i="10"/>
  <c r="C125" i="10"/>
  <c r="AI124" i="10"/>
  <c r="Y124" i="10"/>
  <c r="AI123" i="10"/>
  <c r="Y123" i="10"/>
  <c r="AI122" i="10"/>
  <c r="Y122" i="10"/>
  <c r="AI121" i="10"/>
  <c r="Y121" i="10"/>
  <c r="AI120" i="10"/>
  <c r="Y120" i="10"/>
  <c r="AI119" i="10"/>
  <c r="Y119" i="10"/>
  <c r="AI118" i="10"/>
  <c r="Y118" i="10"/>
  <c r="AI117" i="10"/>
  <c r="Y117" i="10"/>
  <c r="C117" i="10" s="1"/>
  <c r="AI116" i="10"/>
  <c r="Y116" i="10"/>
  <c r="AI115" i="10"/>
  <c r="Y115" i="10"/>
  <c r="C115" i="10" s="1"/>
  <c r="AI114" i="10"/>
  <c r="Y114" i="10"/>
  <c r="C114" i="10" s="1"/>
  <c r="AI113" i="10"/>
  <c r="Y113" i="10"/>
  <c r="AI112" i="10"/>
  <c r="Y112" i="10"/>
  <c r="AI111" i="10"/>
  <c r="Y111" i="10"/>
  <c r="AI110" i="10"/>
  <c r="Y110" i="10"/>
  <c r="AI109" i="10"/>
  <c r="Y109" i="10"/>
  <c r="AI108" i="10"/>
  <c r="Y108" i="10"/>
  <c r="AI107" i="10"/>
  <c r="Y107" i="10"/>
  <c r="C107" i="10" s="1"/>
  <c r="AI106" i="10"/>
  <c r="Y106" i="10"/>
  <c r="C106" i="10" s="1"/>
  <c r="AI105" i="10"/>
  <c r="Y105" i="10"/>
  <c r="C105" i="10" s="1"/>
  <c r="AI104" i="10"/>
  <c r="Y104" i="10"/>
  <c r="C104" i="10" s="1"/>
  <c r="AI103" i="10"/>
  <c r="Y103" i="10"/>
  <c r="AI102" i="10"/>
  <c r="Y102" i="10"/>
  <c r="AI101" i="10"/>
  <c r="Y101" i="10"/>
  <c r="AI100" i="10"/>
  <c r="Y100" i="10"/>
  <c r="AI99" i="10"/>
  <c r="Y99" i="10"/>
  <c r="AI98" i="10"/>
  <c r="Y98" i="10"/>
  <c r="AI97" i="10"/>
  <c r="Y97" i="10"/>
  <c r="AI96" i="10"/>
  <c r="Y96" i="10"/>
  <c r="AI95" i="10"/>
  <c r="Y95" i="10"/>
  <c r="AI94" i="10"/>
  <c r="Y94" i="10"/>
  <c r="AI93" i="10"/>
  <c r="Y93" i="10"/>
  <c r="C93" i="10" s="1"/>
  <c r="AI92" i="10"/>
  <c r="Y92" i="10"/>
  <c r="AI91" i="10"/>
  <c r="Y91" i="10"/>
  <c r="AI90" i="10"/>
  <c r="Y90" i="10"/>
  <c r="C90" i="10" s="1"/>
  <c r="AI89" i="10"/>
  <c r="Y89" i="10"/>
  <c r="AI88" i="10"/>
  <c r="Y88" i="10"/>
  <c r="AI87" i="10"/>
  <c r="Y87" i="10"/>
  <c r="AI86" i="10"/>
  <c r="Y86" i="10"/>
  <c r="C86" i="10"/>
  <c r="AI85" i="10"/>
  <c r="Y85" i="10"/>
  <c r="AI84" i="10"/>
  <c r="Y84" i="10"/>
  <c r="C84" i="10" s="1"/>
  <c r="AI83" i="10"/>
  <c r="Y83" i="10"/>
  <c r="AI82" i="10"/>
  <c r="Y82" i="10"/>
  <c r="C82" i="10" s="1"/>
  <c r="AI81" i="10"/>
  <c r="Y81" i="10"/>
  <c r="AI80" i="10"/>
  <c r="Y80" i="10"/>
  <c r="C80" i="10" s="1"/>
  <c r="AI79" i="10"/>
  <c r="Y79" i="10"/>
  <c r="AI78" i="10"/>
  <c r="Y78" i="10"/>
  <c r="C78" i="10" s="1"/>
  <c r="AI77" i="10"/>
  <c r="C77" i="10" s="1"/>
  <c r="Y77" i="10"/>
  <c r="AI76" i="10"/>
  <c r="Y76" i="10"/>
  <c r="AI75" i="10"/>
  <c r="Y75" i="10"/>
  <c r="AI74" i="10"/>
  <c r="Y74" i="10"/>
  <c r="AI73" i="10"/>
  <c r="Y73" i="10"/>
  <c r="C73" i="10"/>
  <c r="AI72" i="10"/>
  <c r="Y72" i="10"/>
  <c r="AI71" i="10"/>
  <c r="Y71" i="10"/>
  <c r="C71" i="10" s="1"/>
  <c r="AI70" i="10"/>
  <c r="C70" i="10" s="1"/>
  <c r="Y70" i="10"/>
  <c r="AI69" i="10"/>
  <c r="Y69" i="10"/>
  <c r="AI68" i="10"/>
  <c r="Y68" i="10"/>
  <c r="AI67" i="10"/>
  <c r="Y67" i="10"/>
  <c r="AI66" i="10"/>
  <c r="Y66" i="10"/>
  <c r="AI65" i="10"/>
  <c r="Y65" i="10"/>
  <c r="AI64" i="10"/>
  <c r="Y64" i="10"/>
  <c r="C64" i="10"/>
  <c r="AI63" i="10"/>
  <c r="Y63" i="10"/>
  <c r="AI62" i="10"/>
  <c r="Y62" i="10"/>
  <c r="C62" i="10" s="1"/>
  <c r="AI61" i="10"/>
  <c r="Y61" i="10"/>
  <c r="AI60" i="10"/>
  <c r="Y60" i="10"/>
  <c r="AI59" i="10"/>
  <c r="Y59" i="10"/>
  <c r="AI58" i="10"/>
  <c r="Y58" i="10"/>
  <c r="AI57" i="10"/>
  <c r="Y57" i="10"/>
  <c r="AI56" i="10"/>
  <c r="Y56" i="10"/>
  <c r="AI55" i="10"/>
  <c r="Y55" i="10"/>
  <c r="AI54" i="10"/>
  <c r="Y54" i="10"/>
  <c r="C54" i="10" s="1"/>
  <c r="AI53" i="10"/>
  <c r="Y53" i="10"/>
  <c r="AI52" i="10"/>
  <c r="Y52" i="10"/>
  <c r="C52" i="10" s="1"/>
  <c r="AI51" i="10"/>
  <c r="C51" i="10" s="1"/>
  <c r="Y51" i="10"/>
  <c r="AI50" i="10"/>
  <c r="Y50" i="10"/>
  <c r="C50" i="10" s="1"/>
  <c r="AI49" i="10"/>
  <c r="Y49" i="10"/>
  <c r="AI48" i="10"/>
  <c r="Y48" i="10"/>
  <c r="AI47" i="10"/>
  <c r="Y47" i="10"/>
  <c r="AI46" i="10"/>
  <c r="Y46" i="10"/>
  <c r="AI45" i="10"/>
  <c r="Y45" i="10"/>
  <c r="AI44" i="10"/>
  <c r="Y44" i="10"/>
  <c r="AI43" i="10"/>
  <c r="Y43" i="10"/>
  <c r="AI42" i="10"/>
  <c r="Y42" i="10"/>
  <c r="C42" i="10" s="1"/>
  <c r="AI41" i="10"/>
  <c r="Y41" i="10"/>
  <c r="AI40" i="10"/>
  <c r="Y40" i="10"/>
  <c r="C40" i="10" s="1"/>
  <c r="AI39" i="10"/>
  <c r="Y39" i="10"/>
  <c r="AI38" i="10"/>
  <c r="Y38" i="10"/>
  <c r="AI37" i="10"/>
  <c r="Y37" i="10"/>
  <c r="AI36" i="10"/>
  <c r="Y36" i="10"/>
  <c r="AI35" i="10"/>
  <c r="Y35" i="10"/>
  <c r="AI34" i="10"/>
  <c r="Y34" i="10"/>
  <c r="C34" i="10" s="1"/>
  <c r="AI33" i="10"/>
  <c r="Y33" i="10"/>
  <c r="AI32" i="10"/>
  <c r="Y32" i="10"/>
  <c r="AI31" i="10"/>
  <c r="Y31" i="10"/>
  <c r="AI30" i="10"/>
  <c r="Y30" i="10"/>
  <c r="AI29" i="10"/>
  <c r="Y29" i="10"/>
  <c r="AI28" i="10"/>
  <c r="Y28" i="10"/>
  <c r="AI27" i="10"/>
  <c r="Y27" i="10"/>
  <c r="AI26" i="10"/>
  <c r="Y26" i="10"/>
  <c r="C26" i="10" s="1"/>
  <c r="AI25" i="10"/>
  <c r="Y25" i="10"/>
  <c r="AI24" i="10"/>
  <c r="Y24" i="10"/>
  <c r="C24" i="10" s="1"/>
  <c r="AI23" i="10"/>
  <c r="Y23" i="10"/>
  <c r="AI22" i="10"/>
  <c r="Y22" i="10"/>
  <c r="AI21" i="10"/>
  <c r="Y21" i="10"/>
  <c r="AI20" i="10"/>
  <c r="Y20" i="10"/>
  <c r="C20" i="10"/>
  <c r="AI19" i="10"/>
  <c r="Y19" i="10"/>
  <c r="AI18" i="10"/>
  <c r="Y18" i="10"/>
  <c r="C18" i="10" s="1"/>
  <c r="AI17" i="10"/>
  <c r="Y17" i="10"/>
  <c r="AI16" i="10"/>
  <c r="Y16" i="10"/>
  <c r="AI15" i="10"/>
  <c r="Y15" i="10"/>
  <c r="AI14" i="10"/>
  <c r="Y14" i="10"/>
  <c r="AI13" i="10"/>
  <c r="Y13" i="10"/>
  <c r="AI12" i="10"/>
  <c r="Y12" i="10"/>
  <c r="AI11" i="10"/>
  <c r="Y11" i="10"/>
  <c r="Y10" i="10"/>
  <c r="AI9" i="10"/>
  <c r="AI372" i="1"/>
  <c r="Y372" i="1"/>
  <c r="C372" i="1"/>
  <c r="AI371" i="1"/>
  <c r="Y371" i="1"/>
  <c r="AI370" i="1"/>
  <c r="Y370" i="1"/>
  <c r="AI369" i="1"/>
  <c r="Y369" i="1"/>
  <c r="AI368" i="1"/>
  <c r="Y368" i="1"/>
  <c r="AI367" i="1"/>
  <c r="Y367" i="1"/>
  <c r="C367" i="1"/>
  <c r="AI366" i="1"/>
  <c r="Y366" i="1"/>
  <c r="AI365" i="1"/>
  <c r="Y365" i="1"/>
  <c r="C365" i="1" s="1"/>
  <c r="AI364" i="1"/>
  <c r="Y364" i="1"/>
  <c r="AI363" i="1"/>
  <c r="Y363" i="1"/>
  <c r="C363" i="1"/>
  <c r="AI362" i="1"/>
  <c r="Y362" i="1"/>
  <c r="AI361" i="1"/>
  <c r="Y361" i="1"/>
  <c r="AI360" i="1"/>
  <c r="Y360" i="1"/>
  <c r="AI359" i="1"/>
  <c r="Y359" i="1"/>
  <c r="AI358" i="1"/>
  <c r="Y358" i="1"/>
  <c r="AI357" i="1"/>
  <c r="Y357" i="1"/>
  <c r="C357" i="1" s="1"/>
  <c r="AI356" i="1"/>
  <c r="Y356" i="1"/>
  <c r="AI355" i="1"/>
  <c r="Y355" i="1"/>
  <c r="AI354" i="1"/>
  <c r="Y354" i="1"/>
  <c r="AI353" i="1"/>
  <c r="Y353" i="1"/>
  <c r="AI352" i="1"/>
  <c r="Y352" i="1"/>
  <c r="AI351" i="1"/>
  <c r="Y351" i="1"/>
  <c r="C351" i="1" s="1"/>
  <c r="AI350" i="1"/>
  <c r="Y350" i="1"/>
  <c r="C350" i="1" s="1"/>
  <c r="AI349" i="1"/>
  <c r="Y349" i="1"/>
  <c r="AI348" i="1"/>
  <c r="Y348" i="1"/>
  <c r="C348" i="1" s="1"/>
  <c r="AI347" i="1"/>
  <c r="Y347" i="1"/>
  <c r="AI346" i="1"/>
  <c r="Y346" i="1"/>
  <c r="AI345" i="1"/>
  <c r="Y345" i="1"/>
  <c r="AI344" i="1"/>
  <c r="Y344" i="1"/>
  <c r="AI343" i="1"/>
  <c r="C343" i="1" s="1"/>
  <c r="Y343" i="1"/>
  <c r="AI342" i="1"/>
  <c r="Y342" i="1"/>
  <c r="C342" i="1" s="1"/>
  <c r="AI341" i="1"/>
  <c r="Y341" i="1"/>
  <c r="AI340" i="1"/>
  <c r="Y340" i="1"/>
  <c r="C340" i="1" s="1"/>
  <c r="AI339" i="1"/>
  <c r="C339" i="1" s="1"/>
  <c r="Y339" i="1"/>
  <c r="AI338" i="1"/>
  <c r="Y338" i="1"/>
  <c r="AI337" i="1"/>
  <c r="Y337" i="1"/>
  <c r="AI336" i="1"/>
  <c r="Y336" i="1"/>
  <c r="AI335" i="1"/>
  <c r="C335" i="1" s="1"/>
  <c r="Y335" i="1"/>
  <c r="AI334" i="1"/>
  <c r="Y334" i="1"/>
  <c r="C334" i="1" s="1"/>
  <c r="AI333" i="1"/>
  <c r="Y333" i="1"/>
  <c r="C333" i="1" s="1"/>
  <c r="AI332" i="1"/>
  <c r="Y332" i="1"/>
  <c r="C332" i="1" s="1"/>
  <c r="AI331" i="1"/>
  <c r="Y331" i="1"/>
  <c r="C331" i="1"/>
  <c r="AI330" i="1"/>
  <c r="Y330" i="1"/>
  <c r="AI329" i="1"/>
  <c r="Y329" i="1"/>
  <c r="AI328" i="1"/>
  <c r="Y328" i="1"/>
  <c r="AI327" i="1"/>
  <c r="Y327" i="1"/>
  <c r="AI326" i="1"/>
  <c r="Y326" i="1"/>
  <c r="AI325" i="1"/>
  <c r="Y325" i="1"/>
  <c r="C325" i="1" s="1"/>
  <c r="AI324" i="1"/>
  <c r="Y324" i="1"/>
  <c r="AI323" i="1"/>
  <c r="Y323" i="1"/>
  <c r="AI322" i="1"/>
  <c r="Y322" i="1"/>
  <c r="AI321" i="1"/>
  <c r="Y321" i="1"/>
  <c r="AI320" i="1"/>
  <c r="Y320" i="1"/>
  <c r="AI319" i="1"/>
  <c r="Y319" i="1"/>
  <c r="C319" i="1"/>
  <c r="AI318" i="1"/>
  <c r="Y318" i="1"/>
  <c r="C318" i="1" s="1"/>
  <c r="AI317" i="1"/>
  <c r="Y317" i="1"/>
  <c r="C317" i="1" s="1"/>
  <c r="AI316" i="1"/>
  <c r="Y316" i="1"/>
  <c r="C316" i="1" s="1"/>
  <c r="AI315" i="1"/>
  <c r="Y315" i="1"/>
  <c r="C315" i="1" s="1"/>
  <c r="AI314" i="1"/>
  <c r="Y314" i="1"/>
  <c r="AI313" i="1"/>
  <c r="Y313" i="1"/>
  <c r="AI312" i="1"/>
  <c r="Y312" i="1"/>
  <c r="AI311" i="1"/>
  <c r="C311" i="1" s="1"/>
  <c r="Y311" i="1"/>
  <c r="AI310" i="1"/>
  <c r="Y310" i="1"/>
  <c r="C310" i="1" s="1"/>
  <c r="AI309" i="1"/>
  <c r="Y309" i="1"/>
  <c r="AI308" i="1"/>
  <c r="Y308" i="1"/>
  <c r="C308" i="1" s="1"/>
  <c r="AI307" i="1"/>
  <c r="C307" i="1" s="1"/>
  <c r="Y307" i="1"/>
  <c r="AI306" i="1"/>
  <c r="Y306" i="1"/>
  <c r="AI305" i="1"/>
  <c r="Y305" i="1"/>
  <c r="AI304" i="1"/>
  <c r="Y304" i="1"/>
  <c r="AI303" i="1"/>
  <c r="C303" i="1" s="1"/>
  <c r="Y303" i="1"/>
  <c r="AI302" i="1"/>
  <c r="Y302" i="1"/>
  <c r="C302" i="1" s="1"/>
  <c r="AI301" i="1"/>
  <c r="Y301" i="1"/>
  <c r="C301" i="1" s="1"/>
  <c r="AI300" i="1"/>
  <c r="Y300" i="1"/>
  <c r="C300" i="1" s="1"/>
  <c r="AI299" i="1"/>
  <c r="Y299" i="1"/>
  <c r="C299" i="1"/>
  <c r="AI298" i="1"/>
  <c r="Y298" i="1"/>
  <c r="AI297" i="1"/>
  <c r="Y297" i="1"/>
  <c r="AI296" i="1"/>
  <c r="Y296" i="1"/>
  <c r="AI295" i="1"/>
  <c r="Y295" i="1"/>
  <c r="AI294" i="1"/>
  <c r="Y294" i="1"/>
  <c r="AI293" i="1"/>
  <c r="Y293" i="1"/>
  <c r="C293" i="1" s="1"/>
  <c r="AI292" i="1"/>
  <c r="Y292" i="1"/>
  <c r="AI291" i="1"/>
  <c r="Y291" i="1"/>
  <c r="AI290" i="1"/>
  <c r="Y290" i="1"/>
  <c r="AI289" i="1"/>
  <c r="Y289" i="1"/>
  <c r="AI288" i="1"/>
  <c r="Y288" i="1"/>
  <c r="AI287" i="1"/>
  <c r="Y287" i="1"/>
  <c r="C287" i="1"/>
  <c r="AI286" i="1"/>
  <c r="Y286" i="1"/>
  <c r="C286" i="1" s="1"/>
  <c r="AI285" i="1"/>
  <c r="Y285" i="1"/>
  <c r="C285" i="1" s="1"/>
  <c r="AI284" i="1"/>
  <c r="Y284" i="1"/>
  <c r="C284" i="1" s="1"/>
  <c r="AI283" i="1"/>
  <c r="Y283" i="1"/>
  <c r="C283" i="1" s="1"/>
  <c r="AI282" i="1"/>
  <c r="Y282" i="1"/>
  <c r="AI281" i="1"/>
  <c r="Y281" i="1"/>
  <c r="AI280" i="1"/>
  <c r="Y280" i="1"/>
  <c r="AI279" i="1"/>
  <c r="C279" i="1" s="1"/>
  <c r="Y279" i="1"/>
  <c r="AI278" i="1"/>
  <c r="Y278" i="1"/>
  <c r="C278" i="1" s="1"/>
  <c r="AI277" i="1"/>
  <c r="Y277" i="1"/>
  <c r="AI276" i="1"/>
  <c r="Y276" i="1"/>
  <c r="C276" i="1" s="1"/>
  <c r="AI275" i="1"/>
  <c r="C275" i="1" s="1"/>
  <c r="Y275" i="1"/>
  <c r="AI274" i="1"/>
  <c r="Y274" i="1"/>
  <c r="AI273" i="1"/>
  <c r="Y273" i="1"/>
  <c r="AI272" i="1"/>
  <c r="Y272" i="1"/>
  <c r="AI271" i="1"/>
  <c r="C271" i="1" s="1"/>
  <c r="Y271" i="1"/>
  <c r="AI270" i="1"/>
  <c r="Y270" i="1"/>
  <c r="C270" i="1" s="1"/>
  <c r="AI269" i="1"/>
  <c r="Y269" i="1"/>
  <c r="C269" i="1" s="1"/>
  <c r="AI268" i="1"/>
  <c r="Y268" i="1"/>
  <c r="C268" i="1" s="1"/>
  <c r="AI267" i="1"/>
  <c r="Y267" i="1"/>
  <c r="C267" i="1"/>
  <c r="AI266" i="1"/>
  <c r="Y266" i="1"/>
  <c r="AI265" i="1"/>
  <c r="Y265" i="1"/>
  <c r="AI264" i="1"/>
  <c r="Y264" i="1"/>
  <c r="AI263" i="1"/>
  <c r="Y263" i="1"/>
  <c r="AI262" i="1"/>
  <c r="Y262" i="1"/>
  <c r="AI261" i="1"/>
  <c r="Y261" i="1"/>
  <c r="C261" i="1" s="1"/>
  <c r="AI260" i="1"/>
  <c r="Y260" i="1"/>
  <c r="AI259" i="1"/>
  <c r="Y259" i="1"/>
  <c r="AI258" i="1"/>
  <c r="Y258" i="1"/>
  <c r="AI257" i="1"/>
  <c r="Y257" i="1"/>
  <c r="AI256" i="1"/>
  <c r="Y256" i="1"/>
  <c r="AI255" i="1"/>
  <c r="Y255" i="1"/>
  <c r="C255" i="1"/>
  <c r="AI254" i="1"/>
  <c r="Y254" i="1"/>
  <c r="C254" i="1" s="1"/>
  <c r="AI253" i="1"/>
  <c r="Y253" i="1"/>
  <c r="C253" i="1" s="1"/>
  <c r="AI252" i="1"/>
  <c r="Y252" i="1"/>
  <c r="C252" i="1" s="1"/>
  <c r="AI251" i="1"/>
  <c r="Y251" i="1"/>
  <c r="C251" i="1" s="1"/>
  <c r="AI250" i="1"/>
  <c r="Y250" i="1"/>
  <c r="AI249" i="1"/>
  <c r="Y249" i="1"/>
  <c r="AI248" i="1"/>
  <c r="Y248" i="1"/>
  <c r="AI247" i="1"/>
  <c r="C247" i="1" s="1"/>
  <c r="Y247" i="1"/>
  <c r="AI246" i="1"/>
  <c r="Y246" i="1"/>
  <c r="C246" i="1" s="1"/>
  <c r="AI245" i="1"/>
  <c r="Y245" i="1"/>
  <c r="AI244" i="1"/>
  <c r="Y244" i="1"/>
  <c r="C244" i="1" s="1"/>
  <c r="AI243" i="1"/>
  <c r="C243" i="1" s="1"/>
  <c r="Y243" i="1"/>
  <c r="AI242" i="1"/>
  <c r="Y242" i="1"/>
  <c r="AI241" i="1"/>
  <c r="Y241" i="1"/>
  <c r="AI240" i="1"/>
  <c r="Y240" i="1"/>
  <c r="AI239" i="1"/>
  <c r="C239" i="1" s="1"/>
  <c r="Y239" i="1"/>
  <c r="AI238" i="1"/>
  <c r="Y238" i="1"/>
  <c r="C238" i="1" s="1"/>
  <c r="AI237" i="1"/>
  <c r="Y237" i="1"/>
  <c r="C237" i="1" s="1"/>
  <c r="AI236" i="1"/>
  <c r="Y236" i="1"/>
  <c r="C236" i="1" s="1"/>
  <c r="AI235" i="1"/>
  <c r="Y235" i="1"/>
  <c r="C235" i="1"/>
  <c r="AI234" i="1"/>
  <c r="Y234" i="1"/>
  <c r="AI233" i="1"/>
  <c r="Y233" i="1"/>
  <c r="AI232" i="1"/>
  <c r="Y232" i="1"/>
  <c r="AI231" i="1"/>
  <c r="Y231" i="1"/>
  <c r="AI230" i="1"/>
  <c r="Y230" i="1"/>
  <c r="AI229" i="1"/>
  <c r="Y229" i="1"/>
  <c r="C229" i="1" s="1"/>
  <c r="AI228" i="1"/>
  <c r="Y228" i="1"/>
  <c r="AI227" i="1"/>
  <c r="Y227" i="1"/>
  <c r="AI226" i="1"/>
  <c r="Y226" i="1"/>
  <c r="AI225" i="1"/>
  <c r="Y225" i="1"/>
  <c r="AI224" i="1"/>
  <c r="Y224" i="1"/>
  <c r="AI223" i="1"/>
  <c r="Y223" i="1"/>
  <c r="C223" i="1"/>
  <c r="AI222" i="1"/>
  <c r="Y222" i="1"/>
  <c r="C222" i="1" s="1"/>
  <c r="AI221" i="1"/>
  <c r="Y221" i="1"/>
  <c r="C221" i="1" s="1"/>
  <c r="AI220" i="1"/>
  <c r="Y220" i="1"/>
  <c r="C220" i="1" s="1"/>
  <c r="AI219" i="1"/>
  <c r="Y219" i="1"/>
  <c r="C219" i="1" s="1"/>
  <c r="AI218" i="1"/>
  <c r="Y218" i="1"/>
  <c r="AI217" i="1"/>
  <c r="Y217" i="1"/>
  <c r="AI216" i="1"/>
  <c r="Y216" i="1"/>
  <c r="AI215" i="1"/>
  <c r="C215" i="1" s="1"/>
  <c r="Y215" i="1"/>
  <c r="AI214" i="1"/>
  <c r="Y214" i="1"/>
  <c r="C214" i="1" s="1"/>
  <c r="AI213" i="1"/>
  <c r="Y213" i="1"/>
  <c r="AI212" i="1"/>
  <c r="Y212" i="1"/>
  <c r="C212" i="1" s="1"/>
  <c r="AI211" i="1"/>
  <c r="C211" i="1" s="1"/>
  <c r="Y211" i="1"/>
  <c r="AI210" i="1"/>
  <c r="Y210" i="1"/>
  <c r="AI209" i="1"/>
  <c r="Y209" i="1"/>
  <c r="AI208" i="1"/>
  <c r="Y208" i="1"/>
  <c r="AI207" i="1"/>
  <c r="C207" i="1" s="1"/>
  <c r="Y207" i="1"/>
  <c r="AI206" i="1"/>
  <c r="Y206" i="1"/>
  <c r="C206" i="1" s="1"/>
  <c r="AI205" i="1"/>
  <c r="Y205" i="1"/>
  <c r="C205" i="1" s="1"/>
  <c r="AI204" i="1"/>
  <c r="Y204" i="1"/>
  <c r="C204" i="1" s="1"/>
  <c r="AI203" i="1"/>
  <c r="Y203" i="1"/>
  <c r="C203" i="1"/>
  <c r="AI202" i="1"/>
  <c r="Y202" i="1"/>
  <c r="AI201" i="1"/>
  <c r="Y201" i="1"/>
  <c r="AI200" i="1"/>
  <c r="Y200" i="1"/>
  <c r="AI199" i="1"/>
  <c r="Y199" i="1"/>
  <c r="AI198" i="1"/>
  <c r="Y198" i="1"/>
  <c r="AI197" i="1"/>
  <c r="Y197" i="1"/>
  <c r="C197" i="1" s="1"/>
  <c r="AI196" i="1"/>
  <c r="Y196" i="1"/>
  <c r="AI195" i="1"/>
  <c r="Y195" i="1"/>
  <c r="AI194" i="1"/>
  <c r="Y194" i="1"/>
  <c r="AI193" i="1"/>
  <c r="Y193" i="1"/>
  <c r="AI192" i="1"/>
  <c r="Y192" i="1"/>
  <c r="AI191" i="1"/>
  <c r="Y191" i="1"/>
  <c r="C191" i="1"/>
  <c r="AI190" i="1"/>
  <c r="Y190" i="1"/>
  <c r="C190" i="1" s="1"/>
  <c r="AI189" i="1"/>
  <c r="Y189" i="1"/>
  <c r="C189" i="1" s="1"/>
  <c r="AI188" i="1"/>
  <c r="Y188" i="1"/>
  <c r="C188" i="1" s="1"/>
  <c r="AI187" i="1"/>
  <c r="Y187" i="1"/>
  <c r="C187" i="1" s="1"/>
  <c r="AI186" i="1"/>
  <c r="Y186" i="1"/>
  <c r="AI185" i="1"/>
  <c r="Y185" i="1"/>
  <c r="AI184" i="1"/>
  <c r="Y184" i="1"/>
  <c r="AI183" i="1"/>
  <c r="C183" i="1" s="1"/>
  <c r="Y183" i="1"/>
  <c r="AI182" i="1"/>
  <c r="Y182" i="1"/>
  <c r="C182" i="1" s="1"/>
  <c r="AI181" i="1"/>
  <c r="Y181" i="1"/>
  <c r="AI180" i="1"/>
  <c r="Y180" i="1"/>
  <c r="C180" i="1" s="1"/>
  <c r="AI179" i="1"/>
  <c r="C179" i="1" s="1"/>
  <c r="Y179" i="1"/>
  <c r="AI178" i="1"/>
  <c r="Y178" i="1"/>
  <c r="AI177" i="1"/>
  <c r="Y177" i="1"/>
  <c r="AI176" i="1"/>
  <c r="Y176" i="1"/>
  <c r="AI175" i="1"/>
  <c r="C175" i="1" s="1"/>
  <c r="Y175" i="1"/>
  <c r="AI174" i="1"/>
  <c r="Y174" i="1"/>
  <c r="C174" i="1" s="1"/>
  <c r="AI173" i="1"/>
  <c r="Y173" i="1"/>
  <c r="C173" i="1" s="1"/>
  <c r="AI172" i="1"/>
  <c r="Y172" i="1"/>
  <c r="C172" i="1" s="1"/>
  <c r="AI171" i="1"/>
  <c r="Y171" i="1"/>
  <c r="C171" i="1"/>
  <c r="AI170" i="1"/>
  <c r="Y170" i="1"/>
  <c r="AI169" i="1"/>
  <c r="Y169" i="1"/>
  <c r="AI168" i="1"/>
  <c r="Y168" i="1"/>
  <c r="AI167" i="1"/>
  <c r="Y167" i="1"/>
  <c r="AI166" i="1"/>
  <c r="Y166" i="1"/>
  <c r="AI165" i="1"/>
  <c r="Y165" i="1"/>
  <c r="C165" i="1" s="1"/>
  <c r="AI164" i="1"/>
  <c r="Y164" i="1"/>
  <c r="AI163" i="1"/>
  <c r="Y163" i="1"/>
  <c r="AI162" i="1"/>
  <c r="Y162" i="1"/>
  <c r="AI161" i="1"/>
  <c r="Y161" i="1"/>
  <c r="AI160" i="1"/>
  <c r="Y160" i="1"/>
  <c r="AI159" i="1"/>
  <c r="Y159" i="1"/>
  <c r="C159" i="1"/>
  <c r="AI158" i="1"/>
  <c r="Y158" i="1"/>
  <c r="C158" i="1" s="1"/>
  <c r="AI157" i="1"/>
  <c r="Y157" i="1"/>
  <c r="C157" i="1" s="1"/>
  <c r="AI156" i="1"/>
  <c r="Y156" i="1"/>
  <c r="C156" i="1" s="1"/>
  <c r="AI155" i="1"/>
  <c r="Y155" i="1"/>
  <c r="C155" i="1" s="1"/>
  <c r="AI154" i="1"/>
  <c r="Y154" i="1"/>
  <c r="AI153" i="1"/>
  <c r="Y153" i="1"/>
  <c r="AI152" i="1"/>
  <c r="Y152" i="1"/>
  <c r="AI151" i="1"/>
  <c r="C151" i="1" s="1"/>
  <c r="Y151" i="1"/>
  <c r="AI150" i="1"/>
  <c r="Y150" i="1"/>
  <c r="C150" i="1" s="1"/>
  <c r="AI149" i="1"/>
  <c r="Y149" i="1"/>
  <c r="AI148" i="1"/>
  <c r="Y148" i="1"/>
  <c r="C148" i="1" s="1"/>
  <c r="AI147" i="1"/>
  <c r="C147" i="1" s="1"/>
  <c r="Y147" i="1"/>
  <c r="AI146" i="1"/>
  <c r="Y146" i="1"/>
  <c r="AI145" i="1"/>
  <c r="Y145" i="1"/>
  <c r="AI144" i="1"/>
  <c r="Y144" i="1"/>
  <c r="AI143" i="1"/>
  <c r="C143" i="1" s="1"/>
  <c r="Y143" i="1"/>
  <c r="AI142" i="1"/>
  <c r="Y142" i="1"/>
  <c r="C142" i="1" s="1"/>
  <c r="AI141" i="1"/>
  <c r="Y141" i="1"/>
  <c r="C141" i="1" s="1"/>
  <c r="AI140" i="1"/>
  <c r="Y140" i="1"/>
  <c r="C140" i="1" s="1"/>
  <c r="AI139" i="1"/>
  <c r="Y139" i="1"/>
  <c r="C139" i="1"/>
  <c r="AI138" i="1"/>
  <c r="Y138" i="1"/>
  <c r="AI137" i="1"/>
  <c r="AI136" i="1"/>
  <c r="C136" i="1" s="1"/>
  <c r="Y136" i="1"/>
  <c r="AI135" i="1"/>
  <c r="Y135" i="1"/>
  <c r="AI134" i="1"/>
  <c r="Y134" i="1"/>
  <c r="AI133" i="1"/>
  <c r="Y133" i="1"/>
  <c r="AI132" i="1"/>
  <c r="Y132" i="1"/>
  <c r="AI131" i="1"/>
  <c r="Y131" i="1"/>
  <c r="C131" i="1" s="1"/>
  <c r="AI130" i="1"/>
  <c r="Y130" i="1"/>
  <c r="C130" i="1" s="1"/>
  <c r="AI129" i="1"/>
  <c r="Y129" i="1"/>
  <c r="AI128" i="1"/>
  <c r="Y128" i="1"/>
  <c r="C128" i="1" s="1"/>
  <c r="AI127" i="1"/>
  <c r="C127" i="1" s="1"/>
  <c r="Y127" i="1"/>
  <c r="AI126" i="1"/>
  <c r="Y126" i="1"/>
  <c r="AI125" i="1"/>
  <c r="Y125" i="1"/>
  <c r="AI124" i="1"/>
  <c r="Y124" i="1"/>
  <c r="AI123" i="1"/>
  <c r="Y123" i="1"/>
  <c r="AI122" i="1"/>
  <c r="Y122" i="1"/>
  <c r="C122" i="1" s="1"/>
  <c r="AI121" i="1"/>
  <c r="Y121" i="1"/>
  <c r="C121" i="1" s="1"/>
  <c r="AI120" i="1"/>
  <c r="Y120" i="1"/>
  <c r="C120" i="1" s="1"/>
  <c r="AI119" i="1"/>
  <c r="Y119" i="1"/>
  <c r="C119" i="1"/>
  <c r="AI118" i="1"/>
  <c r="Y118" i="1"/>
  <c r="AI117" i="1"/>
  <c r="Y117" i="1"/>
  <c r="AI116" i="1"/>
  <c r="Y116" i="1"/>
  <c r="AI115" i="1"/>
  <c r="Y115" i="1"/>
  <c r="C115" i="1"/>
  <c r="AI114" i="1"/>
  <c r="Y114" i="1"/>
  <c r="C114" i="1" s="1"/>
  <c r="AI113" i="1"/>
  <c r="Y113" i="1"/>
  <c r="C113" i="1" s="1"/>
  <c r="AI112" i="1"/>
  <c r="Y112" i="1"/>
  <c r="C112" i="1" s="1"/>
  <c r="AI111" i="1"/>
  <c r="Y111" i="1"/>
  <c r="C111" i="1" s="1"/>
  <c r="AI110" i="1"/>
  <c r="Y110" i="1"/>
  <c r="AI109" i="1"/>
  <c r="Y109" i="1"/>
  <c r="AI108" i="1"/>
  <c r="Y108" i="1"/>
  <c r="AI107" i="1"/>
  <c r="C107" i="1" s="1"/>
  <c r="Y107" i="1"/>
  <c r="AI106" i="1"/>
  <c r="Y106" i="1"/>
  <c r="C106" i="1" s="1"/>
  <c r="AI105" i="1"/>
  <c r="Y105" i="1"/>
  <c r="AI104" i="1"/>
  <c r="Y104" i="1"/>
  <c r="C104" i="1" s="1"/>
  <c r="AI103" i="1"/>
  <c r="C103" i="1" s="1"/>
  <c r="Y103" i="1"/>
  <c r="AI102" i="1"/>
  <c r="Y102" i="1"/>
  <c r="AI101" i="1"/>
  <c r="Y101" i="1"/>
  <c r="AI100" i="1"/>
  <c r="Y100" i="1"/>
  <c r="AI99" i="1"/>
  <c r="C99" i="1" s="1"/>
  <c r="Y99" i="1"/>
  <c r="AI98" i="1"/>
  <c r="Y98" i="1"/>
  <c r="C98" i="1" s="1"/>
  <c r="AI97" i="1"/>
  <c r="Y97" i="1"/>
  <c r="C97" i="1" s="1"/>
  <c r="AI96" i="1"/>
  <c r="Y96" i="1"/>
  <c r="C96" i="1" s="1"/>
  <c r="AI95" i="1"/>
  <c r="Y95" i="1"/>
  <c r="C95" i="1"/>
  <c r="AI94" i="1"/>
  <c r="Y94" i="1"/>
  <c r="AI93" i="1"/>
  <c r="Y93" i="1"/>
  <c r="AI92" i="1"/>
  <c r="Y92" i="1"/>
  <c r="AI91" i="1"/>
  <c r="Y91" i="1"/>
  <c r="AI90" i="1"/>
  <c r="Y90" i="1"/>
  <c r="AI89" i="1"/>
  <c r="Y89" i="1"/>
  <c r="C89" i="1" s="1"/>
  <c r="AI88" i="1"/>
  <c r="Y88" i="1"/>
  <c r="AI87" i="1"/>
  <c r="Y87" i="1"/>
  <c r="AI86" i="1"/>
  <c r="Y86" i="1"/>
  <c r="AI85" i="1"/>
  <c r="Y85" i="1"/>
  <c r="AI84" i="1"/>
  <c r="Y84" i="1"/>
  <c r="AI83" i="1"/>
  <c r="Y83" i="1"/>
  <c r="C83" i="1"/>
  <c r="AI82" i="1"/>
  <c r="Y82" i="1"/>
  <c r="C82" i="1" s="1"/>
  <c r="AI81" i="1"/>
  <c r="Y81" i="1"/>
  <c r="C81" i="1" s="1"/>
  <c r="AI80" i="1"/>
  <c r="Y80" i="1"/>
  <c r="C80" i="1" s="1"/>
  <c r="AI79" i="1"/>
  <c r="Y79" i="1"/>
  <c r="C79" i="1" s="1"/>
  <c r="AI78" i="1"/>
  <c r="Y78" i="1"/>
  <c r="AI77" i="1"/>
  <c r="Y77" i="1"/>
  <c r="AI76" i="1"/>
  <c r="Y76" i="1"/>
  <c r="AI75" i="1"/>
  <c r="C75" i="1" s="1"/>
  <c r="Y75" i="1"/>
  <c r="AI74" i="1"/>
  <c r="Y74" i="1"/>
  <c r="C74" i="1" s="1"/>
  <c r="AI73" i="1"/>
  <c r="Y73" i="1"/>
  <c r="AI72" i="1"/>
  <c r="Y72" i="1"/>
  <c r="C72" i="1" s="1"/>
  <c r="AI71" i="1"/>
  <c r="C71" i="1" s="1"/>
  <c r="Y71" i="1"/>
  <c r="AI70" i="1"/>
  <c r="Y70" i="1"/>
  <c r="AI69" i="1"/>
  <c r="Y69" i="1"/>
  <c r="AI68" i="1"/>
  <c r="Y68" i="1"/>
  <c r="C68" i="1"/>
  <c r="AI67" i="1"/>
  <c r="Y67" i="1"/>
  <c r="C67" i="1"/>
  <c r="AI66" i="1"/>
  <c r="Y66" i="1"/>
  <c r="AI65" i="1"/>
  <c r="Y65" i="1"/>
  <c r="AI64" i="1"/>
  <c r="Y64" i="1"/>
  <c r="AI63" i="1"/>
  <c r="Y63" i="1"/>
  <c r="AI62" i="1"/>
  <c r="Y62" i="1"/>
  <c r="AI61" i="1"/>
  <c r="Y61" i="1"/>
  <c r="AI60" i="1"/>
  <c r="C60" i="1" s="1"/>
  <c r="Y60" i="1"/>
  <c r="AI59" i="1"/>
  <c r="Y59" i="1"/>
  <c r="AI58" i="1"/>
  <c r="Y58" i="1"/>
  <c r="AI57" i="1"/>
  <c r="Y57" i="1"/>
  <c r="C57" i="1" s="1"/>
  <c r="AI56" i="1"/>
  <c r="Y56" i="1"/>
  <c r="AI55" i="1"/>
  <c r="Y55" i="1"/>
  <c r="AI54" i="1"/>
  <c r="Y54" i="1"/>
  <c r="AI53" i="1"/>
  <c r="Y53" i="1"/>
  <c r="C53" i="1" s="1"/>
  <c r="AI52" i="1"/>
  <c r="C52" i="1" s="1"/>
  <c r="Y52" i="1"/>
  <c r="AI51" i="1"/>
  <c r="Y51" i="1"/>
  <c r="AI50" i="1"/>
  <c r="Y50" i="1"/>
  <c r="AI49" i="1"/>
  <c r="Y49" i="1"/>
  <c r="AI48" i="1"/>
  <c r="Y48" i="1"/>
  <c r="AI47" i="1"/>
  <c r="Y47" i="1"/>
  <c r="AI46" i="1"/>
  <c r="Y46" i="1"/>
  <c r="AI45" i="1"/>
  <c r="Y45" i="1"/>
  <c r="AI44" i="1"/>
  <c r="Y44" i="1"/>
  <c r="C44" i="1"/>
  <c r="AI43" i="1"/>
  <c r="Y43" i="1"/>
  <c r="AI42" i="1"/>
  <c r="Y42" i="1"/>
  <c r="C42" i="1" s="1"/>
  <c r="AI41" i="1"/>
  <c r="Y41" i="1"/>
  <c r="AI40" i="1"/>
  <c r="Y40" i="1"/>
  <c r="C40" i="1" s="1"/>
  <c r="AI39" i="1"/>
  <c r="C39" i="1" s="1"/>
  <c r="Y39" i="1"/>
  <c r="AI38" i="1"/>
  <c r="Y38" i="1"/>
  <c r="C38" i="1" s="1"/>
  <c r="AI37" i="1"/>
  <c r="Y37" i="1"/>
  <c r="AI36" i="1"/>
  <c r="Y36" i="1"/>
  <c r="AI35" i="1"/>
  <c r="Y35" i="1"/>
  <c r="AI34" i="1"/>
  <c r="Y34" i="1"/>
  <c r="AI33" i="1"/>
  <c r="Y33" i="1"/>
  <c r="AI32" i="1"/>
  <c r="Y32" i="1"/>
  <c r="AI31" i="1"/>
  <c r="C31" i="1" s="1"/>
  <c r="Y31" i="1"/>
  <c r="AI30" i="1"/>
  <c r="Y30" i="1"/>
  <c r="C30" i="1" s="1"/>
  <c r="AI29" i="1"/>
  <c r="Y29" i="1"/>
  <c r="AI28" i="1"/>
  <c r="Y28" i="1"/>
  <c r="AI27" i="1"/>
  <c r="Y27" i="1"/>
  <c r="AI26" i="1"/>
  <c r="Y26" i="1"/>
  <c r="C26" i="1" s="1"/>
  <c r="AI25" i="1"/>
  <c r="Y25" i="1"/>
  <c r="AI24" i="1"/>
  <c r="Y24" i="1"/>
  <c r="C24" i="1" s="1"/>
  <c r="AI23" i="1"/>
  <c r="C23" i="1" s="1"/>
  <c r="Y23" i="1"/>
  <c r="AI22" i="1"/>
  <c r="Y22" i="1"/>
  <c r="C22" i="1" s="1"/>
  <c r="AI21" i="1"/>
  <c r="Y21" i="1"/>
  <c r="AI20" i="1"/>
  <c r="Y20" i="1"/>
  <c r="C20" i="1"/>
  <c r="AI19" i="1"/>
  <c r="Y19" i="1"/>
  <c r="AI18" i="1"/>
  <c r="Y18" i="1"/>
  <c r="C18" i="1" s="1"/>
  <c r="AI17" i="1"/>
  <c r="Y17" i="1"/>
  <c r="AI16" i="1"/>
  <c r="Y16" i="1"/>
  <c r="C16" i="1" s="1"/>
  <c r="AI15" i="1"/>
  <c r="Y15" i="1"/>
  <c r="AI14" i="1"/>
  <c r="Y14" i="1"/>
  <c r="C14" i="1" s="1"/>
  <c r="AI13" i="1"/>
  <c r="Y13" i="1"/>
  <c r="AI12" i="1"/>
  <c r="Y12" i="1"/>
  <c r="AI11" i="1"/>
  <c r="Y11" i="1"/>
  <c r="AI10" i="1"/>
  <c r="Y10" i="1"/>
  <c r="C200" i="13" l="1"/>
  <c r="C35" i="13"/>
  <c r="C47" i="13"/>
  <c r="C78" i="13"/>
  <c r="C102" i="13"/>
  <c r="C104" i="13"/>
  <c r="C106" i="13"/>
  <c r="C116" i="13"/>
  <c r="C118" i="13"/>
  <c r="C193" i="13"/>
  <c r="C201" i="13"/>
  <c r="C213" i="13"/>
  <c r="C239" i="13"/>
  <c r="C243" i="13"/>
  <c r="C308" i="13"/>
  <c r="C320" i="13"/>
  <c r="C322" i="13"/>
  <c r="C327" i="13"/>
  <c r="C375" i="13"/>
  <c r="C379" i="13"/>
  <c r="C389" i="13"/>
  <c r="C408" i="13"/>
  <c r="C499" i="13"/>
  <c r="C503" i="13"/>
  <c r="C525" i="13"/>
  <c r="C563" i="13"/>
  <c r="C567" i="13"/>
  <c r="C589" i="13"/>
  <c r="C627" i="13"/>
  <c r="C631" i="13"/>
  <c r="C653" i="13"/>
  <c r="C691" i="13"/>
  <c r="C695" i="13"/>
  <c r="C699" i="13"/>
  <c r="C701" i="13"/>
  <c r="C55" i="13"/>
  <c r="Y86" i="13"/>
  <c r="C184" i="13"/>
  <c r="C232" i="13"/>
  <c r="C244" i="13"/>
  <c r="C246" i="13"/>
  <c r="C305" i="13"/>
  <c r="C309" i="13"/>
  <c r="C328" i="13"/>
  <c r="C340" i="13"/>
  <c r="C368" i="13"/>
  <c r="C378" i="13"/>
  <c r="C380" i="13"/>
  <c r="C424" i="13"/>
  <c r="C500" i="13"/>
  <c r="C504" i="13"/>
  <c r="C539" i="13"/>
  <c r="C543" i="13"/>
  <c r="C564" i="13"/>
  <c r="C568" i="13"/>
  <c r="C603" i="13"/>
  <c r="C607" i="13"/>
  <c r="C624" i="13"/>
  <c r="C628" i="13"/>
  <c r="C632" i="13"/>
  <c r="C667" i="13"/>
  <c r="C671" i="13"/>
  <c r="C688" i="13"/>
  <c r="C709" i="13"/>
  <c r="C137" i="10"/>
  <c r="C139" i="10"/>
  <c r="C168" i="10"/>
  <c r="C170" i="10"/>
  <c r="C178" i="10"/>
  <c r="C193" i="10"/>
  <c r="C205" i="10"/>
  <c r="C221" i="10"/>
  <c r="C265" i="10"/>
  <c r="C267" i="10"/>
  <c r="C280" i="10"/>
  <c r="C361" i="10"/>
  <c r="C363" i="10"/>
  <c r="C405" i="10"/>
  <c r="C421" i="10"/>
  <c r="C425" i="10"/>
  <c r="C427" i="10"/>
  <c r="C429" i="10"/>
  <c r="C445" i="10"/>
  <c r="C456" i="10"/>
  <c r="C458" i="10"/>
  <c r="C460" i="10"/>
  <c r="C462" i="10"/>
  <c r="C464" i="10"/>
  <c r="C476" i="10"/>
  <c r="C478" i="10"/>
  <c r="C480" i="10"/>
  <c r="C65" i="10"/>
  <c r="C89" i="10"/>
  <c r="C36" i="10"/>
  <c r="C25" i="10"/>
  <c r="C27" i="10"/>
  <c r="C33" i="10"/>
  <c r="C35" i="10"/>
  <c r="C41" i="10"/>
  <c r="C43" i="10"/>
  <c r="C49" i="10"/>
  <c r="C53" i="10"/>
  <c r="C55" i="10"/>
  <c r="C61" i="10"/>
  <c r="C63" i="10"/>
  <c r="C79" i="10"/>
  <c r="C83" i="10"/>
  <c r="C161" i="10"/>
  <c r="C169" i="10"/>
  <c r="C171" i="10"/>
  <c r="C179" i="10"/>
  <c r="C181" i="10"/>
  <c r="C196" i="10"/>
  <c r="C214" i="10"/>
  <c r="C216" i="10"/>
  <c r="C262" i="10"/>
  <c r="C266" i="10"/>
  <c r="C274" i="10"/>
  <c r="C297" i="10"/>
  <c r="C299" i="10"/>
  <c r="C307" i="10"/>
  <c r="C309" i="10"/>
  <c r="C328" i="10"/>
  <c r="C334" i="10"/>
  <c r="C346" i="10"/>
  <c r="C358" i="10"/>
  <c r="C398" i="10"/>
  <c r="C414" i="10"/>
  <c r="C418" i="10"/>
  <c r="C430" i="10"/>
  <c r="C434" i="10"/>
  <c r="C446" i="10"/>
  <c r="W9" i="10"/>
  <c r="Y9" i="10" s="1"/>
  <c r="C318" i="10"/>
  <c r="C317" i="10"/>
  <c r="C296" i="10"/>
  <c r="C294" i="10"/>
  <c r="AI10" i="10"/>
  <c r="C10" i="10" s="1"/>
  <c r="C355" i="1"/>
  <c r="C359" i="1"/>
  <c r="C97" i="10"/>
  <c r="C109" i="10"/>
  <c r="C113" i="10"/>
  <c r="C264" i="10"/>
  <c r="C285" i="10"/>
  <c r="C388" i="10"/>
  <c r="C388" i="13"/>
  <c r="W9" i="1"/>
  <c r="Y9" i="1" s="1"/>
  <c r="AG300" i="13"/>
  <c r="AI300" i="13" s="1"/>
  <c r="AI301" i="13"/>
  <c r="C301" i="13" s="1"/>
  <c r="AG145" i="13"/>
  <c r="AI146" i="13"/>
  <c r="C47" i="1"/>
  <c r="C135" i="1"/>
  <c r="C28" i="1"/>
  <c r="C91" i="1"/>
  <c r="C195" i="1"/>
  <c r="C199" i="1"/>
  <c r="C259" i="1"/>
  <c r="C263" i="1"/>
  <c r="C291" i="1"/>
  <c r="C295" i="1"/>
  <c r="C323" i="1"/>
  <c r="C327" i="1"/>
  <c r="C56" i="10"/>
  <c r="C60" i="10"/>
  <c r="C129" i="10"/>
  <c r="C237" i="10"/>
  <c r="C241" i="10"/>
  <c r="C340" i="10"/>
  <c r="C381" i="10"/>
  <c r="W215" i="13"/>
  <c r="Y215" i="13" s="1"/>
  <c r="Y268" i="13"/>
  <c r="C268" i="13" s="1"/>
  <c r="C12" i="1"/>
  <c r="C36" i="1"/>
  <c r="C55" i="1"/>
  <c r="C63" i="1"/>
  <c r="C87" i="1"/>
  <c r="C163" i="1"/>
  <c r="C167" i="1"/>
  <c r="C227" i="1"/>
  <c r="C231" i="1"/>
  <c r="C15" i="1"/>
  <c r="C29" i="1"/>
  <c r="C33" i="1"/>
  <c r="C37" i="1"/>
  <c r="C41" i="1"/>
  <c r="C54" i="1"/>
  <c r="C56" i="1"/>
  <c r="C58" i="1"/>
  <c r="C73" i="1"/>
  <c r="C88" i="1"/>
  <c r="C90" i="1"/>
  <c r="C105" i="1"/>
  <c r="C123" i="1"/>
  <c r="C129" i="1"/>
  <c r="C149" i="1"/>
  <c r="C164" i="1"/>
  <c r="C166" i="1"/>
  <c r="C181" i="1"/>
  <c r="C196" i="1"/>
  <c r="C198" i="1"/>
  <c r="C213" i="1"/>
  <c r="C228" i="1"/>
  <c r="C230" i="1"/>
  <c r="C245" i="1"/>
  <c r="C260" i="1"/>
  <c r="C262" i="1"/>
  <c r="C273" i="1"/>
  <c r="C277" i="1"/>
  <c r="C292" i="1"/>
  <c r="C294" i="1"/>
  <c r="C309" i="1"/>
  <c r="C324" i="1"/>
  <c r="C347" i="1"/>
  <c r="C349" i="1"/>
  <c r="C364" i="1"/>
  <c r="C9" i="10"/>
  <c r="C11" i="10"/>
  <c r="C17" i="10"/>
  <c r="C19" i="10"/>
  <c r="C28" i="10"/>
  <c r="C32" i="10"/>
  <c r="C134" i="10"/>
  <c r="C136" i="10"/>
  <c r="C138" i="10"/>
  <c r="C166" i="10"/>
  <c r="C182" i="10"/>
  <c r="C184" i="10"/>
  <c r="C190" i="10"/>
  <c r="C212" i="10"/>
  <c r="C222" i="10"/>
  <c r="C257" i="10"/>
  <c r="C273" i="10"/>
  <c r="C275" i="10"/>
  <c r="C310" i="10"/>
  <c r="C341" i="10"/>
  <c r="C349" i="10"/>
  <c r="C382" i="10"/>
  <c r="C401" i="10"/>
  <c r="C416" i="10"/>
  <c r="C436" i="10"/>
  <c r="C438" i="10"/>
  <c r="C440" i="10"/>
  <c r="C497" i="10"/>
  <c r="C124" i="13"/>
  <c r="C297" i="13"/>
  <c r="C484" i="13"/>
  <c r="W145" i="13"/>
  <c r="Y146" i="13"/>
  <c r="C469" i="10"/>
  <c r="C473" i="10"/>
  <c r="C17" i="13"/>
  <c r="C49" i="13"/>
  <c r="C83" i="13"/>
  <c r="C136" i="13"/>
  <c r="C175" i="13"/>
  <c r="C195" i="13"/>
  <c r="C236" i="13"/>
  <c r="C255" i="13"/>
  <c r="C259" i="13"/>
  <c r="C267" i="13"/>
  <c r="C280" i="13"/>
  <c r="C311" i="13"/>
  <c r="C331" i="13"/>
  <c r="C372" i="13"/>
  <c r="C400" i="13"/>
  <c r="C467" i="13"/>
  <c r="C471" i="13"/>
  <c r="C515" i="13"/>
  <c r="C519" i="13"/>
  <c r="C547" i="13"/>
  <c r="C551" i="13"/>
  <c r="C579" i="13"/>
  <c r="C583" i="13"/>
  <c r="C611" i="13"/>
  <c r="C615" i="13"/>
  <c r="C643" i="13"/>
  <c r="C647" i="13"/>
  <c r="C675" i="13"/>
  <c r="C679" i="13"/>
  <c r="C690" i="13"/>
  <c r="C703" i="13"/>
  <c r="C12" i="15"/>
  <c r="C21" i="15"/>
  <c r="C326" i="1"/>
  <c r="C341" i="1"/>
  <c r="C356" i="1"/>
  <c r="C358" i="1"/>
  <c r="C12" i="10"/>
  <c r="C16" i="10"/>
  <c r="C44" i="10"/>
  <c r="C48" i="10"/>
  <c r="C81" i="10"/>
  <c r="C91" i="10"/>
  <c r="C102" i="10"/>
  <c r="C118" i="10"/>
  <c r="C126" i="10"/>
  <c r="C128" i="10"/>
  <c r="C158" i="10"/>
  <c r="C160" i="10"/>
  <c r="C173" i="10"/>
  <c r="C177" i="10"/>
  <c r="C200" i="10"/>
  <c r="C228" i="10"/>
  <c r="C230" i="10"/>
  <c r="C232" i="10"/>
  <c r="C244" i="10"/>
  <c r="C246" i="10"/>
  <c r="C248" i="10"/>
  <c r="C254" i="10"/>
  <c r="C276" i="10"/>
  <c r="C286" i="10"/>
  <c r="C301" i="10"/>
  <c r="C305" i="10"/>
  <c r="C324" i="10"/>
  <c r="C330" i="10"/>
  <c r="C342" i="10"/>
  <c r="C344" i="10"/>
  <c r="C350" i="10"/>
  <c r="C372" i="10"/>
  <c r="C387" i="10"/>
  <c r="C389" i="10"/>
  <c r="C392" i="10"/>
  <c r="C409" i="10"/>
  <c r="C417" i="10"/>
  <c r="C419" i="10"/>
  <c r="C426" i="10"/>
  <c r="C435" i="10"/>
  <c r="C437" i="10"/>
  <c r="C452" i="10"/>
  <c r="C466" i="10"/>
  <c r="C474" i="10"/>
  <c r="C489" i="10"/>
  <c r="C502" i="10"/>
  <c r="C21" i="13"/>
  <c r="C23" i="13"/>
  <c r="C25" i="13"/>
  <c r="C27" i="13"/>
  <c r="C29" i="13"/>
  <c r="C53" i="13"/>
  <c r="C68" i="13"/>
  <c r="C76" i="13"/>
  <c r="C84" i="13"/>
  <c r="C86" i="13"/>
  <c r="C89" i="13"/>
  <c r="C91" i="13"/>
  <c r="C108" i="13"/>
  <c r="C112" i="13"/>
  <c r="C127" i="13"/>
  <c r="C137" i="13"/>
  <c r="C152" i="13"/>
  <c r="C156" i="13"/>
  <c r="C170" i="13"/>
  <c r="C179" i="13"/>
  <c r="C202" i="13"/>
  <c r="C207" i="13"/>
  <c r="C209" i="13"/>
  <c r="C211" i="13"/>
  <c r="C223" i="13"/>
  <c r="C225" i="13"/>
  <c r="C227" i="13"/>
  <c r="C237" i="13"/>
  <c r="C250" i="13"/>
  <c r="C252" i="13"/>
  <c r="C254" i="13"/>
  <c r="C256" i="13"/>
  <c r="C258" i="13"/>
  <c r="C260" i="13"/>
  <c r="C262" i="13"/>
  <c r="C264" i="13"/>
  <c r="C266" i="13"/>
  <c r="C271" i="13"/>
  <c r="C277" i="13"/>
  <c r="C315" i="13"/>
  <c r="C343" i="13"/>
  <c r="C345" i="13"/>
  <c r="C347" i="13"/>
  <c r="C359" i="13"/>
  <c r="C361" i="13"/>
  <c r="C363" i="13"/>
  <c r="C369" i="13"/>
  <c r="C373" i="13"/>
  <c r="C386" i="13"/>
  <c r="C391" i="13"/>
  <c r="C397" i="13"/>
  <c r="C406" i="13"/>
  <c r="C427" i="13"/>
  <c r="C460" i="13"/>
  <c r="C462" i="13"/>
  <c r="C468" i="13"/>
  <c r="C493" i="13"/>
  <c r="C495" i="13"/>
  <c r="C497" i="13"/>
  <c r="C516" i="13"/>
  <c r="C520" i="13"/>
  <c r="C548" i="13"/>
  <c r="C552" i="13"/>
  <c r="C580" i="13"/>
  <c r="C584" i="13"/>
  <c r="C612" i="13"/>
  <c r="C616" i="13"/>
  <c r="C640" i="13"/>
  <c r="C644" i="13"/>
  <c r="C648" i="13"/>
  <c r="C672" i="13"/>
  <c r="C680" i="13"/>
  <c r="C700" i="13"/>
  <c r="C9" i="15"/>
  <c r="C18" i="15"/>
  <c r="W300" i="13"/>
  <c r="C277" i="10"/>
  <c r="C298" i="10"/>
  <c r="C306" i="10"/>
  <c r="C362" i="10"/>
  <c r="C371" i="10"/>
  <c r="C373" i="10"/>
  <c r="C406" i="10"/>
  <c r="C486" i="10"/>
  <c r="C22" i="13"/>
  <c r="C30" i="13"/>
  <c r="C54" i="13"/>
  <c r="C56" i="13"/>
  <c r="C58" i="13"/>
  <c r="C65" i="13"/>
  <c r="C67" i="13"/>
  <c r="C77" i="13"/>
  <c r="C103" i="13"/>
  <c r="C113" i="13"/>
  <c r="C115" i="13"/>
  <c r="C117" i="13"/>
  <c r="C126" i="13"/>
  <c r="C128" i="13"/>
  <c r="C149" i="13"/>
  <c r="C157" i="13"/>
  <c r="C180" i="13"/>
  <c r="C182" i="13"/>
  <c r="C189" i="13"/>
  <c r="C212" i="13"/>
  <c r="C222" i="13"/>
  <c r="C224" i="13"/>
  <c r="C226" i="13"/>
  <c r="C228" i="13"/>
  <c r="C230" i="13"/>
  <c r="C245" i="13"/>
  <c r="C314" i="13"/>
  <c r="C316" i="13"/>
  <c r="C325" i="13"/>
  <c r="C344" i="13"/>
  <c r="C360" i="13"/>
  <c r="C362" i="13"/>
  <c r="C364" i="13"/>
  <c r="C392" i="13"/>
  <c r="C426" i="13"/>
  <c r="C509" i="13"/>
  <c r="C541" i="13"/>
  <c r="C573" i="13"/>
  <c r="C605" i="13"/>
  <c r="C637" i="13"/>
  <c r="C669" i="13"/>
  <c r="C708" i="13"/>
  <c r="C28" i="15"/>
  <c r="AG9" i="1"/>
  <c r="AI9" i="1" s="1"/>
  <c r="C10" i="15"/>
  <c r="C15" i="15"/>
  <c r="C17" i="15"/>
  <c r="C26" i="15"/>
  <c r="C31" i="15"/>
  <c r="C33" i="15"/>
  <c r="C10" i="13"/>
  <c r="C24" i="13"/>
  <c r="C26" i="13"/>
  <c r="C40" i="13"/>
  <c r="C42" i="13"/>
  <c r="C69" i="13"/>
  <c r="C71" i="13"/>
  <c r="C109" i="13"/>
  <c r="C122" i="13"/>
  <c r="C133" i="13"/>
  <c r="C142" i="13"/>
  <c r="C144" i="13"/>
  <c r="C153" i="13"/>
  <c r="C162" i="13"/>
  <c r="C164" i="13"/>
  <c r="C166" i="13"/>
  <c r="C173" i="13"/>
  <c r="C186" i="13"/>
  <c r="C197" i="13"/>
  <c r="C206" i="13"/>
  <c r="C208" i="13"/>
  <c r="C233" i="13"/>
  <c r="C16" i="13"/>
  <c r="C18" i="13"/>
  <c r="C32" i="13"/>
  <c r="C34" i="13"/>
  <c r="C48" i="13"/>
  <c r="C50" i="13"/>
  <c r="C61" i="13"/>
  <c r="C70" i="13"/>
  <c r="C72" i="13"/>
  <c r="C74" i="13"/>
  <c r="C81" i="13"/>
  <c r="C88" i="13"/>
  <c r="C90" i="13"/>
  <c r="C92" i="13"/>
  <c r="C99" i="13"/>
  <c r="C110" i="13"/>
  <c r="C121" i="13"/>
  <c r="C132" i="13"/>
  <c r="C134" i="13"/>
  <c r="C141" i="13"/>
  <c r="C154" i="13"/>
  <c r="C165" i="13"/>
  <c r="C174" i="13"/>
  <c r="C176" i="13"/>
  <c r="C185" i="13"/>
  <c r="C194" i="13"/>
  <c r="C196" i="13"/>
  <c r="C198" i="13"/>
  <c r="C205" i="13"/>
  <c r="C282" i="13"/>
  <c r="C676" i="13"/>
  <c r="C685" i="13"/>
  <c r="C692" i="13"/>
  <c r="C704" i="13"/>
  <c r="C715" i="13"/>
  <c r="C717" i="13"/>
  <c r="C214" i="13"/>
  <c r="C221" i="13"/>
  <c r="C234" i="13"/>
  <c r="C270" i="13"/>
  <c r="C272" i="13"/>
  <c r="C281" i="13"/>
  <c r="C285" i="13"/>
  <c r="C289" i="13"/>
  <c r="C293" i="13"/>
  <c r="C302" i="13"/>
  <c r="C304" i="13"/>
  <c r="C317" i="13"/>
  <c r="C337" i="13"/>
  <c r="C346" i="13"/>
  <c r="C348" i="13"/>
  <c r="C357" i="13"/>
  <c r="C381" i="13"/>
  <c r="C401" i="13"/>
  <c r="C412" i="13"/>
  <c r="C421" i="13"/>
  <c r="C423" i="13"/>
  <c r="C428" i="13"/>
  <c r="C430" i="13"/>
  <c r="C437" i="13"/>
  <c r="C459" i="13"/>
  <c r="C461" i="13"/>
  <c r="C463" i="13"/>
  <c r="C465" i="13"/>
  <c r="C472" i="13"/>
  <c r="C479" i="13"/>
  <c r="C481" i="13"/>
  <c r="C483" i="13"/>
  <c r="C490" i="13"/>
  <c r="C501" i="13"/>
  <c r="C508" i="13"/>
  <c r="C517" i="13"/>
  <c r="C524" i="13"/>
  <c r="C533" i="13"/>
  <c r="C540" i="13"/>
  <c r="C549" i="13"/>
  <c r="C556" i="13"/>
  <c r="C565" i="13"/>
  <c r="C572" i="13"/>
  <c r="C581" i="13"/>
  <c r="C588" i="13"/>
  <c r="C597" i="13"/>
  <c r="C604" i="13"/>
  <c r="C613" i="13"/>
  <c r="C620" i="13"/>
  <c r="C629" i="13"/>
  <c r="C636" i="13"/>
  <c r="C645" i="13"/>
  <c r="C652" i="13"/>
  <c r="C661" i="13"/>
  <c r="C668" i="13"/>
  <c r="C677" i="13"/>
  <c r="C684" i="13"/>
  <c r="C693" i="13"/>
  <c r="C712" i="13"/>
  <c r="C716" i="13"/>
  <c r="C218" i="13"/>
  <c r="C229" i="13"/>
  <c r="C238" i="13"/>
  <c r="C240" i="13"/>
  <c r="C249" i="13"/>
  <c r="C253" i="13"/>
  <c r="C257" i="13"/>
  <c r="C261" i="13"/>
  <c r="C265" i="13"/>
  <c r="C276" i="13"/>
  <c r="C278" i="13"/>
  <c r="C312" i="13"/>
  <c r="C321" i="13"/>
  <c r="C330" i="13"/>
  <c r="C332" i="13"/>
  <c r="C341" i="13"/>
  <c r="C354" i="13"/>
  <c r="C365" i="13"/>
  <c r="C376" i="13"/>
  <c r="C385" i="13"/>
  <c r="C394" i="13"/>
  <c r="C396" i="13"/>
  <c r="C407" i="13"/>
  <c r="C443" i="13"/>
  <c r="C445" i="13"/>
  <c r="C456" i="13"/>
  <c r="C476" i="13"/>
  <c r="C485" i="13"/>
  <c r="C487" i="13"/>
  <c r="C492" i="13"/>
  <c r="C494" i="13"/>
  <c r="C512" i="13"/>
  <c r="C528" i="13"/>
  <c r="C544" i="13"/>
  <c r="C560" i="13"/>
  <c r="C576" i="13"/>
  <c r="C592" i="13"/>
  <c r="C608" i="13"/>
  <c r="C13" i="10"/>
  <c r="C15" i="10"/>
  <c r="C22" i="10"/>
  <c r="C29" i="10"/>
  <c r="C31" i="10"/>
  <c r="C38" i="10"/>
  <c r="C45" i="10"/>
  <c r="C47" i="10"/>
  <c r="C57" i="10"/>
  <c r="C59" i="10"/>
  <c r="C66" i="10"/>
  <c r="C68" i="10"/>
  <c r="C75" i="10"/>
  <c r="C95" i="10"/>
  <c r="C99" i="10"/>
  <c r="C101" i="10"/>
  <c r="C110" i="10"/>
  <c r="C112" i="10"/>
  <c r="C121" i="10"/>
  <c r="C123" i="10"/>
  <c r="C130" i="10"/>
  <c r="C152" i="10"/>
  <c r="C154" i="10"/>
  <c r="C163" i="10"/>
  <c r="C165" i="10"/>
  <c r="C174" i="10"/>
  <c r="C176" i="10"/>
  <c r="C185" i="10"/>
  <c r="C187" i="10"/>
  <c r="C194" i="10"/>
  <c r="C218" i="10"/>
  <c r="C227" i="10"/>
  <c r="C229" i="10"/>
  <c r="C238" i="10"/>
  <c r="C249" i="10"/>
  <c r="C251" i="10"/>
  <c r="C258" i="10"/>
  <c r="C282" i="10"/>
  <c r="C291" i="10"/>
  <c r="C293" i="10"/>
  <c r="C302" i="10"/>
  <c r="C313" i="10"/>
  <c r="C315" i="10"/>
  <c r="C322" i="10"/>
  <c r="C338" i="10"/>
  <c r="C345" i="10"/>
  <c r="C347" i="10"/>
  <c r="C354" i="10"/>
  <c r="C378" i="10"/>
  <c r="C394" i="10"/>
  <c r="C403" i="10"/>
  <c r="C410" i="10"/>
  <c r="C441" i="10"/>
  <c r="C443" i="10"/>
  <c r="C450" i="10"/>
  <c r="C459" i="10"/>
  <c r="C461" i="10"/>
  <c r="C470" i="10"/>
  <c r="C481" i="10"/>
  <c r="C483" i="10"/>
  <c r="C490" i="10"/>
  <c r="C499" i="10"/>
  <c r="C14" i="10"/>
  <c r="C21" i="10"/>
  <c r="C23" i="10"/>
  <c r="C30" i="10"/>
  <c r="C37" i="10"/>
  <c r="C39" i="10"/>
  <c r="C46" i="10"/>
  <c r="C58" i="10"/>
  <c r="C67" i="10"/>
  <c r="C74" i="10"/>
  <c r="C87" i="10"/>
  <c r="C94" i="10"/>
  <c r="C96" i="10"/>
  <c r="C98" i="10"/>
  <c r="C120" i="10"/>
  <c r="C122" i="10"/>
  <c r="C131" i="10"/>
  <c r="C133" i="10"/>
  <c r="C142" i="10"/>
  <c r="C144" i="10"/>
  <c r="C153" i="10"/>
  <c r="C155" i="10"/>
  <c r="C162" i="10"/>
  <c r="C186" i="10"/>
  <c r="C195" i="10"/>
  <c r="C197" i="10"/>
  <c r="C206" i="10"/>
  <c r="C217" i="10"/>
  <c r="C219" i="10"/>
  <c r="C226" i="10"/>
  <c r="C250" i="10"/>
  <c r="C259" i="10"/>
  <c r="C261" i="10"/>
  <c r="C270" i="10"/>
  <c r="C281" i="10"/>
  <c r="C283" i="10"/>
  <c r="C290" i="10"/>
  <c r="C314" i="10"/>
  <c r="C323" i="10"/>
  <c r="C325" i="10"/>
  <c r="C339" i="10"/>
  <c r="C355" i="10"/>
  <c r="C357" i="10"/>
  <c r="C366" i="10"/>
  <c r="C377" i="10"/>
  <c r="C379" i="10"/>
  <c r="C393" i="10"/>
  <c r="C395" i="10"/>
  <c r="C402" i="10"/>
  <c r="C411" i="10"/>
  <c r="C413" i="10"/>
  <c r="C422" i="10"/>
  <c r="C433" i="10"/>
  <c r="C442" i="10"/>
  <c r="C451" i="10"/>
  <c r="C453" i="10"/>
  <c r="C482" i="10"/>
  <c r="C491" i="10"/>
  <c r="C498" i="10"/>
  <c r="C507" i="10"/>
  <c r="C16" i="15"/>
  <c r="C24" i="15"/>
  <c r="C32" i="15"/>
  <c r="C63" i="13"/>
  <c r="C73" i="13"/>
  <c r="C75" i="13"/>
  <c r="C111" i="13"/>
  <c r="C123" i="13"/>
  <c r="C135" i="13"/>
  <c r="C155" i="13"/>
  <c r="C167" i="13"/>
  <c r="C187" i="13"/>
  <c r="C199" i="13"/>
  <c r="C219" i="13"/>
  <c r="C231" i="13"/>
  <c r="C251" i="13"/>
  <c r="C263" i="13"/>
  <c r="C283" i="13"/>
  <c r="C295" i="13"/>
  <c r="C307" i="13"/>
  <c r="C57" i="13"/>
  <c r="C59" i="13"/>
  <c r="C79" i="13"/>
  <c r="C105" i="13"/>
  <c r="C107" i="13"/>
  <c r="C119" i="13"/>
  <c r="C139" i="13"/>
  <c r="C151" i="13"/>
  <c r="C171" i="13"/>
  <c r="C183" i="13"/>
  <c r="C203" i="13"/>
  <c r="C215" i="13"/>
  <c r="C235" i="13"/>
  <c r="C247" i="13"/>
  <c r="C303" i="13"/>
  <c r="C323" i="13"/>
  <c r="C335" i="13"/>
  <c r="C355" i="13"/>
  <c r="C367" i="13"/>
  <c r="C387" i="13"/>
  <c r="C399" i="13"/>
  <c r="C432" i="13"/>
  <c r="C434" i="13"/>
  <c r="C470" i="13"/>
  <c r="C496" i="13"/>
  <c r="C498" i="13"/>
  <c r="C506" i="13"/>
  <c r="C514" i="13"/>
  <c r="C522" i="13"/>
  <c r="C530" i="13"/>
  <c r="C538" i="13"/>
  <c r="C546" i="13"/>
  <c r="C554" i="13"/>
  <c r="C562" i="13"/>
  <c r="C570" i="13"/>
  <c r="C578" i="13"/>
  <c r="C586" i="13"/>
  <c r="C594" i="13"/>
  <c r="C602" i="13"/>
  <c r="C610" i="13"/>
  <c r="C618" i="13"/>
  <c r="C626" i="13"/>
  <c r="C634" i="13"/>
  <c r="C642" i="13"/>
  <c r="C650" i="13"/>
  <c r="C658" i="13"/>
  <c r="C666" i="13"/>
  <c r="C674" i="13"/>
  <c r="C682" i="13"/>
  <c r="C698" i="13"/>
  <c r="C706" i="13"/>
  <c r="C714" i="13"/>
  <c r="C319" i="13"/>
  <c r="C339" i="13"/>
  <c r="C351" i="13"/>
  <c r="C371" i="13"/>
  <c r="C383" i="13"/>
  <c r="C403" i="13"/>
  <c r="C438" i="13"/>
  <c r="C464" i="13"/>
  <c r="C466" i="13"/>
  <c r="C502" i="13"/>
  <c r="C510" i="13"/>
  <c r="C518" i="13"/>
  <c r="C526" i="13"/>
  <c r="C534" i="13"/>
  <c r="C542" i="13"/>
  <c r="C550" i="13"/>
  <c r="C558" i="13"/>
  <c r="C566" i="13"/>
  <c r="C574" i="13"/>
  <c r="C582" i="13"/>
  <c r="C590" i="13"/>
  <c r="C598" i="13"/>
  <c r="C606" i="13"/>
  <c r="C614" i="13"/>
  <c r="C622" i="13"/>
  <c r="C630" i="13"/>
  <c r="C638" i="13"/>
  <c r="C646" i="13"/>
  <c r="C654" i="13"/>
  <c r="C662" i="13"/>
  <c r="C670" i="13"/>
  <c r="C678" i="13"/>
  <c r="C686" i="13"/>
  <c r="C694" i="13"/>
  <c r="C702" i="13"/>
  <c r="C710" i="13"/>
  <c r="C718" i="13"/>
  <c r="C69" i="10"/>
  <c r="C192" i="10"/>
  <c r="C204" i="10"/>
  <c r="C224" i="10"/>
  <c r="C236" i="10"/>
  <c r="C256" i="10"/>
  <c r="C268" i="10"/>
  <c r="C288" i="10"/>
  <c r="C300" i="10"/>
  <c r="C320" i="10"/>
  <c r="C332" i="10"/>
  <c r="C352" i="10"/>
  <c r="C364" i="10"/>
  <c r="C384" i="10"/>
  <c r="C396" i="10"/>
  <c r="C404" i="10"/>
  <c r="C424" i="10"/>
  <c r="C444" i="10"/>
  <c r="C472" i="10"/>
  <c r="C484" i="10"/>
  <c r="C492" i="10"/>
  <c r="C500" i="10"/>
  <c r="C85" i="10"/>
  <c r="C188" i="10"/>
  <c r="C208" i="10"/>
  <c r="C220" i="10"/>
  <c r="C240" i="10"/>
  <c r="C252" i="10"/>
  <c r="C272" i="10"/>
  <c r="C284" i="10"/>
  <c r="C304" i="10"/>
  <c r="C316" i="10"/>
  <c r="C336" i="10"/>
  <c r="C348" i="10"/>
  <c r="C368" i="10"/>
  <c r="C380" i="10"/>
  <c r="C400" i="10"/>
  <c r="C408" i="10"/>
  <c r="C420" i="10"/>
  <c r="C448" i="10"/>
  <c r="C468" i="10"/>
  <c r="C488" i="10"/>
  <c r="C496" i="10"/>
  <c r="C504" i="10"/>
  <c r="C10" i="1"/>
  <c r="C21" i="1"/>
  <c r="C25" i="1"/>
  <c r="C9" i="1"/>
  <c r="C46" i="1"/>
  <c r="C48" i="1"/>
  <c r="C50" i="1"/>
  <c r="C61" i="1"/>
  <c r="C65" i="1"/>
  <c r="C70" i="1"/>
  <c r="C77" i="1"/>
  <c r="C84" i="1"/>
  <c r="C86" i="1"/>
  <c r="C93" i="1"/>
  <c r="C100" i="1"/>
  <c r="C102" i="1"/>
  <c r="C109" i="1"/>
  <c r="C116" i="1"/>
  <c r="C118" i="1"/>
  <c r="C125" i="1"/>
  <c r="C132" i="1"/>
  <c r="C134" i="1"/>
  <c r="C137" i="1"/>
  <c r="C144" i="1"/>
  <c r="C146" i="1"/>
  <c r="C153" i="1"/>
  <c r="C160" i="1"/>
  <c r="C162" i="1"/>
  <c r="C169" i="1"/>
  <c r="C176" i="1"/>
  <c r="C178" i="1"/>
  <c r="C185" i="1"/>
  <c r="C192" i="1"/>
  <c r="C194" i="1"/>
  <c r="C201" i="1"/>
  <c r="C208" i="1"/>
  <c r="C210" i="1"/>
  <c r="C217" i="1"/>
  <c r="C224" i="1"/>
  <c r="C226" i="1"/>
  <c r="C233" i="1"/>
  <c r="C240" i="1"/>
  <c r="C242" i="1"/>
  <c r="C249" i="1"/>
  <c r="C256" i="1"/>
  <c r="C258" i="1"/>
  <c r="C265" i="1"/>
  <c r="C272" i="1"/>
  <c r="C274" i="1"/>
  <c r="C281" i="1"/>
  <c r="C288" i="1"/>
  <c r="C290" i="1"/>
  <c r="C297" i="1"/>
  <c r="C304" i="1"/>
  <c r="C306" i="1"/>
  <c r="C313" i="1"/>
  <c r="C320" i="1"/>
  <c r="C322" i="1"/>
  <c r="C329" i="1"/>
  <c r="C336" i="1"/>
  <c r="C338" i="1"/>
  <c r="C345" i="1"/>
  <c r="C352" i="1"/>
  <c r="C354" i="1"/>
  <c r="C361" i="1"/>
  <c r="C368" i="1"/>
  <c r="C370" i="1"/>
  <c r="C13" i="1"/>
  <c r="C17" i="1"/>
  <c r="C32" i="1"/>
  <c r="C34" i="1"/>
  <c r="C45" i="1"/>
  <c r="C49" i="1"/>
  <c r="C62" i="1"/>
  <c r="C64" i="1"/>
  <c r="C66" i="1"/>
  <c r="C69" i="1"/>
  <c r="C76" i="1"/>
  <c r="C78" i="1"/>
  <c r="C85" i="1"/>
  <c r="C92" i="1"/>
  <c r="C94" i="1"/>
  <c r="C101" i="1"/>
  <c r="C108" i="1"/>
  <c r="C110" i="1"/>
  <c r="C117" i="1"/>
  <c r="C124" i="1"/>
  <c r="C126" i="1"/>
  <c r="C133" i="1"/>
  <c r="C138" i="1"/>
  <c r="C145" i="1"/>
  <c r="C152" i="1"/>
  <c r="C154" i="1"/>
  <c r="C161" i="1"/>
  <c r="C168" i="1"/>
  <c r="C170" i="1"/>
  <c r="C177" i="1"/>
  <c r="C184" i="1"/>
  <c r="C186" i="1"/>
  <c r="C193" i="1"/>
  <c r="C200" i="1"/>
  <c r="C202" i="1"/>
  <c r="C209" i="1"/>
  <c r="C216" i="1"/>
  <c r="C218" i="1"/>
  <c r="C225" i="1"/>
  <c r="C232" i="1"/>
  <c r="C234" i="1"/>
  <c r="C241" i="1"/>
  <c r="C248" i="1"/>
  <c r="C250" i="1"/>
  <c r="C257" i="1"/>
  <c r="C264" i="1"/>
  <c r="C266" i="1"/>
  <c r="C280" i="1"/>
  <c r="C282" i="1"/>
  <c r="C289" i="1"/>
  <c r="C296" i="1"/>
  <c r="C298" i="1"/>
  <c r="C305" i="1"/>
  <c r="C312" i="1"/>
  <c r="C314" i="1"/>
  <c r="C321" i="1"/>
  <c r="C328" i="1"/>
  <c r="C330" i="1"/>
  <c r="C337" i="1"/>
  <c r="C344" i="1"/>
  <c r="C346" i="1"/>
  <c r="C353" i="1"/>
  <c r="C360" i="1"/>
  <c r="C362" i="1"/>
  <c r="C369" i="1"/>
  <c r="C371" i="1"/>
  <c r="C366" i="1"/>
  <c r="C11" i="1"/>
  <c r="C27" i="1"/>
  <c r="C43" i="1"/>
  <c r="C59" i="1"/>
  <c r="C19" i="1"/>
  <c r="C35" i="1"/>
  <c r="C51" i="1"/>
  <c r="C76" i="10"/>
  <c r="C92" i="10"/>
  <c r="C72" i="10"/>
  <c r="C88" i="10"/>
  <c r="C100" i="10"/>
  <c r="C103" i="10"/>
  <c r="C108" i="10"/>
  <c r="C111" i="10"/>
  <c r="C116" i="10"/>
  <c r="C119" i="10"/>
  <c r="C124" i="10"/>
  <c r="C127" i="10"/>
  <c r="C132" i="10"/>
  <c r="C135" i="10"/>
  <c r="C140" i="10"/>
  <c r="C143" i="10"/>
  <c r="C148" i="10"/>
  <c r="C151" i="10"/>
  <c r="C156" i="10"/>
  <c r="C159" i="10"/>
  <c r="C164" i="10"/>
  <c r="C167" i="10"/>
  <c r="C172" i="10"/>
  <c r="C175" i="10"/>
  <c r="C180" i="10"/>
  <c r="C183" i="10"/>
  <c r="C191" i="10"/>
  <c r="C199" i="10"/>
  <c r="C207" i="10"/>
  <c r="C215" i="10"/>
  <c r="C223" i="10"/>
  <c r="C231" i="10"/>
  <c r="C239" i="10"/>
  <c r="C247" i="10"/>
  <c r="C255" i="10"/>
  <c r="C263" i="10"/>
  <c r="C271" i="10"/>
  <c r="C279" i="10"/>
  <c r="C287" i="10"/>
  <c r="C295" i="10"/>
  <c r="C303" i="10"/>
  <c r="C311" i="10"/>
  <c r="C319" i="10"/>
  <c r="C327" i="10"/>
  <c r="C335" i="10"/>
  <c r="C343" i="10"/>
  <c r="C351" i="10"/>
  <c r="C359" i="10"/>
  <c r="C367" i="10"/>
  <c r="C375" i="10"/>
  <c r="C383" i="10"/>
  <c r="C391" i="10"/>
  <c r="C399" i="10"/>
  <c r="C407" i="10"/>
  <c r="C415" i="10"/>
  <c r="C423" i="10"/>
  <c r="C431" i="10"/>
  <c r="C439" i="10"/>
  <c r="C447" i="10"/>
  <c r="C455" i="10"/>
  <c r="C463" i="10"/>
  <c r="C471" i="10"/>
  <c r="C479" i="10"/>
  <c r="C487" i="10"/>
  <c r="C495" i="10"/>
  <c r="C503" i="10"/>
  <c r="C12" i="13"/>
  <c r="C20" i="13"/>
  <c r="C28" i="13"/>
  <c r="C36" i="13"/>
  <c r="C44" i="13"/>
  <c r="C52" i="13"/>
  <c r="C62" i="13"/>
  <c r="C101" i="13"/>
  <c r="C146" i="13"/>
  <c r="C178" i="13"/>
  <c r="C210" i="13"/>
  <c r="C242" i="13"/>
  <c r="C274" i="13"/>
  <c r="C306" i="13"/>
  <c r="C338" i="13"/>
  <c r="C370" i="13"/>
  <c r="C402" i="13"/>
  <c r="C310" i="13"/>
  <c r="C318" i="13"/>
  <c r="C326" i="13"/>
  <c r="C334" i="13"/>
  <c r="C342" i="13"/>
  <c r="C350" i="13"/>
  <c r="C358" i="13"/>
  <c r="C366" i="13"/>
  <c r="C374" i="13"/>
  <c r="C382" i="13"/>
  <c r="C390" i="13"/>
  <c r="C398" i="13"/>
  <c r="C66" i="13"/>
  <c r="C82" i="13"/>
  <c r="C98" i="13"/>
  <c r="C114" i="13"/>
  <c r="C405" i="13"/>
  <c r="C444" i="13"/>
  <c r="C469" i="13"/>
  <c r="C409" i="13"/>
  <c r="C425" i="13"/>
  <c r="C441" i="13"/>
  <c r="C457" i="13"/>
  <c r="C473" i="13"/>
  <c r="C489" i="13"/>
  <c r="C505" i="13"/>
  <c r="C513" i="13"/>
  <c r="C521" i="13"/>
  <c r="C529" i="13"/>
  <c r="C537" i="13"/>
  <c r="C545" i="13"/>
  <c r="C553" i="13"/>
  <c r="C561" i="13"/>
  <c r="C569" i="13"/>
  <c r="C577" i="13"/>
  <c r="C585" i="13"/>
  <c r="C593" i="13"/>
  <c r="C601" i="13"/>
  <c r="C609" i="13"/>
  <c r="C617" i="13"/>
  <c r="C625" i="13"/>
  <c r="C633" i="13"/>
  <c r="C641" i="13"/>
  <c r="C649" i="13"/>
  <c r="C657" i="13"/>
  <c r="C665" i="13"/>
  <c r="C673" i="13"/>
  <c r="C681" i="13"/>
  <c r="C689" i="13"/>
  <c r="C697" i="13"/>
  <c r="C705" i="13"/>
  <c r="C713" i="13"/>
  <c r="C11" i="15"/>
  <c r="C19" i="15"/>
  <c r="C27" i="15"/>
  <c r="Y300" i="13" l="1"/>
  <c r="C300" i="13" s="1"/>
  <c r="AG14" i="13"/>
  <c r="AI145" i="13"/>
  <c r="Y145" i="13"/>
  <c r="W14" i="13"/>
  <c r="AG13" i="13" l="1"/>
  <c r="AI14" i="13"/>
  <c r="C145" i="13"/>
  <c r="W13" i="13"/>
  <c r="Y14" i="13"/>
  <c r="W11" i="13" l="1"/>
  <c r="Y13" i="13"/>
  <c r="C14" i="13"/>
  <c r="AG11" i="13"/>
  <c r="AI13" i="13"/>
  <c r="AG9" i="13" l="1"/>
  <c r="AI9" i="13" s="1"/>
  <c r="AI11" i="13"/>
  <c r="C13" i="13"/>
  <c r="W9" i="13"/>
  <c r="Y9" i="13" s="1"/>
  <c r="Y11" i="13"/>
  <c r="C11" i="13" l="1"/>
  <c r="C9" i="13"/>
</calcChain>
</file>

<file path=xl/sharedStrings.xml><?xml version="1.0" encoding="utf-8"?>
<sst xmlns="http://schemas.openxmlformats.org/spreadsheetml/2006/main" count="18123" uniqueCount="5118">
  <si>
    <t>fiscalRequirement [http://www.xbrl.de/taxonomies/de-ref-2010-02-19]</t>
  </si>
  <si>
    <t>notPermittedFor [http://www.xbrl.de/taxonomies/de-ref-2010-02-19]</t>
  </si>
  <si>
    <t>legalFormEU [http://www.xbrl.de/taxonomies/de-ref-2010-02-19]</t>
  </si>
  <si>
    <t>legalFormKSt [http://www.xbrl.de/taxonomies/de-ref-2010-02-19]</t>
  </si>
  <si>
    <t>legalFormPG [http://www.xbrl.de/taxonomies/de-ref-2010-02-19]</t>
  </si>
  <si>
    <t>typeOperatingResult [http://www.xbrl.de/taxonomies/de-ref-2010-02-19]</t>
  </si>
  <si>
    <t>fiscalValidSince [http://www.xbrl.de/taxonomies/de-ref-2010-02-19]</t>
  </si>
  <si>
    <t>fiscalValidThrough [http://www.xbrl.de/taxonomies/de-ref-2010-02-19]</t>
  </si>
  <si>
    <t/>
  </si>
  <si>
    <t>Bilanz</t>
  </si>
  <si>
    <t>http://www.xbrl.de/taxonomies/de-gaap-ci-2012-06-01</t>
  </si>
  <si>
    <t>bs</t>
  </si>
  <si>
    <t>true</t>
  </si>
  <si>
    <t>string</t>
  </si>
  <si>
    <t>neutral</t>
  </si>
  <si>
    <t>bs.ass</t>
  </si>
  <si>
    <t>Gewinn- und Verlustrechnung</t>
  </si>
  <si>
    <t>is</t>
  </si>
  <si>
    <t>Ergebnisverwendung</t>
  </si>
  <si>
    <t>incomeUse</t>
  </si>
  <si>
    <t>Ausgegliedert aus dem Anhang. Soweit der Bilanzgewinn in der Bilanz ausgewiesen ist, wird steuerlich die Ergebnisverwendung erwartet.</t>
  </si>
  <si>
    <t>Steuerliche Gewinnermittlung</t>
  </si>
  <si>
    <t>Positionsschlüssel</t>
  </si>
  <si>
    <t>Positionsbezeichnung</t>
  </si>
  <si>
    <t>Datentyp</t>
  </si>
  <si>
    <t>Dokumentation</t>
  </si>
  <si>
    <t>Steuerliche Anforderung</t>
  </si>
  <si>
    <t>Nicht zulässig</t>
  </si>
  <si>
    <t>Rechtsform</t>
  </si>
  <si>
    <t>Gewinnverwendung</t>
  </si>
  <si>
    <t>Steuerlich gültig seit..</t>
  </si>
  <si>
    <t>Steuerlich gültig bis..</t>
  </si>
  <si>
    <t>Vorperiode</t>
  </si>
  <si>
    <t>Kommentar</t>
  </si>
  <si>
    <t>Erfassung von Erläuterungen zur Position</t>
  </si>
  <si>
    <t>Abweichung erfassen</t>
  </si>
  <si>
    <t>+/-</t>
  </si>
  <si>
    <t>x</t>
  </si>
  <si>
    <t>Erläuterungen zur Spalte</t>
  </si>
  <si>
    <t>Der Filter verweist auf die jeweils höhere Summenposition. Um die Summenposition zu finden, klicken Sie auf das + bzw. -.</t>
  </si>
  <si>
    <t xml:space="preserve">Hier kann nach Taxonomiepositionen, die einen Eintrag enthalten, gefiltert werden. </t>
  </si>
  <si>
    <t>Summe der Abweichungen</t>
  </si>
  <si>
    <t>ns</t>
  </si>
  <si>
    <t>name</t>
  </si>
  <si>
    <t>xbrl type</t>
  </si>
  <si>
    <t>standard [http://www.xbrl.org/2003/role/label]</t>
  </si>
  <si>
    <t>documentation [http://www.xbrl.org/2003/role/documentation]</t>
  </si>
  <si>
    <t>definitionGuidance [http://www.xbrl.org/2003/role/definitionGuidance]</t>
  </si>
  <si>
    <t>ReportFactory Taxonomy Template © 2013 All rights reserved.  by ABZ Reporting GmbH</t>
  </si>
  <si>
    <t>Aktuelles Jahr</t>
  </si>
  <si>
    <r>
      <t xml:space="preserve">Hier sind taxonomiekonforme Summenformeln für die Abweichungen der Vorperiode hinterlegt. Bitte hier </t>
    </r>
    <r>
      <rPr>
        <b/>
        <u/>
        <sz val="8"/>
        <color indexed="63"/>
        <rFont val="Arial"/>
        <family val="2"/>
      </rPr>
      <t>keine Werte manuell</t>
    </r>
    <r>
      <rPr>
        <sz val="8"/>
        <color indexed="63"/>
        <rFont val="Arial"/>
        <family val="2"/>
      </rPr>
      <t xml:space="preserve"> erfassen!</t>
    </r>
  </si>
  <si>
    <r>
      <t xml:space="preserve">Hier sind taxonomiekonforme Summenformeln für die Abweichungen der aktuellen Periode hinterlegt. Bitte hier </t>
    </r>
    <r>
      <rPr>
        <b/>
        <u/>
        <sz val="8"/>
        <color indexed="63"/>
        <rFont val="Arial"/>
        <family val="2"/>
      </rPr>
      <t>keine Werte manuell</t>
    </r>
    <r>
      <rPr>
        <u/>
        <sz val="8"/>
        <color indexed="63"/>
        <rFont val="Arial"/>
        <family val="2"/>
      </rPr>
      <t xml:space="preserve"> </t>
    </r>
    <r>
      <rPr>
        <sz val="8"/>
        <color indexed="63"/>
        <rFont val="Arial"/>
        <family val="2"/>
      </rPr>
      <t>erfassen!</t>
    </r>
  </si>
  <si>
    <t>Hier können Einträge manuell erfasst werden.</t>
  </si>
  <si>
    <t>Hier können Verknüpfungen mit der ReportFactory erstellt werden, entweder zum Importieren einer Saldenliste oder zum Exportieren eines Formulars. Diese Zellen beinhalten teilweise Formeln. Um diese Formel nicht zu überschreiben, sollten Sie die grau-hinterlegten Zellen nicht manuell editieren, sondern dafür die weiß-hinterlegten Erfassungsspalten verwenden.</t>
  </si>
  <si>
    <t>Abweichungen der aktuellen Periode können hier manuell auf der untersten Position, die in der Handelsbilanz der aktuellen Periode ausgewiesen wurde, erfasst werden.</t>
  </si>
  <si>
    <t>Abweichungen der Vorperiode können hier manuell auf der untersten Position, die in der Handelsbilanz der Vorperiode ausgewiesen wurde, erfasst werden.</t>
  </si>
  <si>
    <t>Hier können Verknüpfungen mit der ReportFactory erstellt werden. Dies ist sowohl zum Importieren einer Saldenliste als auch zum Bearbeiten eines ReportFactory-Formulars, bspw. für die Steuerbilanz, möglich. Grau-hinterlegte Zellen beinhalten teilweise Formeln. Um diese Formel nicht zu überschreiben, sollten Sie diese Zellen nicht manuell verändern, sondern dafür den weiß-hinterlegten Erfassungsbereich verwenden. Für eine weitere Erläuterung der Verwendung des Templates dient auch Zeile 6.</t>
  </si>
  <si>
    <t>Aktiva</t>
  </si>
  <si>
    <t>Passiva</t>
  </si>
  <si>
    <t>Gewinn-und Verlustrechnung</t>
  </si>
  <si>
    <t>Übersicht über die enthaltenen Berichtsteile der Taxonomie</t>
  </si>
  <si>
    <t>Excel-Vorlage zur Erstellung von Überleitungsrechnungen 
von Handelsbilanzpositionen auf Steuerbilanzpositionen</t>
  </si>
  <si>
    <t>Bitte beachten Sie die beigefügten Nutzungsbedingungen!</t>
  </si>
  <si>
    <t>bs.eqLiab</t>
  </si>
  <si>
    <t>is.netIncome</t>
  </si>
  <si>
    <t>incomeUse.gainLoss</t>
  </si>
  <si>
    <t>fpl</t>
  </si>
  <si>
    <t>monetary</t>
  </si>
  <si>
    <t>Steuerlicher Gewinn / Verlust</t>
  </si>
  <si>
    <t>steuerlich erforderlich</t>
  </si>
  <si>
    <t>Dieses Modul ist nur für die Rechtsformen Einzelunternehmen und Personengesellschaften zu verwenden. Bei unbeschränkt steuerpflichtigen Körperschaften, bei denen ausschließlich Einkünfte aus Gewerbebetrieb vorliegen können, ist die Berechnung im Rahmen der Körperschaftsteuererklärung vorzunehmen. Bei Personengesellschaften wird der steuerliche Gewinn mit der Position steuerlicher Gewinn/Verlust nach Nettomethode im Modul "Steuerliche Gewinnermittlung bei Personengesellschaften" abgeglichen</t>
  </si>
  <si>
    <t>Summenmussfeld</t>
  </si>
  <si>
    <t>Steuerliche Gewinnermittlung für besondere Fälle</t>
  </si>
  <si>
    <t>fplgm.netmethod</t>
  </si>
  <si>
    <t>DeterminationOfTaxableIncomeSpec.forProfitOrganization.taxableIncome</t>
  </si>
  <si>
    <t>Wichtiger Hinweis!!!</t>
  </si>
  <si>
    <t>Bitte konfigurieren Sie die Wertübernahme 
so wie in Ihrem ReportFactory-Projekt</t>
  </si>
  <si>
    <r>
      <t xml:space="preserve">ReportFactory-Einstellung (bitte auswählen) </t>
    </r>
    <r>
      <rPr>
        <b/>
        <sz val="10"/>
        <rFont val="Calibri"/>
        <family val="2"/>
      </rPr>
      <t>↓</t>
    </r>
  </si>
  <si>
    <t>Kapitalgesellschaft ohne Berichtsteil Ergebnisverwendung</t>
  </si>
  <si>
    <t>Kapitalgesellschaft mit Berichtsteil Ergebnisverwendung</t>
  </si>
  <si>
    <t>Personengesellschaft ohne Berichtsteil Ergebnisverwendung</t>
  </si>
  <si>
    <t>Personengesellschaft mit Berichtsteil Ergebnisverwendung</t>
  </si>
  <si>
    <t>Einzelunternehmen</t>
  </si>
  <si>
    <t>Ausgangssaldo</t>
  </si>
  <si>
    <t>Saldo</t>
  </si>
  <si>
    <t>Erstellen Sie eine Verknüpfung mit der ReportFactory, um Salden in einem Formular zu speichern.</t>
  </si>
  <si>
    <t>Erstellen Sie eine Verknüpfung mit der ReportFactory, um Positionssalden einzulesen.</t>
  </si>
  <si>
    <t>Steuerliche Gewinnermittlung bei Feststellungsverfahren</t>
  </si>
  <si>
    <t>HGB v6.0, Kerntaxonomie E-Bilanz / steuerlicher Einzelabschluss (01.04.2016)</t>
  </si>
  <si>
    <t>Summe Aktiva</t>
  </si>
  <si>
    <t>http://www.xbrl.de/taxonomies/de-gaap-ci-2016-04-01</t>
  </si>
  <si>
    <t>Bilanzsumme, Summe Aktiva</t>
  </si>
  <si>
    <t>Dieser Wert muss der Bilanzsumme, Summe Passiva entsprechen</t>
  </si>
  <si>
    <t>Rückständige fällige Einzahlungen auf Geschäftsanteile</t>
  </si>
  <si>
    <t>+</t>
  </si>
  <si>
    <t>bs.ass.unpaidCap.dueCapOfCoop</t>
  </si>
  <si>
    <t>Rechnerisch notwendig, soweit vorhanden</t>
  </si>
  <si>
    <t>Bilanzierungshilfe</t>
  </si>
  <si>
    <t>bs.ass.accountingConvenience</t>
  </si>
  <si>
    <t>Die Position ist nur in der Handelsbilanz zulässig. § 269 HGB wurde durch das BilMoG aufgehoben. Es besteht daher keine Möglichkeit mehr, eine Bilanzierungshilfe in Anspruch zu nehmen. Gemäß Art. 67 Abs. 5 EGHGB können die nach bisherigem Recht in einem Jahresabschluss für ein vor dem 1.1.2010 endendes Geschäftsjahr angesetzten Beträge unter Anwendung der für sie geltenden Vorschriften des HGB a.F. fortgeführt werden. Steuerlich ist eine Bilanzierungshilfe mangels Wirtschaftsguteigenschaft nicht zulässig und muss im Rahmen der Überleitungsrechnung eliminiert werden.</t>
  </si>
  <si>
    <t>steuerlich</t>
  </si>
  <si>
    <t>davon Aufwendungen für die Ingangsetzung und Erweiterung des Geschäftsbetriebs</t>
  </si>
  <si>
    <t>bs.ass.accountingConvenience.startUpCost</t>
  </si>
  <si>
    <t>Bilanzierungshilfe, davon Aufwendungen für die Ingangsetzung und Erweiterung des Geschäftsbetriebs</t>
  </si>
  <si>
    <t>Artikel 66 und 67 EGHGB</t>
  </si>
  <si>
    <t>Anlagevermögen</t>
  </si>
  <si>
    <t>bs.ass.fixAss</t>
  </si>
  <si>
    <t>Immaterielle Vermögensgegenstände</t>
  </si>
  <si>
    <t>bs.ass.fixAss.intan</t>
  </si>
  <si>
    <t>Selbst geschaffene gewerbliche Schutzrechte und ähnliche Rechte und Werte</t>
  </si>
  <si>
    <t>bs.ass.fixAss.intan.selfmade</t>
  </si>
  <si>
    <t>Nicht aufgenommen werden unter diesem Posten selbst geschaffene Marken, Drucktitel, Verlagsrechte, Kundenlisten oder vergleichbare immaterielle VG des Anlagevermögens (§ 248 Abs. 2 S. 2 HGB). Handelsrechtlich besteht ein Aktivierungswahlrecht. Steuerlich ist diese Position nicht zulässig und muss im Rahmen der Überleitungsrechnung eliminiert werden. Zur zeitlichen Anwendung Hinweis auf Art. 66 Abs. 7 EGHGB.</t>
  </si>
  <si>
    <t>davon fertige</t>
  </si>
  <si>
    <t>bs.ass.fixAss.intan.selfmade.finished</t>
  </si>
  <si>
    <t>Selbst geschaffene gewerbliche Schutzrechte und ähnliche Rechte und Werte, davon fertige</t>
  </si>
  <si>
    <t>kein Pflichtfeld, freiwillige bzw. optionale Angabe, wenn zwischen Sender und Empfänger vereinbart</t>
  </si>
  <si>
    <t>davon in Entwicklung befindlich</t>
  </si>
  <si>
    <t>bs.ass.fixAss.intan.selfmade.underConstr</t>
  </si>
  <si>
    <t>Selbst geschaffene gewerbliche Schutzrechte und ähnliche Rechte und Werte, davon in Entwicklung befindlich</t>
  </si>
  <si>
    <t>entgeltlich erworbene Konzessionen, gewerbliche Schutz- und ähnliche Rechte und Werte sowie Lizenzen an solchen Rechten und Werten</t>
  </si>
  <si>
    <t>bs.ass.fixAss.intan.concessionBrands</t>
  </si>
  <si>
    <t>Die Aktivierungspflicht der Posten ist weit gefasst. Neben rechtlich abgesicherten Positionen (Konzessionen, Schutzrechte) sind auch ähnliche Rechte wie Nutzungsrechte und Wettbewerbsverbote zu aktivieren.</t>
  </si>
  <si>
    <t>Mussfeld, Kontennachweis erwünscht</t>
  </si>
  <si>
    <t>Konzessionen</t>
  </si>
  <si>
    <t>bs.ass.fixAss.intan.concessionBrands.concession</t>
  </si>
  <si>
    <t>entgeltlich erworbene Konzessionen, gewerbliche Schutz- und ähnliche Rechte und Werte sowie Lizenzen an solchen Rechten und Werten, Konzessionen</t>
  </si>
  <si>
    <t>freiwillige Angabe, Buchwerte</t>
  </si>
  <si>
    <t>gewerbliche Schutzrechte</t>
  </si>
  <si>
    <t>bs.ass.fixAss.intan.concessionBrands.tradeMarks</t>
  </si>
  <si>
    <t>entgeltlich erworbene Konzessionen, gewerbliche Schutz- und ähnliche Rechte und Werte sowie Lizenzen an solchen Rechten und Werten, gewerbliche Schutzrechte</t>
  </si>
  <si>
    <t>sonstige Rechte und Werte</t>
  </si>
  <si>
    <t>bs.ass.fixAss.intan.concessionBrands.other</t>
  </si>
  <si>
    <t>entgeltlich erworbene Konzessionen, gewerbliche Schutz- und ähnliche Rechte und Werte sowie Lizenzen an solchen Rechten und Werten, sonstige Rechte und Werte</t>
  </si>
  <si>
    <t>EDV-Software</t>
  </si>
  <si>
    <t>bs.ass.fixAss.intan.concessionBrands.software</t>
  </si>
  <si>
    <t>entgeltlich erworbene Konzessionen, gewerbliche Schutz- und ähnliche Rechte und Werte sowie Lizenzen an solchen Rechten und Werten, EDV-Software</t>
  </si>
  <si>
    <t>Lizenzen an Rechten und Werten</t>
  </si>
  <si>
    <t>bs.ass.fixAss.intan.concessionBrands.licenses</t>
  </si>
  <si>
    <t>entgeltlich erworbene Konzessionen, gewerbliche Schutz- und ähnliche Rechte und Werte sowie Lizenzen an solchen Rechten und Werten, Lizenzen an Rechten und Werten</t>
  </si>
  <si>
    <t>soweit aus der/den für die ausländische(n) Betriebsstätte(n) geführten Buchführung(en) nicht anders zuordenbar</t>
  </si>
  <si>
    <t>bs.ass.fixAss.intan.concessionBrandsOtherForeign</t>
  </si>
  <si>
    <t>entgeltlich erworbene Konzessionen, gewerbliche Schutz- und ähnliche Rechte und Werte sowie Lizenzen an solchen Rechten und Werten, soweit aus der/den für die ausländische(n) Betriebsstätte(n) geführten Buchführung(en) nicht anders zuordenbar</t>
  </si>
  <si>
    <t>Übermittlung nur,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</si>
  <si>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entgeltlich erworbene Konzessionen, gewerbliche Schutz- und ähnliche Rechte und Werte sowie Lizenzen an solchen Rechten und Werten vorhandenen Positionen möglich ist.</t>
  </si>
  <si>
    <t>Geschäfts-, Firmen- oder Praxiswert</t>
  </si>
  <si>
    <t>bs.ass.fixAss.intan.goodwill</t>
  </si>
  <si>
    <t>Anders als die Regelung des § 7 Abs. 1 S. 3 EStG trifft das HGB über die Dauer des Abschreibungszeitraums keine typisierende Bestimmung. Allerdings regelt § 285 Abs. 13 HGB n.F. dass die Gründe, welche die Annahme einer betrieblichen Nutzungsdauer eines entgeltlich erworbenen Geschäfts- oder Firmenwert von mehr als 5 Jahren rechtfertigen, im Anhang anzugeben sind. Sofern aufgrund dieser Vorschriftenregelung die handelsrechtliche von der steuerrechtlichen Nutzungsdauer abweicht, ist im Rahmen der Überleitungsrechnung eine Anpassung herbeizuführen.</t>
  </si>
  <si>
    <t>derivativer Firmenwert (Goodwill)</t>
  </si>
  <si>
    <t>bs.ass.fixAss.intan.goodwill.purchased</t>
  </si>
  <si>
    <t>bs.ass.fixAss.intan.goodwillOtherForeign</t>
  </si>
  <si>
    <t>Geschäfts-, Firmen- oder Praxiswert,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</si>
  <si>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Geschäfts-, Firmen- oder Praxiswert vorhandenen Positionen möglich ist.</t>
  </si>
  <si>
    <t>geleistete Anzahlungen</t>
  </si>
  <si>
    <t>bs.ass.fixAss.intan.advPaym</t>
  </si>
  <si>
    <t>Immaterielle Vermögensgegenstände, geleistete Anzahlungen</t>
  </si>
  <si>
    <t>Hier sind nur Anzahlungen auf entgeltlich erworbene immaterielle Vermögensgegenstände aufzunehmen.</t>
  </si>
  <si>
    <t>sonstige immaterielle Vermögensgegenstände</t>
  </si>
  <si>
    <t>bs.ass.fixAss.intan.other</t>
  </si>
  <si>
    <t>Immaterielle Vermögensgegenstände, sonstige immaterielle Vermögensgegenstände</t>
  </si>
  <si>
    <t>Posten sollte in Folgezeile erläutert sein.</t>
  </si>
  <si>
    <t>Erläuterungen zu sonstigen immateriellen Vermögensgegenständen</t>
  </si>
  <si>
    <t>bs.ass.fixAss.intan.other.comment</t>
  </si>
  <si>
    <t>Immaterielle Vermögensgegenstände, sonstige immaterielle Vermögensgegenstände, Erläuterungen zu sonstigen immateriellen Vermögensgegenständen</t>
  </si>
  <si>
    <t>Inhaltliche Spezifikation zum Vorposten</t>
  </si>
  <si>
    <t>Die entsprechende Berechnung/Erläuterung/detaillierte Darstellung ist als Fußnote zu berichten.</t>
  </si>
  <si>
    <t>Sachanlagen</t>
  </si>
  <si>
    <t>bs.ass.fixAss.tan</t>
  </si>
  <si>
    <t>Grundstücke, grundstücksgleiche Rechte und Bauten einschließlich der Bauten auf fremden Grundstücken</t>
  </si>
  <si>
    <t>bs.ass.fixAss.tan.landBuildings</t>
  </si>
  <si>
    <t>unbebaute Grundstücke</t>
  </si>
  <si>
    <t>bs.ass.fixAss.tan.landBuildings.landWithoutBuildings</t>
  </si>
  <si>
    <t>Grundstücke, grundstücksgleiche Rechte und Bauten einschließlich der Bauten auf fremden Grundstücke, unbebaute Grundstücke</t>
  </si>
  <si>
    <t>Aus handelsrechtlicher Sicht: freiwillige Angabe, Buchwerte (gilt nicht für Übermittlungen nach § 5b EStG)</t>
  </si>
  <si>
    <t>Hier sind ausschließlich unbebaute Grundstücke auszuweisen. Der Grund und Boden bei bebauten Grundstücken ist in der Position "Bauten auf eigenen Grundstücken und grundstücksgleichen Rechten, davon Grund und Boden-Anteil" auszuweisen.</t>
  </si>
  <si>
    <t>grundstücksgleiche Rechte ohne Bauten</t>
  </si>
  <si>
    <t>bs.ass.fixAss.tan.landBuildings.rightEquivalentToLandWithoutBuildings</t>
  </si>
  <si>
    <t>Grundstücke, grundstücksgleiche Rechte und Bauten einschließlich der Bauten auf fremden Grundstücke, grundstücksgleiche Rechte ohne Bauten</t>
  </si>
  <si>
    <t>Grundstücksgleiche Rechte sind Rechte, die den Vorschriften des bürgerlichen Rechts über Grundstücke unterliegen (z.B. Erbbaurecht).</t>
  </si>
  <si>
    <t>Bauten auf eigenen Grundstücken und grundstücksgleichen Rechten</t>
  </si>
  <si>
    <t>bs.ass.fixAss.tan.landBuildings.buildingsOnOwnLand</t>
  </si>
  <si>
    <t>Grundstücke, grundstücksgleiche Rechte und Bauten einschließlich der Bauten auf fremden Grundstücke, Bauten auf eigenen Grundstücken und grundstücksgleichen Rechten</t>
  </si>
  <si>
    <t>Element umfasst sowohl den Buchwert der Bauten, als auch den Buchwert der Grundstücke.</t>
  </si>
  <si>
    <t>Die Position umfasst sowohl den Wert der Bauten als auch den Wert der Grundstücke.</t>
  </si>
  <si>
    <t>davon Grund und Boden-Anteil</t>
  </si>
  <si>
    <t>bs.ass.fixAss.tan.landBuildings.buildingsOnOwnLand.landValueShare</t>
  </si>
  <si>
    <t>Grundstücke, grundstücksgleiche Rechte und Bauten einschließlich der Bauten auf fremden Grundstücke, Bauten auf eigenen Grundstücken und grundstücksgleichen Rechten, davon Grund und Boden-Anteil</t>
  </si>
  <si>
    <t>Der in der Position „Bauten auf eigenen Grundstücken und grundstücksgleichen Rechten“ enthaltene Anteil des Grund und Bodens ist hier gesondert auszuweisen.</t>
  </si>
  <si>
    <t>Mussfeld</t>
  </si>
  <si>
    <t>Bauten auf fremden Grundstücken</t>
  </si>
  <si>
    <t>bs.ass.fixAss.tan.landBuildings.buildingsOnNonOwnedLand</t>
  </si>
  <si>
    <t>Grundstücke, grundstücksgleiche Rechte und Bauten einschließlich der Bauten auf fremden Grundstücken, Bauten auf fremden Grundstücken</t>
  </si>
  <si>
    <t>Hier sind auch die Mietereinbauten, sofern es sich um keine technischen Anlagen und Maschinen handelt, einzutragen. Die Abgrenzung ist nach dem Erlass vom 15.01.1976, BStBl. I 1976 S. 66, vorzunehmen.</t>
  </si>
  <si>
    <t>Übrige Grundstücke, nicht zuordenbar</t>
  </si>
  <si>
    <t>bs.ass.fixAss.tan.landBuildings.other</t>
  </si>
  <si>
    <t>Grundstücke, grundstücksgleiche Rechte und Bauten einschließlich der Bauten auf fremden Grundstücken, Übrige Grundstücke, nicht zuordenbar</t>
  </si>
  <si>
    <t>Restposten, für die rechnerische Richtigkeit</t>
  </si>
  <si>
    <t>Die Position dient als Auffangposition, soweit eine detaillierte Zuordnung auf die in der gleichen Ebene vorhandenen Positionen nicht möglich ist.</t>
  </si>
  <si>
    <t>bs.ass.fixAss.tan.landBuildingsOtherForeign</t>
  </si>
  <si>
    <t>Grundstücke, grundstücksgleiche Rechte und Bauten einschließlich der Bauten auf fremden Grundstücken,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</si>
  <si>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Grundstücke, grundstücksgleiche Rechte und Bauten einschließlich der Bauten auf fremden Grundstücken vorhandenen Positionen möglich ist.</t>
  </si>
  <si>
    <t>technische Anlagen und Maschinen</t>
  </si>
  <si>
    <t>bs.ass.fixAss.tan.machinery</t>
  </si>
  <si>
    <t>Hierzu gehören alle Anlagen und technischen Maschinen, die der Produktion dienen. Auch Mietereinbauten, sofern es sich nicht um Bauten auf fremden Grundstücken handelt. Die Abgrenzung ist nach dem Erlass vom 15.01.1976, BStBl. I 1976 S. 66 vorzunehmen.</t>
  </si>
  <si>
    <t>technische Anlagen</t>
  </si>
  <si>
    <t>bs.ass.fixAss.tan.machinery.technEquipm</t>
  </si>
  <si>
    <t>technische Anlagen und Maschinen, technische Anlagen</t>
  </si>
  <si>
    <t>Maschinen und maschinengebundene Werkzeuge</t>
  </si>
  <si>
    <t>bs.ass.fixAss.tan.machinery.machinery</t>
  </si>
  <si>
    <t>technische Anlagen und Maschinen, Maschinen und maschinengebundene Werkzeuge</t>
  </si>
  <si>
    <t>Betriebsvorrichtungen</t>
  </si>
  <si>
    <t>bs.ass.fixAss.tan.machinery.installations</t>
  </si>
  <si>
    <t>technische Anlagen und Maschinen, Betriebsvorrichtungen</t>
  </si>
  <si>
    <t>Reserve- und Ersatzteile</t>
  </si>
  <si>
    <t>bs.ass.fixAss.tan.machinery.spareParts</t>
  </si>
  <si>
    <t>technische Anlagen und Maschinen, Reserve- und Ersatzteile</t>
  </si>
  <si>
    <t>GWG</t>
  </si>
  <si>
    <t>bs.ass.fixAss.tan.machinery.gwg</t>
  </si>
  <si>
    <t>technische Anlagen und Maschinen, GWG</t>
  </si>
  <si>
    <t>GWG-Sammelposten</t>
  </si>
  <si>
    <t>bs.ass.fixAss.tan.machinery.gwgsammelposten</t>
  </si>
  <si>
    <t>technische Anlagen und Maschinen, GWG-Sammelposten</t>
  </si>
  <si>
    <t>Sonstige technische Anlagen und Maschinen</t>
  </si>
  <si>
    <t>bs.ass.fixAss.tan.machinery.othermachinery</t>
  </si>
  <si>
    <t>technische Anlagen und Maschinen, Sonstige technische Anlagen und Maschinen</t>
  </si>
  <si>
    <t>bs.ass.fixAss.tan.machinery.otherForeign</t>
  </si>
  <si>
    <t>technische Anlagen und Maschinen,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</si>
  <si>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technische Anlagen und Maschinen vorhandenen Positionen möglich ist.</t>
  </si>
  <si>
    <t>andere Anlagen, Betriebs- und Geschäftsausstattung</t>
  </si>
  <si>
    <t>bs.ass.fixAss.tan.otherEquipm</t>
  </si>
  <si>
    <t>Hierzu zählen alle Gegenstände der Büro- und Werkstatteinrichtung, EDV-Hardware, Telefonanlagen, Arbeitsgeräte, Kraftwagen, sonstige Fahrzeuge, Transportbehälter, Werkzeuge und Baustellencontainer.</t>
  </si>
  <si>
    <t>andere Anlagen</t>
  </si>
  <si>
    <t>bs.ass.fixAss.tan.otherEquipm.other</t>
  </si>
  <si>
    <t>andere Anlagen, Betriebs- und Geschäftsausstattung, andere Anlagen</t>
  </si>
  <si>
    <t>Betriebsausstattung</t>
  </si>
  <si>
    <t>bs.ass.fixAss.tan.otherEquipm.factory</t>
  </si>
  <si>
    <t>andere Anlagen, Betriebs- und Geschäftsausstattung, Betriebsausstattung</t>
  </si>
  <si>
    <t>Geschäftsausstattung</t>
  </si>
  <si>
    <t>bs.ass.fixAss.tan.otherEquipm.office</t>
  </si>
  <si>
    <t>andere Anlagen, Betriebs- und Geschäftsausstattung, Geschäftsausstattung</t>
  </si>
  <si>
    <t>bs.ass.fixAss.tan.otherEquipm.gwg</t>
  </si>
  <si>
    <t>andere Anlagen, Betriebs- und Geschäftsausstattung, GWG</t>
  </si>
  <si>
    <t>bs.ass.fixAss.tan.otherEquipm.gwgsammelposten</t>
  </si>
  <si>
    <t>andere Anlagen, Betriebs- und Geschäftsausstattung, Sammelposten GWG</t>
  </si>
  <si>
    <t>Sonstige Betriebs- und Geschäftsausstattung</t>
  </si>
  <si>
    <t>bs.ass.fixAss.tan.otherEquipm.otherbga</t>
  </si>
  <si>
    <t>andere Anlagen, Betriebs- und Geschäftsausstattung, Sonstige Betriebs- und Geschäftsausstattung</t>
  </si>
  <si>
    <t>bs.ass.fixAss.tan.otherEquipmOtherForeign</t>
  </si>
  <si>
    <t>andere Anlagen, Betriebs- und Geschäftsausstattung,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</si>
  <si>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andere Anlagen, Betriebs- und Geschäftsausstattung vorhandenen Positionen möglich ist.</t>
  </si>
  <si>
    <t>Geschäfts- und Vorführwagen</t>
  </si>
  <si>
    <t>bs.ass.fixAss.tan.branche_kfz</t>
  </si>
  <si>
    <t>Branchenspezifischer Zusatzposten für Autohändler (fast flächendeckend verwendet bzw. von den Autokonzernen als Datenuser erwartet)</t>
  </si>
  <si>
    <t>Diese Position gilt nur für Autohäuser. Die PKW sind im Übrigen unter der Position Andere Anlagen, Betriebs- und Geschäftsausstattung zu erfassen.</t>
  </si>
  <si>
    <t>Geschäftswagen</t>
  </si>
  <si>
    <t>bs.ass.fixAss.tan.branche_kfz.compCar</t>
  </si>
  <si>
    <t>Geschäfts- und Vorführwagen, Geschäftswagen</t>
  </si>
  <si>
    <t>Posten für die Kreditwürdigkeitsprüfung (ELBA) Die Position ist für die Beibehaltung der bankenaufsichtsrechtlichen Zulassung des Ratingsystems und für eine korrekte Kundenbonitätsermittlung ggf. erforderlich.</t>
  </si>
  <si>
    <t>Vorführwagen</t>
  </si>
  <si>
    <t>bs.ass.fixAss.tan.branche_kfz.demoModel</t>
  </si>
  <si>
    <t>Geschäfts- und Vorführwagen, Vorführwagen</t>
  </si>
  <si>
    <t>Geleistete Anzahlungen und Anlagen im Bau</t>
  </si>
  <si>
    <t>bs.ass.fixAss.tan.inConstrAdvPaym</t>
  </si>
  <si>
    <t>Geleistete Anzahlungen sind Vorleistungen auf eine von dem anderen Vertragsteil zu erbringende Lieferung oder Leistung. Anlagen im Bau umfassen die bis zum Bilanzstichtag getätigten Investitionen für Gegenstände des Sachanlagevermögens, die am Bilanzstichtag noch nicht fertig gestellt sind.</t>
  </si>
  <si>
    <t>geleistete Anzahlungen auf Sachanlagen</t>
  </si>
  <si>
    <t>bs.ass.fixAss.tan.inConstrAdvPaym.advPaym</t>
  </si>
  <si>
    <t>Geleistete Anzahlungen und Anlagen im Bau, geleistete Anzahlungen auf Sachanlagen</t>
  </si>
  <si>
    <t>Gebäude im Bau</t>
  </si>
  <si>
    <t>bs.ass.fixAss.tan.inConstrAdvPaym.buildingUnderConstr</t>
  </si>
  <si>
    <t>Geleistete Anzahlungen und Anlagen im Bau, Gebäude im Bau</t>
  </si>
  <si>
    <t>technische Anlagen und Maschinen im Bau</t>
  </si>
  <si>
    <t>bs.ass.fixAss.tan.inConstrAdvPaym.equipmUnderConstr</t>
  </si>
  <si>
    <t>Geleistete Anzahlungen und Anlagen im Bau, technische Anlagen und Maschinen im Bau</t>
  </si>
  <si>
    <t>bs.ass.fixAss.tan.inConstrAdvPaymOtherForeign</t>
  </si>
  <si>
    <t>Geleistete Anzahlungen und Anlagen im Bau,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</si>
  <si>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geleistete Anzahlungen und Anlagen im Bau vorhandenen Positionen möglich ist.</t>
  </si>
  <si>
    <t>sonstige Sachanlagen</t>
  </si>
  <si>
    <t>bs.ass.fixAss.tan.other</t>
  </si>
  <si>
    <t>Posten muss sich aus den Unterposten erklären.</t>
  </si>
  <si>
    <t>Sammelposten für alle den vorgenannten Positionen nicht zuordenbare Sachanlagen</t>
  </si>
  <si>
    <t>vermietete Anlagenwerte</t>
  </si>
  <si>
    <t>bs.ass.fixAss.tan.other.leasedAss</t>
  </si>
  <si>
    <t>sonstige Sachanlagen, vermietete Anlagewerte</t>
  </si>
  <si>
    <t>ADS § 246 Tz. 386</t>
  </si>
  <si>
    <t>übrige sonstige Sachanlagen, nicht zuordenbare Sachanlagen</t>
  </si>
  <si>
    <t>bs.ass.fixAss.tan.other.other</t>
  </si>
  <si>
    <t>sonstige Sachanlagen, übrige sonstige Sachanlagen, nicht zuordenbare Sachanlagen</t>
  </si>
  <si>
    <t>Erläuterungen zu sonstige Sachanlagen</t>
  </si>
  <si>
    <t>bs.ass.fixAss.tan.other.other.comment</t>
  </si>
  <si>
    <t>übrige sonstige Sachanlagen, nicht zuordenbare Sachanlagen, Erläuterungen zu sonstige Sachanlagen</t>
  </si>
  <si>
    <t>Finanzanlagen</t>
  </si>
  <si>
    <t>bs.ass.fixAss.fin</t>
  </si>
  <si>
    <t>davon Ausleihungen an Gesellschafter</t>
  </si>
  <si>
    <t>bs.ass.fixAss.fin.LoansToShareholder</t>
  </si>
  <si>
    <t>Finanzanlagen, davon Ausleihungen an Gesellschafter</t>
  </si>
  <si>
    <t>Vermerk für Kleine oder Kleinstkapitalgesellschaften, eingefügt aufgrund Einlassung des IDW zum MicroBilG, bisher ggf. led. über Extensionstaxonomie einfügbar.</t>
  </si>
  <si>
    <t>Anteile an verbundenen Unternehmen</t>
  </si>
  <si>
    <t>bs.ass.fixAss.fin.sharesInAffil</t>
  </si>
  <si>
    <t>Anteile im Sinne des § 271 Abs. 2 HGB. § 15 AktG ist hier nicht anzuwenden.</t>
  </si>
  <si>
    <t>Anteile an Personengesellschaften</t>
  </si>
  <si>
    <t>bs.ass.fixAss.fin.sharesInAffil.partnerships</t>
  </si>
  <si>
    <t>Anteile an verbundenen Unternehmen, Anteile an Personengesellschaften</t>
  </si>
  <si>
    <t>In HB Leerübermittlung möglich, Positionen für steuerrechtliche Darstellung nach Überleitungsrechnung; Spiegelbildmethode.</t>
  </si>
  <si>
    <t>z.B. Anteile an KG, GmbH und Co. KG, OHG, GbR (Mitunternehmerschaft). Zur Abgrenzung bei ausländischen Rechtsformen vgl. BMF vom 24.12.1999, IV B 4 –S 1300 – 111/99, BStBl 1999 I S. 1076. Steuerbilanziell ist der Wertansatz nach der sog. Spiegelbildmethode vorzunehmen. Abweichungen zwischen HB- und StB-Wert sind in der Überleitungsrechnung darzustellen.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</si>
  <si>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Anteile an Kapitalgesellschaften</t>
  </si>
  <si>
    <t>bs.ass.fixAss.fin.sharesInAffil.corporations</t>
  </si>
  <si>
    <t>Anteile an verbundenen Unternehmen, Anteile an Kapitalgesellschaften</t>
  </si>
  <si>
    <t>In HB Leerübermittlung möglich, Positionen für steuerrechtliche Darstellung nach Überleitungsrechnung.</t>
  </si>
  <si>
    <t>z. B. Aktien, GmbH-Anteile Zur Abgrenzung bei ausländischen Rechtsformen vgl. BMF vom 24.12.1999, IV B 4 –S 1300 – 111/99, BStBl 1999 I S. 1076.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</si>
  <si>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nach Rechtsform nicht zuordenbar</t>
  </si>
  <si>
    <t>bs.ass.fixAss.fin.sharesInAffil.other</t>
  </si>
  <si>
    <t>Anteile an verbundenen Unternehmen, nach Rechtsform nicht zuordenbar</t>
  </si>
  <si>
    <t>davon Anteile an herrschender oder an mit Mehrheit beteiligter Gesellschaft</t>
  </si>
  <si>
    <t>bs.ass.fixAss.fin.sharesInAffil.parentComp</t>
  </si>
  <si>
    <t>Anteile an verbundenen Unternehmen, davon Anteile an herrschender oder an mit Mehrheit beteiligter Gesellschaft</t>
  </si>
  <si>
    <t>davon Anteile an Tochterunternehmen</t>
  </si>
  <si>
    <t>bs.ass.fixAss.fin.sharesInAffil.subsidiaries</t>
  </si>
  <si>
    <t>Anteile an verbundenen Unternehmen, davon Anteile an Tochterunternehmen</t>
  </si>
  <si>
    <t>bs.ass.fixAss.fin.sharesInAffilOtherForeign</t>
  </si>
  <si>
    <t>Anteile an verbundenen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</si>
  <si>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Anteile an verbundenen Unternehmen vorhandenen Positionen möglich ist.</t>
  </si>
  <si>
    <t>Ausleihungen an Gesellschafter</t>
  </si>
  <si>
    <t>bs.ass.fixAss.fin.loansToSharehold</t>
  </si>
  <si>
    <t>nicht verwendbar für die AG</t>
  </si>
  <si>
    <t>Unter Ausleihungen werden ausschließlich Forderungen verstanden, welche unter Hingabe von Kapital erworben wurden. Auch partiarische Darlehen sind hier zu erfassen. Nicht Forderungen aus Lieferungen und Leistungen, auch wenn sie langfristig sind. Nicht bei Aktiengesellschaft verwendbar.</t>
  </si>
  <si>
    <t>Ausleihungen an GmbH-Gesellschafter und stille Gesellschafter</t>
  </si>
  <si>
    <t>bs.ass.fixAss.fin.loansToSharehold.gmbhSilent</t>
  </si>
  <si>
    <t>Ausleihungen an Gesellschafter, Ausleihungen an GmbH-Gesellschafter und stille Gesellschafter</t>
  </si>
  <si>
    <t>Nach handelsrechtlicher Sicht: freiwillige Angabe, Buchwerte (gilt nicht für Übermittlungen nach § 5b EStG)</t>
  </si>
  <si>
    <t>Ausleihungen an persönlich haftende Gesellschafter</t>
  </si>
  <si>
    <t>bs.ass.fixAss.fin.loansToSharehold.unlimitedLiable</t>
  </si>
  <si>
    <t>Ausleihungen an Gesellschafter, Ausleihungen an persönlich haftende Gesellschafter</t>
  </si>
  <si>
    <t>Unter Ausleihungen werden ausschließlich Forderungen verstanden, welche unter Hingabe von Kapital erworben wurden. Auch partiarische Darlehen sind hier zu erfassen. Nicht Forderungen aus Lieferungen und Leistungen, auch wenn sie langfristig sind.</t>
  </si>
  <si>
    <t>Ausleihungen an Kommanditisten</t>
  </si>
  <si>
    <t>bs.ass.fixAss.fin.loansToSharehold.limitedLiable</t>
  </si>
  <si>
    <t>Ausleihungen an Gesellschafter, Ausleihungen an Kommanditisten</t>
  </si>
  <si>
    <t>nicht nach Rechtsform des Gesellschafters zuordenbar</t>
  </si>
  <si>
    <t>bs.ass.fixAss.fin.loansToSharehold.misc</t>
  </si>
  <si>
    <t>Ausleihungen an Gesellschafter, nicht nach Rechtsform des Gesellschafters zuordenbar</t>
  </si>
  <si>
    <t>Übermittlung nur, soweit nach der Rechtsform des Gesellschafters nicht anders zuordenbar</t>
  </si>
  <si>
    <t>Ausleihungen an verbundene Unternehmen</t>
  </si>
  <si>
    <t>bs.ass.fixAss.fin.loansToAffil</t>
  </si>
  <si>
    <t>Ausleihungen an Personengesellschaften</t>
  </si>
  <si>
    <t>bs.ass.fixAss.fin.loansToAffil.partnerships</t>
  </si>
  <si>
    <t>Ausleihungen an verbundene Unternehmen, soweit Personengesellschaften</t>
  </si>
  <si>
    <t>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</si>
  <si>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Ausleihungen an Kapitalgesellschaften</t>
  </si>
  <si>
    <t>bs.ass.fixAss.fin.loansToAffil.corporations</t>
  </si>
  <si>
    <t>Ausleihungen an verbundene Unternehmen, soweit Kapitalgesellschaften</t>
  </si>
  <si>
    <t>Ausleihungen an Einzelunternehmen</t>
  </si>
  <si>
    <t>bs.ass.fixAss.fin.loansToAffil.soleProprietor</t>
  </si>
  <si>
    <t>Ausleihungen an verbundene Unternehmen, soweit Einzelunternehmen</t>
  </si>
  <si>
    <t>Ausleihungen an Unternehmen, nach Rechtsform nicht zuordenbar</t>
  </si>
  <si>
    <t>bs.ass.fixAss.fin.loansToAffil.other</t>
  </si>
  <si>
    <t>Ausleihungen an verbundene Unternehmen, nach Rechtsform nicht zuordenbar</t>
  </si>
  <si>
    <t>davon Ausleihungen an herrschender oder an mit Mehrheit beteiligter Gesellschaft</t>
  </si>
  <si>
    <t>bs.ass.fixAss.fin.loansToAffil.parentComp</t>
  </si>
  <si>
    <t>Ausleihungen an verbundene Unternehmen, davon Ausleihungen an herrschender oder an mit Mehrheit beteiligter Gesellschaft</t>
  </si>
  <si>
    <t>davon Ausleihungen an Tochterunternehmen</t>
  </si>
  <si>
    <t>bs.ass.fixAss.fin.loansToAffil.subsidiaries</t>
  </si>
  <si>
    <t>Ausleihungen an verbundene Unternehmen, davon Ausleihungen an Tochterunternehmen</t>
  </si>
  <si>
    <t>bs.ass.fixAss.fin.loansToAffilOtherForeign</t>
  </si>
  <si>
    <t>Ausleihungen an verbundene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</si>
  <si>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Ausleihungen an verbundene Unternehmen vorhandenen Positionen möglich ist.</t>
  </si>
  <si>
    <t>Beteiligungen</t>
  </si>
  <si>
    <t>bs.ass.fixAss.fin.particip</t>
  </si>
  <si>
    <t>Anteile an verbundenen Unternehmen nach § 271 Abs. 2 HGB, § 6 Abs. 1 Nr. 2 EStG sind hier nicht einzutragen.</t>
  </si>
  <si>
    <t>davon Beteiligungen an assoziierten Unternehmen</t>
  </si>
  <si>
    <t>bs.ass.fixAss.fin.particip.assoc</t>
  </si>
  <si>
    <t>Beteiligungen, davon Beteiligungen an assoziierten Unternehmen</t>
  </si>
  <si>
    <t>Soweit der Posten übermittelt werden soll, aber wg. § 311 Abs. 2 kein gesonderter Ausweis erfolgt</t>
  </si>
  <si>
    <t>davon Anteile an Joint Ventures</t>
  </si>
  <si>
    <t>bs.ass.fixAss.fin.particip.jointVent</t>
  </si>
  <si>
    <t>Beteiligungen, davon Anteile an Joint Ventures</t>
  </si>
  <si>
    <t>Redundanzregelung (vgl. Leitlinien) bzgl. Folgeposten</t>
  </si>
  <si>
    <t>Beteiligungen an Personengesellschaften</t>
  </si>
  <si>
    <t>bs.ass.fixAss.fin.particip.partnerships</t>
  </si>
  <si>
    <t>Beteiligungen, Beteiligungen an Personengesellschaften</t>
  </si>
  <si>
    <t>Spiegelbildmethode</t>
  </si>
  <si>
    <t>z.B. Anteile an KG, GmbH und Co. KG, OHG, GbR (Mitunternehmerschaft). Atypisch stille Beteiligungen werden nicht hier sondern unter „stillen Beteiligungen“ erfasst. Anteile an verbundenen Unternehmen nach § 271 Abs. 2 HGB, § 6 Abs. 1 Nr. 2 EStG werden unter „Anteile an verbundenen Unternehmen“ erfasst. Zur Abgrenzung bei ausländischen Rechtsformen vgl. BMF vom 24.12.1999, IV B 4 –S 1300 – 111/99, BStBl 1999 I S. 1076. Steuerbilanziell ist der Wertansatz nach der sog. Spiegelbildmethode vorzunehmen. Abweichungen zwischen HB- und StB-Wert sind in der Überleitungsrechnung darzustellen.</t>
  </si>
  <si>
    <t>Beteiligungen an Kapitalgesellschaften</t>
  </si>
  <si>
    <t>bs.ass.fixAss.fin.particip.corporations</t>
  </si>
  <si>
    <t>Beteiligungen, Beteiligungen an Kapitalgesellschaften</t>
  </si>
  <si>
    <t>z. B. Aktien, GmbH-Anteile Anteile an verbundenen Unternehmen nach § 271 Abs. 2 HGB, § 6 Abs. 1 Nr. 2 EStG werden unter „Anteile an verbundenen Unternehmen“ erfasst. Zur Abgrenzung bei ausländischen Rechtsformen vgl. BMF vom 24.12.1999, IV B 4 –S 1300 – 111/99, BStBl 1999 I S. 1076.</t>
  </si>
  <si>
    <t>stille Beteiligungen</t>
  </si>
  <si>
    <t>bs.ass.fixAss.fin.particip.silent</t>
  </si>
  <si>
    <t>Beteiligungen, stille Beteiligungen</t>
  </si>
  <si>
    <t>typisch stille Beteiligung</t>
  </si>
  <si>
    <t>bs.ass.fixAss.fin.particip.silent.typical</t>
  </si>
  <si>
    <t>Beteiligungen, stille Beteiligungen, typisch stille Beteiligung</t>
  </si>
  <si>
    <t>Stille Gesellschaft i.S.d. § 230 HGB ohne Beteiligung am Vermögen des Unternehmens.</t>
  </si>
  <si>
    <t>atypisch stille Beteiligung</t>
  </si>
  <si>
    <t>bs.ass.fixAss.fin.particip.silent.atypical</t>
  </si>
  <si>
    <t>Beteiligungen, stille Beteiligungen, atypisch stille Beteiligung</t>
  </si>
  <si>
    <t>Stille Gesellschaft i.S.d. § 230 HGB, aber mit weitergehenden Rechten des Beteiligten, insbesondere Beteiligung am Vermögen des Unternehmens. Die atypisch stille Beteiligung ist steuerrechtlich eine Mitunternehmerschaft.</t>
  </si>
  <si>
    <t>sonstige Beteiligungen, nach Rechtsform nicht zuordenbar</t>
  </si>
  <si>
    <t>bs.ass.fixAss.fin.particip.other</t>
  </si>
  <si>
    <t>Beteiligungen, sonstige Beteiligungen, nach Rechtsform nicht zuordenbar</t>
  </si>
  <si>
    <t>bs.ass.fixAss.fin.participOtherForeign</t>
  </si>
  <si>
    <t>Beteiligungen,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</si>
  <si>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Beteiligungen vorhandenen Positionen möglich ist.</t>
  </si>
  <si>
    <t>Ausleihungen an Unternehmen, mit denen ein Beteiligungsverhältnis besteht</t>
  </si>
  <si>
    <t>bs.ass.fixAss.fin.loansToParticip</t>
  </si>
  <si>
    <t>davon Ausleihungen an beteiligte Unternehmungen</t>
  </si>
  <si>
    <t>bs.ass.fixAss.fin.loansToParticip.parentComp</t>
  </si>
  <si>
    <t>Ausleihungen an Unternehmen, mit denen ein Beteiligungsverhältnis besteht, davon Ausleihungen an beteiligte Unternehmungen</t>
  </si>
  <si>
    <t>davon Ausleihungen an Beteiligungen</t>
  </si>
  <si>
    <t>bs.ass.fixAss.fin.loansToParticip.subsidiaries</t>
  </si>
  <si>
    <t>Ausleihungen an Unternehmen, mit denen ein Beteiligungsverhältnis besteht, davon Ausleihungen an Beteiligungen</t>
  </si>
  <si>
    <t>davon Ausleihungen an assoziierte Unternehmen</t>
  </si>
  <si>
    <t>bs.ass.fixAss.fin.loansToParticip.assoc</t>
  </si>
  <si>
    <t>Ausleihungen an Unternehmen, mit denen ein Beteiligungsverhältnis besteht, davon Ausleihungen an assoziierte Unternehmen</t>
  </si>
  <si>
    <t>davon Ausleihungen an Joint Ventures</t>
  </si>
  <si>
    <t>bs.ass.fixAss.fin.loansToParticip.jointVent</t>
  </si>
  <si>
    <t>Ausleihungen an Unternehmen, mit denen ein Beteiligungsverhältnis besteht, davon Ausleihungen an Joint Ventures</t>
  </si>
  <si>
    <t>bs.ass.fixAss.fin.loansToParticip.partnerships</t>
  </si>
  <si>
    <t>Ausleihungen an Unternehmen, mit denen ein Beteiligungsverhältnis besteht, Ausleihungen an Personengesellschaften</t>
  </si>
  <si>
    <t>Hier sind Ausleihungen aufzuführen, bei denen die Beteiligung an einer Personengesellschaft besteht. 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</si>
  <si>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bs.ass.fixAss.fin.loansToParticip.corporations</t>
  </si>
  <si>
    <t>Ausleihungen an Unternehmen, mit denen ein Beteiligungsverhältnis besteht, Ausleihungen an Kapitalgesellschaften</t>
  </si>
  <si>
    <t>nicht nach Rechtsform zuordenbar</t>
  </si>
  <si>
    <t>bs.ass.fixAss.fin.loansToParticip.other</t>
  </si>
  <si>
    <t>Ausleihungen an Unternehmen, mit denen ein Beteiligungsverhältnis besteht, nicht nach Rechtsform zuordenbar</t>
  </si>
  <si>
    <t>bs.ass.fixAss.fin.loansToParticipOtherForeign</t>
  </si>
  <si>
    <t>Ausleihungen an Unternehmen, mit denen ein Beteiligungsverhältnis besteht,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</si>
  <si>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Ausleihungen an Unternehmen, mit denen ein Beteiligungsverhältnis besteht vorhandenen Positionen möglich ist.</t>
  </si>
  <si>
    <t>Wertpapiere des Anlagevermögens</t>
  </si>
  <si>
    <t>bs.ass.fixAss.fin.securities</t>
  </si>
  <si>
    <t>Inhaber- und Orderpapiere, die nach Art und Ausstattung übertragbar und im Bedarfsfall verwertbar sind und der längerfristigen Kapitalanlage dienen.</t>
  </si>
  <si>
    <t>Aktien</t>
  </si>
  <si>
    <t>bs.ass.fixAss.fin.securities.shares</t>
  </si>
  <si>
    <t>Wertpapiere des Anlagevermögens, Aktien</t>
  </si>
  <si>
    <t>Optionsscheine</t>
  </si>
  <si>
    <t>bs.ass.fixAss.fin.securities.warrants</t>
  </si>
  <si>
    <t>Wertpapiere des Anlagevermögens, Optionsscheine</t>
  </si>
  <si>
    <t>nur, wenn es sich um ein verbrieftes Wertpapier handelt (andernfalls: sonstiger Vermögensgegenstand)</t>
  </si>
  <si>
    <t>Genussscheine</t>
  </si>
  <si>
    <t>bs.ass.fixAss.fin.securities.partCertificate</t>
  </si>
  <si>
    <t>Wertpapiere des Anlagevermögens, Genussscheine</t>
  </si>
  <si>
    <t>Investmentzertifikate</t>
  </si>
  <si>
    <t>bs.ass.fixAss.fin.securities.mutInvestm</t>
  </si>
  <si>
    <t>Wertpapiere des Anlagevermögens, Investmentzertifikate</t>
  </si>
  <si>
    <t>Obligationen</t>
  </si>
  <si>
    <t>bs.ass.fixAss.fin.securities.bonds</t>
  </si>
  <si>
    <t>Wertpapiere des Anlagevermögens, Obligationen</t>
  </si>
  <si>
    <t>Wandelschuldverschreibungen</t>
  </si>
  <si>
    <t>bs.ass.fixAss.fin.securities.convertBond</t>
  </si>
  <si>
    <t>Wertpapiere des Anlagevermögens, Wandelschuldverschreibungen</t>
  </si>
  <si>
    <t>festverzinsliche Wertpapiere</t>
  </si>
  <si>
    <t>bs.ass.fixAss.fin.securities.securities</t>
  </si>
  <si>
    <t>Wertpapiere des Anlagevermögens, festverzinsliche Wertpapiere</t>
  </si>
  <si>
    <t>sonstige Wertpapiere des Anlagevermögens</t>
  </si>
  <si>
    <t>bs.ass.fixAss.fin.securities.other</t>
  </si>
  <si>
    <t>Wertpapiere des Anlagevermögens, sonstige Wertpapiere des Anlagevermögens</t>
  </si>
  <si>
    <t>Sammelposten für alle den vorgenannten Positionen nicht zuordenbare Ausleihungen</t>
  </si>
  <si>
    <t>Erläuterungen</t>
  </si>
  <si>
    <t>bs.ass.fixAss.fin.securities.other.comments</t>
  </si>
  <si>
    <t>Wertpapiere des Anlagevermögens, sonstige Wertpapiere des Anlagevermögens: Erläuterungen</t>
  </si>
  <si>
    <t>Da in diesem Textfeld nur unformatierter Text zulässig ist, wird empfohlen bei strukturiertem Text hier nur den Vermerk "siehe Fußnote" aufzunehmen und den Inhalt bzw. Erläuterungen formatiert in der Fußnote zu übermitteln</t>
  </si>
  <si>
    <t>bs.ass.fixAss.fin.securitiesOtherForeign</t>
  </si>
  <si>
    <t>Wertpapiere des Anlagevermögens,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</si>
  <si>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Wertpapiere des Anlagevermögens, mit denen ein Beteiligungsverhältnis besteht vorhandenen Positionen möglich ist.</t>
  </si>
  <si>
    <t>Sonstige Ausleihungen</t>
  </si>
  <si>
    <t>bs.ass.fixAss.fin.otherLoans</t>
  </si>
  <si>
    <t>Sammelposten für alle den vorgenannten Positionen nicht zuordenbare Finanzanlagen</t>
  </si>
  <si>
    <t>Ausleihungen an Mitarbeiter</t>
  </si>
  <si>
    <t>bs.ass.fixAss.fin.otherLoans.employees</t>
  </si>
  <si>
    <t>Sonstige Ausleihungen, Ausleihungen an Mitarbeiter</t>
  </si>
  <si>
    <t>übrige sonstige Ausleihungen / nicht zuordenbare sonstige Ausleihungen</t>
  </si>
  <si>
    <t>bs.ass.fixAss.fin.otherLoans.other</t>
  </si>
  <si>
    <t>Sonstige Ausleihungen, übrige sonstige Ausleihungen / nicht zuordenbare sonstige Ausleihungen</t>
  </si>
  <si>
    <t>bs.ass.fixAss.fin.otherLoansOtherForeign</t>
  </si>
  <si>
    <t>Sonstige Ausleihungen,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</si>
  <si>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sonstige Ausleihungen vorhandenen Positionen möglich ist.</t>
  </si>
  <si>
    <t>Sonstige Finanzanlagen</t>
  </si>
  <si>
    <t>bs.ass.fixAss.fin.otherFinAss</t>
  </si>
  <si>
    <t>zusammenfassende Angabe</t>
  </si>
  <si>
    <t>Genussrechte</t>
  </si>
  <si>
    <t>bs.ass.fixAss.fin.otherFinAss.profSharRights</t>
  </si>
  <si>
    <t>Sonstige Finanzanlagen, Genussrechte</t>
  </si>
  <si>
    <t>Genossenschaftsanteile</t>
  </si>
  <si>
    <t>bs.ass.fixAss.fin.otherFinAss.coopShares</t>
  </si>
  <si>
    <t>Sonstige Finanzanlagen, Genossenschaftsanteile (langfristiger Verbleib)</t>
  </si>
  <si>
    <t>Rückdeckungsansprüche aus Lebensversicherungen</t>
  </si>
  <si>
    <t>bs.ass.fixAss.fin.otherFinAss.reInsurClaim</t>
  </si>
  <si>
    <t>Sonstige Finanzanlagen, Rückdeckungsansprüche aus Lebensversicherungen (langfristiger Verbleib)</t>
  </si>
  <si>
    <t>Unabhängig vom handelsrechtlichen Bilanzausweis ist der Rückdeckungsanspruch steuerlich stets gesondert als Aktivposten zu erfassen (§ 5 Abs. 1a S. 1 EStG). Sofern handelsrechtlich ein saldierter Ausweis zwingend ist, ist im Rahmen der Überleitungsrechnung ein gesonderter Ausweis vorzunehmen (§ 246 Abs. 2 S. 2, 3 HGB)</t>
  </si>
  <si>
    <t>Stille Beteiligungen innerhalb der sonstigen Finanzanlagen</t>
  </si>
  <si>
    <t>bs.ass.fixAss.fin.otherFinAss.silent</t>
  </si>
  <si>
    <t>übrige sonstige Finanzanlagen / nicht zuordenbare sonstige Finanzanlagen</t>
  </si>
  <si>
    <t>bs.ass.fixAss.fin.otherFinAss.other</t>
  </si>
  <si>
    <t>Sonstige Finanzanlagen, übrige sonstige Finanzanlagen / nicht zuordenbare sonstige Finanzanlagen</t>
  </si>
  <si>
    <t>Vermögensgegenstände zwischen Anlagevermögen und Umlaufvermögen</t>
  </si>
  <si>
    <t>bs.ass.assInbetwFixAndCurr</t>
  </si>
  <si>
    <t>Kernbrennelemente</t>
  </si>
  <si>
    <t>bs.ass.assInbetwFixAndCurr.nuclFuel</t>
  </si>
  <si>
    <t>Vermögensgegenstände zwischen Anlagevermögen und Umlaufvermögen, Kernbrennelemente</t>
  </si>
  <si>
    <t>ADS § 265 Tz. 66</t>
  </si>
  <si>
    <t>Die Position ist nur in der Handelsbilanz zulässig und muss im Rahmen der Überleitungsrechnung eliminiert werden.</t>
  </si>
  <si>
    <t>Filmvermögen von Filmverleihern</t>
  </si>
  <si>
    <t>bs.ass.assInbetwFixAndCurr.filmRights</t>
  </si>
  <si>
    <t>Vermögensgegenstände zwischen Anlagevermögen und Umlaufvermögen, Filmvermögen von Filmverleihern</t>
  </si>
  <si>
    <t>Vorabraum im Tagebau</t>
  </si>
  <si>
    <t>bs.ass.assInbetwFixAndCurr.miningOverburden</t>
  </si>
  <si>
    <t>Vermögensgegenstände zwischen Anlagevermögen und Umlaufvermögen, Vorabraum im Tagebau</t>
  </si>
  <si>
    <t>andere Vermögensgegenstände</t>
  </si>
  <si>
    <t>bs.ass.assInbetwFixAndCurr.other</t>
  </si>
  <si>
    <t>Vermögensgegenstände zwischen Anlagevermögen und Umlaufvermögen, andere Vermögensgegenstände</t>
  </si>
  <si>
    <t>Erläuterungen zu: andere Vermögensgegenstände zwischen Anlagevermögen und Umlaufvermögen</t>
  </si>
  <si>
    <t>bs.ass.assInbetwFixAndCurr.other.comments</t>
  </si>
  <si>
    <t>Vermögensgegenstände zwischen Anlagevermögen und Umlaufvermögen, andere Vermögensgegenstände, Erläuterungen zu: andere Vermögensgegenstände zwischen Anlagevermögen und Umlaufvermögen</t>
  </si>
  <si>
    <t>Posten ist zu erläutern, weil auf Ausnahmeregelung beruhend.</t>
  </si>
  <si>
    <t>Umlaufvermögen</t>
  </si>
  <si>
    <t>bs.ass.currAss</t>
  </si>
  <si>
    <t>Vorräte</t>
  </si>
  <si>
    <t>bs.ass.currAss.inventory</t>
  </si>
  <si>
    <t>davon in den Vorräten verrechnete Wertberichtigungen</t>
  </si>
  <si>
    <t>bs.ass.currAss.inventory.allowanceAccounted</t>
  </si>
  <si>
    <t>Vorräte, davon in den Vorräten verrechnete Wertberichtigungen</t>
  </si>
  <si>
    <t>davon- Angabe zum Gesamtbetrag der Vorräte. Wert ist positiv zu füllen, aber als Wertberichtigung und somit als verrechnet zu interpretieren.</t>
  </si>
  <si>
    <t>Roh-, Hilfs- und Betriebsstoffe</t>
  </si>
  <si>
    <t>bs.ass.currAss.inventory.material</t>
  </si>
  <si>
    <t>Rohstoffe gehen bei Produktionsunternehmen als Hauptbestandteile und Hilfsstoffe als Bestandteile von untergeordneter Bedeutung in die Fertigung ein. Betriebsstoffe dienen der Fertigung sowie den übrigen betrieblichen Bereichen.</t>
  </si>
  <si>
    <t>Rohstoffe</t>
  </si>
  <si>
    <t>bs.ass.currAss.inventory.material.rawMaterial</t>
  </si>
  <si>
    <t>Roh-, Hilfs- und Betriebsstoffe, Rohstoffe</t>
  </si>
  <si>
    <t>für individuelle Reportingzwecke</t>
  </si>
  <si>
    <t>Hilfsstoffe</t>
  </si>
  <si>
    <t>bs.ass.currAss.inventory.material.supplMaterial</t>
  </si>
  <si>
    <t>Roh-, Hilfs- und Betriebsstoffe, Hilfsstoffe</t>
  </si>
  <si>
    <t>Betriebsstoffe</t>
  </si>
  <si>
    <t>bs.ass.currAss.inventory.material.consumables</t>
  </si>
  <si>
    <t>Roh-, Hilfs- und Betriebsstoffe, Betriebsstoffe</t>
  </si>
  <si>
    <t>bs.ass.currAss.inventory.materialOtherForeign</t>
  </si>
  <si>
    <t>Roh-, Hilfs- und Betriebsstoffe,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</si>
  <si>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Roh-, Hilfs- und Betriebsstoffe vorhandenen Positionen möglich ist.</t>
  </si>
  <si>
    <t>Unfertige Erzeugnisse, unfertige Leistungen</t>
  </si>
  <si>
    <t>bs.ass.currAss.inventory.inProgress</t>
  </si>
  <si>
    <t>Unfertige Erzeugnisse sind noch nicht im verkaufsbereiten Zustand, es sind am Bilanzstichtag Herstellungskosten (Fertigungskosten, Materialkosten) angefallen.</t>
  </si>
  <si>
    <t>unfertige Erzeugnisse</t>
  </si>
  <si>
    <t>bs.ass.currAss.inventory.inProgress.goods</t>
  </si>
  <si>
    <t>Unfertige Erzeugnisse, unfertige Leistungen, unfertige Erzeugnisse</t>
  </si>
  <si>
    <t>unfertige Leistungen</t>
  </si>
  <si>
    <t>bs.ass.currAss.inventory.inProgress.services</t>
  </si>
  <si>
    <t>Unfertige Erzeugnisse, unfertige Leistungen, unfertige Leistungen</t>
  </si>
  <si>
    <t>noch nicht abgerechnete Leistungen</t>
  </si>
  <si>
    <t>bs.ass.currAss.inventory.inProgress.notYetInvoiced</t>
  </si>
  <si>
    <t>Unfertige Erzeugnisse, unfertige Leistungen, noch nicht abgerechnete Leistungen (unfertige Erzeugnisse, unfertige Leistungen)</t>
  </si>
  <si>
    <t>in Ausführung befindliche Bauaufträge</t>
  </si>
  <si>
    <t>bs.ass.currAss.inventory.inProgress.constructionInProgress</t>
  </si>
  <si>
    <t>Unfertige Erzeugnisse, unfertige Leistungen, in Ausführung befindliche Bauaufträge</t>
  </si>
  <si>
    <t>in Arbeit befindliche Aufträge</t>
  </si>
  <si>
    <t>bs.ass.currAss.inventory.inProgress.ordersInProgress</t>
  </si>
  <si>
    <t>Unfertige Erzeugnisse, unfertige Leistungen, in Arbeit befindliche Aufträge</t>
  </si>
  <si>
    <t>bs.ass.currAss.inventory.inProgressOtherForeign</t>
  </si>
  <si>
    <t>unfertige Erzeugnisse, unfertige Leistungen,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</si>
  <si>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unfertige Erzeugnisse, unfertige Leistungen vorhandenen Positionen möglich ist.</t>
  </si>
  <si>
    <t>Fertige Erzeugnisse und Waren</t>
  </si>
  <si>
    <t>bs.ass.currAss.inventory.finishedAndMerch</t>
  </si>
  <si>
    <t>Fertige Erzeugnisse sind selbsthergestellte, verkaufsfertige Wirtschaftsgüter. Hierzu gehören auch selbst erzeugte Ersatzteile. Waren sind angeschaffte Gegenstände (Handelsware)</t>
  </si>
  <si>
    <t>Fertige Erzeugnisse</t>
  </si>
  <si>
    <t>bs.ass.currAss.inventory.finishedAndMerch.goods</t>
  </si>
  <si>
    <t>Fertige Erzeugnisse und Waren, fertige Erzeugnisse</t>
  </si>
  <si>
    <t>eigene Erzeugnisse</t>
  </si>
  <si>
    <t>Waren</t>
  </si>
  <si>
    <t>bs.ass.currAss.inventory.finishedAndMerch.merchandise</t>
  </si>
  <si>
    <t>Fertige Erzeugnisse und Waren, Waren</t>
  </si>
  <si>
    <t>Hierbei handelt es sich um Handelswaren, d.h. keine eigenen Erzeugnisse.</t>
  </si>
  <si>
    <t>Neuwaren</t>
  </si>
  <si>
    <t>bs.ass.currAss.inventory.finishedAndMerch.merchandise.new</t>
  </si>
  <si>
    <t>Fertige Erzeugnisse und Waren, Waren, Neuwaren</t>
  </si>
  <si>
    <t>Posten für die Kreditwürdigkeitsprüfung (ELBA); im Rahmen der Taxonomieberatungen so verallgemeinert, dass auch für andere Branchen verwendbar</t>
  </si>
  <si>
    <t>Gebrauchtwaren</t>
  </si>
  <si>
    <t>bs.ass.currAss.inventory.finishedAndMerch.merchandise.used</t>
  </si>
  <si>
    <t>Fertige Erzeugnisse und Waren, Waren, Gebrauchtwaren</t>
  </si>
  <si>
    <t>bs.ass.currAss.inventory.finishedAndMerch.notYetInvoiced</t>
  </si>
  <si>
    <t>Fertige Erzeugnisse und Waren, noch nicht abgerechnete Leistungen (fertige Erzeugnisse, Waren)</t>
  </si>
  <si>
    <t>bs.ass.currAss.inventory.finishedAndMerchOtherForeign</t>
  </si>
  <si>
    <t>Fertige Erzeugnisse und Waren,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</si>
  <si>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fertige Erzeugnisse und Waren vorhandenen Positionen möglich ist.</t>
  </si>
  <si>
    <t>sonstige Vorräte</t>
  </si>
  <si>
    <t>bs.ass.currAss.inventory.other</t>
  </si>
  <si>
    <t>Vorräte, sonstige Vorräte</t>
  </si>
  <si>
    <t>davon vermietete Erzeugnisse</t>
  </si>
  <si>
    <t>bs.ass.currAss.inventory.other.leased</t>
  </si>
  <si>
    <t>Vorräte, sonstige Vorräte, davon vermietete Erzeugnisse</t>
  </si>
  <si>
    <t>HFA 1/1999, ADS § 246 Tz. 386</t>
  </si>
  <si>
    <t>bs.ass.currAss.inventory.advPaymPaid</t>
  </si>
  <si>
    <t>geleistete Anzahlungen (Vorräte)</t>
  </si>
  <si>
    <t>Anzahlungen auf Lieferungen von Vermögensgegenständen des Vorratsvermögens</t>
  </si>
  <si>
    <t>Vorräte, vor Absetzung von erhaltenen Anzahlungen</t>
  </si>
  <si>
    <t>bs.ass.currAss.inventory.gross</t>
  </si>
  <si>
    <t>Ausschließlich für kleine Kapitalgesellschaften, die erhaltene Anzahlungen von den Vorräten absetzen; Angabe hier nur, wenn nicht in einer der vorhergehenden Positionen enthalten.</t>
  </si>
  <si>
    <t>erhaltene Anzahlungen auf Bestellungen (offen aktivisch abgesetzt)</t>
  </si>
  <si>
    <t>-</t>
  </si>
  <si>
    <t>bs.ass.currAss.inventory.advPaymReceived</t>
  </si>
  <si>
    <t>Vorräte, erhaltene Anzahlungen auf Bestellungen (offen aktivisch abgesetzt)</t>
  </si>
  <si>
    <t>Erfassungshinweis: Position muss positiven Betrag enthalten. Sie wird als programmtechnisch abzuziehen interpretiert. Angabe hier nur, wenn nicht in einer der vorhergehenden Positionen enthalten.</t>
  </si>
  <si>
    <t>davon Abschlagszahlungen</t>
  </si>
  <si>
    <t>bs.ass.currAss.inventory.advPaymReceived.contractProgress</t>
  </si>
  <si>
    <t>Vorräte, erhaltene Anzahlungen auf Bestellungen (offen aktivisch abgesetzt), davon Abschlagszahlungen</t>
  </si>
  <si>
    <t>Posten für die Kreditwürdigkeitsprüfung (ELBA), inhaltlich: Erhaltene Zahlungen bis maximal zur Höhe des Wertes der jeweils erstellten, aber noch nicht fertigen und auch noch nicht schlussabgerechneten Leistung</t>
  </si>
  <si>
    <t>Forderungen und sonstige Vermögensgegenstände</t>
  </si>
  <si>
    <t>bs.ass.currAss.receiv</t>
  </si>
  <si>
    <t>davon mit einer Restlaufzeit von mehr als einem Jahr</t>
  </si>
  <si>
    <t>bs.ass.currAss.receiv.above1year</t>
  </si>
  <si>
    <t>Forderungen und sonstige Vermögensgegenstände, davon mit einer Restlaufzeit von mehr als einem Jahr</t>
  </si>
  <si>
    <t>Posten nur für kleine Kapitalgesellschaften erforderlich, soweit nicht im Anhang angegeben.</t>
  </si>
  <si>
    <t>davon in den Forderungen und sonstigen Vermögensgegenständen verrechnete Einzelwertberichtigungen</t>
  </si>
  <si>
    <t>bs.ass.currAss.receiv.specValAllowanceAccounted</t>
  </si>
  <si>
    <t>Forderungen und sonstige Vermögensgegenstände, davon in den Forderungen und sonstigen Vermögensgegenständen verrechnete Einzelwertberichtigungen</t>
  </si>
  <si>
    <t>Posten für die Kreditwürdigkeitsprüfung (ELBA), wegen Feststellung des Risikos des Forderungsbestandes</t>
  </si>
  <si>
    <t>Der Grundsatz der Einzelbewertung fordert die Erfassung der den Forderungen individuell anhaftenden Risiken sowie anhaftenden zukünftigen Aufwendungen wie Kosten der Einziehung und Mahnung. Steuerlich erfolgt der Ansatz zum Teilwert (vgl. auch Pauschalwertberichtigung).</t>
  </si>
  <si>
    <t>davon in den Forderungen und sonstigen Vermögensgegenständen verrechnete Pauschalwertberichtigungen</t>
  </si>
  <si>
    <t>bs.ass.currAss.receiv.globValAllowanceAccounted</t>
  </si>
  <si>
    <t>Forderungen und sonstige Vermögensgegenstände, davon in den Forderungen und sonstigen Vermögensgegenständen verrechnete Pauschalwertberichtigungen</t>
  </si>
  <si>
    <t>Auf bestimmte Forderungsgruppen wird ein pauschaler Prozentsatz als Pauschalbewertung entsprechend dem Ausfall- und Kreditrisiko gekürzt. Steuerrechtlich Bewertung zum Teilwert.</t>
  </si>
  <si>
    <t>davon gegen Gesellschafter</t>
  </si>
  <si>
    <t>bs.ass.currAss.receiv.shareholder</t>
  </si>
  <si>
    <t>Forderungen und sonstige Vermögensgegenstände, davon gegen Gesellschafter</t>
  </si>
  <si>
    <t>Forderungen aus Lieferungen und Leistungen</t>
  </si>
  <si>
    <t>bs.ass.currAss.receiv.trade</t>
  </si>
  <si>
    <t>davon mit einer Restlaufzeit bis zu einem Jahr</t>
  </si>
  <si>
    <t>bs.ass.currAss.receiv.trade.upTo1year</t>
  </si>
  <si>
    <t>Forderungen aus Lieferungen und Leistungen, davon mit einer Restlaufzeit bis zu einem Jahr</t>
  </si>
  <si>
    <t>bs.ass.currAss.receiv.trade.above1year</t>
  </si>
  <si>
    <t>Forderungen aus Lieferungen und Leistungen, davon mit einer Restlaufzeit von mehr als einem Jahr</t>
  </si>
  <si>
    <t>davon Wechselforderungen aus Lieferungen und Leistungen (Besitzwechsel)</t>
  </si>
  <si>
    <t>bs.ass.currAss.receiv.trade.bill</t>
  </si>
  <si>
    <t>Forderungen aus Lieferungen und Leistungen, davon Wechselforderungen aus Lieferungen und Leistungen (Besitzwechsel)</t>
  </si>
  <si>
    <t>bs.ass.currAss.receiv.trade.shareholders</t>
  </si>
  <si>
    <t>Forderungen aus Lieferungen und Leistungen, davon gegen Gesellschafter</t>
  </si>
  <si>
    <t>Mitzugehörigkeitsvermerk in der Bilanz, soweit Forderungen gegen Gesellschafter nicht als Hauptposten ausgewiesen sind.</t>
  </si>
  <si>
    <t>davon gegen persönlich haftenden Gesellschafter</t>
  </si>
  <si>
    <t>bs.ass.currAss.receiv.trade.generalPartner</t>
  </si>
  <si>
    <t>Forderungen aus Lieferungen und Leistungen, davon gegen persönlich haftenden Gesellschafter</t>
  </si>
  <si>
    <t>Posten für die Kreditwürdigkeitsprüfung (ELBA)</t>
  </si>
  <si>
    <t>davon Anzahlungen</t>
  </si>
  <si>
    <t>bs.ass.currAss.receiv.trade.prepayment</t>
  </si>
  <si>
    <t>Forderungen aus Lieferungen und Leistungen, davon Anzahlungen</t>
  </si>
  <si>
    <t>Posten für die Kreditwürdigkeitsprüfung (ELBA); inhaltlich: Spezialangabe für Versorgungsunternehmen</t>
  </si>
  <si>
    <t>bs.ass.currAss.receiv.trade.paymentOnAccount</t>
  </si>
  <si>
    <t>Forderungen aus Lieferungen und Leistungen, davon Abschlagszahlungen</t>
  </si>
  <si>
    <t>Forderungen aus dem Zentralregulierungs- und Delkrederegeschäft</t>
  </si>
  <si>
    <t>bs.ass.currAss.receiv.regulatory</t>
  </si>
  <si>
    <t>Forderungen und sonstige Vermögensgegenstände, Forderungen aus dem Zentralregulierungs- und Delkrederegeschäft</t>
  </si>
  <si>
    <t>I.d.R. genossenschaftsspez. Zusatzposten, soweit für die Mitglieder Abrechnungen vorgenommen werden; kann jedoch auch bei anderen Rechtsformen vorkommen, die dieses Geschäft betreiben.</t>
  </si>
  <si>
    <t>mit einer Restlaufzeit bis zu einem Jahr</t>
  </si>
  <si>
    <t>bs.ass.currAss.receiv.regulatory.upTo1year</t>
  </si>
  <si>
    <t>Forderungen und sonstige Vermögensgegenstände, Forderungen aus dem Zentralregulierungs- und Delkrederegeschäft mit einer Restlaufzeit bis zu einem Jahr</t>
  </si>
  <si>
    <t>mit einer Restlaufzeit von mehr als einem Jahr</t>
  </si>
  <si>
    <t>bs.ass.currAss.receiv.regulatory.above1year</t>
  </si>
  <si>
    <t>Forderungen und sonstige Vermögensgegenstände, Forderungen aus dem Zentralregulierungs- und Delkrederegeschäft mit einer Restlaufzeit von mehr als einem Jahr</t>
  </si>
  <si>
    <t>Forderungen gegen Gesellschafter</t>
  </si>
  <si>
    <t>bs.ass.currAss.receiv.shareholders</t>
  </si>
  <si>
    <t>Forderungen und sonstige Vermögensgegenstände, Forderungen gegen Gesellschafter</t>
  </si>
  <si>
    <t>Hier werden auch Forderungen aus Lieferungen und Leistungen gegenüber Gesellschaftern erwartet.</t>
  </si>
  <si>
    <t>Auch Forderungen aus Lieferungen und Leistungen gegen Gesellschafter, soweit nicht in der Position Forderungen aus Lieferungen und Leistungen enthalten.</t>
  </si>
  <si>
    <t>bs.ass.currAss.receiv.shareholders.upTo1year</t>
  </si>
  <si>
    <t>Forderungen und sonstige Vermögensgegenstände, Forderungen gegen Gesellschafter, davon mit einer Restlaufzeit bis zu einem Jahr</t>
  </si>
  <si>
    <t>bs.ass.currAss.receiv.shareholders.above1year</t>
  </si>
  <si>
    <t>Forderungen und sonstige Vermögensgegenstände, Forderungen gegen Gesellschafter, davon mit einer Restlaufzeit von mehr als einem Jahr</t>
  </si>
  <si>
    <t>davon aus Lieferungen und Leistungen</t>
  </si>
  <si>
    <t>bs.ass.currAss.receiv.shareholders.trade</t>
  </si>
  <si>
    <t>Forderungen und sonstige Vermögensgegenstände, Forderungen gegen Gesellschafter, davon aus Lieferungen und Leistungen</t>
  </si>
  <si>
    <t>davon aus Lieferungen und Leistungen gegen persönlich haftende Gesellschafter</t>
  </si>
  <si>
    <t>bs.ass.currAss.receiv.shareholders.generalPartnerFromTrade</t>
  </si>
  <si>
    <t>Forderungen und sonstige Vermögensgegenstände, Forderungen gegen Gesellschafter, davon aus Lieferungen und Leistungen gegen persönlich haftende Gesellschafter</t>
  </si>
  <si>
    <t>davon eingeforderte Nachschüsse</t>
  </si>
  <si>
    <t>bs.ass.currAss.receiv.shareholders.unpaidCapCalled</t>
  </si>
  <si>
    <t>Forderungen und sonstige Vermögensgegenstände, Forderungen gegen Gesellschafter, davon eingeforderte Nachschüsse</t>
  </si>
  <si>
    <t>davon gegen verbundene Unternehmen</t>
  </si>
  <si>
    <t>bs.ass.currAss.receiv.shareholders.affilCompanies</t>
  </si>
  <si>
    <t>Forderungen und sonstige Vermögensgegenstände, Forderungen gegen Gesellschafter, davon gegen verbundene Unternehmen</t>
  </si>
  <si>
    <t>Forderungen gegen GmbH-Gesellschafter</t>
  </si>
  <si>
    <t>bs.ass.currAss.receiv.shareholders.gmbh</t>
  </si>
  <si>
    <t>Forderungen und sonstige Vermögensgegenstände, Forderungen gegen Gesellschafter, Forderungen gegen GmbH-Gesellschafter</t>
  </si>
  <si>
    <t>Forderungen gegen persönlich haftende Gesellschafter</t>
  </si>
  <si>
    <t>bs.ass.currAss.receiv.shareholders.unlimitedLiable</t>
  </si>
  <si>
    <t>Forderungen und sonstige Vermögensgegenstände, Forderungen gegen Gesellschafter, Forderungen gegen persönlich haftende Gesellschafter</t>
  </si>
  <si>
    <t>Aus handelsrechtlicher Sicht: für individuelle Reportingzwecke bei Personenhandelsgesellschaften (gilt nicht für Übermittlungen nach § 5b EStG)</t>
  </si>
  <si>
    <t>Forderungen gegen Kommanditisten und atypisch stille Gesellschafter</t>
  </si>
  <si>
    <t>bs.ass.currAss.receiv.shareholders.limitedLiable</t>
  </si>
  <si>
    <t>Forderungen und sonstige Vermögensgegenstände, Forderungen gegen Gesellschafter, Forderungen gegen Kommanditisten und atypisch stille Gesellschafter</t>
  </si>
  <si>
    <t>Aus handelsrechtlicher Sicht: für individuelle Reportingzwecke (gilt nicht für Übermittlungen nach § 5b EStG)</t>
  </si>
  <si>
    <t>Forderungen gegen typisch stille Gesellschafter</t>
  </si>
  <si>
    <t>bs.ass.currAss.receiv.shareholders.silent</t>
  </si>
  <si>
    <t>Forderungen und sonstige Vermögensgegenstände, Forderungen gegen Gesellschafter, Forderungen gegen typisch stille Gesellschafter</t>
  </si>
  <si>
    <t>Forderungen gegen sonstige Gesellschafter</t>
  </si>
  <si>
    <t>bs.ass.currAss.receiv.shareholders.other</t>
  </si>
  <si>
    <t>Forderungen und sonstige Vermögensgegenstände, Forderungen gegen Gesellschafter, Forderungen gegen sonstige Gesellschafter</t>
  </si>
  <si>
    <t>Restposten zur Sicherstellung der rechnerischen Richtigkeit</t>
  </si>
  <si>
    <t>nach Rechtsform des Gesellschafters nicht zuordenbar</t>
  </si>
  <si>
    <t>bs.ass.currAss.receiv.shareholders.misc</t>
  </si>
  <si>
    <t>Forderungen und sonstige Vermögensgegenstände, Forderungen gegen Gesellschafter, Forderungen gegen Gesellschafter, nach Rechtsform des Gesellschafters nicht zuordenbar</t>
  </si>
  <si>
    <t>Einzahlungsverpflichtungen persönlich haftender Gesellschafter und Kommanditisten</t>
  </si>
  <si>
    <t>bs.ass.currAss.receiv.unpaidCapitalPartners</t>
  </si>
  <si>
    <t>Forderungen und sonstige Vermögensgegenstände, Einzahlungsverpflichtungen persönlich haftender Gesellschafter und Kommanditisten</t>
  </si>
  <si>
    <t>Einzahlungsverpflichtungen persönlich haftender Gesellschafter</t>
  </si>
  <si>
    <t>bs.ass.currAss.receiv.unpaidCapitalPartners.unlimitedLiable</t>
  </si>
  <si>
    <t>Forderungen und sonstige Vermögensgegenstände, Einzahlungsverpflichtungen persönlich haftender Gesellschafter und Kommanditisten, Einzahlungsverpflichtungen persönlich haftender Gesellschafter</t>
  </si>
  <si>
    <t>Für Verlustanteile, die den Kapitalanteil übersteigen, soweit eine Zahlungsverpflichtung besteht</t>
  </si>
  <si>
    <t>Soweit der Verlust den Kapitalanteil übersteigt, ist er auf der Aktivseite unter der Bezeichnung „Einzahlungsverpflichtungen persönlich haftender Gesellschafter” unter den Forderungen gesondert auszuweisen, soweit eine Zahlungsverpflichtung besteht.</t>
  </si>
  <si>
    <t>Einzahlungsverpflichtungen Kommanditisten</t>
  </si>
  <si>
    <t>bs.ass.currAss.receiv.unpaidCapitalPartners.limitedLiable</t>
  </si>
  <si>
    <t>Forderungen und sonstige Vermögensgegenstände, Einzahlungsverpflichtungen persönlich haftender Gesellschafter und Kommanditisten, Einzahlungsverpflichtungen Kommanditisten</t>
  </si>
  <si>
    <t>Soweit der Verlust den Kapitalanteil übersteigt, ist er auf der Aktivseite unter der Bezeichnung „Einzahlungsverpflichtungen Kommanditisten” unter den Forderungen gesondert auszuweisen, soweit eine Zahlungsverpflichtung besteht. Dasselbe gilt, wenn ein Kommanditist Gewinnanteile entnimmt, während sein Kapitalanteil durch Verlust unter den Betrag der geleisteten Einlage herabgemindert ist, oder soweit durch die Entnahme der Kapitalanteil unter den bezeichneten Betrag herabgemindert wird (ADS ErgBd. zur 6. Auflage, § 264c Anm. 21).</t>
  </si>
  <si>
    <t>Forderungen gegen verbundene Unternehmen</t>
  </si>
  <si>
    <t>bs.ass.currAss.receiv.affil</t>
  </si>
  <si>
    <t>Hier werden auch Forderungen aus Lieferungen und Leistungen gegenüber verbundenen Unternehmen erwartet.</t>
  </si>
  <si>
    <t>bs.ass.currAss.receiv.affil.upTo1year</t>
  </si>
  <si>
    <t>Forderungen gegen verbundene Unternehmen, mit einer Restlaufzeit bis zu einem Jahr</t>
  </si>
  <si>
    <t>bs.ass.currAss.receiv.affil.above1year</t>
  </si>
  <si>
    <t>Forderungen gegen verbundene Unternehmen, mit einer Restlaufzeit von mehr als einem Jahr</t>
  </si>
  <si>
    <t>bs.ass.currAss.receiv.affil.trade</t>
  </si>
  <si>
    <t>Forderungen gegen verbundene Unternehmen, davon aus Lieferungen und Leistungen</t>
  </si>
  <si>
    <t>soweit nicht im Anhang angegeben</t>
  </si>
  <si>
    <t>davon Forderungen gegen herrschende oder gegen mit Mehrheit beteiligte Gesellschaft</t>
  </si>
  <si>
    <t>bs.ass.currAss.receiv.affil.parentComp</t>
  </si>
  <si>
    <t>Forderungen gegen verbundene Unternehmen, davon Forderungen gegen herrschende oder gegen mit Mehrheit beteiligte Gesellschaft</t>
  </si>
  <si>
    <t>für individuelle Reportingzwecke; Definition in AktG § 16|AktG §17</t>
  </si>
  <si>
    <t>davon Forderungen gegen Tochterunternehmen</t>
  </si>
  <si>
    <t>bs.ass.currAss.receiv.affil.subsidiaries</t>
  </si>
  <si>
    <t>Forderungen gegen verbundene Unternehmen, davon Forderungen gegen Tochterunternehmen</t>
  </si>
  <si>
    <t>bs.ass.currAss.receiv.affil.partner</t>
  </si>
  <si>
    <t>Forderungen gegen verbundene Unternehmen, davon gegen Gesellschafter</t>
  </si>
  <si>
    <t>bs.ass.currAss.receiv.affilOtherForeign</t>
  </si>
  <si>
    <t>Forderungen gegen verbundene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</si>
  <si>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Forderungen gegen verbundene Unternehmen vorhandenen Positionen möglich ist.</t>
  </si>
  <si>
    <t>Forderungen gegen Unternehmen, mit denen ein Beteiligungsverhältnis besteht</t>
  </si>
  <si>
    <t>bs.ass.currAss.receiv.particip</t>
  </si>
  <si>
    <t>Hier werden auch Forderungen aus Lieferungen und Leistungen gegenüber Unternehmen, mit denen ein Beteiligungsverhältnis besteht, erwartet.</t>
  </si>
  <si>
    <t>bs.ass.currAss.receiv.particip.upTo1year</t>
  </si>
  <si>
    <t>Forderungen gegen Unternehmen, mit denen ein Beteiligungsverhältnis besteht, davon mit einer Restlaufzeit bis zu einem Jahr</t>
  </si>
  <si>
    <t>bs.ass.currAss.receiv.particip.above1year</t>
  </si>
  <si>
    <t>Forderungen gegen Unternehmen, mit denen ein Beteiligungsverhältnis besteht, davon mit einer Restlaufzeit von mehr als einem Jahr</t>
  </si>
  <si>
    <t>bs.ass.currAss.receiv.particip.trade</t>
  </si>
  <si>
    <t>Forderungen gegen Unternehmen, mit denen ein Beteiligungsverhältnis besteht, davon aus Lieferungen und Leistungen</t>
  </si>
  <si>
    <t>davon Forderungen gegen assoziierte Unternehmen</t>
  </si>
  <si>
    <t>bs.ass.currAss.receiv.particip.assoc</t>
  </si>
  <si>
    <t>Forderungen gegen Unternehmen, mit denen ein Beteiligungsverhältnis besteht, davon Forderungen gegen assoziierte Unternehmen</t>
  </si>
  <si>
    <t>davon Forderungen gegen Joint Ventures</t>
  </si>
  <si>
    <t>bs.ass.currAss.receiv.particip.jointVent</t>
  </si>
  <si>
    <t>Forderungen gegen Unternehmen, mit denen ein Beteiligungsverhältnis besteht, davon Forderungen gegen Joint Ventures</t>
  </si>
  <si>
    <t>davon Forderungen an beteiligte Unternehmen</t>
  </si>
  <si>
    <t>bs.ass.currAss.receiv.particip.shareholders</t>
  </si>
  <si>
    <t>Forderungen gegen Unternehmen, mit denen ein Beteiligungsverhältnis besteht, davon Forderungen an beteiligte Unternehmen</t>
  </si>
  <si>
    <t>vom Gesamtposten an Anteilseigner</t>
  </si>
  <si>
    <t>davon Forderungen an Beteiligungen</t>
  </si>
  <si>
    <t>bs.ass.currAss.receiv.particip.subsidiaries</t>
  </si>
  <si>
    <t>Forderungen gegen Unternehmen, mit denen ein Beteiligungsverhältnis besteht, davon Forderungen an Beteiligungen</t>
  </si>
  <si>
    <t>vom Gesamtposten als Anteilseigner</t>
  </si>
  <si>
    <t>Ansprüche aus betrieblicher Altersversorgung und Pensionsansprüche (Mitunternehmer)</t>
  </si>
  <si>
    <t>bs.ass.currAss.receiv.claim</t>
  </si>
  <si>
    <t>Forderungen und sonstige Vermögensgegenstände, Ansprüche aus betrieblicher Altersversorgung und Pensionsansprüche (Mitunternehmer)</t>
  </si>
  <si>
    <t>eingeforderte noch ausstehende Kapitaleinlagen</t>
  </si>
  <si>
    <t>bs.ass.currAss.receiv.other.unpaidCapital</t>
  </si>
  <si>
    <t>Forderungen und sonstige Vermögensgegenstände, eingeforderte noch ausstehende Kapitaleinlagen</t>
  </si>
  <si>
    <t>eingeforderte noch ausstehende Kapitaleinlagen persönlich haftender Gesellschafter</t>
  </si>
  <si>
    <t>bs.ass.currAss.receiv.other.unpaidCapitalUnlimitedLiablePartner</t>
  </si>
  <si>
    <t>Forderungen und sonstige Vermögensgegenstände, eingeforderte noch ausstehende Kapitaleinlagen persönlich haftender Gesellschafter</t>
  </si>
  <si>
    <t>eingeforderte noch ausstehende Kapitaleinlagen Kommanditisten</t>
  </si>
  <si>
    <t>bs.ass.currAss.receiv.other.unpaidCapitalLimitedLiablePartner</t>
  </si>
  <si>
    <t>Forderungen und sonstige Vermögensgegenstände, eingeforderte noch ausstehende Kapitaleinlagen Kommanditisten</t>
  </si>
  <si>
    <t>sonstige Vermögensgegenstände</t>
  </si>
  <si>
    <t>bs.ass.currAss.receiv.other</t>
  </si>
  <si>
    <t>Forderungen und sonstige Vermögensgegenstände, sonstige Vermögensgegenstände</t>
  </si>
  <si>
    <t>bs.ass.currAss.receiv.other.upTo1year</t>
  </si>
  <si>
    <t>Forderungen und sonstige Vermögensgegenstände, sonstige Vermögensgegenstände; davon mit einer Restlaufzeit bis zu einem Jahr</t>
  </si>
  <si>
    <t>bs.ass.currAss.receiv.other.above1year</t>
  </si>
  <si>
    <t>Forderungen und sonstige Vermögensgegenstände, sonstige Vermögensgegenstände, davon mit einer Restlaufzeit von mehr als einem Jahr</t>
  </si>
  <si>
    <t>bs.ass.currAss.receiv.other.profSharRights</t>
  </si>
  <si>
    <t>Forderungen und sonstige Vermögensgegenstände, sonstige Vermögensgegenstände, Genussrechte</t>
  </si>
  <si>
    <t>Einzahlungsansprüche zu Nebenleistungen oder Zuzahlungen</t>
  </si>
  <si>
    <t>bs.ass.currAss.receiv.other.secondaryPaym</t>
  </si>
  <si>
    <t>Forderungen und sonstige Vermögensgegenstände, sonstige Vermögensgegenstände, Einzahlungsansprüche zu Nebenleistungen oder Zuzahlungen</t>
  </si>
  <si>
    <t>bs.ass.currAss.receiv.other.coopShares</t>
  </si>
  <si>
    <t>Forderungen und sonstige Vermögensgegenstände, sonstige Vermögensgegenstände, Genossenschaftsanteile (kurzfristiger Verbleib)</t>
  </si>
  <si>
    <t>bs.ass.currAss.receiv.other.reInsurClaim</t>
  </si>
  <si>
    <t>Forderungen und sonstige Vermögensgegenstände, sonstige Vermögensgegenstände, Rückdeckungsansprüche aus Lebensversicherungen (kurzfristiger Verbleib)</t>
  </si>
  <si>
    <t>Nach handelsrechtlicher Sicht: für individuelle Reportingzwecke bei Personenhandelsgesellschaften (gilt nicht für Übermittlungen nach § 5b EStG)</t>
  </si>
  <si>
    <t>Unabhängig vom handelsrechtlichen Bilanzausweis ist der Rückdeckungsanspruch steuerlich stets gesondert als Aktivposten zu erfassen. Sofern handelsrechtlich ein saldierter Ausweis zwingend ist, ist im Rahmen der Überleitungsrechnung ein gesonderter Ausweis vorzunehmen.</t>
  </si>
  <si>
    <t>Umsatzsteuerforderungen</t>
  </si>
  <si>
    <t>bs.ass.currAss.receiv.other.vat</t>
  </si>
  <si>
    <t>Forderungen und sonstige Vermögensgegenstände, sonstige Vermögensgegenstände, Umsatzsteuerforderungen</t>
  </si>
  <si>
    <t>Die Position gilt für Forderungen sowohl gegenüber deutschen als auch gegenüber ausländischen Finanzbehörden.</t>
  </si>
  <si>
    <t>Körperschaftsteuerüberzahlungen</t>
  </si>
  <si>
    <t>bs.ass.currAss.receiv.other.corpTaxOverpayment</t>
  </si>
  <si>
    <t>Forderungen und sonstige Vermögensgegenstände, sonstige Vermögensgegenstände, Körperschaftsteuerüberzahlungen</t>
  </si>
  <si>
    <t>Erstattungsansprüche entstehen mit Ablauf des Wirtschaftsjahres. Ein Körperschaftsteuerbescheid ist nicht notwendig. Die Position gilt für Forderungen sowohl gegenüber deutschen als auch ausländischen Finanzbehörden.</t>
  </si>
  <si>
    <t>Gewerbesteuerüberzahlungen</t>
  </si>
  <si>
    <t>bs.ass.currAss.receiv.other.tradeTaxOverpayment</t>
  </si>
  <si>
    <t>Forderungen und sonstige Vermögensgegenstände, sonstige Vermögensgegenstände, Gewerbesteuerüberzahlungen</t>
  </si>
  <si>
    <t>Erstattungsansprüche entstehen mit Ablauf des Wirtschaftsjahres. Ein Gewerbesteuerbescheid ist nicht notwendig. Die Position gilt für Forderungen gegenüber deutschen als auch ausländischen Finanzbehörden.</t>
  </si>
  <si>
    <t>Mindersteuern lt. Finanzverwaltung</t>
  </si>
  <si>
    <t>bs.ass.currAss.receiv.other.minTaxFingov</t>
  </si>
  <si>
    <t>Forderungen und sonstige Vermögensgegenstände, sonstige Vermögensgegenstände, Mindersteuern lt. Finanzverwaltung</t>
  </si>
  <si>
    <t>für Prüfungsfeststellungen zu sonstigen Steuern (z.B. Lohnsteuer) und vergleiche Sachverhalte</t>
  </si>
  <si>
    <t>Zinsen nach § 233a AO auf Mindersteuern lt. Finanzverwaltung</t>
  </si>
  <si>
    <t>bs.ass.currAss.receiv.other.InterstMinTaxFingovAO</t>
  </si>
  <si>
    <t>Forderungen und sonstige Vermögensgegenstände, sonstige Vermögensgegenstände, Zinsen nach § 233a AO auf Mindersteuern lt. Finanzverwaltung</t>
  </si>
  <si>
    <t>Körperschaftsteuerguthaben nach § 37 KStG</t>
  </si>
  <si>
    <t>bs.ass.currAss.receiv.other.corpTaxCredit37KStG</t>
  </si>
  <si>
    <t>Forderungen und sonstige Vermögensgegenstände, sonstige Vermögensgegenstände, Körperschaftsteuerguthaben nach § 37 KStG</t>
  </si>
  <si>
    <t>andere Forderungen gegen Finanzbehörden</t>
  </si>
  <si>
    <t>bs.ass.currAss.receiv.other.otherTaxRec</t>
  </si>
  <si>
    <t>Forderungen und sonstige Vermögensgegenstände, sonstige Vermögensgegenstände, andere Forderungen gegen Finanzbehörden</t>
  </si>
  <si>
    <t>Forderungen gegen Sozialversicherungsträger</t>
  </si>
  <si>
    <t>bs.ass.currAss.receiv.other.socInsur</t>
  </si>
  <si>
    <t>Forderungen und sonstige Vermögensgegenstände, sonstige Vermögensgegenstände, Forderungen gegen Sozialversicherungsträger</t>
  </si>
  <si>
    <t>Forderungen und Darlehen an Mitarbeiter</t>
  </si>
  <si>
    <t>bs.ass.currAss.receiv.other.employees</t>
  </si>
  <si>
    <t>Forderungen und sonstige Vermögensgegenstände, sonstige Vermögensgegenstände, Forderungen und Darlehen an Mitarbeiter</t>
  </si>
  <si>
    <t>Forderungen und Darlehen an Organmitglieder</t>
  </si>
  <si>
    <t>bs.ass.currAss.receiv.other.bodies</t>
  </si>
  <si>
    <t>Forderungen und sonstige Vermögensgegenstände, sonstige Vermögensgegenstände, Forderungen und Darlehen an Organmitglieder</t>
  </si>
  <si>
    <t>Forderungen gegen Arbeitsgemeinschaften</t>
  </si>
  <si>
    <t>bs.ass.currAss.receiv.other.jointWork</t>
  </si>
  <si>
    <t>Forderungen und sonstige Vermögensgegenstände, sonstige Vermögensgegenstände, Forderungen gegen Arbeitsgemeinschaften</t>
  </si>
  <si>
    <t>Sonstige Vermögensgegenstände gegenüber Gesellschaftern</t>
  </si>
  <si>
    <t>bs.ass.currAss.receiv.other.shareholders</t>
  </si>
  <si>
    <t>Forderungen und sonstige Vermögensgegenstände, sonstige Vermögensgegenstände gegenüber Gesellschaftern</t>
  </si>
  <si>
    <t>Mitzugehörigkeitsvermerk in der Bilanz, soweit Gesellschafter nicht als Hauptposten ausgewiesen sind.</t>
  </si>
  <si>
    <t>Übrige sonstige Vermögensgegenstände / nicht zuordenbare sonstige Vermögensgegenstände</t>
  </si>
  <si>
    <t>bs.ass.currAss.receiv.other.other</t>
  </si>
  <si>
    <t>Forderungen und sonstige Vermögensgegenstände, sonstige Vermögensgegenstände, übrige sonstige Vermögensgegenstände / nicht zuordenbare sonstige Vermögensgegenstände</t>
  </si>
  <si>
    <t>Übrige sonstige Vermögensgegenstände, die nicht anderen Positionen zuzuordnen sind sowie Auffangposition, jedoch nur soweit eine detaillierte Zuordnung auf die in der gleichen Ebene vorhandenen Positionen nicht möglich ist.</t>
  </si>
  <si>
    <t>bs.ass.currAss.receiv.otherForeign</t>
  </si>
  <si>
    <t>Forderungen und sonstige Vermögensgegenstände, sonstige Vermögensgegenstände,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</si>
  <si>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sonstige Vermögensgegenstände vorhandenen Positionen möglich ist.</t>
  </si>
  <si>
    <t>Wertpapiere</t>
  </si>
  <si>
    <t>bs.ass.currAss.securities</t>
  </si>
  <si>
    <t>Wertpapiere des Umlaufvermögens</t>
  </si>
  <si>
    <t>bs.ass.currAss.securities.affil</t>
  </si>
  <si>
    <t>Anteile an verbundenen Unternehmen (Umlaufvermögen)</t>
  </si>
  <si>
    <t>Hier sind die zur Veräußerung bestimmten Anteile auszuweisen.</t>
  </si>
  <si>
    <t>Anteile an herrschender oder an mit Mehrheit beteiligter Gesellschaft</t>
  </si>
  <si>
    <t>bs.ass.currAss.securities.affil.parentComp</t>
  </si>
  <si>
    <t>Anteile an verbundenen Unternehmen (Umlaufvermögen), Anteile an herrschender oder an mit Mehrheit beteiligter Gesellschaft</t>
  </si>
  <si>
    <t>Anteile an Tochterunternehmen</t>
  </si>
  <si>
    <t>bs.ass.currAss.securities.affil.subsidiaries</t>
  </si>
  <si>
    <t>Anteile an verbundenen Unternehmen (Umlaufvermögen), Anteile an Tochterunternehmen</t>
  </si>
  <si>
    <t>sonstige Wertpapiere</t>
  </si>
  <si>
    <t>bs.ass.currAss.securities.other</t>
  </si>
  <si>
    <t>Wertpapiere des Umlaufvermögens, sonstige Wertpapiere des Umlaufvermögens</t>
  </si>
  <si>
    <t>Sonstige Wertpapiere des Umlaufvermögens sowie Auffangposition, soweit eine detaillierte Zuordnung auf die in der gleichen Ebene vorhandenen Positionen nicht möglich ist.</t>
  </si>
  <si>
    <t>bs.ass.currAss.securities.other.shares</t>
  </si>
  <si>
    <t>Wertpapiere des Umlaufvermögens, sonstige Wertpapiere des Umlaufvermögens, Aktien innerhalb der sonstigen Wertpapiere des Umlaufvermögens</t>
  </si>
  <si>
    <t>bs.ass.currAss.securities.other.warrants</t>
  </si>
  <si>
    <t>Wertpapiere des Umlaufvermögens, sonstige Wertpapiere des Umlaufvermögens, Optionsscheine innerhalb der sonstigen Wertpapiere des Umlaufvermögens</t>
  </si>
  <si>
    <t>bs.ass.currAss.securities.other.partCertificate</t>
  </si>
  <si>
    <t>Wertpapiere des Umlaufvermögens, sonstige Wertpapiere des Umlaufvermögens, Genussscheine innerhalb der sonstigen Wertpapiere des Umlaufvermögens</t>
  </si>
  <si>
    <t>bs.ass.currAss.securities.other.mutInvestm</t>
  </si>
  <si>
    <t>Wertpapiere des Umlaufvermögens, sonstige Wertpapiere des Umlaufvermögens, Investmentzertifikate innerhalb der sonstigen Wertpapiere des Umlaufvermögens</t>
  </si>
  <si>
    <t>bs.ass.currAss.securities.other.bonds</t>
  </si>
  <si>
    <t>Wertpapiere des Umlaufvermögens, sonstige Wertpapiere des Umlaufvermögens, Obligationen innerhalb der sonstigen Wertpapiere des Umlaufvermögens</t>
  </si>
  <si>
    <t>bs.ass.currAss.securities.other.convertBond</t>
  </si>
  <si>
    <t>Wertpapiere des Umlaufvermögens, sonstige Wertpapiere des Umlaufvermögens, Wandelschuldverschreibungen innerhalb der sonstigen Wertpapiere des Umlaufvermögens</t>
  </si>
  <si>
    <t>bs.ass.currAss.securities.other.securities</t>
  </si>
  <si>
    <t>Wertpapiere des Umlaufvermögens, sonstige Wertpapiere des Umlaufvermögens, festverzinsliche Wertpapiere innerhalb der sonstigen Wertpapiere des Umlaufvermögens</t>
  </si>
  <si>
    <t>übrige sonstige Wertpapiere des Umlaufvermögens</t>
  </si>
  <si>
    <t>bs.ass.currAss.securities.other.other</t>
  </si>
  <si>
    <t>Wertpapiere des Umlaufvermögens, sonstige Wertpapiere des Umlaufvermögens, übrige sonstige Wertpapiere des Umlaufvermögens</t>
  </si>
  <si>
    <t>Erläuterung zu: übrige sonstige Wertpapiere</t>
  </si>
  <si>
    <t>bs.ass.currAss.securities.other.other.comment</t>
  </si>
  <si>
    <t>Wertpapiere des Umlaufvermögens, übrige sonstige Wertpapiere des Umlaufvermögens, Erläuterungen</t>
  </si>
  <si>
    <t>nicht zuordenbare Wertpapiere</t>
  </si>
  <si>
    <t>bs.ass.currAss.securities.otherNonMappable</t>
  </si>
  <si>
    <t>Wertpapiere des Umlaufvermögens, nicht zuordenbare Wertpapiere des Umlaufvermögens</t>
  </si>
  <si>
    <t>Kassenbestand, Bundesbankguthaben, Guthaben bei Kreditinstituten und Schecks</t>
  </si>
  <si>
    <t>bs.ass.currAss.cashEquiv</t>
  </si>
  <si>
    <t>Schecks</t>
  </si>
  <si>
    <t>bs.ass.currAss.cashEquiv.cheques</t>
  </si>
  <si>
    <t>Kassenbestand, Bundesbankguthaben, Guthaben bei Kreditinstituten und Schecks; Schecks</t>
  </si>
  <si>
    <t>Kasse</t>
  </si>
  <si>
    <t>bs.ass.currAss.cashEquiv.cash</t>
  </si>
  <si>
    <t>Kassenbestand, Bundesbankguthaben, Guthaben bei Kreditinstituten und Schecks; Kasse</t>
  </si>
  <si>
    <t>Nach handelsrechtlicher Sicht: für individuelle Reportingzwecke</t>
  </si>
  <si>
    <t>Bundesbankguthaben</t>
  </si>
  <si>
    <t>bs.ass.currAss.cashEquiv.centralBank</t>
  </si>
  <si>
    <t>Kassenbestand, Bundesbankguthaben, Guthaben bei Kreditinstituten und Schecks; Bundesbankguthaben</t>
  </si>
  <si>
    <t>Guthaben bei Kreditinstituten</t>
  </si>
  <si>
    <t>bs.ass.currAss.cashEquiv.bank</t>
  </si>
  <si>
    <t>Kassenbestand, Bundesbankguthaben, Guthaben bei Kreditinstituten und Schecks; Guthaben bei Kreditinstituten</t>
  </si>
  <si>
    <t>Sonstige nicht zuordenbare flüssige Mittel</t>
  </si>
  <si>
    <t>bs.ass.currAss.cashEquiv.other</t>
  </si>
  <si>
    <t>Kassenbestand, Bundesbankguthaben, Guthaben bei Kreditinstituten und Schecks; sonstige nicht zuordenbare flüssige Mittel</t>
  </si>
  <si>
    <t>z.B. Cashpooling, soweit nicht unter Forderungen gegenüber verbundenen Unternehmen ausgewiesen</t>
  </si>
  <si>
    <t>z.B. Cashpooling, soweit nicht als Forderungen an verbundene Unternehmen ausgewiesen sowie Auffangposition, soweit eine detaillierte Zuordnung auf die in der gleichen Ebene vorhandenen Positionen nicht möglich ist.</t>
  </si>
  <si>
    <t>bs.ass.currAss.cashEquivOtherForeign</t>
  </si>
  <si>
    <t>Kassenbestand, Bundesbankguthaben, Guthaben bei Kreditinstituten und Schecks,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</si>
  <si>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"Kassenbestand, Bundesbankguthaben, Guthaben bei Kreditinstituten und Schecks vorhandenen Positionen möglich ist.</t>
  </si>
  <si>
    <t>Rechnungsabgrenzungsposten</t>
  </si>
  <si>
    <t>bs.ass.prepaidExp</t>
  </si>
  <si>
    <t>Aktive Rechnungsabgrenzungsposten</t>
  </si>
  <si>
    <t>Ausgaben vor dem Abschlussstichtag sind zu aktivieren, soweit sie Aufwand für einen bestimmten Zeitraum danach darstellen.</t>
  </si>
  <si>
    <t>Disagio/Damnum</t>
  </si>
  <si>
    <t>bs.ass.prepaidExp.loadRedempt</t>
  </si>
  <si>
    <t>Aktive Rechnungsabgrenzungsposten, Disagio/Damnum</t>
  </si>
  <si>
    <t>Geldbeschaffungskosten</t>
  </si>
  <si>
    <t>bs.ass.prepaidExp.moneyProv</t>
  </si>
  <si>
    <t>Aktive Rechnungsabgrenzungsposten, Geldbeschaffungskosten</t>
  </si>
  <si>
    <t>Zusatzposten aus der Praxis</t>
  </si>
  <si>
    <t>als Aufwand berücksichtigte Zölle und Verbrauchsteuern auf Vorräte</t>
  </si>
  <si>
    <t>bs.ass.prepaidExp.customTaxDuty</t>
  </si>
  <si>
    <t>Aktive Rechnungsabgrenzungsposten, als Aufwand berücksichtigte Zölle und Verbrauchsteuern auf Vorräte</t>
  </si>
  <si>
    <t>als Aufwand berücksichtigte Umsatzsteuer auf Anzahlungen</t>
  </si>
  <si>
    <t>bs.ass.prepaidExp.vat</t>
  </si>
  <si>
    <t>Aktive Rechnungsabgrenzungsposten, als Aufwand berücksichtigte Umsatzsteuer auf Anzahlungen</t>
  </si>
  <si>
    <t>geleistete Mietvorauszahlungen und verlorene Baukostenzuschüsse</t>
  </si>
  <si>
    <t>bs.ass.prepaidExp.rentPaid</t>
  </si>
  <si>
    <t>Aktive Rechnungsabgrenzungsposten, geleistete Mietvorauszahlungen und verlorene Baukostenzuschüsse</t>
  </si>
  <si>
    <t>sonstige aktive Rechnungsabgrenzung</t>
  </si>
  <si>
    <t>bs.ass.prepaidExp.other</t>
  </si>
  <si>
    <t>Aktive Rechnungsabgrenzungsposten, sonstige aktive Rechnungsabgrenzung</t>
  </si>
  <si>
    <t>Erläuterungen zu: sonstige aktive Rechnungsabgrenzung</t>
  </si>
  <si>
    <t>bs.ass.prepaidExp.other.comment</t>
  </si>
  <si>
    <t>Aktive Rechnungsabgrenzungsposten, sonstige aktive Rechnungsabgrenzung, Erläuterungen zu: sonstige aktive Rechnungsabgrenzung</t>
  </si>
  <si>
    <t>bs.ass.prepaidExpOtherForeign</t>
  </si>
  <si>
    <t>Aktive Rechnungsabgrenzungsposten, soweit aus der/den für die ausländische(n) Betriebsstätte(n) geführten Buchführung(en) nicht anders zuordenbar</t>
  </si>
  <si>
    <t>Die Position dient als Auffangposition für aktive Rechnungsabgrenzungsposten ausländischer Betriebsstätten, soweit keine detaillierte Zuordnung auf die unter der Position aktive Rechnungsabgrenzungsposten vorhandenen Positionen möglich ist.</t>
  </si>
  <si>
    <t>Aktive latente Steuern</t>
  </si>
  <si>
    <t>bs.ass.defTax</t>
  </si>
  <si>
    <t>Aktiver Unterschiedsbetrag aus der Vermögensverrechnung</t>
  </si>
  <si>
    <t>bs.ass.SurplusFromOffsetting</t>
  </si>
  <si>
    <t>Aktiver Ausgleichsposten für Organschaftsverhältnisse beim Organträger</t>
  </si>
  <si>
    <t>bs.ass.taxbalanceOrgancomp</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</si>
  <si>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Da der Ausweis auf der Vorschrift des § 14 Abs. 4 S. 1 KStG beruht, scheidet ein Ausweis in der Handelsbilanz aus. Bei der Übermittlung einer Handelsbilanz ist die Taxonomieposition "Aktiver Ausgleichsposten für Organschaftsverhältnisse beim Organträger" daher in der "Überleitungsrechnung" abzubilden. Die Differenzierung in Bezug auf einzelne Beteiligungen ist über den Kontennachweis oder der Erläuterung in einer Fußnote möglich.</t>
  </si>
  <si>
    <t>Allgemeiner aktiver steuerlicher Ausgleichsposten</t>
  </si>
  <si>
    <t>bs.ass.taxbalanceGenerally</t>
  </si>
  <si>
    <t>Inhalt</t>
  </si>
  <si>
    <t>bs.ass.taxbalanceGenerally.comment</t>
  </si>
  <si>
    <t>Allgemeiner aktiver steuerlicher Ausgleichsposten, Inhalt</t>
  </si>
  <si>
    <t>Soweit Vorgänger werthaltig ist, bitte erläutern.</t>
  </si>
  <si>
    <t>nicht durch Eigenkapital gedeckter Fehlbetrag / nicht durch Vermögenseinlagen gedeckter Verlustanteil / nicht durch Vermögenseinlagen gedeckte Entnahmen</t>
  </si>
  <si>
    <t>bs.ass.deficitNotCoveredByCapital</t>
  </si>
  <si>
    <t>bei Kapitalgesellschaften keine Aufspaltung</t>
  </si>
  <si>
    <t>Privatkonto</t>
  </si>
  <si>
    <t>bs.ass.deficitNotCoveredByCapital.privateAccountSP</t>
  </si>
  <si>
    <t>nicht durch Eigenkapital gedeckter Fehlbetrag / nicht durch Vermögenseinlagen gedeckter Verlustanteil / nicht durch Vermögenseinlagen gedeckte Entnahmen, Privatkonto (Einzelunternehmen) [Aktivseite]</t>
  </si>
  <si>
    <t>negatives Kapitalkonto des Einzelunternehmers positiv erfasst</t>
  </si>
  <si>
    <t>Negatives Eigenkapital des Einzelunternehmens am Ende des Wirtschaftsjahres (Anfangskapital des Wirtschaftsjahres nach Kapitalanpassung zzgl. Einlagen abzgl. Entnahmen zzgl. Gewinn abzgl. Verlust und bereinigt um Kapitaländerungen aufgrund von § 6b EStG)</t>
  </si>
  <si>
    <t>Anfangskapital</t>
  </si>
  <si>
    <t>bs.ass.deficitNotCoveredByCapital.privateAccountSP.beginYear</t>
  </si>
  <si>
    <t>nicht durch Eigenkapital gedeckter Fehlbetrag / nicht durch Vermögenseinlagen gedeckter Verlustanteil / nicht durch Vermögenseinlagen gedeckte Entnahmen, Privatkonto (Einzelunternehmen) [Aktivseite], Anfangskapital</t>
  </si>
  <si>
    <t>Eigenkapital zum Ende des vorangegangenen Wirtschaftsjahres. Diese Position wird von der Finanzverwaltung zur Überprüfung des Bilanzenzusammenhangs benötigt.</t>
  </si>
  <si>
    <t>Kapitalanpassung nach BilMoG</t>
  </si>
  <si>
    <t>bs.ass.deficitNotCoveredByCapital.privateAccountSP.capAdjustBILMOG</t>
  </si>
  <si>
    <t>nicht durch Eigenkapital gedeckter Fehlbetrag / nicht durch Vermögenseinlagen gedeckter Verlustanteil / nicht durch Vermögenseinlagen gedeckte Entnahmen, Privatkonto (Einzelunternehmen) [Aktivseite], Kapitalanpassung nach BilMoG</t>
  </si>
  <si>
    <t>Kapitalanpassungen</t>
  </si>
  <si>
    <t>bs.ass.deficitNotCoveredByCapital.privateAccountSP.capAdjust</t>
  </si>
  <si>
    <t>nicht durch Eigenkapital gedeckter Fehlbetrag / nicht durch Vermögenseinlagen gedeckter Verlustanteil / nicht durch Vermögenseinlagen gedeckte Entnahmen, Privatkonto (Einzelunternehmen) [Aktivseite], Kapitalanpassungen</t>
  </si>
  <si>
    <t>Summe der Kapitalanpassungen z.B. aufgrund einer Außenprüfung</t>
  </si>
  <si>
    <t>Einlagen</t>
  </si>
  <si>
    <t>bs.ass.deficitNotCoveredByCapital.privateAccountSP.incomeUseDeposits</t>
  </si>
  <si>
    <t>nicht durch Eigenkapital gedeckter Fehlbetrag / nicht durch Vermögenseinlagen gedeckter Verlustanteil / nicht durch Vermögenseinlagen gedeckte Entnahmen, Privatkonto (Einzelunternehmen) [Aktivseite], Einlagen</t>
  </si>
  <si>
    <t>erwarteter Wert negativ</t>
  </si>
  <si>
    <t>davon Grundstücksertrag</t>
  </si>
  <si>
    <t>bs.ass.deficitNotCoveredByCapital.privateAccountSP.incomeUseDeposits.incRealEst</t>
  </si>
  <si>
    <t>nicht durch Eigenkapital gedeckter Fehlbetrag / nicht durch Vermögenseinlagen gedeckter Verlustanteil / nicht durch Vermögenseinlagen gedeckte Entnahmen, Privatkonto (Einzelunternehmen) [Aktivseite], Einlagen, davon Grundstücksertrag</t>
  </si>
  <si>
    <t>Grundstückserträge (z.B. Mieteinnahmen) aus der Vermietung bzw. Verpachtung von Privatvermögen, die auf einem betrieblichen Konto eingehen</t>
  </si>
  <si>
    <t>davon Privatsteuern</t>
  </si>
  <si>
    <t>bs.ass.deficitNotCoveredByCapital.privateAccountSP.incomeUseDeposits.privateTax</t>
  </si>
  <si>
    <t>nicht durch Eigenkapital gedeckter Fehlbetrag / nicht durch Vermögenseinlagen gedeckter Verlustanteil / nicht durch Vermögenseinlagen gedeckte Entnahmen, Privatkonto (Einzelunternehmen) [Aktivseite], Einlagen, davon Privatsteuern</t>
  </si>
  <si>
    <t>Von einer Finanzbehörde erstattete private Steuern (z.B. Einkommensteuern), die auf einem betrieblichen Konto eingehen.</t>
  </si>
  <si>
    <t>davon Sacheinlagen zum Buchwert</t>
  </si>
  <si>
    <t>bs.ass.deficitNotCoveredByCapital.privateAccountSP.incomeUseDeposits.tanBookvalue</t>
  </si>
  <si>
    <t>nicht durch Eigenkapital gedeckter Fehlbetrag / nicht durch Vermögenseinlagen gedeckter Verlustanteil / nicht durch Vermögenseinlagen gedeckte Entnahmen, Privatkonto (Einzelunternehmen) [Aktivseite], Einlagen, davon Sacheinlagen zum Buchwert</t>
  </si>
  <si>
    <t>Wirtschaftsgüter, die zum Buchwert in das Betriebsvermögen des Betriebes überführt oder übertragen werden.</t>
  </si>
  <si>
    <t>davon übrige Sacheinlagen</t>
  </si>
  <si>
    <t>bs.ass.deficitNotCoveredByCapital.privateAccountSP.incomeUseDeposits.tanOther</t>
  </si>
  <si>
    <t>nicht durch Eigenkapital gedeckter Fehlbetrag / nicht durch Vermögenseinlagen gedeckter Verlustanteil / nicht durch Vermögenseinlagen gedeckte Entnahmen, Privatkonto (Einzelunternehmen) [Aktivseite], Einlagen, davon übrige Sacheinlagen</t>
  </si>
  <si>
    <t>Wirtschaftsgüter, die zum Teilwert (§ 6 Abs. 1 Nr. 5 S. 1 EStG), zu den Anschaffungskosten (§ 6 Abs. 1 Nr. 5 S. 1 a) – c) EStG), zu den verminderten Anschaffungskosten (§ 6 Abs. 1 Nr. 5 S. 2 EStG) oder mit dem gemeinen Wert (§ 6 Abs. 1 Nr. 5a EStG) eingelegt werden</t>
  </si>
  <si>
    <t>Entnahmen</t>
  </si>
  <si>
    <t>bs.ass.deficitNotCoveredByCapital.privateAccountSP.incomeUseWithdrawals</t>
  </si>
  <si>
    <t>nicht durch Eigenkapital gedeckter Fehlbetrag / nicht durch Vermögenseinlagen gedeckter Verlustanteil / nicht durch Vermögenseinlagen gedeckte Entnahmen, Privatkonto (Einzelunternehmen) [Aktivseite], Entnahmen</t>
  </si>
  <si>
    <t>bs.ass.deficitNotCoveredByCapital.privateAccountSP.incomeUseWithdrawals.privateTax</t>
  </si>
  <si>
    <t>nicht durch Eigenkapital gedeckter Fehlbetrag / nicht durch Vermögenseinlagen gedeckter Verlustanteil / nicht durch Vermögenseinlagen gedeckte Entnahmen, Privatkonto (Einzelunternehmen) [Aktivseite], Entnahmen, davon Privatsteuern</t>
  </si>
  <si>
    <t>Private Steuern (z.B. Einkommensteuern), die aus betrieblichen Mitteln gezahlt werden</t>
  </si>
  <si>
    <t>davon Sonderausgaben und agB</t>
  </si>
  <si>
    <t>bs.ass.deficitNotCoveredByCapital.privateAccountSP.incomeUseWithdrawals.specialExtordExpenses</t>
  </si>
  <si>
    <t>nicht durch Eigenkapital gedeckter Fehlbetrag / nicht durch Vermögenseinlagen gedeckter Verlustanteil / nicht durch Vermögenseinlagen gedeckte Entnahmen, Privatkonto (Einzelunternehmen) [Aktivseite], Entnahmen, davon Sonderausgaben und agB</t>
  </si>
  <si>
    <t>Sonderausgaben (z.B. private Versicherungsbeiträge und Spenden) und außergewöhnliche Belastungen, die aus betrieblichen Mitteln gezahlt werden</t>
  </si>
  <si>
    <t>davon Grundstücksaufwand</t>
  </si>
  <si>
    <t>bs.ass.deficitNotCoveredByCapital.privateAccountSP.incomeUseWithdrawals.costRealEst</t>
  </si>
  <si>
    <t>nicht durch Eigenkapital gedeckter Fehlbetrag / nicht durch Vermögenseinlagen gedeckter Verlustanteil / nicht durch Vermögenseinlagen gedeckte Entnahmen, Privatkonto (Einzelunternehmen) [Aktivseite], Entnahmen; davon Grundstücksaufwand</t>
  </si>
  <si>
    <t>Grundstücksaufwendungen (z.B. Schuldzinsen, Erhaltungsaufwendungen) für vermietetes Privatvermögen, die aus betrieblichen Mitteln erbracht werden</t>
  </si>
  <si>
    <t>davon unentgeltliche Wertabgaben</t>
  </si>
  <si>
    <t>bs.ass.deficitNotCoveredByCapital.privateAccountSP.incomeUseWithdrawals.nonCash</t>
  </si>
  <si>
    <t>nicht durch Eigenkapital gedeckter Fehlbetrag / nicht durch Vermögenseinlagen gedeckter Verlustanteil / nicht durch Vermögenseinlagen gedeckte Entnahmen, Privatkonto (Einzelunternehmen) [Aktivseite], Entnahmen, davon unentgeltliche Wertabgaben</t>
  </si>
  <si>
    <t>Unentgeltliche Wertabgaben aus der privaten Nutzung von Wirtschaftsgütern des Betriebsvermögens (z.B. PKW-Nutzung, private Telefonnutzung) durch den Unternehmer. Die Entnahme von Wirtschaftsgütern ist in der Position „davon übrige Sachentnahmen“ zu erfassen.</t>
  </si>
  <si>
    <t>davon Sachentnahmen zum Buchwert</t>
  </si>
  <si>
    <t>bs.ass.deficitNotCoveredByCapital.privateAccountSP.incomeUseWithdrawals.tanBookvalue</t>
  </si>
  <si>
    <t>nicht durch Eigenkapital gedeckter Fehlbetrag / nicht durch Vermögenseinlagen gedeckter Verlustanteil / nicht durch Vermögenseinlagen gedeckte Entnahmen, Privatkonto (Einzelunternehmen) [Aktivseite], Entnahmen, davon Sachentnahmen zum Buchwert</t>
  </si>
  <si>
    <t>Wirtschaftsgüter, die zum Buchwert in das Betriebsvermögen eines anderen Betriebes überführt oder übertragen werden.</t>
  </si>
  <si>
    <t>davon übrige Sachentnahmen</t>
  </si>
  <si>
    <t>bs.ass.deficitNotCoveredByCapital.privateAccountSP.incomeUseWithdrawals.tanOther</t>
  </si>
  <si>
    <t>nicht durch Eigenkapital gedeckter Fehlbetrag / nicht durch Vermögenseinlagen gedeckter Verlustanteil / nicht durch Vermögenseinlagen gedeckte Entnahmen, Privatkonto (Einzelunternehmen) [Aktivseite], Entnahmen, davon übrige Sachentnahmen</t>
  </si>
  <si>
    <t>Wirtschaftsgüter, die zum Teilwert (§ 6 Abs. 1 Nr. 4 S. 1 EStG) oder zum gemeinen Wert (§ 6 Abs. 1 Nr. 4 S. 1 2. HS EStG) entnommen werden</t>
  </si>
  <si>
    <t>Kapitaländerung durch Übertragung einer § 6 b EStG Rücklage</t>
  </si>
  <si>
    <t>bs.ass.deficitNotCoveredByCapital.privateAccountSP.capAdjust6bRes</t>
  </si>
  <si>
    <t>nicht durch Eigenkapital gedeckter Fehlbetrag / nicht durch Vermögenseinlagen gedeckter Verlustanteil / nicht durch Vermögenseinlagen gedeckte Entnahmen, Privatkonto (Einzelunternehmen) [Aktivseite], Kapitaländerung durch Übertragung einer § 6 b EStG Rücklage</t>
  </si>
  <si>
    <t>Kapitalerhöhung durch Übertragung einer § 6b EStG-Rücklage auf Wirtschaftsgüter eines anderen Betriebs oder einer Personengesellschaft oder Kapitalminderung durch Übertragung einer § 6b EStG-Rücklage auf Wirtschaftsgüter des Betriebs.</t>
  </si>
  <si>
    <t>Jahresüberschuss/-fehlbetrag</t>
  </si>
  <si>
    <t>bs.ass.deficitNotCoveredByCapital.privateAccountSP.netIncome</t>
  </si>
  <si>
    <t>nicht durch Eigenkapital gedeckter Fehlbetrag / nicht durch Vermögenseinlagen gedeckter Verlustanteil / nicht durch Vermögenseinlagen gedeckte Entnahmen, Privatkonto (Einzelunternehmen) [Aktivseite], Jahresüberschuss/-fehlbetrag</t>
  </si>
  <si>
    <t>Ein Verlust ist positiv, ein Gewinn ist negativ zu erfassen.</t>
  </si>
  <si>
    <t>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t>
  </si>
  <si>
    <t>nicht durch Vermögenseinlagen gedeckter Verlustanteil der persönlich haftenden Gesellschafter</t>
  </si>
  <si>
    <t>bs.ass.deficitNotCoveredByCapital.lossUnlimitedLiablePartnerS</t>
  </si>
  <si>
    <t>nicht durch Eigenkapital gedeckter Fehlbetrag / nicht durch Vermögenseinlagen gedeckter Verlustanteil / nicht durch Vermögenseinlagen gedeckte Entnahmen, nicht durch Vermögenseinlagen gedeckter Verlustanteil der persönlich haftenden Gesellschafter [Aktivseite]</t>
  </si>
  <si>
    <t>Summe der Verluste der Gesellschaftergruppe persönlich haftender Gesellschafter, soweit diese die jeweiligen Kapitalanteile übersteigen. Bei Personenhandelsgesellschaften im Sinne des § 264a HGB ist ein saldierter Ausweis mit positiven Kapitalkonten anderer Gesellschafter in dieser Gesellschaftergruppe nicht zulässig (vgl. IDW RS HFA 7-33 FN IDW 2008, 375; Förschle/Hoffmann in Beck Bil-Komm. § 264c Rz. 52).</t>
  </si>
  <si>
    <t>Summe Anfangskapital</t>
  </si>
  <si>
    <t>bs.ass.deficitNotCoveredByCapital.lossUnlimitedLiablePartnerS.beginYear</t>
  </si>
  <si>
    <t>nicht durch Eigenkapital gedeckter Fehlbetrag / nicht durch Vermögenseinlagen gedeckter Verlustanteil / nicht durch Vermögenseinlagen gedeckte Entnahmen, nicht durch Vermögenseinlagen gedeckter Verlustanteil der persönlich haftenden Gesellschafter [Aktivseite], Summe Anfangskapital</t>
  </si>
  <si>
    <t>Summe der Eigenkapitalanteile zum Ende des vorangegangenen Wirtschaftsjahres (Gesellschaftergruppe persönlich haftende Gesellschafter). Diese Position wird von der Finanzverwaltung zur Überprüfung des Bilanzenzusammenhangs benötigt. Die Übermittlung aller Positionen unterhalb von "Nicht durch Vermögenseinlagen gedeckter Verlustanteil der persönlich haftenden Gesellschafter [Aktivseite]" können unterbleiben, soweit die Kapitalkontenentwicklung werthaltig übermittelt wird.</t>
  </si>
  <si>
    <t>Summe Kapitalanpassungen nach BilMoG</t>
  </si>
  <si>
    <t>bs.ass.deficitNotCoveredByCapital.lossUnlimitedLiablePartnerS.capAdjustBILMOG</t>
  </si>
  <si>
    <t>nicht durch Eigenkapital gedeckter Fehlbetrag / nicht durch Vermögenseinlagen gedeckter Verlustanteil / nicht durch Vermögenseinlagen gedeckte Entnahmen, nicht durch Vermögenseinlagen gedeckter Verlustanteil der persönlich haftenden Gesellschafter [Aktivseite], Summe Kapitalanpassungen nach BilMoG</t>
  </si>
  <si>
    <t>Summe Kapitalanpassungen</t>
  </si>
  <si>
    <t>bs.ass.deficitNotCoveredByCapital.lossUnlimitedLiablePartnerS.capAdjust</t>
  </si>
  <si>
    <t>nicht durch Eigenkapital gedeckter Fehlbetrag / nicht durch Vermögenseinlagen gedeckter Verlustanteil / nicht durch Vermögenseinlagen gedeckte Entnahmen, nicht durch Vermögenseinlagen gedeckter Verlustanteil der persönlich haftenden Gesellschafter [Aktivseite], Summe Kapitalanpassungen</t>
  </si>
  <si>
    <t>Summe der Kapitalanpassungen z.B. aufgrund einer Außenprüfung (Gesellschaftergruppe persönlich haftende Gesellschafter)</t>
  </si>
  <si>
    <t>Summe Einlagen</t>
  </si>
  <si>
    <t>bs.ass.deficitNotCoveredByCapital.lossUnlimitedLiablePartnerS.incomeUseDeposits</t>
  </si>
  <si>
    <t>nicht durch Eigenkapital gedeckter Fehlbetrag / nicht durch Vermögenseinlagen gedeckter Verlustanteil / nicht durch Vermögenseinlagen gedeckte Entnahmen, nicht durch Vermögenseinlagen gedeckter Verlustanteil der persönlich haftenden Gesellschafter [Aktivseite], Summe Einlagen</t>
  </si>
  <si>
    <t>Summe der Einlagen (Gesellschaftergruppe persönlich haftende Gesellschafter). Die Übermittlung aller Positionen unterhalb von "Nicht durch Vermögenseinlagen gedeckter Verlustanteil der persönlich haftenden Gesellschafter [Aktivseite]" kann mit NIL erfolgen, soweit die Kapitalkontenentwicklung werthaltig übermittelt wird.</t>
  </si>
  <si>
    <t>bs.ass.deficitNotCoveredByCapital.lossUnlimitedLiablePartnerS.incomeUseDeposits.tanBookvalue</t>
  </si>
  <si>
    <t>nicht durch Eigenkapital gedeckter Fehlbetrag / nicht durch Vermögenseinlagen gedeckter Verlustanteil / nicht durch Vermögenseinlagen gedeckte Entnahmen, nicht durch Vermögenseinlagen gedeckter Verlustanteil der persönlich haftenden Gesellschafter [Aktivseite], Summe Einlagen, davon Sacheinlagen zum Buchwert</t>
  </si>
  <si>
    <t>Wirtschaftsgüter, die zum Buchwert in das Betriebsvermögen des Betriebes überführt oder übertragen werden (Summe der Gesellschaftergruppe persönlich haftende Gesellschafter).</t>
  </si>
  <si>
    <t>bs.ass.deficitNotCoveredByCapital.lossUnlimitedLiablePartnerS.incomeUseDeposits.tanOther</t>
  </si>
  <si>
    <t>nicht durch Eigenkapital gedeckter Fehlbetrag / nicht durch Vermögenseinlagen gedeckter Verlustanteil / nicht durch Vermögenseinlagen gedeckte Entnahmen, nicht durch Vermögenseinlagen gedeckter Verlustanteil der persönlich haftenden Gesellschafter [Aktivseite], Summe Einlagen, davon übrige Sacheinlagen</t>
  </si>
  <si>
    <t>Wirtschaftsgüter, die zum Teilwert (§ 6 Abs. 1 Nr. 5 S. 1 EStG), zu den Anschaffungskosten (§ 6 Abs. 1 Nr. 5 S. 1 a) – c) EStG), zu den verminderten Anschaffungskosten (§ 6 Abs. 1 Nr. 5 S. 2 EStG) oder mit dem gemeinen Wert (§ 6 Abs. 1 Nr. 5a EStG) eingelegt werden (Summe der Gesellschaftergruppe persönlich haftende Gesellschafter).</t>
  </si>
  <si>
    <t>Summe Entnahmen</t>
  </si>
  <si>
    <t>bs.ass.deficitNotCoveredByCapital.lossUnlimitedLiablePartnerS.incomeUseWithdrawals</t>
  </si>
  <si>
    <t>nicht durch Eigenkapital gedeckter Fehlbetrag / nicht durch Vermögenseinlagen gedeckter Verlustanteil / nicht durch Vermögenseinlagen gedeckte Entnahmen, nicht durch Vermögenseinlagen gedeckter Verlustanteil der persönlich haftenden Gesellschafter [Aktivseite], Summe Entnahmen</t>
  </si>
  <si>
    <t>Summe der Entnahmen (Gesellschaftergruppe persönlich haftende Gesellschafter). Die Übermittlung aller Positionen unterhalb von "Nicht durch Vermögenseinlagen gedeckter Verlustanteil der persönlich haftenden Gesellschafter [Aktivseite]" kann mit NIL erfolgen, soweit die Kapitalkontenentwicklung werthaltig übermittelt wird.</t>
  </si>
  <si>
    <t>bs.ass.deficitNotCoveredByCapital.lossUnlimitedLiablePartnerS.incomeUseWithdrawals.specialExtordExpenses</t>
  </si>
  <si>
    <t>nicht durch Eigenkapital gedeckter Fehlbetrag / nicht durch Vermögenseinlagen gedeckter Verlustanteil / nicht durch Vermögenseinlagen gedeckte Entnahmen, nicht durch Vermögenseinlagen gedeckter Verlustanteil der persönlich haftenden Gesellschafter [Aktivseite], Summe Entnahmen, davon Sonderausgaben und agB</t>
  </si>
  <si>
    <t>bs.ass.deficitNotCoveredByCapital.lossUnlimitedLiablePartnerS.incomeUseWithdrawals.nonCash</t>
  </si>
  <si>
    <t>nicht durch Eigenkapital gedeckter Fehlbetrag / nicht durch Vermögenseinlagen gedeckter Verlustanteil / nicht durch Vermögenseinlagen gedeckte Entnahmen, nicht durch Vermögenseinlagen gedeckter Verlustanteil der persönlich haftenden Gesellschafter [Aktivseite], Summe Entnahmen, davon unentgeltliche Wertabgaben</t>
  </si>
  <si>
    <t>Unentgeltliche Wertabgaben aus der privaten Nutzung von Wirtschaftsgütern des Betriebsvermögens (z.B. PKW-Nutzung, private Telefonnutzung) durch die persönlich haftenden Gesellschafter. Die Entnahme von Wirtschaftsgütern ist in der Position „davon übrige Sachentnahmen“ zu erfassen (Summe der Gesellschaftergruppe persönlich haftende Gesellschafter).</t>
  </si>
  <si>
    <t>bs.ass.deficitNotCoveredByCapital.lossUnlimitedLiablePartnerS.incomeUseWithdrawals.tanBookvalue</t>
  </si>
  <si>
    <t>nicht durch Eigenkapital gedeckter Fehlbetrag / nicht durch Vermögenseinlagen gedeckter Verlustanteil / nicht durch Vermögenseinlagen gedeckte Entnahmen, nicht durch Vermögenseinlagen gedeckter Verlustanteil der persönlich haftenden Gesellschafter [Aktivseite], Summe Entnahmen, davon Sachentnahmen zum Buchwert</t>
  </si>
  <si>
    <t>Wirtschaftsgüter, die zum Buchwert in das Betriebsvermögen eines anderen Betriebes überführt oder übertragen werden (Summe der Gesellschaftergruppe persönlich haftende Gesellschafter).</t>
  </si>
  <si>
    <t>bs.ass.deficitNotCoveredByCapital.lossUnlimitedLiablePartnerS.incomeUseWithdrawals.tanOther</t>
  </si>
  <si>
    <t>nicht durch Eigenkapital gedeckter Fehlbetrag / nicht durch Vermögenseinlagen gedeckter Verlustanteil / nicht durch Vermögenseinlagen gedeckte Entnahmen, nicht durch Vermögenseinlagen gedeckter Verlustanteil der persönlich haftenden Gesellschafter [Aktivseite], Summe Entnahmen, davon übrige Sachentnahmen</t>
  </si>
  <si>
    <t>Wirtschaftsgüter, die zum Teilwert (§ 6 Abs. 1 Nr. 4 S. 1 EStG) oder zum gemeinen Wert (§ 6 Abs. 1 Nr. 4 S. 1 2. HS EStG) entnommen werden (Summe der Gesellschaftergruppe persönlich haftende Gesellschafter).</t>
  </si>
  <si>
    <t>Summe Kapitaländerung durch Übertragung einer § 6b EStG Rücklage</t>
  </si>
  <si>
    <t>bs.ass.deficitNotCoveredByCapital.lossUnlimitedLiablePartnerS.capAdjust6bRes</t>
  </si>
  <si>
    <t>Nicht durch Eigenkapital gedeckter Fehlbetrag / nicht durch Vermögenseinlagen gedeckter Verlustanteil / nicht durch Vermögenseinlagen gedeckte Entnahmen, nicht durch Vermögenseinlagen gedeckter Verlustanteil der persönlich haftenden Gesellschafter [Aktivseite], Summe Kapitaländerung durch Übertragung einer § 6b EStG Rücklage</t>
  </si>
  <si>
    <t>Die Übermittlung aller Positionen unterhalb von "Nicht durch Vermögenseinlagen gedeckter Verlustanteil der persönlich haftenden Gesellschafter [Aktivseite]" kann mit NIL erfolgen, soweit die Kapitalkontenentwicklung werthaltig übermittelt wird.</t>
  </si>
  <si>
    <t>Summe Jahresüberschuss</t>
  </si>
  <si>
    <t>bs.ass.deficitNotCoveredByCapital.lossUnlimitedLiablePartnerS.netIncome</t>
  </si>
  <si>
    <t>nicht durch Eigenkapital gedeckter Fehlbetrag / nicht durch Vermögenseinlagen gedeckter Verlustanteil / nicht durch Vermögenseinlagen gedeckte Entnahmen, nicht durch Vermögenseinlagen gedeckter Verlustanteil der persönlich haftenden Gesellschafter [Aktivseite], Summe Jahresüberschuss</t>
  </si>
  <si>
    <t>Jahresüberschuss persönlich haftender Gesellschafter: Jahresüberschuss/-fehlbetrag aus der Gewinn- und Verlustrechnung ohne außerbilanzielle Gewinnkorrekturen. Diese können mit Hilfe der Module "Steuerliche Gewinnermittlung" und "Steuerliche Gewinnermittlung bei Personengesellschaften" übermittelt werden (Summe der Gesellschaftergruppe persönlich haftende Gesellschafter). Diese Position ist mit der Position "Jahresüberschuss lt. GuV" verknüpft (Übergangsfrist bei Personengesellschaften). Die Übermittlung aller Positionen unterhalb von "Nicht durch Vermögenseinlagen gedeckter Verlustanteil der persönlich haftenden Gesellschafter [Aktivseite]" kann mit NIL erfolgen, soweit die Kapitalkontenentwicklung werthaltig übermittelt wird.</t>
  </si>
  <si>
    <t>Summe Kapitalumgliederungen</t>
  </si>
  <si>
    <t>bs.ass.deficitNotCoveredByCapital.lossUnlimitedLiablePartnerS.capMovements</t>
  </si>
  <si>
    <t>Nicht durch Eigenkapital gedeckter Fehlbetrag / nicht durch Vermögenseinlagen gedeckter Verlustanteil / nicht durch Vermögenseinlagen gedeckte Entnahmen, nicht durch Vermögenseinlagen gedeckter Verlustanteil der persönlich haftenden Gesellschafter [Aktivseite], Summe Kapitalumgliederungen</t>
  </si>
  <si>
    <t>Summe aller Kapitalumgliederungen, z.B. bei Ausscheiden oder Wechsel der Gesellschafterstellung (Summe der Gesellschaftergruppe persönlich haftende Gesellschafter).</t>
  </si>
  <si>
    <t>Nicht durch Vermögenseinlagen gedeckter Verlustanteil der Kommanditisten [Aktivseite]</t>
  </si>
  <si>
    <t>bs.ass.deficitNotCoveredByCapital.lossLimitedLiablePartnerS</t>
  </si>
  <si>
    <t>nicht durch Eigenkapital gedeckter Fehlbetrag / nicht durch Vermögenseinlagen gedeckter Verlustanteil / nicht durch Vermögenseinlagen gedeckte Entnahmen, nicht durch Vermögenseinlagen gedeckter Verlustanteil der Kommanditisten [Aktivseite]</t>
  </si>
  <si>
    <t>Summe der Verluste der Gesellschaftergruppe Kommanditisten soweit diese die jeweiligen Kapitalanteile übersteigen. Bei Personenhandelsgesellschaften im Sinne des § 264a HGB ist ein saldierter Ausweis mit positiven Kapitalkonten anderer Gesellschafter in dieser Gesellschaftergruppe nicht zulässig (vgl. IDW RS HFA 7.33 FN IDW 2008, 375; Förschle/Hoffmann in Beck Bil-Komm. § 264c Rz. 52).</t>
  </si>
  <si>
    <t>bs.ass.deficitNotCoveredByCapital.lossLimitedLiablePartnerS.beginYear</t>
  </si>
  <si>
    <t>nicht durch Eigenkapital gedeckter Fehlbetrag / nicht durch Vermögenseinlagen gedeckter Verlustanteil / nicht durch Vermögenseinlagen gedeckte Entnahmen, nicht durch Vermögenseinlagen gedeckter Verlustanteil der Kommanditisten [Aktivseite], Summe Anfangskapital</t>
  </si>
  <si>
    <t>Summe der Eigenkapitalanteile zum Ende des vorangegangenen Wirtschaftsjahres (Gesellschaftergruppe Kommanditisten). Diese Position wird von der Finanzverwaltung zur Überprüfung des Bilanzenzusammenhangs benötigt. Die Übermittlung aller Positionen unterhalb von "Nicht durch Vermögenseinlagen gedeckter Verlustanteil der Kommanditisten [Aktivseite]" kann mit NIL erfolgen, soweit die Kapitalkontenentwicklung werthaltig übermittelt wird.</t>
  </si>
  <si>
    <t>bs.ass.deficitNotCoveredByCapital.lossLimitedLiablePartnerS.capAdjust</t>
  </si>
  <si>
    <t>nicht durch Eigenkapital gedeckter Fehlbetrag / nicht durch Vermögenseinlagen gedeckter Verlustanteil / nicht durch Vermögenseinlagen gedeckte Entnahmen, nicht durch Vermögenseinlagen gedeckter Verlustanteil der Kommanditisten [Aktivseite], Summe Kapitalanpassungen</t>
  </si>
  <si>
    <t>Summe der Kapitalanpassungen z.B. aufgrund einer Außenprüfung (Gesellschaftergruppe Kommanditisten).</t>
  </si>
  <si>
    <t>bs.ass.deficitNotCoveredByCapital.lossLimitedLiablePartnerS.incomeUseDeposits</t>
  </si>
  <si>
    <t>nicht durch Eigenkapital gedeckter Fehlbetrag / nicht durch Vermögenseinlagen gedeckter Verlustanteil / nicht durch Vermögenseinlagen gedeckte Entnahmen, nicht durch Vermögenseinlagen gedeckter Verlustanteil der Kommanditisten [Aktivseite], Summe Einlagen</t>
  </si>
  <si>
    <t>Die Übermittlung aller Positionen unterhalb von "Nicht durch Vermögenseinlagen gedeckter Verlustanteil der Kommanditisten [Aktivseite]" kann mit NIL erfolgen, soweit die Kapitalkontenentwicklung werthaltig übermittelt wird.</t>
  </si>
  <si>
    <t>bs.ass.deficitNotCoveredByCapital.lossLimitedLiablePartnerS.incomeUseDeposits.tanBookvalue</t>
  </si>
  <si>
    <t>nicht durch Eigenkapital gedeckter Fehlbetrag / nicht durch Vermögenseinlagen gedeckter Verlustanteil / nicht durch Vermögenseinlagen gedeckte Entnahmen, nicht durch Vermögenseinlagen gedeckter Verlustanteil der Kommanditisten [Aktivseite], Summe Einlagen, davon Sacheinlagen zum Buchwert</t>
  </si>
  <si>
    <t>Wirtschaftsgüter, die zum Buchwert in das Betriebsvermögen des Betriebes überführt oder übertragen werden (Summe der Gesellschaftergruppe Kommanditisten).</t>
  </si>
  <si>
    <t>bs.ass.deficitNotCoveredByCapital.lossLimitedLiablePartnerS.incomeUseDeposits.tanOther</t>
  </si>
  <si>
    <t>nicht durch Eigenkapital gedeckter Fehlbetrag / nicht durch Vermögenseinlagen gedeckter Verlustanteil / nicht durch Vermögenseinlagen gedeckte Entnahmen, nicht durch Vermögenseinlagen gedeckter Verlustanteil der Kommanditisten [Aktivseite], Summe Einlagen, davon übrige Sacheinlagen</t>
  </si>
  <si>
    <t>Wirtschaftsgüter, die zum Teilwert (§ 6 Abs. 1 Nr. 5 S. 1 EStG), zu den Anschaffungskosten (§ 6 Abs. 1 Nr. 5 S. 1 a) – c) EStG), zu den verminderten Anschaffungskosten (§ 6 Abs. 1 Nr. 5 S. 2 EStG) oder mit dem gemeinen Wert (§ 6 Abs. 1 Nr. 5a EStG) eingelegt werden (Summe der Gesellschaftergruppe Kommanditisten).</t>
  </si>
  <si>
    <t>bs.ass.deficitNotCoveredByCapital.lossLimitedLiablePartnerS.incomeUseWithdrawals</t>
  </si>
  <si>
    <t>nicht durch Eigenkapital gedeckter Fehlbetrag / nicht durch Vermögenseinlagen gedeckter Verlustanteil / nicht durch Vermögenseinlagen gedeckte Entnahmen, nicht durch Vermögenseinlagen gedeckter Verlustanteil der Kommanditisten [Aktivseite], Summe Entnahmen</t>
  </si>
  <si>
    <t>bs.ass.deficitNotCoveredByCapital.lossLimitedLiablePartnerS.incomeUseWithdrawals.specialExtordExpenses</t>
  </si>
  <si>
    <t>nicht durch Eigenkapital gedeckter Fehlbetrag / nicht durch Vermögenseinlagen gedeckter Verlustanteil / nicht durch Vermögenseinlagen gedeckte Entnahmen, nicht durch Vermögenseinlagen gedeckter Verlustanteil der Kommanditisten [Aktivseite], Summe Entnahmen, davon Sonderausgaben und agB</t>
  </si>
  <si>
    <t>bs.ass.deficitNotCoveredByCapital.lossLimitedLiablePartnerS.incomeUseWithdrawals.nonCash</t>
  </si>
  <si>
    <t>nicht durch Eigenkapital gedeckter Fehlbetrag / nicht durch Vermögenseinlagen gedeckter Verlustanteil / nicht durch Vermögenseinlagen gedeckte Entnahmen, nicht durch Vermögenseinlagen gedeckter Verlustanteil der Kommanditisten [Aktivseite], Summe Entnahmen, davon unentgeltliche Wertabgaben</t>
  </si>
  <si>
    <t>Unentgeltliche Wertabgaben aus der privaten Nutzung von Wirtschaftsgütern des Betriebsvermögens (z.B. PKW-Nutzung, private Telefonnutzung) durch die Kommanditisten. Die Entnahme von Wirtschaftsgütern ist in der Position „davon übrige Sachentnahmen“ zu erfassen (Summe der Gesellschaftergruppe Kommanditisten).</t>
  </si>
  <si>
    <t>bs.ass.deficitNotCoveredByCapital.lossLimitedLiablePartnerS.incomeUseWithdrawals.tanBookvalue</t>
  </si>
  <si>
    <t>nicht durch Eigenkapital gedeckter Fehlbetrag / nicht durch Vermögenseinlagen gedeckter Verlustanteil / nicht durch Vermögenseinlagen gedeckte Entnahmen, nicht durch Vermögenseinlagen gedeckter Verlustanteil der Kommanditisten [Aktivseite], Summe Entnahmen, davon Sachentnahmen zum Buchwert</t>
  </si>
  <si>
    <t>Wirtschaftsgüter, die zum Buchwert in das Betriebsvermögen eines anderen Betriebes überführt oder übertragen werden (Summe der Gesellschaftergruppe Kommanditisten).</t>
  </si>
  <si>
    <t>bs.ass.deficitNotCoveredByCapital.lossLimitedLiablePartnerS.incomeUseWithdrawals.tanOther</t>
  </si>
  <si>
    <t>nicht durch Eigenkapital gedeckter Fehlbetrag / nicht durch Vermögenseinlagen gedeckter Verlustanteil / nicht durch Vermögenseinlagen gedeckte Entnahmen, nicht durch Vermögenseinlagen gedeckter Verlustanteil der Kommanditisten [Aktivseite], Summe Entnahmen, davon übrige Sachentnahmen</t>
  </si>
  <si>
    <t>Wirtschaftsgüter, die zum Teilwert (§ 6 Abs. 1 Nr. 4 S. 1 EStG) oder zum gemeinen Wert (§ 6 Abs. 1 Nr. 4 S. 1 2. HS EStG) entnommen werden (Summe der Gesellschaftergruppe Kommanditisten).</t>
  </si>
  <si>
    <t>bs.ass.deficitNotCoveredByCapital.lossLimitedLiablePartnerS.capAdjust6bRes</t>
  </si>
  <si>
    <t>nicht durch Eigenkapital gedeckter Fehlbetrag / nicht durch Vermögenseinlagen gedeckter Verlustanteil / nicht durch Vermögenseinlagen gedeckte Entnahmen, nicht durch Vermögenseinlagen gedeckter Verlustanteil der Kommanditisten [Aktivseite], Summe Kapitaländerung durch Übertragung einer § 6b EStG Rücklage</t>
  </si>
  <si>
    <t>bs.ass.deficitNotCoveredByCapital.lossLimitedLiablePartnerS.netIncome</t>
  </si>
  <si>
    <t>nicht durch Eigenkapital gedeckter Fehlbetrag / nicht durch Vermögenseinlagen gedeckter Verlustanteil / nicht durch Vermögenseinlagen gedeckte Entnahmen, nicht durch Vermögenseinlagen gedeckter Verlustanteil der Kommanditisten [Aktivseite], Summe Jahresüberschuss</t>
  </si>
  <si>
    <t>bs.ass.deficitNotCoveredByCapital.lossLimitedLiablePartnerS.capMovements</t>
  </si>
  <si>
    <t>nicht durch Eigenkapital gedeckter Fehlbetrag / nicht durch Vermögenseinlagen gedeckter Verlustanteil / nicht durch Vermögenseinlagen gedeckte Entnahmen, nicht durch Vermögenseinlagen gedeckter Verlustanteil der Kommanditisten [Aktivseite], Summe Kapitalumgliederung</t>
  </si>
  <si>
    <t>Summe aller Kapitalumgliederungen, z.B. bei Ausscheiden oder Wechsel der Gesellschafterstellung (Summe der Gesellschaftergruppe Kommanditisten).</t>
  </si>
  <si>
    <t>Nicht durch Vermögenseinlagen gedeckte Entnahmen persönlich haftender Gesellschafter</t>
  </si>
  <si>
    <t>bs.ass.deficitNotCoveredByCapital.withdrawalsUnlimitedLiablePartner</t>
  </si>
  <si>
    <t>nicht durch Eigenkapital gedeckter Fehlbetrag / nicht durch Vermögenseinlagen gedeckter Verlustanteil / nicht durch Vermögenseinlagen gedeckte Entnahmen, nicht durch Vermögenseinlagen gedeckte Entnahmen persönlich haftender Gesellschafter [Aktivseite]</t>
  </si>
  <si>
    <t>bs.ass.deficitNotCoveredByCapital.withdrawalsUnlimitedLiablePartner.beginYear</t>
  </si>
  <si>
    <t>nicht durch Eigenkapital gedeckter Fehlbetrag / nicht durch Vermögenseinlagen gedeckter Verlustanteil / nicht durch Vermögenseinlagen gedeckte Entnahmen, nicht durch Vermögenseinlagen gedeckte Entnahmen persönlich haftender Gesellschafter [Aktivseite]; Summe Anfangskapital</t>
  </si>
  <si>
    <t>Diese Position wird von der Finanzverwaltung zur Überprüfung des Bilanzenzusammenhangs benötigt. Die Übermittlung aller Positionen unterhalb von "Nicht durch Vermögenseinlagen gedeckter Verlustanteil der persönlich haftenden Gesellschafter [Aktivseite]" kann mit NIL erfolgen, soweit die Kapitalkontenentwicklung werthaltig übermittelt wird.</t>
  </si>
  <si>
    <t>bs.ass.deficitNotCoveredByCapital.withdrawalsUnlimitedLiablePartner.capAdjust</t>
  </si>
  <si>
    <t>nicht durch Eigenkapital gedeckter Fehlbetrag / nicht durch Vermögenseinlagen gedeckter Verlustanteil / nicht durch Vermögenseinlagen gedeckte Entnahmen, nicht durch Vermögenseinlagen gedeckte Entnahmen persönlich haftender Gesellschafter [Aktivseite], Summe Kapitalanpassungen</t>
  </si>
  <si>
    <t>bs.ass.deficitNotCoveredByCapital.withdrawalsUnlimitedLiablePartner.incomeUseDeposit</t>
  </si>
  <si>
    <t>nicht durch Eigenkapital gedeckter Fehlbetrag / nicht durch Vermögenseinlagen gedeckter Verlustanteil / nicht durch Vermögenseinlagen gedeckte Entnahmen, nicht durch Vermögenseinlagen gedeckte Entnahmen persönlich haftender Gesellschafter [Aktivseite], Summe Einlagen</t>
  </si>
  <si>
    <t>bs.ass.deficitNotCoveredByCapital.withdrawalsUnlimitedLiablePartner.incomeUseDeposits.tanBookValue</t>
  </si>
  <si>
    <t>nicht durch Eigenkapital gedeckter Fehlbetrag / nicht durch Vermögenseinlagen gedeckter Verlustanteil / nicht durch Vermögenseinlagen gedeckte Entnahmen, nicht durch Vermögenseinlagen gedeckte Entnahmen persönlich haftender Gesellschafter [Aktivseite], Summe Einlagen, davon Sacheinlagen zum Buchwert</t>
  </si>
  <si>
    <t>bs.ass.deficitNotCoveredByCapital.withdrawalsUnlimitedLiablePartner.incomeUseDeposits.tanOther</t>
  </si>
  <si>
    <t>nicht durch Eigenkapital gedeckter Fehlbetrag / nicht durch Vermögenseinlagen gedeckter Verlustanteil / nicht durch Vermögenseinlagen gedeckte Entnahmen, nicht durch Vermögenseinlagen gedeckte Entnahmen persönlich haftender Gesellschafter [Aktivseite], Summe Einlagen, davon übrige Sacheinlagen</t>
  </si>
  <si>
    <t>bs.ass.deficitNotCoveredByCapital.withdrawalsUnlimitedLiablePartner.incomeUseWithdrawals</t>
  </si>
  <si>
    <t>nicht durch Eigenkapital gedeckter Fehlbetrag / nicht durch Vermögenseinlagen gedeckter Verlustanteil / nicht durch Vermögenseinlagen gedeckte Entnahmen, nicht durch Vermögenseinlagen gedeckte Entnahmen persönlich haftender Gesellschafter [Aktivseite], Summe Entnahmen</t>
  </si>
  <si>
    <t>bs.ass.deficitNotCoveredByCapital.withdrawalsUnlimitedLiablePartner.incomeUseWithdrawals.specialExtrordExpenses</t>
  </si>
  <si>
    <t>Nicht durch Eigenkapital gedeckter Fehlbetrag / nicht durch Vermögenseinlagen gedeckter Verlustanteil / nicht durch Vermögenseinlagen gedeckte Entnahmen, nicht durch Vermögenseinlagen gedeckte Entnahmen persönlich haftender Gesellschafter [Aktivseite], Summe Entnahmen, davon Sonderausgaben und agB</t>
  </si>
  <si>
    <t>bs.ass.deficitNotCoveredByCapital.withdrawalsUnlimitedLiablePartner.incomeUseWithdrawals.nonCash</t>
  </si>
  <si>
    <t>nicht durch Eigenkapital gedeckter Fehlbetrag / nicht durch Vermögenseinlagen gedeckter Verlustanteil / nicht durch Vermögenseinlagen gedeckte Entnahmen, nicht durch Vermögenseinlagen gedeckte Entnahmen persönlich haftender Gesellschafter [Aktivseite], Summe Entnahmen, davon unentgeltliche Wertabgaben</t>
  </si>
  <si>
    <t>bs.ass.deficitNotCoveredByCapital.withdrawalsUnlimitedLiablePartner.incomeUseWithdrawals.tanBookValue</t>
  </si>
  <si>
    <t>nicht durch Eigenkapital gedeckter Fehlbetrag / nicht durch Vermögenseinlagen gedeckter Verlustanteil / nicht durch Vermögenseinlagen gedeckte Entnahmen, nicht durch Vermögenseinlagen gedeckte Entnahmen persönlich haftender Gesellschafter [Aktivseite], Summe Entnahmen, davon Sachentnahmen zum Buchwert</t>
  </si>
  <si>
    <t>bs.ass.deficitNotCoveredByCapital.withdrawalsUnlimitedLiablePartner.incomeUseWithdrawals.tanOther</t>
  </si>
  <si>
    <t>nicht durch Eigenkapital gedeckter Fehlbetrag / nicht durch Vermögenseinlagen gedeckter Verlustanteil / nicht durch Vermögenseinlagen gedeckte Entnahmen, nicht durch Vermögenseinlagen gedeckte Entnahmen persönlich haftender Gesellschafter [Aktivseite], Summe Entnahmen, davon übrige Sachentnahmen</t>
  </si>
  <si>
    <t>bs.ass.deficitNotCoveredByCapital.withdrawalsUnlimitedLiablePartner.capAdjust6bRules</t>
  </si>
  <si>
    <t>nicht durch Eigenkapital gedeckter Fehlbetrag / nicht durch Vermögenseinlagen gedeckter Verlustanteil / nicht durch Vermögenseinlagen gedeckte Entnahmen, nicht durch Vermögenseinlagen gedeckte Entnahmen persönlich haftender Gesellschafter [Aktivseite], Summe Kapitaländerung durch Übertragung einer § 6b EStG Rücklage</t>
  </si>
  <si>
    <t>bs.ass.deficitNotCoveredByCapital.withdrawalsUnlimitedLiablePartner.netIncome</t>
  </si>
  <si>
    <t>nicht durch Eigenkapital gedeckter Fehlbetrag / nicht durch Vermögenseinlagen gedeckter Verlustanteil / nicht durch Vermögenseinlagen gedeckte Entnahmen, nicht durch Vermögenseinlagen gedeckte Entnahmen persönlich haftender Gesellschafter [Aktivseite], Summe Jahresüberschuss</t>
  </si>
  <si>
    <t>bs.ass.deficitNotCoveredByCapital.withdrawalsUnlimitedLiablePartner.capMovements</t>
  </si>
  <si>
    <t>nicht durch Eigenkapital gedeckter Fehlbetrag / nicht durch Vermögenseinlagen gedeckter Verlustanteil / nicht durch Vermögenseinlagen gedeckte Entnahmen, nicht durch Vermögenseinlagen gedeckte Entnahmen persönlich haftender Gesellschafter [Aktivseite], Summe Kapitalumgliederungen</t>
  </si>
  <si>
    <t>Nicht durch Vermögenseinlagen gedeckte Entnahmen der Kommanditisten</t>
  </si>
  <si>
    <t>bs.ass.deficitNotCoveredByCapital.withdrawalLimitedLiablePartner</t>
  </si>
  <si>
    <t>nicht durch Eigenkapital gedeckter Fehlbetrag / nicht durch Vermögenseinlagen gedeckter Verlustanteil / nicht durch Vermögenseinlagen gedeckte Entnahmen, Nicht durch Vermögenseinlagen gedeckte Entnahmen der Kommanditisten [Aktivseite]</t>
  </si>
  <si>
    <t>bs.ass.deficitNotCoveredByCapital.withdrawalLimitedLiablePartner.beginYear</t>
  </si>
  <si>
    <t>nicht durch Eigenkapital gedeckter Fehlbetrag / nicht durch Vermögenseinlagen gedeckter Verlustanteil / nicht durch Vermögenseinlagen gedeckte Entnahmen, Nicht durch Vermögenseinlagen gedeckte Entnahmen der Kommanditisten [Aktivseite], Summe Anfangskapital</t>
  </si>
  <si>
    <t>Diese Position wird von der Finanzverwaltung zur Überprüfung des Bilanzenzusammenhangs benötigt. Die Übermittlung aller Positionen unterhalb von "Nicht durch Vermögenseinlagen gedeckter Verlustanteil der Kommanditisten [Aktivseite]" kann mit NIL erfolgen, soweit die Kapitalkontenentwicklung werthaltig übermittelt wird.</t>
  </si>
  <si>
    <t>bs.ass.deficitNotCoveredByCapital.withdrawalLimitedLiablePartner.capAdjust</t>
  </si>
  <si>
    <t>nicht durch Eigenkapital gedeckter Fehlbetrag / nicht durch Vermögenseinlagen gedeckter Verlustanteil / nicht durch Vermögenseinlagen gedeckte Entnahmen, Nicht durch Vermögenseinlagen gedeckte Entnahmen der Kommanditisten [Aktivseite], Summe Kapitalanpassungen</t>
  </si>
  <si>
    <t>bs.ass.deficitNotCoveredByCapital.withdrawalLimitedLiablePartner.incomeUseDeposits</t>
  </si>
  <si>
    <t>nicht durch Eigenkapital gedeckter Fehlbetrag / nicht durch Vermögenseinlagen gedeckter Verlustanteil / nicht durch Vermögenseinlagen gedeckte Entnahmen, Nicht durch Vermögenseinlagen gedeckte Entnahmen der Kommanditisten [Aktivseite], Summe Einlagen</t>
  </si>
  <si>
    <t>bs.ass.deficitNotCoveredByCapital.withdrawalLimitedLiablePartner.incomeUseDeposits.tanBookValue</t>
  </si>
  <si>
    <t>nicht durch Eigenkapital gedeckter Fehlbetrag / nicht durch Vermögenseinlagen gedeckter Verlustanteil / nicht durch Vermögenseinlagen gedeckte Entnahmen, Nicht durch Vermögenseinlagen gedeckte Entnahmen der Kommanditisten [Aktivseite], Summe Einlagen, davon Sacheinlagen zum Buchwert</t>
  </si>
  <si>
    <t>bs.ass.deficitNotCoveredByCapital.withdrawalLimitedLiablePartner.tanOther</t>
  </si>
  <si>
    <t>nicht durch Eigenkapital gedeckter Fehlbetrag / nicht durch Vermögenseinlagen gedeckter Verlustanteil / nicht durch Vermögenseinlagen gedeckte Entnahmen, Nicht durch Vermögenseinlagen gedeckte Entnahmen der Kommanditisten [Aktivseite], Summe Einlagen, davon übrige Sacheinlagen</t>
  </si>
  <si>
    <t>bs.ass.deficitNotCoveredByCapital.withdrawalLimitedLiablePartner.incomeUseWithdrawals</t>
  </si>
  <si>
    <t>nicht durch Eigenkapital gedeckter Fehlbetrag / nicht durch Vermögenseinlagen gedeckter Verlustanteil / nicht durch Vermögenseinlagen gedeckte Entnahmen, Nicht durch Vermögenseinlagen gedeckte Entnahmen der Kommanditisten [Aktivseite], Summe Entnahmen</t>
  </si>
  <si>
    <t>bs.ass.deficitNotCoveredByCapital.withdrawalLimitedLiablePartner.incomeUseWithdrawals.specialExtrordExpenses</t>
  </si>
  <si>
    <t>nicht durch Eigenkapital gedeckter Fehlbetrag / nicht durch Vermögenseinlagen gedeckter Verlustanteil / nicht durch Vermögenseinlagen gedeckte Entnahmen, Nicht durch Vermögenseinlagen gedeckte Entnahmen der Kommanditisten [Aktivseite], Summe Entnahmen, davon Sonderausgaben und agB</t>
  </si>
  <si>
    <t>bs.ass.deficitNotCoveredByCapital.withdrawalLimitedLiablePartner.incomeUseWithdrawals.nonCash</t>
  </si>
  <si>
    <t>nicht durch Eigenkapital gedeckter Fehlbetrag / nicht durch Vermögenseinlagen gedeckter Verlustanteil / nicht durch Vermögenseinlagen gedeckte Entnahmen, Nicht durch Vermögenseinlagen gedeckte Entnahmen der Kommanditisten [Aktivseite], Summe Entnahmen, davon unentgeltliche Wertabgaben</t>
  </si>
  <si>
    <t>bs.ass.deficitNotCoveredByCapital.withdrawalLimitedLiablePartner.incomeUseWithdrawals.tanBookValue</t>
  </si>
  <si>
    <t>nicht durch Eigenkapital gedeckter Fehlbetrag / nicht durch Vermögenseinlagen gedeckter Verlustanteil / nicht durch Vermögenseinlagen gedeckte Entnahmen, Nicht durch Vermögenseinlagen gedeckte Entnahmen der Kommanditisten [Aktivseite], Summe Entnahmen, davon Sachentnahmen zum Buchwert</t>
  </si>
  <si>
    <t>bs.ass.deficitNotCoveredByCapital.withdrawalLimitedLiablePartner.incomeUseWithdrawals.tanOther</t>
  </si>
  <si>
    <t>nicht durch Eigenkapital gedeckter Fehlbetrag / nicht durch Vermögenseinlagen gedeckter Verlustanteil / nicht durch Vermögenseinlagen gedeckte Entnahmen, Nicht durch Vermögenseinlagen gedeckte Entnahmen der Kommanditisten [Aktivseite], Summe Entnahmen, davon übrige Sachentnahmen</t>
  </si>
  <si>
    <t>bs.ass.deficitNotCoveredByCapital.withdrawalLimitedLiablePartner.capAdjust6bRules</t>
  </si>
  <si>
    <t>nicht durch Eigenkapital gedeckter Fehlbetrag / nicht durch Vermögenseinlagen gedeckter Verlustanteil / nicht durch Vermögenseinlagen gedeckte Entnahmen, Nicht durch Vermögenseinlagen gedeckte Entnahmen der Kommanditisten [Aktivseite], Summe Kapitaländerung durch Übertragung einer § 6b EStG Rücklage</t>
  </si>
  <si>
    <t>bs.ass.deficitNotCoveredByCapital.withdrawalLimitedLiablePartner.netIncome</t>
  </si>
  <si>
    <t>nicht durch Eigenkapital gedeckter Fehlbetrag / nicht durch Vermögenseinlagen gedeckter Verlustanteil / nicht durch Vermögenseinlagen gedeckte Entnahmen, Nicht durch Vermögenseinlagen gedeckte Entnahmen der Kommanditisten [Aktivseite], Summe Jahresüberschuss</t>
  </si>
  <si>
    <t>bs.ass.deficitNotCoveredByCapital.withdrawalLimitedLiablePartner.capMovements</t>
  </si>
  <si>
    <t>nicht durch Eigenkapital gedeckter Fehlbetrag / nicht durch Vermögenseinlagen gedeckter Verlustanteil / nicht durch Vermögenseinlagen gedeckte Entnahmen, Nicht durch Vermögenseinlagen gedeckte Entnahmen der Kommanditisten [Aktivseite], Summe Kapitalumgliederungen</t>
  </si>
  <si>
    <t>Nicht eingeforderte ausstehende Einlagen der persönlich haftenden Gesellschafter</t>
  </si>
  <si>
    <t>bs.ass.deficitNotCoveredByCapital.unpaidContributionUnlimitedLiablelPartner</t>
  </si>
  <si>
    <t>nicht durch Eigenkapital gedeckter Fehlbetrag / nicht durch Vermögenseinlagen gedeckter Verlustanteil / nicht durch Vermögenseinlagen gedeckte Entnahmen, Nicht eingeforderte ausstehende Einlagen der persönlich haftenden Gesellschafter [Aktivseite]</t>
  </si>
  <si>
    <t>Nicht eingeforderte ausstehende Einlagen der Kommanditisten</t>
  </si>
  <si>
    <t>bs.ass.deficitNotCoveredByCapital.unpaidContributionLimitedLiablelPartner</t>
  </si>
  <si>
    <t>nicht durch Eigenkapital gedeckter Fehlbetrag / nicht durch Vermögenseinlagen gedeckter Verlustanteil / nicht durch Vermögenseinlagen gedeckte Entnahmen, Nicht eingeforderte ausstehende Einlagen der Kommanditisten [Aktivseite]</t>
  </si>
  <si>
    <t>davon Festkapitalkonto (persönlich haftender Gesellschafter)</t>
  </si>
  <si>
    <t>bs.ass.deficitNotCoveredByCapital.unlimitedLiablePartners.fixed</t>
  </si>
  <si>
    <t>nicht durch Eigenkapital gedeckter Fehlbetrag / nicht durch Vermögenseinlagen gedeckter Verlustanteil / nicht durch Vermögenseinlagen gedeckte Entnahmen, davon Festkapitalkonto (persönlich haftender Gesellschafter) [Aktivseite]</t>
  </si>
  <si>
    <t>Ausweis nur, soweit nicht an die Gliederung nach §264c gebunden</t>
  </si>
  <si>
    <t>davon variables Kapitalkonto (persönlich haftender Gesellschafter)</t>
  </si>
  <si>
    <t>bs.ass.deficitNotCoveredByCapital.unlimitedLiablePartners.variable</t>
  </si>
  <si>
    <t>nicht durch Eigenkapital gedeckter Fehlbetrag / nicht durch Vermögenseinlagen gedeckter Verlustanteil / nicht durch Vermögenseinlagen gedeckte Entnahmen, davon variables Kapitalkonto (persönlich haftender Gesellschafter) [Aktivseite]</t>
  </si>
  <si>
    <t>davon Verlustvortragskonto (persönlich haftender Gesellschafter)</t>
  </si>
  <si>
    <t>bs.ass.deficitNotCoveredByCapital.unlimitedLiablePartners.accumLoss</t>
  </si>
  <si>
    <t>nicht durch Eigenkapital gedeckter Fehlbetrag / nicht durch Vermögenseinlagen gedeckter Verlustanteil / nicht durch Vermögenseinlagen gedeckte Entnahmen, davon Verlustvortragskonto (persönlich haftender Gesellschafter) [Aktivseite]</t>
  </si>
  <si>
    <t>davon Kommandit-Kapital (Kommanditist)</t>
  </si>
  <si>
    <t>bs.ass.deficitNotCoveredByCapital.limitedLiablePartners.fixed</t>
  </si>
  <si>
    <t>nicht durch Eigenkapital gedeckter Fehlbetrag / nicht durch Vermögenseinlagen gedeckter Verlustanteil / nicht durch Vermögenseinlagen gedeckte Entnahmen, davon Kommandit-Kapital (Kommanditist) [Aktivseite]</t>
  </si>
  <si>
    <t>davon variables Kapitalkonto (Kommanditist)</t>
  </si>
  <si>
    <t>bs.ass.deficitNotCoveredByCapital.limitedLiablePartners.variable</t>
  </si>
  <si>
    <t>nicht durch Eigenkapital gedeckter Fehlbetrag / nicht durch Vermögenseinlagen gedeckter Verlustanteil / nicht durch Vermögenseinlagen gedeckte Entnahmen, davon variables Kapitalkonto (Kommanditist) [Aktivseite]</t>
  </si>
  <si>
    <t>davon Verlustausgleichskonto (Kommanditist)</t>
  </si>
  <si>
    <t>bs.ass.deficitNotCoveredByCapital.limitedLiablePartners.accumLoss</t>
  </si>
  <si>
    <t>nicht durch Eigenkapital gedeckter Fehlbetrag / nicht durch Vermögenseinlagen gedeckter Verlustanteil / nicht durch Vermögenseinlagen gedeckte Entnahmen, davon Verlustausgleichskonto (Kommanditist) [Aktivseite]</t>
  </si>
  <si>
    <t>davon nicht eingeforderte ausstehende Einlagen</t>
  </si>
  <si>
    <t>bs.ass.deficitNotCoveredByCapital.unpaidCapt</t>
  </si>
  <si>
    <t>nicht durch Eigenkapital gedeckter Fehlbetrag / nicht durch Vermögenseinlagen gedeckter Verlustanteil / nicht durch Vermögenseinlagen gedeckte Entnahmen, davon nicht eingeforderte ausstehende Einlagen (offen passivisch abgesetzt)</t>
  </si>
  <si>
    <t>zwar grundsätzlich eine Position für Kapitalgesellschaften aber nicht verboten</t>
  </si>
  <si>
    <t>Gesellschafterdarlehen mit Eigenkapital-Charakter</t>
  </si>
  <si>
    <t>bs.ass.deficitNotCoveredByCapital.dueToPartners</t>
  </si>
  <si>
    <t>nicht durch Eigenkapital gedeckter Fehlbetrag / nicht durch Vermögenseinlagen gedeckter Verlustanteil / nicht durch Vermögenseinlagen gedeckte Entnahmen, Gesellschafterdarlehen mit Eigenkapital-Charakter [Aktivseite]</t>
  </si>
  <si>
    <t>Ausweis nur, soweit nicht an die Gliederung nach § 264c HGB gebunden. Steuerlich muss eine Umgliederung auf Kapitalanteile erfolgen.</t>
  </si>
  <si>
    <t>Genussrechtskapital mit Eigenkapitalcharakter</t>
  </si>
  <si>
    <t>bs.ass.deficitNotCoveredByCapital.profitParticipation</t>
  </si>
  <si>
    <t>nicht durch Eigenkapital gedeckter Fehlbetrag / nicht durch Vermögenseinlagen gedeckter Verlustanteil / nicht durch Vermögenseinlagen gedeckte Entnahmen, Genussrechtskapital mit Eigenkapitalcharakter [Aktiva]</t>
  </si>
  <si>
    <t>Nachrangiges Kapital</t>
  </si>
  <si>
    <t>bs.ass.deficitNotCoveredByCapital.lastrange</t>
  </si>
  <si>
    <t>nicht durch Eigenkapital gedeckter Fehlbetrag / nicht durch Vermögenseinlagen gedeckter Verlustanteil / nicht durch Vermögenseinlagen gedeckte Entnahmen, Nachrangiges Kapital [Aktivseite]</t>
  </si>
  <si>
    <t>z.B. gem. § 16 Abs. 3 Satz 2 DMBilG</t>
  </si>
  <si>
    <t>Einlagen stiller Gesellschafter mit Eigenkapital-Charakter</t>
  </si>
  <si>
    <t>bs.ass.deficitNotCoveredByCapital.silentPartner</t>
  </si>
  <si>
    <t>nicht durch Eigenkapital gedeckter Fehlbetrag / nicht durch Vermögenseinlagen gedeckter Verlustanteil / nicht durch Vermögenseinlagen gedeckte Entnahmen, Einlagen stiller Gesellschafter mit Eigenkapital-Charakter [Aktivseite]</t>
  </si>
  <si>
    <t>ADS § 272 Tz 12,soweit Fremdkapital, siehe Verbindlichkeiten ggü. Gesellschaftern</t>
  </si>
  <si>
    <t>Rücklagen (gesamthänderisch gebunden)</t>
  </si>
  <si>
    <t>bs.ass.deficitNotCoveredByCapital.reservesPartnership</t>
  </si>
  <si>
    <t>nicht durch Eigenkapital gedeckter Fehlbetrag / nicht durch Vermögenseinlagen gedeckter Verlustanteil / nicht durch Vermögenseinlagen gedeckte Entnahmen, Rücklagen (gesamthänderisch gebunden)</t>
  </si>
  <si>
    <t>Soweit Gewinnrücklagen, Ausweis als satzungsmäßige oder andere. Wird nur für Personenhandelsgesellschaften erwartet</t>
  </si>
  <si>
    <t>Aufgrund einer gesellschaftsrechtlichen Vereinbarung gebildete Rücklagen von Personengesellschaften.</t>
  </si>
  <si>
    <t>des letzten Stichtags</t>
  </si>
  <si>
    <t>bs.ass.deficitNotCoveredByCapital.reservesPartnership.finalPrev</t>
  </si>
  <si>
    <t>nicht durch Eigenkapital gedeckter Fehlbetrag / nicht durch Vermögenseinlagen gedeckter Verlustanteil / nicht durch Vermögenseinlagen gedeckte Entnahmen, Rücklagen (gesamthänderisch gebunden);des letzten Stichtags</t>
  </si>
  <si>
    <t>bs.ass.deficitNotCoveredByCapital.reservesPartnership.capAdjust</t>
  </si>
  <si>
    <t>nicht durch Eigenkapital gedeckter Fehlbetrag / nicht durch Vermögenseinlagen gedeckter Verlustanteil / nicht durch Vermögenseinlagen gedeckte Entnahmen, Rücklagen (gesamthänderisch gebunden); Kapitalanpassungen</t>
  </si>
  <si>
    <t>Umschichtungen</t>
  </si>
  <si>
    <t>bs.ass.deficitNotCoveredByCapital.reservesPartnership.movements</t>
  </si>
  <si>
    <t>nicht durch Eigenkapital gedeckter Fehlbetrag / nicht durch Vermögenseinlagen gedeckter Verlustanteil / nicht durch Vermögenseinlagen gedeckte Entnahmen, Rücklagen (gesamthänderisch gebunden); Umschichtungen</t>
  </si>
  <si>
    <t>Zuführungen / Minderungen lfd. Jahr</t>
  </si>
  <si>
    <t>bs.ass.deficitNotCoveredByCapital.reservesPartnership.changePresentYear</t>
  </si>
  <si>
    <t>nicht durch Eigenkapital gedeckter Fehlbetrag / nicht durch Vermögenseinlagen gedeckter Verlustanteil / nicht durch Vermögenseinlagen gedeckte Entnahmen, Rücklagen (gesamthänderisch gebunden); Zuführungen / Minderungen lfd. Jahr</t>
  </si>
  <si>
    <t>davon Gewinn-/Verlustvortrag</t>
  </si>
  <si>
    <t>bs.ass.deficitNotCoveredByCapital.retainedEarnings.showndebit</t>
  </si>
  <si>
    <t>nicht durch Eigenkapital gedeckter Fehlbetrag / nicht durch Vermögenseinlagen gedeckter Verlustanteil / nicht durch Vermögenseinlagen gedeckte Entnahmen, davon Gewinn-/Verlustvortrag [Aktivseite]</t>
  </si>
  <si>
    <t>Gliederungsposten für Personenhandelsgesellschaften. Wird nur für Personenhandelsgesellschaften erwartet.</t>
  </si>
  <si>
    <t>davon Jahresüberschuss/-fehlbetrag</t>
  </si>
  <si>
    <t>bs.ass.deficitNotCoveredByCapital.netIncome.showndebit</t>
  </si>
  <si>
    <t>nicht durch Eigenkapital gedeckter Fehlbetrag / nicht durch Vermögenseinlagen gedeckter Verlustanteil / nicht durch Vermögenseinlagen gedeckte Entnahmen, davon Jahresüberschuss/-fehlbetrag</t>
  </si>
  <si>
    <t>davon Bilanzgewinn / Bilanzverlust</t>
  </si>
  <si>
    <t>bs.ass.deficitNotCoveredByCapital.profitLoss.showndebit</t>
  </si>
  <si>
    <t>nicht durch Eigenkapital gedeckter Fehlbetrag / nicht durch Vermögenseinlagen gedeckter Verlustanteil / nicht durch Vermögenseinlagen gedeckte Entnahmen, davon Bilanzgewinn / Bilanzverlust</t>
  </si>
  <si>
    <t>sonstige Aktiva</t>
  </si>
  <si>
    <t>bs.ass.other</t>
  </si>
  <si>
    <t>Der Posten muss bei Nutzung der Taxonomie im Rahmen des EHUG durch einen expliziten Postenbezeichner ersetzt werden.</t>
  </si>
  <si>
    <t>bs.ass.other.comment</t>
  </si>
  <si>
    <t>sonstige Aktiva, Erläuterungen</t>
  </si>
  <si>
    <t>Summe Passiva</t>
  </si>
  <si>
    <t>Bilanzsumme, Summe Passiva</t>
  </si>
  <si>
    <t>Dieser Wert muss der Bilanzsumme, Summe Aktiva entsprechen.</t>
  </si>
  <si>
    <t>Eigenkapital</t>
  </si>
  <si>
    <t>bs.eqLiab.equity</t>
  </si>
  <si>
    <t>Gezeichnetes Kapital / Kapitalkonto / Kapitalanteile</t>
  </si>
  <si>
    <t>bs.eqLiab.equity.subscribed</t>
  </si>
  <si>
    <t>gezeichnetes Kapital</t>
  </si>
  <si>
    <t>bs.eqLiab.equity.subscribed.corp</t>
  </si>
  <si>
    <t>gezeichnetes Kapital / Kapitalkonto / Kapitalanteile, gezeichnetes Kapital (Kapitalgesellschaften)</t>
  </si>
  <si>
    <t>Nach § 272 Abs. 1 Satz 1 HGB ist das gezeichnete Kapital "das Kapital, auf das die Haftung der Gesellschafter für die Verbindlichkeiten der Kapitalgesellschaft gegenüber den Gläubigern beschränkt ist." Das gezeichnete Kapital ist bei einer AG/KGaA/SE das Grundkapital und bei einer GmbH das Stammkapital.</t>
  </si>
  <si>
    <t>Schlusskapital des letzten Stichtags</t>
  </si>
  <si>
    <t>bs.eqLiab.equity.subscribed.corp.finalPrev</t>
  </si>
  <si>
    <t>gezeichnetes Kapital / Kapitalkonto/ Kapitalanteile; gezeichnetes Kapital, Schlusskapital des letzten Stichtags</t>
  </si>
  <si>
    <t>Hier ist das Schlusskapital des vorangegangenen Wirtschaftsjahres einzutragen. Soweit in den Vorjahren Kapitalanpassungen bzw. Kapitalveränderungen vorgenommen wurden, sind diese hier zu berücksichtigen.</t>
  </si>
  <si>
    <t>Hier ist das Schlusskapital des vorangegangenen Wirtschaftsjahres einzutragen. Technisch ist hingegen bei periodType als period/instant das Kapital am Ende des aktuellen Wirtschaftsjahres einzutragen.</t>
  </si>
  <si>
    <t>Kapitalveränderungen (z.B. durch Kapitalerhöhung)</t>
  </si>
  <si>
    <t>bs.eqLiab.equity.subscribed.corp.capAdjust</t>
  </si>
  <si>
    <t>gezeichnetes Kapital / Kapitalkonto/ Kapitalanteile; gezeichnetes Kapital, Kapitalveränderungen (z.B. durch Kapitalerhöhung)</t>
  </si>
  <si>
    <t>bs.eqLiab.equity.subscribed.corp.movements</t>
  </si>
  <si>
    <t>gezeichnetes Kapital / Kapitalkonto/ Kapitalanteile; gezeichnetes Kapital, Kapitalanpassungen</t>
  </si>
  <si>
    <t>Wurden die Kapitalstände durch das Unternehmen oder eine vorangehende Betriebsprüfung geändert, so kann dieser Sachverhalt über diese Zeile nachvollzogen werden.</t>
  </si>
  <si>
    <t>bs.eqLiab.equity.subscribed.corp.changePresentYear</t>
  </si>
  <si>
    <t>gezeichnetes Kapital / Kapitalkonto/ Kapitalanteile; gezeichnetes Kapital, Umschichtungen</t>
  </si>
  <si>
    <t>davon Kapital aus Vorzugsaktien</t>
  </si>
  <si>
    <t>bs.eqLiab.equity.subscribed.corp.premium</t>
  </si>
  <si>
    <t>gezeichnetes Kapital / Kapitalkonto/ Kapitalanteile; gezeichnetes Kapital (Kapitalgesellschaften), davon Kapital aus Vorzugsaktien</t>
  </si>
  <si>
    <t>nicht eingeforderte ausstehende Einlagen</t>
  </si>
  <si>
    <t>bs.eqLiab.equity.subscribed.unpaidCap</t>
  </si>
  <si>
    <t>gezeichnetes Kapital / Kapitalkonto/ Kapitalanteile, nicht eingeforderte ausstehende Einlagen (offen passivisch abgesetzt)</t>
  </si>
  <si>
    <t>Erfassungshinweis: Diese Position muss einen positiven Betrag enthalten. Sie ist als "programmtechnisch abzuziehen" zu sehen</t>
  </si>
  <si>
    <t>Nach der vor dem BilMoG geltenden Rechtslage (§ 272 Abs. 1 HGB a.F.)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 F.). Seit Geltung des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</si>
  <si>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bs.eqLiab.equity.subscribed.privateAccountSP</t>
  </si>
  <si>
    <t>gezeichnetes Kapital / Kapitalkonto/ Kapitalanteile, Privatkonto (Einzelunternehmen)</t>
  </si>
  <si>
    <t>Postenspezifikation für Einzelkaufleute</t>
  </si>
  <si>
    <t>Positives Eigenkapital des Einzelunternehmens am Ende des Wirtschaftsjahres (Anfangskapital des Wirtschaftsjahres nach Kapitalanpassung zzgl. Einlagen abzgl. Entnahmen zzgl. Gewinn abzgl. Verlust und bereinigt um Kapitaländerungen aufgrund von § 6b EStG)</t>
  </si>
  <si>
    <t>bs.eqLiab.equity.subscribed.privateAccountSP.beginYear</t>
  </si>
  <si>
    <t>Gezeichnetes Kapital / Kapitalkonto / Kapitalanteile, Privatkonto (Einzelunternehmen), Anfangskapital [Privatkonto, Passivseite]</t>
  </si>
  <si>
    <t>übliche Darstellung bei Einzelunternehmen</t>
  </si>
  <si>
    <t>bs.eqLiab.equity.subscribed.privateAccountSP.capAdjust</t>
  </si>
  <si>
    <t>gezeichnetes Kapital / Kapitalkonto/ Kapitalanteile, Privatkonto (Einzelunternehmen), Kapitalanpassungen, [Privatkonto, Passivseite]</t>
  </si>
  <si>
    <t>bs.eqLiab.equity.subscribed.privateAccountSP.incomeUseDeposits</t>
  </si>
  <si>
    <t>gezeichnetes Kapital / Kapitalkonto/ Kapitalanteile, Privatkonto (Einzelunternehmen), Einlagen [Privatkonto, Passivseite]</t>
  </si>
  <si>
    <t>davon Einlagen Grundstücksertrag</t>
  </si>
  <si>
    <t>bs.eqLiab.equity.subscribed.privateAccountSP.incomeUseDeposits.incRealEst</t>
  </si>
  <si>
    <t>gezeichnetes Kapital / Kapitalkonto/ Kapitalanteile, Privatkonto (Einzelunternehmen), Einlagen [Privatkonto, Passivseite]; davon Einlagen Grundstücksertrag</t>
  </si>
  <si>
    <t>Grundstückserträge (z.B. Mieteinnahmen) aus der Vermietung bzw. Verpachtung von Privatvermögen, die auf einem betrieblichen Konto eingehen.</t>
  </si>
  <si>
    <t>davon Einlagen Privatsteuern</t>
  </si>
  <si>
    <t>bs.eqLiab.equity.subscribed.privateAccountSP.incomeUseDeposits.privateTax</t>
  </si>
  <si>
    <t>gezeichnetes Kapital / Kapitalkonto/ Kapitalanteile, Privatkonto (Einzelunternehmen),Einlagen [Privatkonto, Passivseite]; davon Einlagen Privatsteuern</t>
  </si>
  <si>
    <t>bs.eqLiab.equity.subscribed.privateAccountSP.incomeUseDeposits.privateTax.tanBookvalue</t>
  </si>
  <si>
    <t>gezeichnetes Kapital / Kapitalkonto/ Kapitalanteile, Privatkonto (Einzelunternehmen), Einlagen [Privatkonto, Passivseite]; davon Sacheinlagen zum Buchwert</t>
  </si>
  <si>
    <t>bs.eqLiab.equity.subscribed.privateAccountSP.incomeUseDeposits.privateTax.tanOther</t>
  </si>
  <si>
    <t>gezeichnetes Kapital / Kapitalkonto/ Kapitalanteile, Privatkonto (Einzelunternehmen), Einlagen [Privatkonto, Passivseite]; davon übrige Sacheinlagen</t>
  </si>
  <si>
    <t>Wirtschaftsgüter, die zum Teilwert (§ 6 Abs. 1 Nr. 5 S. 1 EStG), zu den Anschaffungskosten (§ 6 Abs. 1 Nr. 5 S. 1 a) – c) EStG), zu den verminderten Anschaffungskosten (§ 6 Abs. 1 Nr. 5 S. 2 EStG) oder mit dem gemeinen Wert (§ 6 Abs. 1 Nr. 5a EStG) eingelegt werden.</t>
  </si>
  <si>
    <t>bs.eqLiab.equity.subscribed.privateAccountSP.incomeUseWithdrawals</t>
  </si>
  <si>
    <t>gezeichnetes Kapital / Kapitalkonto/ Kapitalanteile, Privatkonto (Einzelunternehmen), Entnahmen [Privatkonto, Passivseite]</t>
  </si>
  <si>
    <t>Übliche Darstellung bei Einzelunternehmen. Erfassungshinweis: Entnahmen sind mit einem positiven Betrag einzutragen und als Abzugsposition zu interpretieren.</t>
  </si>
  <si>
    <t>bs.eqLiab.equity.subscribed.privateAccountSP.incomeUseWithdrawals.privateTax</t>
  </si>
  <si>
    <t>gezeichnetes Kapital / Kapitalkonto/ Kapitalanteile, Privatkonto (Einzelunternehmen), Entnahmen [Privatkonto, Passivseite]; davon Privatsteuern</t>
  </si>
  <si>
    <t>Private Steuern (z.B. Einkommensteuern), die mit betrieblichen Mitteln gezahlt werden.</t>
  </si>
  <si>
    <t>bs.eqLiab.equity.subscribed.privateAccountSP.incomeUseWithdrawals.specialExtordExpenses</t>
  </si>
  <si>
    <t>Gezeichnetes Kapital / Kapitalkonto / Kapitalanteile, Privatkonto (Einzelunternehmen), Entnahmen [Privatkonto, Passivseite], davon Sonderausgaben und agB</t>
  </si>
  <si>
    <t>Sonderausgaben (z.B. private Versicherungsbeiträge und Spenden) und außergewöhnliche Belastungen, die mit betrieblichen Mitteln gezahlt werden.</t>
  </si>
  <si>
    <t>bs.eqLiab.equity.subscribed.privateAccountSP.incomeUseWithdrawals.costRealEst</t>
  </si>
  <si>
    <t>gezeichnetes Kapital / Kapitalkonto/ Kapitalanteile, Privatkonto (Einzelunternehmen), Entnahmen [Privatkonto, Passivseite]; davon Grundstücksaufwand</t>
  </si>
  <si>
    <t>Grundstücksaufwendungen (z.B. Schuldzinsen, Erhaltungsaufwendungen) für vermietetes Privatvermögen, die aus betrieblichen Mitteln erbracht werden.</t>
  </si>
  <si>
    <t>bs.eqLiab.equity.subscribed.privateAccountSP.incomeUseWithdrawals.nonCash</t>
  </si>
  <si>
    <t>gezeichnetes Kapital / Kapitalkonto/ Kapitalanteile, Privatkonto (Einzelunternehmen), Entnahmen [Privatkonto, Passivseite]; davon unentgeltliche Wertabgaben</t>
  </si>
  <si>
    <t>Unentgeltliche Wertabgaben aus der privaten Nutzung von Wirtschaftsgütern des Betriebsvermögens (z.B. PKW-Nutzung, private Telefonnutzung). Die Entnahme von Wirtschaftsgütern ist in der Position „davon übrige Sachentnahmen“ zu erfassen.</t>
  </si>
  <si>
    <t>bs.eqLiab.equity.subscribed.privateAccountSP.incomeUseWithdrawals.tanBookvalue</t>
  </si>
  <si>
    <t>gezeichnetes Kapital / Kapitalkonto/ Kapitalanteile, Privatkonto (Einzelunternehmen), Entnahmen [Privatkonto, Passivseite]; davon Sachentnahmen zum Buchwert</t>
  </si>
  <si>
    <t>bs.eqLiab.equity.subscribed.privateAccountSP.incomeUseWithdrawals.tanOther</t>
  </si>
  <si>
    <t>gezeichnetes Kapital / Kapitalkonto/ Kapitalanteile, Privatkonto (Einzelunternehmen), Entnahmen [Privatkonto, Passivseite]; davon übrige Sachentnahmen</t>
  </si>
  <si>
    <t>Wirtschaftsgüter, die zum Teilwert (§ 6 Abs. 1 Nr. 4 S. 1 EStG) oder zum gemeinen Wert (§ 6 Abs. 1 Nr. 4 S. 1 2. HS EStG) entnommen werden.</t>
  </si>
  <si>
    <t>bs.eqLiab.equity.subscribed.privateAccountSP.capAdjust6bRes</t>
  </si>
  <si>
    <t>gezeichnetes Kapital / Kapitalkonto/ Kapitalanteile, Privatkonto (Einzelunternehmen), Kapitaländerung durch Übertragung einer § 6 b EStG Rücklage</t>
  </si>
  <si>
    <t>bs.eqLiab.equity.subscribed.privateAccountSP.netIncome</t>
  </si>
  <si>
    <t>gezeichnetes Kapital / Kapitalkonto/ Kapitalanteile, Privatkonto (Einzelunternehmen), Jahresüberschuss/-fehlbetrag [Privatkonto, Passivseite]</t>
  </si>
  <si>
    <t>übliche Darstellung im Rahmen der Postenhierarchie bei Einzelunternehmen</t>
  </si>
  <si>
    <t>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 Diese Position ist mit der Position "Jahresüberschuss lt. GuV" verknüpft.</t>
  </si>
  <si>
    <t>Kapitalanteile der persönlich haftenden Gesellschafter</t>
  </si>
  <si>
    <t>bs.eqLiab.equity.subscribed.unlimitedLiablePartners</t>
  </si>
  <si>
    <t>gezeichnetes Kapital / Kapitalkonto/ Kapitalanteile, Kapitalanteile der persönlich haftenden Gesellschafter</t>
  </si>
  <si>
    <t>Soweit Modul "Kapitalkontenentwicklung" nicht verfügbar ist, ist eine Kapitalkontenentwicklung als Fußnote hier zu übermitteln.</t>
  </si>
  <si>
    <t>Summe der Kapitalanteile der Gesellschaftergruppe persönlich haftende Gesellschafter. Bei Personenhandelsgesellschaften im Sinne des § 264a HGB ist ein saldierter Ausweis mit negativen Kapitalkonten anderer Gesellschafter in dieser Gesellschaftergruppe nicht zulässig (vgl. IDW RS HFA 7.33 FN IDW 2008, 375; Förschle/Hoffmann in Beck Bil-Komm. § 264c Rz. 52).</t>
  </si>
  <si>
    <t>bs.eqLiab.equity.subscribed.unlimitedLiablePartners.beginYear</t>
  </si>
  <si>
    <t>gezeichnetes Kapital / Kapitalkonto/ Kapitalanteile, Kapitalanteile der persönlich haftenden Gesellschafter, Summe Anfangskapital</t>
  </si>
  <si>
    <t>Mussfeld, kann leer übermittelt werden, falls der Berichtsteil Kapitalkontenentwicklung übermittelt wird.</t>
  </si>
  <si>
    <t>Summe der Eigenkapitalanteile zum Ende des vorangegangenen Wirtschaftsjahres (Gesellschaftergruppe persönlich haftende Gesellschafter). Diese Position wird von der Finanzverwaltung zur Überprüfung des Bilanzenzusammenhangs benötigt. Die Übermittlung aller Positionen unterhalb von "Kapitalanteile der persönlich haftenden Gesellschafter" kann mit NIL erfolgen, soweit die Kapitalkontenentwicklung werthaltig übermittelt wird.</t>
  </si>
  <si>
    <t>bs.eqLiab.equity.subscribed.unlimitedLiablePartners.capAdjust</t>
  </si>
  <si>
    <t>gezeichnetes Kapital / Kapitalkonto/ Kapitalanteile, Kapitalanteile der persönlich haftenden Gesellschafter, Summe Kapitalanpassungen</t>
  </si>
  <si>
    <t>Summe der Kapitalanpassungen z.B. aufgrund einer Außenprüfung (Gesellschaftergruppe persönlich haftende Gesellschafter) Die Übermittlung aller Positionen unterhalb von "Kapitalanteile der persönlich haftenden Gesellschafter" kann mit NIL erfolgen, soweit die Kapitalkontenentwicklung werthaltig übermittelt wird.</t>
  </si>
  <si>
    <t>bs.eqLiab.equity.subscribed.unlimitedLiablePartners.incomeUseDeposits</t>
  </si>
  <si>
    <t>gezeichnetes Kapital / Kapitalkonto/ Kapitalanteile, Kapitalanteile der persönlich haftenden Gesellschafter, Summe Einlagen</t>
  </si>
  <si>
    <t>Summe der Einlagen (Gesellschaftergruppe persönlich haftende Gesellschafter). Die Übermittlung aller Positionen unterhalb von "Kapitalanteile der persönlich haftenden Gesellschafter" kann mit NIL erfolgen, soweit die Kapitalkontenentwicklung werthaltig übermittelt wird.</t>
  </si>
  <si>
    <t>bs.eqLiab.equity.subscribed.unlimitedLiablePartners.incomeUseDeposits.tanBookvalue</t>
  </si>
  <si>
    <t>gezeichnetes Kapital / Kapitalkonto/ Kapitalanteile, Kapitalanteile der persönlich haftenden Gesellschafter, Summe Einlagen; davon Sacheinlagen zum Buchwert</t>
  </si>
  <si>
    <t>bs.eqLiab.equity.subscribed.unlimitedLiablePartners.incomeUseDeposits.tanOther</t>
  </si>
  <si>
    <t>gezeichnetes Kapital / Kapitalkonto/ Kapitalanteile, Kapitalanteile der persönlich haftenden Gesellschafter, Summe Einlagen; davon übrige Sacheinlagen</t>
  </si>
  <si>
    <t>bs.eqLiab.equity.subscribed.unlimitedLiablePartners.incomeUseWithdrawals</t>
  </si>
  <si>
    <t>gezeichnetes Kapital / Kapitalkonto/ Kapitalanteile, Kapitalanteile der persönlich haftenden Gesellschafter, Summe Entnahmen</t>
  </si>
  <si>
    <t>Summe der Entnahmen (Gesellschaftergruppe persönlich haftende Gesellschafter). Die Übermittlung aller Positionen unterhalb von "Kapitalanteile der persönlich haftenden Gesellschafter" kann mit NIL erfolgen, soweit die Kapitalkontenentwicklung werthaltig übermittelt wird.</t>
  </si>
  <si>
    <t>bs.eqLiab.equity.subscribed.unlimitedLiablePartners.incomeUseWithdrawals.specialExtordExpenses</t>
  </si>
  <si>
    <t>Gezeichnetes Kapital / Kapitalkonto / Kapitalanteile, Kapitalanteile der persönlich haftenden Gesellschafter, Summe Entnahmen, davon Sonderausgaben und agB</t>
  </si>
  <si>
    <t>bs.eqLiab.equity.subscribed.unlimitedLiablePartners.incomeUseWithdrawals.nonCash</t>
  </si>
  <si>
    <t>gezeichnetes Kapital / Kapitalkonto/ Kapitalanteile, Kapitalanteile der persönlich haftenden Gesellschafter, Summe Entnahmen; davon unentgeltliche Wertabgaben</t>
  </si>
  <si>
    <t>bs.eqLiab.equity.subscribed.unlimitedLiablePartners.incomeUseWithdrawals.tanBookvalue</t>
  </si>
  <si>
    <t>gezeichnetes Kapital / Kapitalkonto/ Kapitalanteile, Kapitalanteile der persönlich haftenden Gesellschafter, Summe Entnahmen; davon Sachentnahmen zum Buchwert</t>
  </si>
  <si>
    <t>bs.eqLiab.equity.subscribed.unlimitedLiablePartners.incomeUseWithdrawals.tanOther</t>
  </si>
  <si>
    <t>gezeichnetes Kapital / Kapitalkonto/ Kapitalanteile, Kapitalanteile der persönlich haftenden Gesellschafter, Summe Entnahmen; davon übrige Sachentnahmen</t>
  </si>
  <si>
    <t>bs.eqLiab.equity.subscribed.unlimitedLiablePartners.capAdjust6bRes</t>
  </si>
  <si>
    <t>Gezeichnetes Kapital / Kapitalkonto / Kapitalanteile, Kapitalanteile der persönlich haftenden Gesellschafter, Summe Kapitaländerung durch Übertragung einer § 6b EStG Rücklage</t>
  </si>
  <si>
    <t>Mussfeld kann leer übermittelt werden, falls Modul Kapitalkontenentwicklung übermittelt wird.</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</si>
  <si>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persönlich haftende Gesellschafter). Die Übermittlung aller Positionen unterhalb von "Kapitalanteile der persönlich haftenden Gesellschafter" kann mit NIL erfolgen, soweit die Kapitalkontenentwicklung werthaltig übermittelt wird.</t>
  </si>
  <si>
    <t>bs.eqLiab.equity.subscribed.unlimitedLiablePartners.netIncome</t>
  </si>
  <si>
    <t>gezeichnetes Kapital / Kapitalkonto/ Kapitalanteile, Kapitalanteile der persönlich haftenden Gesellschafter, Summe Jahresüberschuss</t>
  </si>
  <si>
    <t>Jahresüberschuss/-fehlbetrag aus der Gewinn- und Verlustrechnung ohne außerbilanzielle Gewinnkorrekturen. Diese können mit Hilfe der Module "Steuerliche Gewinnermittlung" und "Steuerliche Gewinnermittlung bei Personengesellschaften" übermittelt werden (Summe der Gesellschaftergruppe persönlich haftende Gesellschafter). Die Übermittlung aller Positionen unterhalb von "Kapitalanteile der persönlich haftenden Gesellschafter" kann mit NIL erfolgen, soweit die Kapitalkontenentwicklung werthaltig übermittelt wird.</t>
  </si>
  <si>
    <t>bs.eqLiab.equity.subscribed.unlimitedLiablePartners.capMovements</t>
  </si>
  <si>
    <t>gezeichnetes Kapital / Kapitalkonto/ Kapitalanteile, Kapitalanteile der persönlich haftenden Gesellschafter, Summe Kapitalumgliederungen</t>
  </si>
  <si>
    <t>Summe aller Kapitalumgliederungen, z.B. bei Ausscheiden oder Wechsel der Gesellschafterstellung (Summe der Gesellschaftergruppe persönlich haftende Gesellschafter). Die Übermittlung aller Positionen unterhalb von "Kapitalanteile der persönlich haftenden Gesellschafter" kann mit NIL erfolgen, soweit die Kapitalkontenentwicklung werthaltig übermittelt wird.</t>
  </si>
  <si>
    <t>davon Kapitalanteile Gesellschafter im Einzelnen</t>
  </si>
  <si>
    <t>bs.eqLiab.equity.subscribed.unlimitedLiablePartners.details</t>
  </si>
  <si>
    <t>gezeichnetes Kapital / Kapitalkonto/ Kapitalanteile, Kapitalanteile der persönlich haftenden Gesellschafter, davon Kapitalanteile Gesellschafter im Einzelnen</t>
  </si>
  <si>
    <t>für steuerliche Zwecke bei Personenhandelsgesellschaften</t>
  </si>
  <si>
    <t>Name des Gesellschafters</t>
  </si>
  <si>
    <t>bs.eqLiab.equity.subscribed.unlimitedLiablePartners.details.partnername</t>
  </si>
  <si>
    <t>gezeichnetes Kapital / Kapitalkonto/ Kapitalanteile, Kapitalanteile der persönlich haftenden Gesellschafter, davon Kapitalanteile Gesellschafter im Einzelnen; Name des Gesellschafters [persönlich haftender Gesellschafter]</t>
  </si>
  <si>
    <t>Zu dieser Position ist der Vor- und Zuname (bei natürlichen Personen) bzw. die Firmenbezeichnung (bei Personen- und Kapitalgesellschaften) des Gesellschafters zu übermitteln.</t>
  </si>
  <si>
    <t>davon Stand Kapitalkonto</t>
  </si>
  <si>
    <t>bs.eqLiab.equity.subscribed.unlimitedLiablePartners.details.partnersvalue</t>
  </si>
  <si>
    <t>gezeichnetes Kapital / Kapitalkonto/ Kapitalanteile, Kapitalanteile der persönlich haftenden Gesellschafter, davon Kapitalanteile Gesellschafter im Einzelnen; davon Stand Kapitalkonto [persönlich haftender Gesellschafter]</t>
  </si>
  <si>
    <t>davon Festkapitalkonto</t>
  </si>
  <si>
    <t>bs.eqLiab.equity.subscribed.unlimitedLiablePartners.details.partnersvalue.fixed</t>
  </si>
  <si>
    <t>gezeichnetes Kapital / Kapitalkonto/ Kapitalanteile, Kapitalanteile der persönlich haftenden Gesellschafter, davon Kapitalanteile Gesellschafter im Einzelnen, davon Stand Kapitalkonto [persönlich haftender Gesellschafter]; davon Festkapitalkonto</t>
  </si>
  <si>
    <t>Werden – abweichend vom Regelstatut des HGB – mehrere Kapitalkonten geführt, so wird auf dem Festkapitalkonto in der Regel nur die bedungene Einlage verbucht.</t>
  </si>
  <si>
    <t>davon variables Kapitalkonto</t>
  </si>
  <si>
    <t>bs.eqLiab.equity.subscribed.unlimitedLiablePartners.details.partnersvalue.variable</t>
  </si>
  <si>
    <t>gezeichnetes Kapital / Kapitalkonto/ Kapitalanteile, Kapitalanteile der persönlich haftenden Gesellschafter, davon Kapitalanteile Gesellschafter im Einzelnen, davon Stand Kapitalkonto [persönlich haftender Gesellschafter]; davon variables Kapitalkonto</t>
  </si>
  <si>
    <t>Neben dem Festkapitalkonto wird häufig ein variables Kapitalkonto geführt. Dieses Konto dient in der Regel dazu, über das Festkapitalkonto hinausgehende Einlagen, Entnahmen oder Gewinn- und Verlustanteile auszuweisen.</t>
  </si>
  <si>
    <t>davon Verlustvortragskonto</t>
  </si>
  <si>
    <t>bs.eqLiab.equity.subscribed.unlimitedLiablePartners.details.partnersvalue.accumLoss</t>
  </si>
  <si>
    <t>gezeichnetes Kapital / Kapitalkonto/ Kapitalanteile, Kapitalanteile der persönlich haftenden Gesellschafter, davon Kapitalanteile Gesellschafter im Einzelnen, davon Stand Kapitalkonto; davon Verlustvortragskonto [persönlich haftender Gesellschafter]</t>
  </si>
  <si>
    <t>In der gesellschaftsvertraglichen Praxis wird häufig ein Verlustverrechnungskonto eingerichtet, auf dem die Verlustanteile verbucht werden; damit soll erreicht werden, dass Verluste nicht primär mit stehen gelassenen Gewinnen, sondern mit künftigen Gewinnen verrechnet werden.</t>
  </si>
  <si>
    <t>davon Gesellschafterdarlehen als Eigenkapital</t>
  </si>
  <si>
    <t>bs.eqLiab.equity.subscribed.unlimitedLiablePartners.details.partnersvalue.due</t>
  </si>
  <si>
    <t>gezeichnetes Kapital / Kapitalkonto/ Kapitalanteile, Kapitalanteile der persönlich haftenden Gesellschafter, davon Kapitalanteile Gesellschafter im Einzelnen, davon Stand Kapitalkonto [persönlich haftender Gesellschafter]; davon Gesellschafterdarlehen als Eigenkapital</t>
  </si>
  <si>
    <t>Bei dieser Position handelt es sich um ein „echtes“ Eigenkapitalkonto (Abgrenzung: Nicht gemeint sind sog. „eigenkapitalersetzende Darlehen i.S.d. § 172a HGB a.F.“, die sowohl nach handels- als auch nach steuerrechtlichen Bilanzierungsgrundsätzen wie Fremdkapital zu behandeln sind.).</t>
  </si>
  <si>
    <t>davon verrechneter nicht durch Vermögenseinlagen gedeckter Verlustanteil</t>
  </si>
  <si>
    <t>bs.eqLiab.equity.subscribed.unlimitedLiablePartners.details.partnersvalue.deficitNotCoveredByCapital</t>
  </si>
  <si>
    <t>Gezeichnetes Kapital / Kapitalkonto/ Kapitalanteile, Kapitalanteile der persönlich haftenden Gesellschafter, davon Kapitalanteile Gesellschafter im Einzelnen, davon Stand Kapitalkonto [persönlich haftender Gesellschafter], davon verrechneter nicht durch Vermögenseinlagen gedeckter Verlustanteil</t>
  </si>
  <si>
    <t>Übersteigen Verluste die Kapitalanteile und besteht keine Zahlungsverpflichtung, haben Personenhandelsgesellschaften im Sinne des § 264a Abs. 1 HGB die besonderen Bestimmungen des § 264c Abs. 2 S. 5 HGB zu beachten. Danach sind die den Kapitalanteil übersteigenden Verluste als nicht durch Vermögenseinlagen gedeckte Verlustanteile persönlich haftender Gesellschafter am Schluss der Bilanz auf der Aktivseite getrennt auszuweisen.</t>
  </si>
  <si>
    <t>davon verrechnete nicht durch Vermögenseinlagen gedeckte Entnahmen</t>
  </si>
  <si>
    <t>bs.eqLiab.equity.subscribed.unlimitedLiablePartners.details.partnersvalue.withdrawalsNotCoveredByCapital</t>
  </si>
  <si>
    <t>Gezeichnetes Kapital / Kapitalkonto/ Kapitalanteile, Kapitalanteile der persönlich haftenden Gesellschafter, davon Kapitalanteile Gesellschafter im Einzelnen, davon Stand Kapitalkonto, davon verrechnete nicht durch Vermögenseinlagen gedeckte Entnahmen [persönlich haftender Gesellschafter]</t>
  </si>
  <si>
    <t>davon verrechnete Einzahlungsverpflichtungen</t>
  </si>
  <si>
    <t>bs.eqLiab.equity.subscribed.unlimitedLiablePartners.details.partnersvalue.cashReceiptsDueDeducted</t>
  </si>
  <si>
    <t>gezeichnetes Kapital / Kapitalkonto/ Kapitalanteile, Kapitalanteile der persönlich haftenden Gesellschafter, davon Kapitalanteile Gesellschafter im Einzelnen, davon Stand Kapitalkonto [persönlich haftender Gesellschafter]; davon verrechnete Einzahlungsverpflichtungen</t>
  </si>
  <si>
    <t>Soweit der Verlust bei Personenhandelsgesellschaften i.S.d. § 264a Abs. 1 HGB den Kapitalanteil übersteigt, ist er auf der Aktivseite unter der Bezeichnung „Einzahlungsverpflichtungen persönlich haftender Gesellschafter” unter den Forderungen gesondert auszuweisen, soweit eine Zahlungsverpflichtung besteht.</t>
  </si>
  <si>
    <t>davon Festkapitalkonto (Komplementär)</t>
  </si>
  <si>
    <t>bs.eqLiab.equity.subscribed.unlimitedLiablePartners.fixed</t>
  </si>
  <si>
    <t>gezeichnetes Kapital / Kapitalkonto/ Kapitalanteile, Kapitalanteile der persönlich haftenden Gesellschafter; davon Festkapitalkonto (Komplementär)</t>
  </si>
  <si>
    <t>bs.eqLiab.equity.subscribed.unlimitedLiablePartners.variable</t>
  </si>
  <si>
    <t>gezeichnetes Kapital / Kapitalkonto/ Kapitalanteile, Kapitalanteile der persönlich haftenden Gesellschafter; davon variables Kapitalkonto</t>
  </si>
  <si>
    <t>bs.eqLiab.equity.subscribed.unlimitedLiablePartners.accumLoss</t>
  </si>
  <si>
    <t>gezeichnetes Kapital / Kapitalkonto/ Kapitalanteile, Kapitalanteile der persönlich haftenden Gesellschafter; davon Verlustvortragskonto</t>
  </si>
  <si>
    <t>In der gesellschaftsvertraglichen Praxis wird häufig ein Verlustverrechnungskonto eingerichtet, auf dem die Verlustanteile verbucht werden; damit soll erreicht werden, dass Verluste nicht primär mit stehen gelassenen Gewinnen, sondern In der gesellschaftsvertraglichen Praxis wird häufig ein Verlustverrechnungskonto eingerichtet, auf dem die Verlustanteile verbucht werden; damit soll erreicht werden, dass Verluste nicht primär mit stehen gelassenen Gewinnen, sondern - wie in § 169 Abs. 1 Satz 2 2. Halbsatz HGB vorgesehen - mit künftigen Gewinnen verrechnet werden.mit künftigen Gewinnen verrechnet werden.</t>
  </si>
  <si>
    <t>nicht eingeforderte ausstehende Einlagen der persönlich haftenden Gesellschafter</t>
  </si>
  <si>
    <t>bs.eqLiab.equity.subscribed.unlimitedLiablePartners.unpaidCap</t>
  </si>
  <si>
    <t>gezeichnetes Kapital / Kapitalkonto/ Kapitalanteile, nicht eingeforderte ausstehende Einlagen der persönlich haftenden Gesellschafter</t>
  </si>
  <si>
    <t>in der Vorspalte auszuweisen</t>
  </si>
  <si>
    <t>Erläuterungen zum Bilanzausweis bei Personenhandelsgesellschaften i.S.d. § 264a Abs. 1 HGB: Nach bisher geltender Rechtslage (§ 264a HGB, § 272 Abs. 1 HGB a.F. – also vor Geltung des BilMoG)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a.F.). Nach dem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</si>
  <si>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davon eingefordertes Kapital der persönlich haftenden Gesellschafter</t>
  </si>
  <si>
    <t>bs.eqLiab.equity.subscribed.unlimitedLiablePartners.calledIn</t>
  </si>
  <si>
    <t>Gezeichnetes Kapital / Kapitalkonto / Kapitalanteile, davon eingefordertes Kapital der persönlich haftenden Gesellschafter</t>
  </si>
  <si>
    <t>Kapitalanteile der Kommanditisten</t>
  </si>
  <si>
    <t>bs.eqLiab.equity.subscribed.limitedLiablePartners</t>
  </si>
  <si>
    <t>gezeichnetes Kapital / Kapitalkonto/ Kapitalanteile, Kapitalanteile der Kommanditisten</t>
  </si>
  <si>
    <t>Summe der Kapitalanteile der Gesellschaftergruppe "Kommanditisten". Bei Personenhandelsgesellschaften im Sinne des § 264a HGB ist ein saldierter Ausweis mit negativen Kapitalkonten anderer Gesellschafter in dieser Gesellschaftergruppe nicht zulässig (vgl. IDW RS HFA 7.33 FN IDW 2008, 375; Förschle/Hoffmann in Beck Bil-Komm. § 264c Rz. 52). Die Übermittlung aller Positionen unterhalb von "Kapitalanteile der Kommanditisten" kann mit NIL erfolgen, soweit die Kapitalkontenentwicklung werthaltig übermittelt wird.</t>
  </si>
  <si>
    <t>bs.eqLiab.equity.subscribed.limitedLiablePartners.beginYear</t>
  </si>
  <si>
    <t>gezeichnetes Kapital / Kapitalkonto/ Kapitalanteile, Kapitalanteile der Kommanditisten, Summe Anfangskapital</t>
  </si>
  <si>
    <t>Summe der Eigenkapitalanteile zum Ende des vorangegangenen Wirtschaftsjahres (Gesellschaftergruppe Kommanditisten). Diese Position wird von der Finanzverwaltung zur Überprüfung des Bilanzenzusammenhangs benötigt. Die Übermittlung aller Positionen unterhalb von "Kapitalanteile der Kommanditisten" kann mit NIL erfolgen, soweit die Kapitalkontenentwicklung werthaltig übermittelt wird.</t>
  </si>
  <si>
    <t>bs.eqLiab.equity.subscribed.limitedLiablePartners.capAdjust</t>
  </si>
  <si>
    <t>gezeichnetes Kapital / Kapitalkonto/ Kapitalanteile, Kapitalanteile der Kommanditisten, Summe Kapitalanpassungen</t>
  </si>
  <si>
    <t>Summe der Kapitalanpassungen z.B. aufgrund einer Außenprüfung (Gesellschaftergruppe Kommanditisten). Die Übermittlung aller Positionen unterhalb von "Kapitalanteile der Kommanditisten" kann mit NIL erfolgen, soweit die Kapitalkontenentwicklung werthaltig übermittelt wird.</t>
  </si>
  <si>
    <t>bs.eqLiab.equity.subscribed.limitedLiablePartners.incomeUseDeposits</t>
  </si>
  <si>
    <t>gezeichnetes Kapital / Kapitalkonto/ Kapitalanteile, Kapitalanteile der Kommanditisten, Summe Einlagen</t>
  </si>
  <si>
    <t>Summe der Einlagen (Gesellschaftergruppe Kommanditisten). Die Übermittlung aller Positionen unterhalb von "Kapitalanteile der Kommanditisten" kann mit NIL erfolgen, soweit die Kapitalkontenentwicklung werthaltig übermittelt wird.</t>
  </si>
  <si>
    <t>bs.eqLiab.equity.subscribed.limitedLiablePartners.incomeUseDeposits.tanBookvalue</t>
  </si>
  <si>
    <t>gezeichnetes Kapital / Kapitalkonto/ Kapitalanteile, Kapitalanteile der Kommanditisten, Summe Einlagen; davon Sacheinlagen zum Buchwert</t>
  </si>
  <si>
    <t>bs.eqLiab.equity.subscribed.limitedLiablePartners.incomeUseDeposits.tanOther</t>
  </si>
  <si>
    <t>gezeichnetes Kapital / Kapitalkonto/ Kapitalanteile, Kapitalanteile der Kommanditisten, Summe Einlagen; davon übrige Sacheinlagen</t>
  </si>
  <si>
    <t>bs.eqLiab.equity.subscribed.limitedLiablePartners.incomeUseWithdrawals</t>
  </si>
  <si>
    <t>gezeichnetes Kapital / Kapitalkonto/ Kapitalanteile, Kapitalanteile der Kommanditisten, Summe Entnahmen</t>
  </si>
  <si>
    <t>Summe der Entnahmen (Summe der Gesellschaftergruppe Kommanditisten). Die Übermittlung aller Positionen unterhalb von "Kapitalanteile der Kommanditisten" kann mit NIL erfolgen, soweit die Kapitalkontenentwicklung werthaltig übermittelt wird.</t>
  </si>
  <si>
    <t>bs.eqLiab.equity.subscribed.limitedLiablePartners.incomeUseWithdrawals.specialExtordExpenses</t>
  </si>
  <si>
    <t>Gezeichnetes Kapital / Kapitalkonto / Kapitalanteile, Kapitalanteile der Kommanditisten, Summe Entnahmen; davon Sonderausgaben und agB</t>
  </si>
  <si>
    <t>bs.eqLiab.equity.subscribed.limitedLiablePartners.incomeUseWithdrawals.nonCash</t>
  </si>
  <si>
    <t>gezeichnetes Kapital / Kapitalkonto/ Kapitalanteile, Kapitalanteile der Kommanditisten, Summe Entnahmen; davon unentgeltliche Wertabgaben</t>
  </si>
  <si>
    <t>Unentgeltliche Wertabgaben aus der privaten Nutzung von Wirtschaftsgütern des Betriebsvermögens (z.B. PKW-Nutzung, private Telefonnutzung) durch die persönlich beschränkt haftenden Gesellschafter. Die Entnahme von Wirtschaftsgütern ist in der Position „davon übrige Sachentnahmen“ zu erfassen (Summe der Gesellschaftergruppe Kommanditisten).</t>
  </si>
  <si>
    <t>bs.eqLiab.equity.subscribed.limitedLiablePartners.incomeUseWithdrawals.tanBookvalue</t>
  </si>
  <si>
    <t>gezeichnetes Kapital / Kapitalkonto/ Kapitalanteile, Kapitalanteile der Kommanditisten, Summe Entnahmen; davon Sachentnahmen zum Buchwert</t>
  </si>
  <si>
    <t>bs.eqLiab.equity.subscribed.limitedLiablePartners.incomeUseWithdrawals.tanOther</t>
  </si>
  <si>
    <t>gezeichnetes Kapital / Kapitalkonto/ Kapitalanteile, Kapitalanteile der Kommanditisten, Summe Entnahmen; davon übrige Sachentnahmen</t>
  </si>
  <si>
    <t>bs.eqLiab.equity.subscribed.limitedLiablePartners.capAdjust6bRes</t>
  </si>
  <si>
    <t>Gezeichnetes Kapital / Kapitalkonto / Kapitalanteile, Kapitalanteile der Kommanditisten, Summe Kapitaländerung durch Übertragung einer § 6b EStG Rücklage</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</si>
  <si>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Kommanditisten). Die Übermittlung aller Positionen unterhalb von "Kapitalanteile der Kommanditisten" kann mit NIL erfolgen, soweit die Kapitalkontenentwicklung werthaltig übermittelt wird.</t>
  </si>
  <si>
    <t>bs.eqLiab.equity.subscribed.limitedLiablePartners.netIncome</t>
  </si>
  <si>
    <t>gezeichnetes Kapital / Kapitalkonto/ Kapitalanteile, Kapitalanteile der Kommanditisten, Summe Jahresüberschuss</t>
  </si>
  <si>
    <t>Jahresüberschuss/-fehlbetrag aus der Gewinn- und Verlustrechnung ohne außerbilanzielle Gewinnkorrekturen. Diese können mit Hilfe der Module "Steuerliche Gewinnermittlung" und "Steuerliche Gewinnermittlung bei Personengesellschaften" übermittelt werden (Summe der Gesellschaftergruppe Kommanditisten). Die Übermittlung aller Positionen unterhalb von "Kapitalanteile der Kommanditisten" kann mit NIL erfolgen, soweit die Kapitalkontenentwicklung werthaltig übermittelt wird.</t>
  </si>
  <si>
    <t>bs.eqLiab.equity.subscribed.limitedLiablePartners.capMovements</t>
  </si>
  <si>
    <t>gezeichnetes Kapital / Kapitalkonto/ Kapitalanteile, Kapitalanteile der Kommanditisten, Summe Kapitalumgliederungen</t>
  </si>
  <si>
    <t>Summe aller Kapitalumgliederungen, z.B. bei Ausscheiden oder Wechsel der Gesellschafterstellung (Summe der Gesellschaftergruppe Kommanditisten). Die Übermittlung aller Positionen unterhalb von "Kapitalanteile der Kommanditisten" kann mit NIL erfolgen, soweit die Kapitalkontenentwicklung werthaltig übermittelt wird.</t>
  </si>
  <si>
    <t>bs.eqLiab.equity.subscribed.limitedLiablePartners.details</t>
  </si>
  <si>
    <t>gezeichnetes Kapital / Kapitalkonto/ Kapitalanteile, Kapitalanteile der Kommanditisten, davon Kapitalanteile Gesellschafter im Einzelnen</t>
  </si>
  <si>
    <t>Name des Gesellschafters (Kommanditist)</t>
  </si>
  <si>
    <t>bs.eqLiab.equity.subscribed.limitedLiablePartners.details.partnername</t>
  </si>
  <si>
    <t>gezeichnetes Kapital / Kapitalkonto/ Kapitalanteile, Kapitalanteile der Kommanditisten, davon Kapitalanteile Gesellschafter im Einzelnen, Name des Gesellschafters (Kommanditist)</t>
  </si>
  <si>
    <t>davon Stand Kapitalkonto (Kommanditist)</t>
  </si>
  <si>
    <t>bs.eqLiab.equity.subscribed.limitedLiablePartners.details.partnersvalue</t>
  </si>
  <si>
    <t>gezeichnetes Kapital / Kapitalkonto/ Kapitalanteile, Kapitalanteile der Kommanditisten, davon Kapitalanteile Gesellschafter im Einzelnen, davon Stand Kapitalkonto (Kommanditist)</t>
  </si>
  <si>
    <t>davon Kommanditkapital</t>
  </si>
  <si>
    <t>bs.eqLiab.equity.subscribed.limitedLiablePartners.details.partnersvalue.fixed</t>
  </si>
  <si>
    <t>gezeichnetes Kapital / Kapitalkonto/ Kapitalanteile, Kapitalanteile der Kommanditisten, davon Kapitalanteile Gesellschafter im Einzelnen, Stand Kapitalkonto; davon Kommanditkapital (Kommanditist)</t>
  </si>
  <si>
    <t>bs.eqLiab.equity.subscribed.limitedLiablePartners.details.partnersvalue.variable</t>
  </si>
  <si>
    <t>gezeichnetes Kapital / Kapitalkonto/ Kapitalanteile, Kapitalanteile der Kommanditisten, davon Kapitalanteile Gesellschafter im Einzelnen, Stand Kapitalkonto (Kommanditist); davon variables Kapitalkonto (Kommanditist)</t>
  </si>
  <si>
    <t>bs.eqLiab.equity.subscribed.limitedLiablePartners.details.partnersvalue.accumLoss</t>
  </si>
  <si>
    <t>gezeichnetes Kapital / Kapitalkonto/ Kapitalanteile, Kapitalanteile der Kommanditisten, davon Kapitalanteile Gesellschafter im Einzelnen, Stand Kapitalkonto (Kommanditist); davon Verlustvortragskonto (Kommanditist)</t>
  </si>
  <si>
    <t>In der gesellschaftsvertraglichen Praxis wird häufig ein Verlustverrechnungskonto eingerichtet, auf dem die Verlustanteile verbucht werden; damit soll erreicht werden, dass Verluste nicht primär mit stehen gelassenen Gewinnen, sondern - wie in § 169 Abs. 1 Satz 2 2. Halbsatz HGB vorgesehen - mit künftigen Gewinnen verrechnet werden.</t>
  </si>
  <si>
    <t>bs.eqLiab.equity.subscribed.limitedLiablePartners.details.partnersvalue.due</t>
  </si>
  <si>
    <t>gezeichnetes Kapital / Kapitalkonto/ Kapitalanteile, Kapitalanteile der Kommanditisten, davon Kapitalanteile Gesellschafter im Einzelnen, Stand Kapitalkonto (Kommanditist); davon Gesellschafterdarlehen als Eigenkapital (Kommanditist)</t>
  </si>
  <si>
    <t>bs.eqLiab.equity.subscribed.limitedLiablePartners.details.partnersvalue.deficitNotCoveredByCapital</t>
  </si>
  <si>
    <t>gezeichnetes Kapital / Kapitalkonto/ Kapitalanteile, Kapitalanteile der Kommanditisten, davon Kapitalanteile Gesellschafter im Einzelnen, Stand Kapitalkonto (Kommanditist); davon verrechneter nicht durch Vermögenseinlagen gedeckter Verlustanteil (Kommanditist)</t>
  </si>
  <si>
    <t>Übersteigen Verluste die Kapitalanteile und besteht keine Zahlungsverpflichtung, haben Personenhandelsgesellschaften im Sinne des § 264a Abs. 1 HGB die besonderen Bestimmungen des § 264c Abs. 2 S. 5 HGB zu beachten. Danach sind die den Kapitalanteil übersteigenden Verluste als nicht durch Vermögenseinlagen gedeckte Verlustanteile Kommanditisten am Schluss der Bilanz auf der Aktivseite getrennt auszuweisen.</t>
  </si>
  <si>
    <t>bs.eqLiab.equity.subscribed.limitedLiablePartners.details.partnersvalue.withdrawalsNotCoveredByCapital</t>
  </si>
  <si>
    <t>gezeichnetes Kapital / Kapitalkonto/ Kapitalanteile, Kapitalanteile der Kommanditisten, davon Kapitalanteile Gesellschafter im Einzelnen, Stand Kapitalkonto (Kommanditist); davon verrechnete nicht durch Vermögenseinlagen gedeckte Entnahmen (Kommanditist)</t>
  </si>
  <si>
    <t>Übersteigen die (zulässigen) Entnahmen den Kapitalanteil, sind sie auf der Aktivseite der Bilanz - gegebenenfalls neben den ebenfalls dort auszuweisenden Verlusten - als durch Entnahmen entstandenes negatives Kapital der Kommanditisten auszuweisen, sofern kein Rückforderungsanspruch der Gesellschaft besteht.</t>
  </si>
  <si>
    <t>bs.eqLiab.equity.subscribed.limitedLiablePartners.details.partnersvalue.CashReceiptsDueDeducted</t>
  </si>
  <si>
    <t>gezeichnetes Kapital / Kapitalkonto/ Kapitalanteile, Kapitalanteile der Kommanditisten, davon Kapitalanteile Gesellschafter im Einzelnen, Stand Kapitalkonto (Kommanditist); davon verrechnete Einzahlungsverpflichtungen (Kommanditist)</t>
  </si>
  <si>
    <t>Soweit der Verlust bei Personenhandelsgesellschaften i.S.d. § 264a Abs. 1 HGB den Kapitalanteil übersteigt, ist er auf der Aktivseite unter der Bezeichnung „Einzahlungsverpflichtungen Kommanditisten” unter den Forderungen gesondert auszuweisen, soweit eine Zahlungsverpflichtung besteht.</t>
  </si>
  <si>
    <t>davon Kommandit-Kapital</t>
  </si>
  <si>
    <t>bs.eqLiab.equity.subscribed.limitedLiablePartners.fixed</t>
  </si>
  <si>
    <t>gezeichnetes Kapital / Kapitalkonto/ Kapitalanteile, Kapitalanteile der Kommanditisten, davon Kommandit-Kapital (Kommanditisten)</t>
  </si>
  <si>
    <t>Kapitalkonto, auf dem üblicherweise die Kommanditeinlage der Kommanditisten verbucht wird (Kontoausweis)</t>
  </si>
  <si>
    <t>bs.eqLiab.equity.subscribed.limitedLiablePartners.variable</t>
  </si>
  <si>
    <t>gezeichnetes Kapital / Kapitalkonto/ Kapitalanteile, Kapitalanteile der Kommanditisten, davon variables Kapitalkonto (Kommanditisten)</t>
  </si>
  <si>
    <t>Kapitalkonto, auf dem weitere Kapitalteile der Kommanditisten gesammelt werden können (Kontoausweis)</t>
  </si>
  <si>
    <t>davon Verlustausgleichskonto</t>
  </si>
  <si>
    <t>bs.eqLiab.equity.subscribed.limitedLiablePartners.accumLoss</t>
  </si>
  <si>
    <t>gezeichnetes Kapital / Kapitalkonto/ Kapitalanteile, Kapitalanteile der Kommanditisten, davon Verlustausgleichskonto (Kommanditisten)</t>
  </si>
  <si>
    <t>Kapitalkonto, auf dem Verluste zu Abgrenzungszwecken gesondert gesammelt werden (Kontoausweis)</t>
  </si>
  <si>
    <t>davon steuerlicher Ausgleichsposten</t>
  </si>
  <si>
    <t>bs.eqLiab.equity.subscribed.taxBalanceGenerally</t>
  </si>
  <si>
    <t>gezeichnetes Kapital / Kapitalkonto/ Kapitalanteile, davon steuerlicher Ausgleichsposten</t>
  </si>
  <si>
    <t>Ausgleichsposten nach Änderungen durch Finanzbehörden Grds. nur bei Personengesellschaften Mehrergebnis = positiver Betrag; Minderergebnis = negativer Betrag</t>
  </si>
  <si>
    <t>nicht eingeforderte ausstehende Einlagen der Kommanditisten</t>
  </si>
  <si>
    <t>bs.eqLiab.equity.subscribed.limitedLiablePartners.unpaidCap</t>
  </si>
  <si>
    <t>gezeichnetes Kapital / Kapitalkonto/ Kapitalanteile, nicht eingeforderte ausstehende Einlagen der Kommanditisten</t>
  </si>
  <si>
    <t>Erläuterungen zum Bilanzausweis bei Personenhandelsgesellschaften i.S.d. § 264a Abs. 1 HGB: Nach der vor BilMog geltenden Rechtslage (§ 264a HGB, § 272 Abs. 1 HGB a.F.)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 F.). Seit Geltung des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</si>
  <si>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davon eingefordertes Kapital der Kommanditisten</t>
  </si>
  <si>
    <t>bs.eqLiab.equity.subscribed.limitedLiablePartners.calledIn</t>
  </si>
  <si>
    <t>gezeichnetes Kapital / Kapitalkonto/ Kapitalanteile, davon eingefordertes Kapital der Kommanditisten</t>
  </si>
  <si>
    <t>davon eingefordertes Kapital</t>
  </si>
  <si>
    <t>bs.eqLiab.equity.subscribed.calledIn</t>
  </si>
  <si>
    <t>gezeichnetes Kapital / Kapitalkonto/ Kapitalanteile, davon eingefordertes Kapital</t>
  </si>
  <si>
    <t>Bedingter Posten, soweit ausstehende Einlagen passivisch abgesetzt wurden</t>
  </si>
  <si>
    <t>Eigene Anteile - offen vom Gezeichneten Kapital abgesetzt</t>
  </si>
  <si>
    <t>bs.eqLiab.equity.subscribed.ownSharesdeducted</t>
  </si>
  <si>
    <t>gezeichnetes Kapital / Kapitalkonto/ Kapitalanteile, Eigene Anteile - offen vom Gezeichneten Kapital abgesetzt</t>
  </si>
  <si>
    <t>Erfassungshinweis: Diese Position muss einen positiven Betrag enthalten. Sie ist als "programmtechnisch abzuziehen" zu sehen.</t>
  </si>
  <si>
    <t>Zwingende bilanzielle Darstellung, da die von der KapG erworbenen eigenen Anteile vom Nennkapital abzuziehen sind (daher kein aktivischer Ausweis).</t>
  </si>
  <si>
    <t>bs.eqLiab.equity.subscribed.ownSharesdeducted.finalPrev</t>
  </si>
  <si>
    <t>Gezeichnetes Kapital / Kapitalkonto / Kapitalanteile, Eigene Anteile - offen vom Gezeichneten Kapital abgesetzt, des letzten Stichtags</t>
  </si>
  <si>
    <t>Wert der eigenen Anteile zum Ende des vorangegangenen Wirtschaftsjahres. Technisch ist hingegen bei periodType als period/instant das Ende des aktuellen Wirtschaftsjahres einzutragen.</t>
  </si>
  <si>
    <t>bs.eqLiab.equity.subscribed.ownSharesdeducted.capAdjust</t>
  </si>
  <si>
    <t>Gezeichnetes Kapital / Kapitalkonto / Kapitalanteile, Eigene Anteile - offen vom Gezeichneten Kapital abgesetzt, Kapitalanpassungen</t>
  </si>
  <si>
    <t>bs.eqLiab.equity.subscribed.ownSharesdeducted.movements</t>
  </si>
  <si>
    <t>Gezeichnetes Kapital / Kapitalkonto / Kapitalanteile, Eigene Anteile - offen vom Gezeichneten Kapital abgesetzt, Umschichtungen</t>
  </si>
  <si>
    <t>Zu- und Abgänge bezüglich der verschiedenen Eigenkapitalpositionen sind über den Bereich Umschichtungen zu erfassen. Alle Umschichtungen sind im selben Jahr wieder aufzulösen. Ein Zugang bei dem einen muss auch einen Abgang bei dem anderen Kapitalanteil im selben Jahr nach sich ziehen.</t>
  </si>
  <si>
    <t>Zuführungen/Minderungen lfd. Jahr</t>
  </si>
  <si>
    <t>bs.eqLiab.equity.subscribed.ownSharesdeducted.changePresentYear</t>
  </si>
  <si>
    <t>Gezeichnetes Kapital / Kapitalkonto / Kapitalanteile, Eigene Anteile - offen vom Gezeichneten Kapital abgesetzt, Zuführungen/Minderungen lfd. Jahr</t>
  </si>
  <si>
    <t>Die Zeile "Zuführungen/ Minderungen" bezieht sich nicht lediglich auf Umschichtungen zwischen bestehenden Kapitalteilen. Die Position Zuführungen/ Minderungen beinhaltet Kapitalanpassungen des lfd. Jahres.</t>
  </si>
  <si>
    <t>Geschäftsguthaben der Mitglieder</t>
  </si>
  <si>
    <t>bs.eqLiab.equity.subscribed.coopPartners</t>
  </si>
  <si>
    <t>gezeichnetes Kapital / Kapitalkonto/ Kapitalanteile, Geschäftsguthaben der Mitglieder</t>
  </si>
  <si>
    <t>ausbedungener Wert lt. Satzung</t>
  </si>
  <si>
    <t>davon Geschäftsguthaben der verbleibenden Mitglieder</t>
  </si>
  <si>
    <t>bs.eqLiab.equity.subscribed.coopPartners.staying</t>
  </si>
  <si>
    <t>Gezeichnetes Kapital / Kapitalkonto / Kapitalanteile, Geschäftsguthaben der Mitglieder, davon Geschäftsguthaben der verbleibenden Mitglieder</t>
  </si>
  <si>
    <t>übliche klarstellende Angabe i.S. von § 265 Abs. 6 HGB</t>
  </si>
  <si>
    <t>davon Geschäftsguthaben der mit Ablauf des Geschäftsjahres ausgeschiedenen Mitglieder</t>
  </si>
  <si>
    <t>bs.eqLiab.equity.subscribed.coopPartners.leaving</t>
  </si>
  <si>
    <t>Gezeichnetes Kapital / Kapitalkonto / Kapitalanteile, Geschäftsguthaben der Mitglieder, davon Geschäftsguthaben der mit Ablauf des Geschäftsjahres ausgeschiedenen Mitglieder</t>
  </si>
  <si>
    <t>davon Geschäftsguthaben aus gekündigten Geschäftsanteilen</t>
  </si>
  <si>
    <t>bs.eqLiab.equity.subscribed.coopPartners.cancelledShares</t>
  </si>
  <si>
    <t>Gezeichnetes Kapital / Kapitalkonto / Kapitalanteile, Geschäftsguthaben der Mitglieder, davon Geschäftsguthaben aus gekündigten Geschäftsanteilen</t>
  </si>
  <si>
    <t>übliche klarstellende Angabe i.S. von HGB § 265 Abs. 5</t>
  </si>
  <si>
    <t>davon rückständige fällige Einzahlungen auf Geschäftsanteile vermerkt</t>
  </si>
  <si>
    <t>bs.eqLiab.equity.subscribed.coopPartners.unpaidSharesDue</t>
  </si>
  <si>
    <t>Gezeichnetes Kapital / Kapitalkonto / Kapitalanteile, Geschäftsguthaben der Mitglieder, davon rückständige fällige Einzahlungen auf Geschäftsanteile vermerkt</t>
  </si>
  <si>
    <t>davon in der Satzung bestimmtes Mindestkapital</t>
  </si>
  <si>
    <t>bs.eqLiab.equity.subscribed.coopPartners.minimumCapital</t>
  </si>
  <si>
    <t>Gezeichnetes Kapital / Kapitalkonto / Kapitalanteile, Geschäftsguthaben der Mitglieder, davon in der Satzung bestimmtes Mindestkapital</t>
  </si>
  <si>
    <t>Gesetz zur Einführung der Europäischen Genossenschaft und zur Änderung des Genossenschaftsrechts</t>
  </si>
  <si>
    <t>bs.eqLiab.equity.subscribed.coopPartners.finalPrev</t>
  </si>
  <si>
    <t>Gezeichnetes Kapital / Kapitalkonto / Kapitalanteile, Geschäftsguthaben der Mitglieder, des letzten Stichtags</t>
  </si>
  <si>
    <t>Wert des Geschäftsguthabens zum Ende des vorangegangenen Wirtschaftsjahres. Technisch ist hingegen bei periodType als period/instant das Ende des aktuellen Wirtschaftsjahres einzutragen.</t>
  </si>
  <si>
    <t>bs.eqLiab.equity.subscribed.coopPartners.capAdjust</t>
  </si>
  <si>
    <t>Gezeichnetes Kapital / Kapitalkonto / Kapitalanteile, Geschäftsguthaben der Mitglieder, Kapitalanpassungen</t>
  </si>
  <si>
    <t>bs.eqLiab.equity.subscribed.coopPartners.movements</t>
  </si>
  <si>
    <t>Gezeichnetes Kapital / Kapitalkonto / Kapitalanteile, Geschäftsguthaben der Genossen, Umschichtungen</t>
  </si>
  <si>
    <t>bs.eqLiab.equity.subscribed.coopPartners.changePresentYear</t>
  </si>
  <si>
    <t>Gezeichnetes Kapital / Kapitalkonto / Kapitalanteile, Geschäftsguthaben der Mitglieder, Zuführungen / Minderungen lfd. Jahr</t>
  </si>
  <si>
    <t>Die Zeile "Zuführungen/Minderungen" bezieht sich nicht lediglich auf Umschichtungen zwischen bestehenden Kapitalteilen. Die Position "Zuführungen/Minderungen" beinhaltet Kapitalanpassungen des lfd. Jahres.</t>
  </si>
  <si>
    <t>Dotationskapital</t>
  </si>
  <si>
    <t>bs.eqLiab.equity.endowmentCapital</t>
  </si>
  <si>
    <t>Eigenkapital, Dotationskapital</t>
  </si>
  <si>
    <t>Dotationskapital einer inländischen Betriebsstätte eines ausländischen Unternehmens</t>
  </si>
  <si>
    <t>Vereinskapital</t>
  </si>
  <si>
    <t>bs.eqLiab.equity.association</t>
  </si>
  <si>
    <t>Eigenkapital, Vereinskapital</t>
  </si>
  <si>
    <t>Vereinskapital des letzten Stichtags</t>
  </si>
  <si>
    <t>bs.eqLiab.equity.association.finalPrev</t>
  </si>
  <si>
    <t>Eigenkapital, Vereinskapital, Vereinskapital des letzten Stichtags</t>
  </si>
  <si>
    <t>Einstellungen</t>
  </si>
  <si>
    <t>bs.eqLiab.equity.association.contributions</t>
  </si>
  <si>
    <t>Eigenkapital, Vereinskapital, Einstellungen</t>
  </si>
  <si>
    <t>Position für gemeinnützige Körperschaften</t>
  </si>
  <si>
    <t>bs.eqLiab.equity.association.withdrawals</t>
  </si>
  <si>
    <t>Eigenkapital, Vereinskapital, Entnahmen</t>
  </si>
  <si>
    <t>bs.eqLiab.equity.association.capAdjust</t>
  </si>
  <si>
    <t>Eigenkapital, Vereinskapital, Kapitalanpassungen</t>
  </si>
  <si>
    <t>bs.eqLiab.equity.association.movements</t>
  </si>
  <si>
    <t>Eigenkapital, Vereinskapital, Umschichtungen</t>
  </si>
  <si>
    <t>bs.eqLiab.equity.association.changePresentYear</t>
  </si>
  <si>
    <t>Eigenkapital, Vereinskapital, Zuführungen/Minderungen lfd. Jahr</t>
  </si>
  <si>
    <t>Stiftungskapital</t>
  </si>
  <si>
    <t>bs.eqLiab.equity.foundation</t>
  </si>
  <si>
    <t>Eigenkapital, Stiftungskapital</t>
  </si>
  <si>
    <t>Errichtungskapital</t>
  </si>
  <si>
    <t>bs.eqLiab.equity.foundation.estab</t>
  </si>
  <si>
    <t>Eigenkapital, Stiftungskapital, Errichtungskapital</t>
  </si>
  <si>
    <t>Errichtungskapital des letzten Stichtags</t>
  </si>
  <si>
    <t>bs.eqLiab.equity.foundation.estab.finalPrev</t>
  </si>
  <si>
    <t>Eigenkapital, Stiftungskapital, Errichtungskapital, Errichtungskapital des letzten Stichtags</t>
  </si>
  <si>
    <t>Nur bei Verbrauchsstiftungen</t>
  </si>
  <si>
    <t>bs.eqLiab.equity.foundation.estab.capAdjust</t>
  </si>
  <si>
    <t>Eigenkapital, Stiftungskapital, Errichtungskapital, Kapitalanpassungen</t>
  </si>
  <si>
    <t>bs.eqLiab.equity.foundation.estab.movements</t>
  </si>
  <si>
    <t>Eigenkapital, Stiftungskapital, Errichtungskapital, Umschichtungen</t>
  </si>
  <si>
    <t>bs.eqLiab.equity.foundation.estab.changePresentYear</t>
  </si>
  <si>
    <t>Eigenkapital, Stiftungskapital, Errichtungskapital, Zuführungen/Minderungen lfd. Jahr</t>
  </si>
  <si>
    <t>Zustiftungskapital</t>
  </si>
  <si>
    <t>bs.eqLiab.equity.foundation.donation</t>
  </si>
  <si>
    <t>Eigenkapital, Stiftungskapital, Zustiftungskapital</t>
  </si>
  <si>
    <t>Zustiftungskapital des letzten Stichtags</t>
  </si>
  <si>
    <t>bs.eqLiab.equity.foundation.donation.finalPrev</t>
  </si>
  <si>
    <t>Eigenkapital, Stiftungskapital, Zustiftungskapital, Zustiftungskapital des letzten Stichtags</t>
  </si>
  <si>
    <t>bs.eqLiab.equity.foundation.donation.capAdjust</t>
  </si>
  <si>
    <t>Eigenkapital, Stiftungskapital, Zustiftungskapital, Kapitalanpassungen</t>
  </si>
  <si>
    <t>bs.eqLiab.equity.foundation.donation.movements</t>
  </si>
  <si>
    <t>Eigenkapital, Stiftungskapital, Zustiftungskapital, Umschichtungen</t>
  </si>
  <si>
    <t>bs.eqLiab.equity.foundation.donation.changePresentYear</t>
  </si>
  <si>
    <t>Eigenkapital, Stiftungskapital, Zuführungen/Minderungen lfd. Jahr</t>
  </si>
  <si>
    <t>Zuführungen aus Ergebnisrücklagen</t>
  </si>
  <si>
    <t>bs.eqLiab.equity.foundation.injectionRevRes</t>
  </si>
  <si>
    <t>Eigenkapital, Stiftungskapital, Zuführungen aus Ergebnisrücklagen</t>
  </si>
  <si>
    <t>bs.eqLiab.equity.dueToPartners</t>
  </si>
  <si>
    <t>Eigenkapital, Gesellschafterdarlehen mit Eigenkapital-Charakter</t>
  </si>
  <si>
    <t>Soweit Fremdkapital, siehe Verbindlichkeiten ggü. Gesellschaftern. Steuerlich muss eine Umgliederung auf die Kapitalanteile erfolgen.</t>
  </si>
  <si>
    <t>Genussrechtskapital mit Eigenkapital-Charakter</t>
  </si>
  <si>
    <t>bs.eqLiab.equity.profSharing</t>
  </si>
  <si>
    <t>Eigenkapital, Genussrechtskapital mit Eigenkapital-Charakter</t>
  </si>
  <si>
    <t>ADS § 272 Tz. 12, soweit Fremdkapital, siehe sonstige Verbindlichkeiten.</t>
  </si>
  <si>
    <t>Genussrechte sind Gläubigerrechte schuldrechtlicher Art. Sie gewähren keine Mitgliedschaftsrechte (insbesondere kein Stimmrecht), jedoch Vermögensrechte, die typischerweise Gesellschaftern zustehen, meistens eine Beteiligung am Gewinn und/oder am Liquidationserlös.</t>
  </si>
  <si>
    <t>bs.eqLiab.equity.lastrangecapital</t>
  </si>
  <si>
    <t>Eigenkapital, Nachrangiges Kapital (Eigenkapital-Charakter)</t>
  </si>
  <si>
    <t>Z.B. gem. § 16 Abs. 3 Satz 2 DMBilG.</t>
  </si>
  <si>
    <t>Einlagen stiller Gesellschafter mit EK-Charakter</t>
  </si>
  <si>
    <t>bs.eqLiab.equity.silentPartner</t>
  </si>
  <si>
    <t>Eigenkapital, Einlagen stiller Gesellschafter mit EK-Charakter</t>
  </si>
  <si>
    <t>Hier sind Einlagen atypisch stiller Gesellschafter gemeint.</t>
  </si>
  <si>
    <t>Kapitalrücklage</t>
  </si>
  <si>
    <t>bs.eqLiab.equity.capRes</t>
  </si>
  <si>
    <t>davon Agio aus der Ausgabe von Anteilen</t>
  </si>
  <si>
    <t>bs.eqLiab.equity.capRes.sharePremium</t>
  </si>
  <si>
    <t>Kapitalrücklage, davon Agio aus der Ausgabe von Anteilen</t>
  </si>
  <si>
    <t>davon Agio aus der Ausgabe von Options- und Wandlungsrechten</t>
  </si>
  <si>
    <t>bs.eqLiab.equity.capRes.warrantPremium</t>
  </si>
  <si>
    <t>Kapitalrücklage, davon Agio aus der Ausgabe von Options- und Wandlungsrechten</t>
  </si>
  <si>
    <t>davon Zahlung aus der Gewährung eines Vorzugs für Anteile</t>
  </si>
  <si>
    <t>bs.eqLiab.equity.capRes.contrPremShares</t>
  </si>
  <si>
    <t>Kapitalrücklage, davon Zahlung aus der Gewährung eines Vorzugs für Anteile</t>
  </si>
  <si>
    <t>davon andere Zuzahlungen in das Eigenkapital</t>
  </si>
  <si>
    <t>bs.eqLiab.equity.capRes.other</t>
  </si>
  <si>
    <t>Kapitalrücklage, davon andere Zuzahlungen in das Eigenkapital</t>
  </si>
  <si>
    <t>davon eingefordertes Nachschusskapital</t>
  </si>
  <si>
    <t>bs.eqLiab.equity.capRes.cashRequGmbh</t>
  </si>
  <si>
    <t>Kapitalrücklage, davon eingefordertes Nachschusskapital (bei GmbH)</t>
  </si>
  <si>
    <t>Beck´scher Bilanz-Kommentar, 8. Auflage 2012, Rn. 215 - 218 zu § 272 HGB</t>
  </si>
  <si>
    <t>davon Rücklage aus Kapitalherabsetzung (AG)</t>
  </si>
  <si>
    <t>bs.eqLiab.equity.capRes.capReduction</t>
  </si>
  <si>
    <t>Kapitalrücklage, davon Rücklage aus Kapitalherabsetzung (AG)</t>
  </si>
  <si>
    <t>davon während des Geschäftsjahrs eingestellt</t>
  </si>
  <si>
    <t>bs.eqLiab.equity.capRes.addPresentYear</t>
  </si>
  <si>
    <t>Kapitalrücklage, davon während des Geschäftsjahrs eingestellt</t>
  </si>
  <si>
    <t>davon für das Geschäftsjahr entnommen</t>
  </si>
  <si>
    <t>bs.eqLiab.equity.capRes.usePresentYear</t>
  </si>
  <si>
    <t>Kapitalrücklage, davon für das Geschäftsjahr entnommen</t>
  </si>
  <si>
    <t>bs.eqLiab.equity.capRes.finalPrev</t>
  </si>
  <si>
    <t>Kapitalrücklage, Kapitalrücklage des letzten Stichtags</t>
  </si>
  <si>
    <t>Wert der Kapitalrücklage zum Ende des vorangegangenen Wirtschaftsjahres. Technisch ist hingegen bei periodType als period/instant das Ende des aktuellen Wirtschaftsjahres einzutragen.</t>
  </si>
  <si>
    <t>bs.eqLiab.equity.capRes.capAdjust</t>
  </si>
  <si>
    <t>Kapitalrücklage, Kapitalanpassungen</t>
  </si>
  <si>
    <t>bs.eqLiab.equity.capRes.movements</t>
  </si>
  <si>
    <t>Kapitalrücklage, Umschichtungen</t>
  </si>
  <si>
    <t>bs.eqLiab.equity.capRes.changePresentYear</t>
  </si>
  <si>
    <t>Kapitalrücklage, Zuführungen/Minderungen lfd. Jahr</t>
  </si>
  <si>
    <t>Rücklagen</t>
  </si>
  <si>
    <t>bs.eqLiab.equity.reservesPartnership</t>
  </si>
  <si>
    <t>Eigenkapital, Rücklagen (gesamthänderisch gebunden)</t>
  </si>
  <si>
    <t>Soweit es sich um Gewinnrücklagen handelt, erfolgt der Ausweis als satzungsmäßige oder andere Rücklagen. Vgl. hierzu auch BMF-Schreiben v. 11.7.2011, Az.: IV C 6-S 2178/09/10001, BStBl I 2011 S. 713</t>
  </si>
  <si>
    <t>bs.eqLiab.equity.reservesPartnership.finalPrev</t>
  </si>
  <si>
    <t>Eigenkapital, Rücklagen (gesamthänderisch gebunden), Rücklagen (gesamthänderisch gebunden) des letzten Stichtags</t>
  </si>
  <si>
    <t>Wert der Rücklage gesamthänderisch gebunden zum Ende des vorangegangenen Wirtschaftsjahres. Technisch ist hingegen bei periodType als period/instant das Ende des aktuellen Wirtschaftsjahres einzutragen.</t>
  </si>
  <si>
    <t>bs.eqLiab.equity.reservesPartnership.capAdjust</t>
  </si>
  <si>
    <t>Eigenkapital, Rücklagen (gesamthänderisch gebunden), Kapitalanpassungen</t>
  </si>
  <si>
    <t>bs.eqLiab.equity.reservesPartnership.movements</t>
  </si>
  <si>
    <t>Eigenkapital, Rücklagen (gesamthänderisch gebunden), Umschichtungen</t>
  </si>
  <si>
    <t>bs.eqLiab.equity.reservesPartnership.changePresentYear</t>
  </si>
  <si>
    <t>Eigenkapital, Rücklagen (gesamthänderisch gebunden), Zuführungen/Minderungen lfd. Jahr</t>
  </si>
  <si>
    <t>Gewinnrücklagen/Ergebnisrücklagen</t>
  </si>
  <si>
    <t>bs.eqLiab.equity.revenueRes</t>
  </si>
  <si>
    <t>zusammengefasst</t>
  </si>
  <si>
    <t>Das Summenmussfeld "Gewinnrücklagen/Ergebnisrücklagen" hat die Summe aller entsprechenden Rücklagen auszuweisen.</t>
  </si>
  <si>
    <t>davon durch die Hauptversammlung aus dem Bilanzgewinn des Vorjahres eingestellt</t>
  </si>
  <si>
    <t>bs.eqLiab.equity.revenueRes.incomeUseFormerYearHV</t>
  </si>
  <si>
    <t>Gewinnrücklagen/Ergebnisrücklagen, davon durch die Hauptversammlung aus dem Bilanzgewinn des Vorjahres eingestellt</t>
  </si>
  <si>
    <t>für kleine Aktiengesellschaften</t>
  </si>
  <si>
    <t>davon aus dem Jahresüberschuß des Geschäftsjahrs eingestellt</t>
  </si>
  <si>
    <t>bs.eqLiab.equity.revenueRes.profitPresentYear</t>
  </si>
  <si>
    <t>Gewinnrücklagen/Ergebnisrücklagen, davon aus dem Jahresüberschuß des Geschäftsjahrs eingestellt</t>
  </si>
  <si>
    <t>bs.eqLiab.equity.revenueRes.forPresentYear</t>
  </si>
  <si>
    <t>Gewinnrücklagen/Ergebnisrücklagen, davon für das Geschäftsjahr entnommen</t>
  </si>
  <si>
    <t>gesetzliche Rücklage</t>
  </si>
  <si>
    <t>bs.eqLiab.equity.revenueRes.legal</t>
  </si>
  <si>
    <t>Kein gesonderter Ausweis bei einer Personengesellschaft (§ 264c Abs. 2 S. 1 II HGB). Nur denkbar bei Aktiengesellschaften (§ 300 AktG).</t>
  </si>
  <si>
    <t>davon aus dem Bilanzgewinn des Vorjahres eingestellt</t>
  </si>
  <si>
    <t>bs.eqLiab.equity.revenueRes.legal.profitformeryear</t>
  </si>
  <si>
    <t>gesetzliche Rücklage, davon aus dem Bilanzgewinn des Vorjahres eingestellt</t>
  </si>
  <si>
    <t>davon aus dem Jahresüberschuss des Geschäftsjahres eingestellt</t>
  </si>
  <si>
    <t>bs.eqLiab.equity.revenueRes.legal.profitPresentYear</t>
  </si>
  <si>
    <t>gesetzliche Rücklage, davon aus dem Jahresüberschuss des Geschäftsjahres eingestellt</t>
  </si>
  <si>
    <t>bs.eqLiab.equity.revenueRes.legal.forPresentYear</t>
  </si>
  <si>
    <t>gesetzliche Rücklage, davon für das Geschäftsjahr entnommen</t>
  </si>
  <si>
    <t>bs.eqLiab.equity.revenueRes.legal.finalPrev</t>
  </si>
  <si>
    <t>gesetzliche Rücklage, gesetzliche Rücklage des letzten Stichtags</t>
  </si>
  <si>
    <t>Wert der gesetzlichen Rücklage zum Ende des vorangegangenen Wirtschaftsjahres. Technisch ist hingegen bei periodType als period/instant das Ende des aktuellen Wirtschaftsjahres einzutragen.</t>
  </si>
  <si>
    <t>bs.eqLiab.equity.revenueRes.legal.capAdjust</t>
  </si>
  <si>
    <t>gesetzliche Rücklage, Kapitalanpassungen</t>
  </si>
  <si>
    <t>bs.eqLiab.equity.revenueRes.legal.movements</t>
  </si>
  <si>
    <t>gesetzliche Rücklage, Umschichtungen</t>
  </si>
  <si>
    <t>bs.eqLiab.equity.revenueRes.legal.changePresentYear</t>
  </si>
  <si>
    <t>gesetzliche Rücklage, Zuführungen/Minderungen lfd. Jahr</t>
  </si>
  <si>
    <t>Gebundene Rücklagen</t>
  </si>
  <si>
    <t>bs.eqLiab.equity.revenueRes.charityAppropriated</t>
  </si>
  <si>
    <t>Gewinnrücklagen/Ergebnisrücklagen, Gebundene Rücklagen</t>
  </si>
  <si>
    <t>Projektrücklage</t>
  </si>
  <si>
    <t>bs.eqLiab.equity.revenueRes.charityAppropriated.project</t>
  </si>
  <si>
    <t>Gewinnrücklagen/Ergebnisrücklagen, Gebundene Rücklagen, Projektrücklage</t>
  </si>
  <si>
    <t>vgl. § 58 Nr. 6 AO a.F.; § 62 Abs. 1 Nr. 1 AO n.F.</t>
  </si>
  <si>
    <t>bs.eqLiab.equity.revenueRes.charityAppropriated.project.finalPrev</t>
  </si>
  <si>
    <t>Gewinnrücklagen/Ergebnisrücklagen, Gebundene Rücklagen, Projektrücklage, Projektrücklage des letzten Stichtags</t>
  </si>
  <si>
    <t>bs.eqLiab.equity.revenueRes.charityAppropriated.project.capAdjust</t>
  </si>
  <si>
    <t>Gewinnrücklagen/Ergebnisrücklagen, Gebundene Rücklagen, Projektrücklage, Kapitalanpassungen</t>
  </si>
  <si>
    <t>bs.eqLiab.equity.revenueRes.charityAppropriated.project.movements</t>
  </si>
  <si>
    <t>Gewinnrücklagen/Ergebnisrücklagen, Gebundene Rücklagen, Projektrücklage, Umschichtungen</t>
  </si>
  <si>
    <t>bs.eqLiab.equity.revenueRes.charityAppropriated.project.changePresentYear</t>
  </si>
  <si>
    <t>Gewinnrücklagen/Ergebnisrücklagen, Gebundene Rücklagen, Projektrücklage, Zuführungen/Minderungen lfd. Jahr</t>
  </si>
  <si>
    <t>Betriebsmittelrücklage</t>
  </si>
  <si>
    <t>bs.eqLiab.equity.revenueRes.charityAppropriated.workingCapital</t>
  </si>
  <si>
    <t>Gewinnrücklagen/Ergebnisrücklagen, Gebundene Rücklagen, Betriebsmittelrücklage</t>
  </si>
  <si>
    <t>vgl. AEAO Nr. 10 zu § 58 Nr. 6 AO; § 62 Abs. 1 Nr. 1 AO n.F.</t>
  </si>
  <si>
    <t>bs.eqLiab.equity.revenueRes.charityAppropriated.workingCapital.finalPrev</t>
  </si>
  <si>
    <t>Gewinnrücklagen/Ergebnisrücklagen, Gebundene Rücklagen, Betriebsmittelrücklage, Betriebsmittelrücklage des letzten Stichtags</t>
  </si>
  <si>
    <t>bs.eqLiab.equity.revenueRes.charityAppropriated.workingCapital.capAdjust</t>
  </si>
  <si>
    <t>Gewinnrücklagen/Ergebnisrücklagen, Gebundene Rücklagen, Betriebsmittelrücklage, Kapitalanpassungen</t>
  </si>
  <si>
    <t>bs.eqLiab.equity.revenueRes.charityAppropriated.workingCapital.movements</t>
  </si>
  <si>
    <t>Gewinnrücklagen/Ergebnisrücklagen, Gebundene Rücklagen, Betriebsmittelrücklage, Umschichtungen</t>
  </si>
  <si>
    <t>bs.eqLiab.equity.revenueRes.charityAppropriated.changePresentYear</t>
  </si>
  <si>
    <t>Gewinnrücklagen/Ergebnisrücklagen, Gebundene Rücklagen, Betriebsmittelrücklage, Zuführungen/Minderungen lfd. Jahr</t>
  </si>
  <si>
    <t>Wiederbeschaffungsrücklage</t>
  </si>
  <si>
    <t>bs.eqLiab.equity.revenueRes.charityAppropriated.replacement</t>
  </si>
  <si>
    <t>Gewinnrücklagen/Ergebnisrücklagen, Gebundene Rücklagen, Wiederbeschaffungsrücklage</t>
  </si>
  <si>
    <t>vgl. AEAO Nr. 10 zu § 58 Nr. 6 AO; § 62 Abs. 1 Nr. 2 AO n.F.</t>
  </si>
  <si>
    <t>bs.eqLiab.equity.revenueRes.charityAppropriated.replacement.finalPrev</t>
  </si>
  <si>
    <t>Gewinnrücklagen/Ergebnisrücklagen, Gebundene Rücklagen, Wiederbeschaffungsrücklage, Wiederbeschaffungsrücklage des letzten Stichtags</t>
  </si>
  <si>
    <t>bs.eqLiab.equity.revenueRes.charityAppropriated.replacement.capAdjust</t>
  </si>
  <si>
    <t>Gewinnrücklagen/Ergebnisrücklagen, Gebundene Rücklagen, Wiederbeschaffungsrücklage, Kapitalanpassungen</t>
  </si>
  <si>
    <t>bs.eqLiab.equity.revenueRes.charityAppropriated.replacement.movements</t>
  </si>
  <si>
    <t>Gewinnrücklagen/Ergebnisrücklagen, Gebundene Rücklagen, Wiederbeschaffungsrücklage, Umschichtungen</t>
  </si>
  <si>
    <t>bs.eqLiab.equity.revenueRes.charityAppropriated.replacement.changePresentYear</t>
  </si>
  <si>
    <t>Gewinnrücklagen/Ergebnisrücklagen, Gebundene Rücklagen, Wiederbeschaffungsrücklage, Zuführungen/Minderungen lfd. Jahr</t>
  </si>
  <si>
    <t>Rücklage zum Erwerb von Gesellschaftsrechten</t>
  </si>
  <si>
    <t>bs.eqLiab.equity.revenueRes.charityAppropriated.shareAcquisition</t>
  </si>
  <si>
    <t>Gewinnrücklagen/Ergebnisrücklagen, Gebundene Rücklagen, Rücklage zum Erwerb von Gesellschaftsrechten</t>
  </si>
  <si>
    <t>(§ 58 Nr. 7 Buchst. b AO a.F.; § 62 Abs. 1 Nr. 4 AO n.F.)</t>
  </si>
  <si>
    <t>bs.eqLiab.equity.revenueRes.charityAppropriated.shareAcquisition.finalPrev</t>
  </si>
  <si>
    <t>Gewinnrücklagen/Ergebnisrücklagen, Gebundene Rücklagen, Rücklage zum Erwerb von Gesellschaftsrechten, Rücklage zum Erwerb von Gesellschaftsrechten des letzten Stichtags</t>
  </si>
  <si>
    <t>bs.eqLiab.equity.revenueRes.charityAppropriated.shareAcquisition.capAdjust</t>
  </si>
  <si>
    <t>Gewinnrücklagen/Ergebnisrücklagen, Gebundene Rücklagen, Rücklage zum Erwerb von Gesellschaftsrechten, Kapitalanpassungen</t>
  </si>
  <si>
    <t>bs.eqLiab.equity.revenueRes.charityAppropriated.shareAcquisition.movements</t>
  </si>
  <si>
    <t>Gewinnrücklagen/Ergebnisrücklagen, Gebundene Rücklagen, Rücklage zum Erwerb von Gesellschaftsrechten, Umschichtungen</t>
  </si>
  <si>
    <t>bs.eqLiab.equity.revenueRes.charityAppropriated.shareAcquisition.changePresentYear</t>
  </si>
  <si>
    <t>Gewinnrücklagen/Ergebnisrücklagen, Gebundene Rücklagen, Rücklage zum Erwerb von Gesellschaftsrechten, Zuführungen/Minderungen lfd. Jahr</t>
  </si>
  <si>
    <t>im Bereich der Vermögensverwaltung</t>
  </si>
  <si>
    <t>bs.eqLiab.equity.revenueRes.charityAppropriated.assetManagement</t>
  </si>
  <si>
    <t>Gewinnrücklagen/Ergebnisrücklagen, Gebundene Rücklagen, Rücklage im Bereich der Vermögensverwaltung</t>
  </si>
  <si>
    <t>AEAO Nr. 2 zu § 55 Abs. 1 Nr. 1 AO</t>
  </si>
  <si>
    <t>bs.eqLiab.equity.revenueRes.charityAppropriated.assetManagement.finalPrev</t>
  </si>
  <si>
    <t>Gewinnrücklagen/Ergebnisrücklagen, Gebundene Rücklagen, Rücklage im Bereich der Vermögensverwaltung, Rücklage im Bereich der Vermögensverwaltung des letzten Stichtags</t>
  </si>
  <si>
    <t>bs.eqLiab.equity.revenueRes.charityAppropriated.assetManagement.capAdjust</t>
  </si>
  <si>
    <t>Gewinnrücklagen/Ergebnisrücklagen, Gebundene Rücklagen, Rücklage im Bereich der Vermögensverwaltung, Kapitalanpassungen</t>
  </si>
  <si>
    <t>bs.eqLiab.equity.revenueRes.charityAppropriated.assetManagement.movements</t>
  </si>
  <si>
    <t>Gewinnrücklagen/Ergebnisrücklagen, Gebundene Rücklagen, Rücklage im Bereich der Vermögensverwaltung, Umschichtungen</t>
  </si>
  <si>
    <t>bs.eqLiab.equity.revenueRes.charityAppropriated.assetManagement.changePresentYear</t>
  </si>
  <si>
    <t>Gewinnrücklagen/Ergebnisrücklagen, Gebundene Rücklagen, Rücklage im Bereich der Vermögensverwaltung, Zuführungen/Minderungen lfd. Jahr</t>
  </si>
  <si>
    <t>Freie Rücklagen</t>
  </si>
  <si>
    <t>bs.eqLiab.equity.revenueRes.unappropriated</t>
  </si>
  <si>
    <t>Gewinnrücklagen/Ergebnisrücklagen, Freie Rücklagen</t>
  </si>
  <si>
    <t>(§ 62 Abs. 1 Nr. 3 AO n.F.)</t>
  </si>
  <si>
    <t>Rücklage aus Überschüssen der Vermögensverwaltung</t>
  </si>
  <si>
    <t>bs.eqLiab.equity.revenueRes.unappropriated.assetManagement</t>
  </si>
  <si>
    <t>Gewinnrücklagen/Ergebnisrücklagen, Freie Rücklagen, Rücklage aus Überschüssen der Vermögensverwaltung</t>
  </si>
  <si>
    <t>(§ 58 Abs. 7 Buchst. a Alt. 1 AO a.F.)</t>
  </si>
  <si>
    <t>bs.eqLiab.equity.revenueRes.unappropriated.assetManagement.finalPrev</t>
  </si>
  <si>
    <t>Gewinnrücklagen/Ergebnisrücklagen, Freie Rücklagen, Rücklage aus Überschüssen der Vermögensverwaltung, Rücklage aus Überschüssen der Vermögensverwaltung des letzten Stichtags</t>
  </si>
  <si>
    <t>bs.eqLiab.equity.revenueRes.unappropriated.assetManagement.capAdjust</t>
  </si>
  <si>
    <t>Gewinnrücklagen/Ergebnisrücklagen, Freie Rücklagen, Rücklage aus Überschüssen der Vermögensverwaltung, Kapitalanpassungen</t>
  </si>
  <si>
    <t>bs.eqLiab.equity.revenueRes.unappropriated.assetManagement.movements</t>
  </si>
  <si>
    <t>Gewinnrücklagen/Ergebnisrücklagen, Freie Rücklagen, Rücklage aus Überschüssen der Vermögensverwaltung, Umschichtungen</t>
  </si>
  <si>
    <t>bs.eqLiab.equity.revenueRes.unappropriated.assetManagement.changePresentYear</t>
  </si>
  <si>
    <t>Gewinnrücklagen/Ergebnisrücklagen, Freie Rücklagen, Rücklage aus Überschüssen der Vermögensverwaltung, Zuführungen/Minderungen lfd. Jahr</t>
  </si>
  <si>
    <t>Rücklage aus sonstigen zeitnah zu verwendenden Mitteln</t>
  </si>
  <si>
    <t>bs.eqLiab.equity.revenueRes.unappropriated.otherMeansDueCourse</t>
  </si>
  <si>
    <t>Gewinnrücklagen/Ergebnisrücklagen, Freie Rücklagen, Rücklage aus sonstigen zeitnah zu verwendenden Mitteln</t>
  </si>
  <si>
    <t>bs.eqLiab.equity.revenueRes.unappropriated.otherMeansDueCourse.finalPrev</t>
  </si>
  <si>
    <t>Gewinnrücklagen/Ergebnisrücklagen, Freie Rücklagen, Rücklage aus sonstigen zeitnah zu verwendenden Mitteln, Rücklage aus sonstigen zeitnah zu verwendenden Mitteln des letzten Stichtags</t>
  </si>
  <si>
    <t>bs.eqLiab.equity.revenueRes.unappropriated.otherMeansDueCourse.capAdjust</t>
  </si>
  <si>
    <t>Gewinnrücklagen/Ergebnisrücklagen, Freie Rücklagen, Rücklage aus sonstigen zeitnah zu verwendenden Mitteln, Kapitalanpassungen</t>
  </si>
  <si>
    <t>bs.eqLiab.equity.revenueRes.unappropriated.otherMeansDueCourse.movements</t>
  </si>
  <si>
    <t>Gewinnrücklagen/Ergebnisrücklagen, Freie Rücklagen, Rücklage aus sonstigen zeitnah zu verwendenden Mitteln, Umschichtungen</t>
  </si>
  <si>
    <t>bs.eqLiab.equity.revenueRes.unappropriated.otherMeansDueCourse.changePresentYear</t>
  </si>
  <si>
    <t>Gewinnrücklagen/Ergebnisrücklagen, Freie Rücklagen, Rücklage aus sonstigen zeitnah zu verwendenden Mitteln, Zuführungen/Minderungen lfd. Jahr</t>
  </si>
  <si>
    <t>Kapitalerhaltungsrücklage</t>
  </si>
  <si>
    <t>bs.eqLiab.equity.revenueRes.capMaintenance</t>
  </si>
  <si>
    <t>Gewinnrücklagen/Ergebnisrücklagen, Kapitalerhaltungsrücklage</t>
  </si>
  <si>
    <t>bs.eqLiab.equity.revenueRes.capMaintenance.finalPrev</t>
  </si>
  <si>
    <t>Gewinnrücklagen/Ergebnisrücklagen, Kapitalerhaltungsrücklage, Kapitalerhaltungsrücklage des letzten Stichtags</t>
  </si>
  <si>
    <t>bs.eqLiab.equity.revenueRes.capMaintenance.capAdjust</t>
  </si>
  <si>
    <t>Gewinnrücklagen/Ergebnisrücklagen, Kapitalerhaltungsrücklage, Kapitalanpassungen</t>
  </si>
  <si>
    <t>bs.eqLiab.equity.revenueRes.capMaintenance.movements</t>
  </si>
  <si>
    <t>Gewinnrücklagen/Ergebnisrücklagen, Kapitalerhaltungsrücklage, Umschichtungen</t>
  </si>
  <si>
    <t>bs.eqLiab.equity.revenueRes.capMaintenance.changePresentYear</t>
  </si>
  <si>
    <t>Gewinnrücklagen/Ergebnisrücklagen, Kapitalerhaltungsrücklage, Zuführungen/Minderungen lfd. Jahr</t>
  </si>
  <si>
    <t>Ansparrücklage</t>
  </si>
  <si>
    <t>bs.eqLiab.equity.revenueRes.investment</t>
  </si>
  <si>
    <t>Gewinnrücklagen/Ergebnisrücklagen, Ansparrücklage</t>
  </si>
  <si>
    <t>Position für steuerbefreite Körperschaften</t>
  </si>
  <si>
    <t>(§ 58 Nr. 12 AO a.F.; § 62 Abs. 4 AO n.F.)</t>
  </si>
  <si>
    <t>bs.eqLiab.equity.revenueRes.investment.finalPrev</t>
  </si>
  <si>
    <t>Gewinnrücklagen/Ergebnisrücklagen, Ansparrücklage, Ansparrücklage des letzten Stichtags</t>
  </si>
  <si>
    <t>bs.eqLiab.equity.revenueRes.investment.capAdjust</t>
  </si>
  <si>
    <t>Gewinnrücklagen/Ergebnisrücklagen, Ansparrücklage, Kapitalanpassungen</t>
  </si>
  <si>
    <t>bs.eqLiab.equity.revenueRes.investment.movements</t>
  </si>
  <si>
    <t>Gewinnrücklagen/Ergebnisrücklagen, Ansparrücklage, Umschichtungen</t>
  </si>
  <si>
    <t>bs.eqLiab.equity.revenueRes.investment.changePresentYear</t>
  </si>
  <si>
    <t>Gewinnrücklagen/Ergebnisrücklagen, Ansparrücklage, Zuführungen/Minderungen lfd. Jahr</t>
  </si>
  <si>
    <t>Rücklage für Anteile an einem herrschenden oder mehrheitlich beteiligten Unternehmen</t>
  </si>
  <si>
    <t>bs.eqLiab.equity.revenueRes.sharesParentComp</t>
  </si>
  <si>
    <t>bs.eqLiab.equity.revenueRes.sharesParentComp.finalPrev</t>
  </si>
  <si>
    <t>Rücklage für Anteile an einem herrschenden oder mehrheitlich beteiligten Unternehmen, Rücklage für Anteile an einem herrschenden oder mehrheitlich beteiligten Unternehmen des letzten Stichtags</t>
  </si>
  <si>
    <t>Wert der Rücklage zum Ende des vorangegangenen Wirtschaftsjahres. Technisch ist hingegen bei periodType als period/instant das Ende des aktuellen Wirtschaftsjahres einzutragen.</t>
  </si>
  <si>
    <t>bs.eqLiab.equity.revenueRes.sharesParentComp.capAdjust</t>
  </si>
  <si>
    <t>Rücklage für Anteile an einem herrschenden oder mehrheitlich beteiligten Unternehmen, Kapitalanpassungen</t>
  </si>
  <si>
    <t>bs.eqLiab.equity.revenueRes.sharesParentComp.movements</t>
  </si>
  <si>
    <t>Rücklage für Anteile an einem herrschenden oder mehrheitlich beteiligten Unternehmen, Umschichtungen</t>
  </si>
  <si>
    <t>bs.eqLiab.equity.revenueRes.sharesParentComp.changePresentYear</t>
  </si>
  <si>
    <t>Rücklage für Anteile an einem herrschenden oder mehrheitlich beteiligten Unternehmen, Zuführungen/Minderungen lfd. Jahr</t>
  </si>
  <si>
    <t>satzungsmäßige Rücklagen</t>
  </si>
  <si>
    <t>bs.eqLiab.equity.revenueRes.statutory</t>
  </si>
  <si>
    <t>bs.eqLiab.equity.revenueRes.statutory.finalPrev</t>
  </si>
  <si>
    <t>satzungsmäßige Rücklage, satzungsmäßige Rücklage des letzten Stichtags</t>
  </si>
  <si>
    <t>bs.eqLiab.equity.revenueRes.statutory.capAdjust</t>
  </si>
  <si>
    <t>satzungsmäßige Rücklagen, Kapitalanpassungen</t>
  </si>
  <si>
    <t>bs.eqLiab.equity.revenueRes.statutory.movements</t>
  </si>
  <si>
    <t>satzungsmäßige Rücklagen, Umschichtungen</t>
  </si>
  <si>
    <t>bs.eqLiab.equity.revenueRes.statutory.changePresentYear</t>
  </si>
  <si>
    <t>satzungsmäßige Rücklagen, Zuführungen/Minderungen lfd. Jahr</t>
  </si>
  <si>
    <t>Gewinnrücklage mit Ausschüttungssperre für aktivierte Aufwendungen für die Ingangsetzung und Erweiterung des Geschäftsbetriebs</t>
  </si>
  <si>
    <t>bs.eqLiab.equity.revenueRes.startUpCost</t>
  </si>
  <si>
    <t>Gewinnrücklagen/Ergebnisrücklagen, Gewinnrücklage mit Ausschüttungssperre für aktivierte Aufwendungen für die Ingangsetzung und Erweiterung des Geschäftsbetriebs</t>
  </si>
  <si>
    <t>Werden "ausschüttungsgesperrte" Beträge für "aktivierte Aufwendungen für die Ingangsetzung und Erweiterung des Geschäftsbetriebs" gesondert auf einem Gewinnrücklagenkonto verbucht, sind diese zu dieser Position zu übermitteln.</t>
  </si>
  <si>
    <t>bs.eqLiab.equity.revenueRes.startUpCost.finalPrev</t>
  </si>
  <si>
    <t>Gewinnrücklagen/Ergebnisrücklagen, Gewinnrücklage mit Ausschüttungssperre für aktivierte Aufwendungen für die Ingangsetzung und Erweiterung des Geschäftsbetriebs, Gewinnrücklage mit Ausschüttungssperre für aktivierte Aufwendungen für die Ingangsetzung und Erweiterung des Geschäftsbetriebs des letzten Stichtags</t>
  </si>
  <si>
    <t>bs.eqLiab.equity.revenueRes.startUpCost.capAdjust</t>
  </si>
  <si>
    <t>Gewinnrücklagen/Ergebnisrücklagen, Gewinnrücklage mit Ausschüttungssperre für aktivierte Aufwendungen für die Ingangsetzung und Erweiterung des Geschäftsbetriebs, Kapitalanpassungen</t>
  </si>
  <si>
    <t>bs.eqLiab.equity.revenueRes.startUpCost.movements</t>
  </si>
  <si>
    <t>Gewinnrücklagen/Ergebnisrücklagen, Gewinnrücklage mit Ausschüttungssperre für aktivierte Aufwendungen für die Ingangsetzung und Erweiterung des Geschäftsbetriebs, Umschichtungen</t>
  </si>
  <si>
    <t>bs.eqLiab.equity.revenueRes.startUpCost.changePresentYear</t>
  </si>
  <si>
    <t>Gewinnrücklagen/Ergebnisrücklagen, Gewinnrücklage mit Ausschüttungssperre für aktivierte Aufwendungen für die Ingangsetzung und Erweiterung des Geschäftsbetriebs, Zuführungen/Minderungen lfd. Jahr</t>
  </si>
  <si>
    <t>Gewinnrücklage mit Ausschüttungssperre für einen aktivierten Abgrenzungsposten für latente Steuern</t>
  </si>
  <si>
    <t>bs.eqLiab.equity.revenueRes.defTax</t>
  </si>
  <si>
    <t>Gewinnrücklagen/Ergebnisrücklagen, Gewinnrücklage mit Ausschüttungssperre für einen aktivierten Abgrenzungsposten für latente Steuern</t>
  </si>
  <si>
    <t>Werden "ausschüttungsgesperrte" Beträge für "einen aktivierten Abgrenzungsposten für latente Steuern" gesondert auf einem Gewinnrücklagenkonto verbucht, sind diese zu dieser Position zu übermitteln.</t>
  </si>
  <si>
    <t>bs.eqLiab.equity.revenueRes.defTax.finalPrev</t>
  </si>
  <si>
    <t>Gewinnrücklagen/Ergebnisrücklagen, Gewinnrücklage mit Ausschüttungssperre für einen aktivierten Abgrenzungsposten für latente Steuern, Gewinnrücklage mit Ausschüttungssperre für einen aktivierten Abgrenzungsposten für latente Steuern des letzten Stichtags</t>
  </si>
  <si>
    <t>bs.eqLiab.equity.revenueRes.defTax.capAdjust</t>
  </si>
  <si>
    <t>Gewinnrücklagen/Ergebnisrücklagen, Gewinnrücklage mit Ausschüttungssperre für einen aktivierten Abgrenzungsposten für latente Steuern, Kapitalanpassungen</t>
  </si>
  <si>
    <t>bs.eqLiab.equity.revenueRes.defTax.movements</t>
  </si>
  <si>
    <t>Gewinnrücklagen/Ergebnisrücklagen, Gewinnrücklage mit Ausschüttungssperre für einen aktivierten Abgrenzungsposten für latente Steuern, Umschichtungen</t>
  </si>
  <si>
    <t>bs.eqLiab.equity.revenueRes.defTax.changePresentYear</t>
  </si>
  <si>
    <t>Gewinnrücklagen/Ergebnisrücklagen, Gewinnrücklage mit Ausschüttungssperre für einen aktivierten Abgrenzungsposten für latente Steuern, Zuführungen/Minderungen lfd. Jahr</t>
  </si>
  <si>
    <t>Die Zeile "Zuführungen/Minderungen" bezieht sich nicht lediglich auf Umschichtungen zwischen bestehenden Kapitalteilen. Die Position "Zuführungen/ Minderungen" beinhaltet Kapitalanpassungen des lfd. Jahres.</t>
  </si>
  <si>
    <t>Gewinnrücklage mit Ausschüttungssperre für selbst geschaffene immaterielle Vermögensgegenstände des Anlagevermögens unter Berücksichtigung der darauf entfallenden passiven latenten Steuern</t>
  </si>
  <si>
    <t>bs.eqLiab.equity.revenueRes.intanAss</t>
  </si>
  <si>
    <t>Gewinnrücklagen/Ergebnisrücklagen, Gewinnrücklage mit Ausschüttungssperre für selbst geschaffene immaterielle Vermögensgegenstände des Anlagevermögens unter Berücksichtigung der darauf entfallenden passiven latenten Steuern</t>
  </si>
  <si>
    <t>Werden "ausschüttungsgesperrte" Beträge für "selbst geschaffene immaterielle Vermögensgegenstände des Anlagevermögens unter Berücksichtigung der darauf entfallenden passiven latenten Steuern" gesondert auf einem Gewinnrücklagenkonto verbucht, sind diese zu dieser Position zu übermitteln.</t>
  </si>
  <si>
    <t>bs.eqLiab.equity.revenueRes.intanAss.finalPrev</t>
  </si>
  <si>
    <t>Gewinnrücklagen/Ergebnisrücklagen, Gewinnrücklage mit Ausschüttungssperre für selbst geschaffene immaterielle Vermögensgegenstände des Anlagevermögens unter Berücksichtigung der darauf entfallenden passiven latenten Steuern, Gewinnrücklage mit Ausschüttungssperre für selbst geschaffene immaterielle Vermögensgegenstände des Anlagevermögens unter Berücksichtigung der darauf entfallenden passiven latenten Steuern des letzten Stichtags</t>
  </si>
  <si>
    <t>bs.eqLiab.equity.revenueRes.intanAss.capAdjust</t>
  </si>
  <si>
    <t>Gewinnrücklagen/Ergebnisrücklagen, Gewinnrücklage mit Ausschüttungssperre für selbst geschaffene immaterielle Vermögensgegenstände des Anlagevermögens unter Berücksichtigung der darauf entfallenden passiven latenten Steuern, Kapitalanpassungen</t>
  </si>
  <si>
    <t>bs.eqLiab.equity.revenueRes.intanAss.movements</t>
  </si>
  <si>
    <t>Gewinnrücklagen/Ergebnisrücklagen, Gewinnrücklage mit Ausschüttungssperre für selbst geschaffene immaterielle Vermögensgegenstände des Anlagevermögens unter Berücksichtigung der darauf entfallenden passiven latenten Steuern, Umschichtungen</t>
  </si>
  <si>
    <t>bs.eqLiab.equity.revenueRes.intanAss.changePresentYear</t>
  </si>
  <si>
    <t>Gewinnrücklagen/Ergebnisrücklagen, Gewinnrücklage mit Ausschüttungssperre für selbst geschaffene immaterielle Vermögensgegenstände des Anlagevermögens unter Berücksichtigung der darauf entfallenden passiven latenten Steuern, Zuführungen/Minderungen lfd. Jahr</t>
  </si>
  <si>
    <t>Gewinnrücklage mit Ausschüttungssperre für zum beizulegenden Zeitwert bilanzierte Vermögensgegenstände, soweit dieser die Anschaffungskosten übersteigt unter Berücksichtigung der darauf entfallenden passiven latenten Steuern</t>
  </si>
  <si>
    <t>bs.eqLiab.equity.revenueRes.assMeasuredAtFairValue</t>
  </si>
  <si>
    <t>Gewinnrücklagen/Ergebnisrücklagen, Gewinnrücklage mit Ausschüttungssperre für zum beizulegenden Zeitwert bilanzierte Vermögensgegenstände, soweit dieser die Anschaffungskosten übersteigt unter Berücksichtigung der darauf entfallenden passiven latenten Steuern</t>
  </si>
  <si>
    <t>Werden "ausschüttungsgesperrte" Beträge für "zum beizulegenden Zeitwert bilanzierte Vermögensgegenstände" gesondert auf einem Gewinnrücklagenkonto verbucht, sind diese zu dieser Position zu übermitteln.</t>
  </si>
  <si>
    <t>bs.eqLiab.equity.revenueRes.assMeasuredAtFairValue.finalPrev</t>
  </si>
  <si>
    <t>Gewinnrücklagen/Ergebnisrücklagen, Gewinnrücklage mit Ausschüttungssperre für zum beizulegenden Zeitwert bilanzierte Vermögensgegenstände, soweit dieser die Anschaffungskosten übersteigt unter Berücksichtigung der darauf entfallenden passiven latenten Steuern, Gewinnrücklage mit Ausschüttungssperre für zum beizulegenden Zeitwert bilanzierte Vermögensgegenstände, soweit dieser die Anschaffungskosten übersteigt unter Berücksichtigung der darauf entfallenden passiven latenten Steuern des letzten Stichtags</t>
  </si>
  <si>
    <t>bs.eqLiab.equity.revenueRes.assMeasuredAtFairValue.capAdjust</t>
  </si>
  <si>
    <t>Gewinnrücklagen/Ergebnisrücklagen, Gewinnrücklage mit Ausschüttungssperre für zum beizulegenden Zeitwert bilanzierte Vermögensgegenstände, soweit dieser die Anschaffungskosten übersteigt unter Berücksichtigung der darauf entfallenden passiven latenten Steuern, Kapitalanpassungen</t>
  </si>
  <si>
    <t>bs.eqLiab.equity.revenueRes.assMeasuredAtFairValue.movements</t>
  </si>
  <si>
    <t>Gewinnrücklagen/Ergebnisrücklagen, Gewinnrücklage mit Ausschüttungssperre für zum beizulegenden Zeitwert bilanzierte Vermögensgegenstände, soweit dieser die Anschaffungskosten übersteigt unter Berücksichtigung der darauf entfallenden passiven latenten Steuern, Umschichtungen</t>
  </si>
  <si>
    <t>bs.eqLiab.equity.revenueRes.assMeasuredAtFairValue.changePresentYear</t>
  </si>
  <si>
    <t>Gewinnrücklagen/Ergebnisrücklagen, Gewinnrücklage mit Ausschüttungssperre für zum beizulegenden Zeitwert bilanzierte Vermögensgegenstände, soweit dieser die Anschaffungskosten übersteigt unter Berücksichtigung der darauf entfallenden passiven latenten Steuern, Zuführungen/Minderungen lfd. Jahr</t>
  </si>
  <si>
    <t>Gewinnrücklage mit Ausschüttungssperre für den Unterschiedsbetrag aus der Abzinsung von Rückstellungen für Altersversorungsverpflichtungen</t>
  </si>
  <si>
    <t>bs.eqLiab.equity.revenueRes.surplusFromPensionAccruals</t>
  </si>
  <si>
    <t>Gewinnrücklagen/Ergebnisrücklagen, Gewinnrücklage mit Ausschüttungssperre für den Unterschiedsbetrag aus der Abzinsung von Rückstellungen für Altersversorungsverpflichtungen</t>
  </si>
  <si>
    <t>Gesetz zur Umsetzung der Wohnimmobilienkreditrichtlinie</t>
  </si>
  <si>
    <t>bs.eqLiab.equity.revenueRes.surplusFromPensionAccruals.finalPrev</t>
  </si>
  <si>
    <t>Gewinnrücklagen/Ergebnisrücklagen, Gewinnrücklage mit Ausschüttungssperre für den Unterschiedsbetrag aus der Abzinsung von Rückstellungen für Altersversorungsverpflichtungen des letzten Stichtags</t>
  </si>
  <si>
    <t>bs.eqLiab.equity.revenueRes.surplusFromPensionAccruals.capAdjust</t>
  </si>
  <si>
    <t>Gewinnrücklagen/Ergebnisrücklagen, Gewinnrücklage mit Ausschüttungssperre für den Unterschiedsbetrag aus der Abzinsung von Rückstellungen für Altersversorungsverpflichtungen, Kapitalanpassungen</t>
  </si>
  <si>
    <t>bs.eqLiab.equity.revenueRes.surplusFromPensionAccruals.movements</t>
  </si>
  <si>
    <t>Gewinnrücklagen/Ergebnisrücklagen, Gewinnrücklage mit Ausschüttungssperre für den Unterschiedsbetrag aus der Abzinsung von Rückstellungen für Altersversorungsverpflichtungen, Umschichtungen</t>
  </si>
  <si>
    <t>bs.eqLiab.equity.revenueRes.surplusFromPensionAccruals.changePresentYear</t>
  </si>
  <si>
    <t>Gewinnrücklagen/Ergebnisrücklagen, Gewinnrücklage mit Ausschüttungssperre für den Unterschiedsbetrag aus der Abzinsung von Rückstellungen für Altersversorungsverpflichtungen, Zuführungen/Minderungen lfd. Jahr</t>
  </si>
  <si>
    <t>Sonstige ausschüttungsgesperrte Rücklagen</t>
  </si>
  <si>
    <t>bs.eqLiab.equity.revenueRes.otherResWithDistrRestrict</t>
  </si>
  <si>
    <t>Gewinnrücklagen/Ergebnisrücklagen, Sonstige ausschüttungsgesperrte Rücklagen</t>
  </si>
  <si>
    <t>Hier kann u.a. die auch nach BilMoG noch für notwendig erachtete Rücklage für eigene Anteile ausgewiesen werden.</t>
  </si>
  <si>
    <t>bs.eqLiab.equity.revenueRes.otherResWithDistrRestrict.finalPrev</t>
  </si>
  <si>
    <t>Gewinnrücklagen/Ergebnisrücklagen, Sonstige ausschüttungsgesperrte Rücklagen, des letzten Stichtags</t>
  </si>
  <si>
    <t>bs.eqLiab.equity.revenueRes.otherResWithDistrRestrict.capAdjust</t>
  </si>
  <si>
    <t>Gewinnrücklagen/Ergebnisrücklagen, Sonstige ausschüttungsgesperrte Rücklagen, Kapitalanpassungen</t>
  </si>
  <si>
    <t>bs.eqLiab.equity.revenueRes.otherResWithDistrRestrict.movements</t>
  </si>
  <si>
    <t>Gewinnrücklagen/Ergebnisrücklagen, Sonstige ausschüttungsgesperrte Rücklagen, Umschichtungen</t>
  </si>
  <si>
    <t>Zuführung/Minderung lfd. Jahr</t>
  </si>
  <si>
    <t>bs.eqLiab.equity.revenueRes.otherResWithDistrRestrict.changePresYear</t>
  </si>
  <si>
    <t>Gewinnrücklagen/Ergebnisrücklagen, Sonstige ausschüttungsgesperrte Rücklagen, Zuführung/Minderung lfd. Jahr</t>
  </si>
  <si>
    <t>Sonderrücklage</t>
  </si>
  <si>
    <t>bs.eqLiab.equity.revenueRes.special</t>
  </si>
  <si>
    <t>Gewinnrücklagen/Ergebnisrücklagen, Sonderrücklage</t>
  </si>
  <si>
    <t>Branchenspezifischer/individueller Zusatzposten im Rücklagenbereich, zur Abdeckung EINES speziellen Zwecks.</t>
  </si>
  <si>
    <t>Kein gesonderter Ausweis bei einer Personengesellschaft.</t>
  </si>
  <si>
    <t>Erläuterungen zur Sonderrücklage</t>
  </si>
  <si>
    <t>bs.eqLiab.equity.revenueRes.special.comment</t>
  </si>
  <si>
    <t>Gewinnrücklagen/Ergebnisrücklagen, Sonderrücklage, Erläuterungen zur Sonderrücklage</t>
  </si>
  <si>
    <t>Textfeld zur Erläuterung des Vorgängerpostens, auch als spezieller Bezeichner desselben verwendbar.</t>
  </si>
  <si>
    <t>Kein gesonderter Ausweis bei einer Personengesellschaft. Die entsprechende Berechnung/Erläuterung/detaillierte Darstellung ist als Fußnote zu berichten.</t>
  </si>
  <si>
    <t>bs.eqLiab.equity.revenueRes.special.finalPrev</t>
  </si>
  <si>
    <t>Gewinnrücklagen/Ergebnisrücklagen, Sonderrücklage, Sonderrücklage des letzten Stichtags</t>
  </si>
  <si>
    <t>Wert der Sonderrücklage zum Ende des vorangegangenen Wirtschaftsjahres. Technisch ist hingegen bei periodType als period/instant das Ende des aktuellen Wirtschaftsjahres einzutragen.</t>
  </si>
  <si>
    <t>bs.eqLiab.equity.revenueRes.special.capAdjust</t>
  </si>
  <si>
    <t>Gewinnrücklagen/Ergebnisrücklagen, Sonderrücklage, Kapitalanpassungen</t>
  </si>
  <si>
    <t>bs.eqLiab.equity.revenueRes.special.movements</t>
  </si>
  <si>
    <t>Gewinnrücklagen/Ergebnisrücklagen, Sonderrücklage, Umschichtungen</t>
  </si>
  <si>
    <t>bs.eqLiab.equity.revenueRes.special.changePresentYear</t>
  </si>
  <si>
    <t>Gewinnrücklagen/Ergebnisrücklagen, Sonderrücklage, Zuführungen/Minderungen lfd. Jahr</t>
  </si>
  <si>
    <t>andere Gewinnrücklagen</t>
  </si>
  <si>
    <t>bs.eqLiab.equity.revenueRes.other</t>
  </si>
  <si>
    <t>davon nach § 58 Abs. 2a AktG</t>
  </si>
  <si>
    <t>bs.eqLiab.equity.revenueRes.other.AktG58_2a</t>
  </si>
  <si>
    <t>andere Gewinnrücklagen, davon nach § 58 Abs. 2a AktG</t>
  </si>
  <si>
    <t>davon frei verfügbare Rücklagen</t>
  </si>
  <si>
    <t>bs.eqLiab.equity.revenueRes.other.free</t>
  </si>
  <si>
    <t>andere Gewinnrücklagen, davon frei verfügbare Rücklagen</t>
  </si>
  <si>
    <t>davon Mehrerwerbskosten für eigene Anteile</t>
  </si>
  <si>
    <t>bs.eqLiab.equity.revenueRes.other.ownSharesPlus</t>
  </si>
  <si>
    <t>andere Gewinnrücklagen, davon Mehrerwerbskosten für eigene Anteile (von freien Rücklagen offen abzusetzen)</t>
  </si>
  <si>
    <t>bs.eqLiab.equity.revenueRes.other.finalPrev</t>
  </si>
  <si>
    <t>andere Gewinnrücklage, andere Gewinnrücklage des letzten Stichtags</t>
  </si>
  <si>
    <t>Wert der anderen Gewinnrücklagen zum Ende des vorangegangenen Wirtschaftsjahres. Technisch ist hingegen bei periodType als period/instant das Ende des aktuellen Wirtschaftsjahres einzutragen.</t>
  </si>
  <si>
    <t>bs.eqLiab.equity.revenueRes.other.capAdjust</t>
  </si>
  <si>
    <t>andere Gewinnrücklage, Kapitalanpassungen</t>
  </si>
  <si>
    <t>bs.eqLiab.equity.revenueRes.other.movements</t>
  </si>
  <si>
    <t>andere Gewinnrücklage, Umschichtungen</t>
  </si>
  <si>
    <t>bs.eqLiab.equity.revenueRes.other.changePresentYear</t>
  </si>
  <si>
    <t>andere Gewinnrücklage, Zuführungen/Minderungen lfd. Jahr</t>
  </si>
  <si>
    <t>andere Ergebnisrücklagen</t>
  </si>
  <si>
    <t>bs.eqLiab.equity.revenueRes.otherCoop</t>
  </si>
  <si>
    <t>Gewinnrücklagen/Ergebnisrücklagen, andere Ergebnisrücklagen</t>
  </si>
  <si>
    <t>bs.eqLiab.equity.revenueRes.fromPriorPeriod</t>
  </si>
  <si>
    <t>Gewinnrücklagen/Ergebnisrücklagen, andere Ergebnisrücklagen, davon aus dem Bilanzgewinn des Vorjahres eingestellt</t>
  </si>
  <si>
    <t>bs.eqLiab.equity.revenueRes.fromProfitPresentYear</t>
  </si>
  <si>
    <t>Gewinnrücklagen/Ergebnisrücklagen, andere Ergebnisrücklagen, davon aus dem Jahresüberschuss des Geschäftsjahres eingestellt</t>
  </si>
  <si>
    <t>bs.eqLiab.equity.revenueRes.withdrawnForPresentYear</t>
  </si>
  <si>
    <t>Gewinnrücklagen/Ergebnisrücklagen, andere Ergebnisrücklagen, davon für das Geschäftsjahr entnommen</t>
  </si>
  <si>
    <t>bs.eqLiab.equity.revenueRes.otherCoop.finalPrev</t>
  </si>
  <si>
    <t>Gewinnrücklagen/Ergebnisrücklagen, andere Ergebnisrücklagen, des letzten Stichtags</t>
  </si>
  <si>
    <t>Wert der anderen Ergebnisrücklage zum Ende des vorangegangenen Wirtschaftsjahres. 'Technisch ist hingegen bei periodType als period/instant das Ende des aktuellen Wirtschaftsjahres einzutragen.</t>
  </si>
  <si>
    <t>bs.eqLiab.equity.revenueRes.otherCoop.capAdjust</t>
  </si>
  <si>
    <t>Gewinnrücklagen/Ergebnisrücklagen, andere Ergebnisrücklagen, Kapitalanpassungen</t>
  </si>
  <si>
    <t>bs.eqLiab.equity.revenueRes.otherCoop.movements</t>
  </si>
  <si>
    <t>Gewinnrücklagen/Ergebnisrücklagen, andere Ergebnisrücklagen, Umschichtungen</t>
  </si>
  <si>
    <t>bs.eqLiab.equity.revenueRes.otherCoop.changePresentYear</t>
  </si>
  <si>
    <t>Gewinnrücklagen/Ergebnisrücklagen, andere Ergebnisrücklagen, Zuführungen/Minderungen lfd. Jahr</t>
  </si>
  <si>
    <t>Rücklagen im Bereich des Wirtschaftlichen Geschäftsbetriebs</t>
  </si>
  <si>
    <t>bs.eqLiab.equity.revenueRes.taxablePurposeBusiness</t>
  </si>
  <si>
    <t>Gewinnrücklagen/Ergebnisrücklagen, Rücklagen im Bereich des Wirtschaftlichen Geschäftsbetriebs</t>
  </si>
  <si>
    <t>Rücklage nach AEAO Nr. 2 zu § 55 Abs. 1 Nr. 1 AO</t>
  </si>
  <si>
    <t>bs.eqLiab.equity.revenueRes.taxablePurposeBusiness.finalPrev</t>
  </si>
  <si>
    <t>Gewinnrücklagen/Ergebnisrücklagen, Rücklagen im Bereich des Wirtschaftlichen Geschäftsbetriebs, Rücklagen im Bereich des Wirtschaftlichen Geschäftsbetriebs des letzten Stichtags</t>
  </si>
  <si>
    <t>bs.eqLiab.equity.taxablePurposeBusiness.revenueRes.capAdjust</t>
  </si>
  <si>
    <t>Gewinnrücklagen/Ergebnisrücklagen, Rücklagen im Bereich des Wirtschaftlichen Geschäftsbetriebs, Kapitalanpassungen</t>
  </si>
  <si>
    <t>bs.eqLiab.equity.revenueRes.taxablePurposeBusiness.movements</t>
  </si>
  <si>
    <t>Gewinnrücklagen/Ergebnisrücklagen, Rücklagen im Bereich des Wirtschaftlichen Geschäftsbetriebs, Umschichtungen</t>
  </si>
  <si>
    <t>bs.eqLiab.equity.revenueRes.taxablePurposeBusiness.changePresYear</t>
  </si>
  <si>
    <t>Gewinnrücklagen/Ergebnisrücklagen, Rücklagen im Bereich des Wirtschaftlichen Geschäftsbetriebs, Zuführungen/Minderungen lfd. Jahr</t>
  </si>
  <si>
    <t>davon für Ausscheidungszwecke von Genossen auszuzahlen</t>
  </si>
  <si>
    <t>bs.eqLiab.equity.revenueRes.forRepaymToCoop</t>
  </si>
  <si>
    <t>Gewinnrücklagen/Ergebnisrücklagen, davon für Ausscheidungszwecke von Genossen auszuzahlen</t>
  </si>
  <si>
    <t>davon zur Durchführung der Kapitalerhöhung geleistete Einlagen</t>
  </si>
  <si>
    <t>bs.eqLiab.equity.paymForCapitalIncrease</t>
  </si>
  <si>
    <t>Eigenkapital, davon zur Durchführung der Kapitalerhöhung geleistete Einlagen</t>
  </si>
  <si>
    <t>Wenn am Stichtag die Kapitalerhöhung zwar beschlossen, aber noch nicht vollständig durchgeführt oder noch nicht eingetragen ist (Ausweisalternative: zwischen Eigenkapital und Fremdkapital).</t>
  </si>
  <si>
    <t>davon Gewinn- /Verlustvortrag - bei Personengesellschaften</t>
  </si>
  <si>
    <t>bs.eqLiab.equity.retainedEarningsPartnerships</t>
  </si>
  <si>
    <t>Eigenkapital, davon Gewinn-/Verlustvortrag - bei Personen(handels)gesellschaften</t>
  </si>
  <si>
    <t>Gewinn-/Verlustvortrag im Sinne des 264c Abs. 2 HGB bei Personen(handels)gesellschaften</t>
  </si>
  <si>
    <t>bs.eqLiab.equity.retainedEarningsPartnershipsHGBs264c</t>
  </si>
  <si>
    <t>Eigenkapital, Gewinn-/Verlustvortrag im Sinne des 264c Abs. 2 HGB bei Personen(handels)gesellschaften</t>
  </si>
  <si>
    <t>Die Position ist ebenfalls auch bei Personengesellschaften zu verwenden, die nicht unter § 264c HGB fallen, jedoch gleichwohl - beispielsweise aufgrund gesellschaftsvertraglicher Regelungen - den Ausweis des Eigenkapitals entsprechend § 264c HGB praktizieren. Der Gewinnvortrag stellt die Restgröße aus der Gewinnverwendung des Bilanzgewinns des Vj. auf Grundlage des Beschlusses der Haupt- oder Gesellschafterversammlung dar, der nicht an die Gesellschafter ausgeschüttet oder in die Gewinnrücklagen eingestellt worden ist.</t>
  </si>
  <si>
    <t>Gewinn-/Verlustvortrag</t>
  </si>
  <si>
    <t>bs.eqLiab.equity.retainedEarnings</t>
  </si>
  <si>
    <t>Eigenkapital, Gewinn-/Verlustvortrag - bei Kapitalgesellschaften</t>
  </si>
  <si>
    <t>nur bei Kapitalgesellschaften</t>
  </si>
  <si>
    <t>Der Gewinnvortrag stellt die Restgröße aus der Gewinnverwendung des Bilanzgewinns des Vj. auf Grundlage des Beschlusses der Haupt- oder Gesellschafterversammlung dar, der nicht an die Gesellschafter ausgeschüttet oder in die Gewinnrücklagen eingestellt worden ist.</t>
  </si>
  <si>
    <t>bs.eqLiab.equity.retainedEarnings.finalPrev</t>
  </si>
  <si>
    <t>Eigenkapital, Gewinn-/Verlustvortrag, bei Kapitalgesellschaften, - bei Kapitalgesellschaften - des letzten Stichtags</t>
  </si>
  <si>
    <t>Wert des Gewinn-/Verlustvortrags – bei Kapitalgesellschaften zum Ende des vorangegangenen Wirtschaftsjahres. Technisch ist hingegen bei periodType als period/instant das Ende des aktuellen Wirtschaftsjahres einzutragen.</t>
  </si>
  <si>
    <t>bs.eqLiab.equity.retainedEarnings.capAdjust</t>
  </si>
  <si>
    <t>Eigenkapital, Gewinn-/Verlustvortrag - bei Kapitalgesellschaften, Kapitalanpassungen</t>
  </si>
  <si>
    <t>bs.eqLiab.equity.retainedEarnings.movements</t>
  </si>
  <si>
    <t>Eigenkapital, Gewinn-/Verlustvortrag - bei Kapitalgesellschaften, Umschichtungen</t>
  </si>
  <si>
    <t>Umschichtung Jahresergebnis</t>
  </si>
  <si>
    <t>bs.eqLiab.equity.retainedEarnings.movementsProfitLoss</t>
  </si>
  <si>
    <t>Eigenkapital, Gewinn-/Verlustvortrag - bei Kapitalgesellschaften, Umschichtung Jahresergebnis</t>
  </si>
  <si>
    <t>bs.eqLiab.equity.retainedEarnings.changePresentYear</t>
  </si>
  <si>
    <t>Eigenkapital, Gewinn-/Verlustvortrag - bei Kapitalgesellschaften, Zuführungen/Minderungen lfd. Jahr</t>
  </si>
  <si>
    <t>Ergebnisvortrag/Mittelvortrag/Verwendungsüberhang</t>
  </si>
  <si>
    <t>bs.eqLiab.equity.SurplusOfUnspentFunds</t>
  </si>
  <si>
    <t>Eigenkapital, Ergebnisvortrag/Mittelvortrag/Verwendungsüberhang</t>
  </si>
  <si>
    <t>bs.eqLiab.equity.SurplusOfUnspentFunds.finalPrev</t>
  </si>
  <si>
    <t>Eigenkapital, Ergebnisvortrag/Mittelvortrag/Verwendungsüberhang, Ergebnisvortrag/Mittelvortrag/Verwendungsüberhang des letzten Stichtags</t>
  </si>
  <si>
    <t>bs.eqLiab.equity.SurplusOfUnspentFunds.capAdjust</t>
  </si>
  <si>
    <t>Eigenkapital, Ergebnisvortrag/Mittelvortrag/Verwendungsüberhang, Kapitalanpassungen</t>
  </si>
  <si>
    <t>bs.eqLiab.equity.SurplusOfUnspentFunds.movements</t>
  </si>
  <si>
    <t>Eigenkapital, Ergebnisvortrag/Mittelvortrag/Verwendungsüberhang, Umschichtungen</t>
  </si>
  <si>
    <t>bs.eqLiab.equity.SurplusOfUnspentFunds.changePresentYear</t>
  </si>
  <si>
    <t>Eigenkapital, Ergebnisvortrag/Mittelvortrag/Verwendungsüberhang, Zuführungen/Minderungen lfd. Jahr</t>
  </si>
  <si>
    <t>bs.eqLiab.equity.netIncome</t>
  </si>
  <si>
    <t>Eigenkapital, Jahresüberschuss/-fehlbetrag (Bilanz) - bei Kapitalgesellschaften</t>
  </si>
  <si>
    <t>Diese Position ist mit dem Jahresüberschuss lt. GuV verknüpft, soweit kein Ausweis des Bilanzgewinns in der Bilanz erfolgt. Die Angabe in den GCD-Daten (Ausweis des Bilanzgewinns "nein") muss übereinstimmen.</t>
  </si>
  <si>
    <t>davon Jahresüberschuss/-fehlbetrag (Bilanz)</t>
  </si>
  <si>
    <t>bs.eqLiab.equity.netIncomePartnerships</t>
  </si>
  <si>
    <t>Eigenkapital, davon Jahresüberschuss/-fehlbetrag (Bilanz) - bei Personen(handels)gesellschaften</t>
  </si>
  <si>
    <t>Jahresüberschuss/-fehlbetrag (Bilanz) im Sinne des § 264c Abs. 2 HGB bei Personen(handels)gesellschaften</t>
  </si>
  <si>
    <t>bs.eqLiab.equity.netIncomePartnershipsHGBs264c</t>
  </si>
  <si>
    <t>Eigenkapital, Jahresüberschuss/-fehlbetrag (Bilanz) im Sinne des § 264c Abs. 2 HGB bei Personen(handels)gesellschaften</t>
  </si>
  <si>
    <t>Die Position ist ebenfalls auch bei Personengesellschaften zu verwenden, die nicht unter § 264c HGB fallen, jedoch gleichwohl - beispielsweise aufgrund gesellschaftsvertraglicher Regelungen - den Ausweis des Eigenkapitals entsprechend § 264c HGB praktizieren. Der Ausweis eines Jahresüberschusses ist nicht möglich, wenn der in der Bilanz ausgewiesene Kapitalanteil dem Kapitalanteil nach § 120 HGB entspricht. Besteht keine abweichende vertragliche Regelung im Gesellschaftsvertrag, wird das Eigenkapital einer OHG nur aus dem Posten Kapitalanteile bestehen. Das entspricht einer Bilanzierung nach vollständiger Ergebnisverwendung i.S.d. § 268 Abs. 1 HGB. Zum Ausweis eines Jahresüberschusses kommt es regelmäßig nur dann, wenn die Gesellschafter vereinbart haben, den Jahresüberschuss in voller Höhe zur Disposition der Gesellschafterversammlung zu stellen, die über die Ergebnisverwendung anlässlich der Feststellung des Jahresabschlusses beschließt.</t>
  </si>
  <si>
    <t>bs.eqLiab.equity.profitLossPartnerships</t>
  </si>
  <si>
    <t>Eigenkapital, davon Bilanzgewinn / Bilanzverlust (Bilanz) - bei Personen(handels)gesellschaften</t>
  </si>
  <si>
    <t>davon Gewinn- /Verlustvortrag</t>
  </si>
  <si>
    <t>bs.eqLiab.equity.profitLossPartnerships.retainedEarnings</t>
  </si>
  <si>
    <t>Eigenkapital, davon Bilanzgewinn / Bilanzverlust (Bilanz) - bei Personen(handels)gesellschaften, davon Gewinn-/Verlustvortrag (Bilanzvermerk bei teilweiser Ergebnisverwendung)</t>
  </si>
  <si>
    <t>davon zur Entnahme vorgesehen</t>
  </si>
  <si>
    <t>bs.eqLiab.equity.profitLossPartnerships.toBePaidOut</t>
  </si>
  <si>
    <t>Eigenkapital, davon Bilanzgewinn / Bilanzverlust (Bilanz) - bei Personen(handels)gesellschaften, davon zur Entnahme vorgesehen</t>
  </si>
  <si>
    <t>davon Einstellung in Rücklagen</t>
  </si>
  <si>
    <t>bs.eqLiab.equity.profitLossPartnerships.additionReserves</t>
  </si>
  <si>
    <t>Eigenkapital, davon Bilanzgewinn / Bilanzverlust (Bilanz) - bei Personen(handels)gesellschaften, davon Einstellung in Rücklagen</t>
  </si>
  <si>
    <t>davon Entnahme aus Rücklagen</t>
  </si>
  <si>
    <t>bs.eqLiab.equity.profitLossPartnerships.releaseReserves</t>
  </si>
  <si>
    <t>Eigenkapital, davon Bilanzgewinn / Bilanzverlust (Bilanz) - bei Personen(handels)gesellschaften, davon Entnahme aus Rücklagen</t>
  </si>
  <si>
    <t>davon Verzinsung Geschäftsguthaben</t>
  </si>
  <si>
    <t>bs.eqLiab.equity.profitLossPartnerships.intCoop</t>
  </si>
  <si>
    <t>Eigenkapital, davon Bilanzgewinn / Bilanzverlust (Bilanz) - bei Personen(handels)gesellschaften, davon Verzinsung Geschäftsguthaben</t>
  </si>
  <si>
    <t>Umschichtungsergebnisse</t>
  </si>
  <si>
    <t>bs.eqLiab.equity.reallocationSurplus</t>
  </si>
  <si>
    <t>Eigenkapital, Umschichtungsergebnisse</t>
  </si>
  <si>
    <t>Position für Stiftungen</t>
  </si>
  <si>
    <t>bs.eqLiab.equity.reallocationSurplus.finalPrev</t>
  </si>
  <si>
    <t>Eigenkapital, Umschichtungsergebnisse, Umschichtungsergebnisse des letzten Stichtags</t>
  </si>
  <si>
    <t>bs.eqLiab.equity.reallocationSurplus.capAdjust</t>
  </si>
  <si>
    <t>Eigenkapital, Umschichtungsergebnisse, Kapitalanpassungen</t>
  </si>
  <si>
    <t>bs.eqLiab.equity.reallocationSurplus.movement</t>
  </si>
  <si>
    <t>Eigenkapital, Umschichtungsergebnisse, Umschichtungen</t>
  </si>
  <si>
    <t>Zuführungen/Minderungen des lfd. Jahres</t>
  </si>
  <si>
    <t>bs.eqLiab.equity.reallocationSurplus.changePresentYear</t>
  </si>
  <si>
    <t>Eigenkapital, Umschichtungsergebnisse, Zuführungen/Minderungen des lfd. Jahres</t>
  </si>
  <si>
    <t>Bilanzgewinn / Bilanzverlust im Sinne des § 264c Abs. 2 HGB bei Personen(handels)gesellschaften</t>
  </si>
  <si>
    <t>bs.eqLiab.equity.profitLossPartnershipsHGBs264c</t>
  </si>
  <si>
    <t>Eigenkapital, Bilanzgewinn / Bilanzverlust (Bilanz) im Sinne des § 264c Abs. 2 HGB bei Personen(handels)gesellschaften</t>
  </si>
  <si>
    <t>Die Position ist ebenfalls auch bei Personengesellschaften zu verwenden, die nicht unter § 264c HGB fallen, jedoch gleichwohl - beispielsweise aufgrund gesellschaftsvertraglicher Regelungen - den Ausweis des Eigenkapitals entsprechend § 264c HGB praktizieren. Ein Ausweis als Bilanzgewinn kommt bei Personengesellschaften dann in Betracht, wenn die Gesellschafter die Verwendung des Jahresüberschusses in die Disposition der Gesellschafterversammlung gestellt haben, die über die Ergebnisverwendung zu beschließen hat, und die Gesellschafterversammlung nur eine teilweise Verwendung des Jahresüberschusses beschließt. Von einer nur teilweisen Disposition der Gesellschafterversammlung über den Jahresüberschuss ist z.B. auszugehen, wenn bereits bei Aufstellung des Jahresabschlusses bestimmte Rücklagen gebildet werden dürfen oder wenn die Gesellschafter Vorabausschüttungen auf den Gewinn erhalten haben.</t>
  </si>
  <si>
    <t>steuerlicher Ausgleichsposten</t>
  </si>
  <si>
    <t>bs.eqLiab.equity.netIncome.taxBalanceGenerally</t>
  </si>
  <si>
    <t>Eigenkapital, steuerlicher Ausgleichsposten</t>
  </si>
  <si>
    <t>Ausgleichsposten nach Änderungen durch Finanzbehörden Grds. nur bei Kapitalgesellschaften, Mehrergebnis = positiver Betrag; Minderergebnis = negativer Betrag</t>
  </si>
  <si>
    <t>Die Position „Eigenkapital, steuerlicher Ausgleichsposten“ kann zur Abbildung von Unterschieden zwischen dem handels- und steuerrechtlichen Kapital, welche sich beispielsweise aus Ansatz- und / oder Bewertungsunterschieden ergeben, genutzt werden. Bei Einzelunternehmen und Personenhandelsgesellschaften / Mitunternehmerschaften, welche nicht unter § 264a ff. HGB fallen, unterliegt der Kapitalausweis keinen strengen handelsrechtlichen Gliederungsvorgaben. § 247 Abs.1 HGB fordert lediglich das Eigenkapital gesondert auszuweisen und hinreichend aufzugliedern. Demgemäß können daher die o.g. Differenzbeträge bei den für diese Rechtsformen hinterlegten Kapitalpositionen berücksichtigt werden. In diesen Fallkonstellationen gilt dies sowohl für die Übermittlung einer reinen Steuerbilanz, als auch für die im Rahmen einer Überleitungsrechnung zu berücksichtigenden Anpassungsbeträge. Unterliegen Unternehmen hinsichtlich ihres Eigenkapitalausweises jedoch den gesonderten Vorschriften der §§ 264c, 266 HGB ff. wird in der Literatur vertreten, dass handelsrechtliche Gliederungsvorgaben auch steuerlich zu beachten sind. Nach dieser Auffassung dürfen auch in einer Steuerbilanz / übergeleiteten Handelsbilanz handelsrechtliche Kapitalausweise –bspw. hinsichtlich des Festkapitals, Stammkapitals, Rücklagen, Jahresüberschuss etc.- sowohl hinsichtlich des Ausweises selbst, als auch dem Wert nach nicht anders als in der maßgebenden Handelsbilanz dargestellt werden. Der steuerliche Ausgleichposten dient somit in diesen Sachverhalten als genereller Korrekturposten zum handelsbilanziellen Kapitalausweis. Gleiches gilt für die im Rahmen einer von der Finanzverwaltung in diesem Rechtssinn zu erfassenden Änderungen.</t>
  </si>
  <si>
    <t>Inhalt des steuerlichen Ausgleichspostens</t>
  </si>
  <si>
    <t>bs.eqLiab.equity.netIncome.taxBalanceGenerally.comment</t>
  </si>
  <si>
    <t>Eigenkapital, steuerlicher Ausgleichsposten, Inhalt des steuerlichen Ausgleichspostens</t>
  </si>
  <si>
    <t>Textliche Erläuterungsmöglichkeit, soweit Vorgänger werthaltig ist</t>
  </si>
  <si>
    <t>Zur Position "Eigenkapital, steuerlicher Ausgleichsposten, Inhalt des steuerlichen Ausgleichspostens" können Erläuterungen zum steuerlichen Mehr- oder Minderkapital hinterlegt werden. Die entsprechende Berechnung/Erläuterung/detaillierte Darstellung ist als Fußnote zu berichten.</t>
  </si>
  <si>
    <t>bs.eqLiab.equity.netIncome.taxBalanceGenerally.finalPrev</t>
  </si>
  <si>
    <t>Eigenkapital, steuerlicher Ausgleichsposten, steuerlicher Ausgleichsposten - des letzten Stichtags</t>
  </si>
  <si>
    <t>Wert des steuerlichen Ausgleichspostens zum Ende des vorangegangenen Wirtschaftsjahres. Im Rahmen der Überleitungsrechnung sind hier die Abweichungen zwischen HB und StB der Vorjahre zu berichten.</t>
  </si>
  <si>
    <t>bs.eqLiab.equity.netIncome.taxBalanceGenerally.capAdjust</t>
  </si>
  <si>
    <t>Eigenkapital, steuerlicher Ausgleichsposten, Kapitalanpassungen</t>
  </si>
  <si>
    <t>Änderungen des steuerlichen Ausgleichspostens aus vorangegangenen Wirtschaftsjahren -bspw. zur Anpassung an Ergebnisse einer Betriebsprüfung etc.-, können zur Vermeidung von Durchbrechungen des Bilanzenzusammenhangs zur Position "Eigenkapital, steuerlicher Ausgleichsposten, Kapitalanpassungen" hinterlegt werden.</t>
  </si>
  <si>
    <t>bs.eqLiab.equity.netIncome.taxBalanceGenerally.movements</t>
  </si>
  <si>
    <t>Eigenkapital, steuerlicher Ausgleichsposten, Umschichtungen</t>
  </si>
  <si>
    <t>Werden Anpassungen zur Angleichung des handelsbilanziellen Kapitals an das steuerliche Kapital vorgenommen führt dies zu Zu- und Abgängen bezüglich der verschiedenen betroffenen Eigenkapitalpositionen. Diese sind zur Position "Eigenkapital, steuerlicher Ausgleichsposten, Umschichtungen" zu hinterlegen. Alle Umschichtungen sind im selben Jahr wieder aufzulösen. Ein Zugang bei dem einen muss auch einen Abgang bei dem anderen Kapitalanteil im selben Jahr nach sich ziehen.</t>
  </si>
  <si>
    <t>bs.eqLiab.equity.netIncome.taxBalanceGenerally.changePresentYear</t>
  </si>
  <si>
    <t>Eigenkapital, steuerlicher Ausgleichsposten, Zuführungen/Minderungen lfd. Jahr</t>
  </si>
  <si>
    <t>Die Position "Zuführungen/Minderungen" beinhaltet erfolgsneutrale Anpassungen des laufenden Jahres zwischen handels- und steuerbilanziellem Eigenkapital. Erfolgswirksame Anpassungen zur Position"Eigenkapital, steuerlicher Ausgleichsposten" sind zwingend zur Position "Eigenkapital, steuerlicher Ausgleichsposten, steuerliches Mehr-/Minderergebnis lfd. Jahr gegenüber HB" zu hinterlegen.</t>
  </si>
  <si>
    <t>steuerliches Mehr-/Minderergebnis lfd. Jahr</t>
  </si>
  <si>
    <t>bs.eqLiab.equity.netIncome.taxBalanceGenerally.transferDiffTaxAccounts</t>
  </si>
  <si>
    <t>Eigenkapital, steuerlicher Ausgleichsposten, steuerliches Mehr-/Minderergebnis lfd. Jahr gegenüber HB</t>
  </si>
  <si>
    <t>Diese Position beinhaltet den erfolgswirksamen steuerlichen Mehr-/Mindergewinn gegenüber der HB des lfd. Jahres. Soweit bei Übermittlung einer Steuerbilanz oder Handelsbilanz mit Überleitungsrechnung der Mehr-/Mindergewinn des lfd. Jahres gegenüber der Handelsbilanz nicht dem Jahresüberschuss/Jahresfehlbetrag zugeordnet wird, ist dieser zwingend hier zu erfassen. In diesen Fällen wird die Übereinstimmung von JÜ lt. G+V mit dem JÜ lt. Bilanz unter Einbezug dieser Position überprüft.</t>
  </si>
  <si>
    <t>Bilanzgewinn / Bilanzverlust</t>
  </si>
  <si>
    <t>bs.eqLiab.equity.profitLoss</t>
  </si>
  <si>
    <t>Eigenkapital, Bilanzgewinn / Bilanzverlust (Bilanz) - bei Kapitalgesellschaften</t>
  </si>
  <si>
    <t>Soweit der Bilanzgewinn in der Bilanz ausgewiesen ist, wird steuerlich die Ergebnisverwendung erwartet.</t>
  </si>
  <si>
    <t>Wenn in der Bilanz der Ausweis des Bilanzgewinns erfolgt, ist die Ergebnisverwendung erforderlich. In diesen Fällen ist in den GCD-Daten die Angabe „Bilanz enthält Ausweis des Bilanzgewinns = true“ zu übermitteln.</t>
  </si>
  <si>
    <t>bs.eqLiab.equity.profitLoss.retainedEarnings</t>
  </si>
  <si>
    <t>Eigenkapital, Bilanzgewinn / Bilanzverlust (Bilanz) - bei Kapitalgesellschaften, davon Gewinn-/Verlustvortrag (Bilanzvermerk bei teilweiser Ergebnisverwendung)</t>
  </si>
  <si>
    <t>Posten ggf. erforderlich, soweit nicht innerhalb einer Ergebnisverwendungsrechnung bzw. im Anhang angegeben</t>
  </si>
  <si>
    <t>davon zur Ausschüttung vorgesehen</t>
  </si>
  <si>
    <t>bs.eqLiab.equity.profitLoss.toBePaidOut</t>
  </si>
  <si>
    <t>Eigenkapital, Bilanzgewinn / Bilanzverlust (Bilanz) - bei Kapitalgesellschaften, davon zur Ausschüttung vorgesehen</t>
  </si>
  <si>
    <t>gesetzlich nicht vorgesehene Zusatzinformation</t>
  </si>
  <si>
    <t>bs.eqLiab.equity.profitLoss.additionReserves</t>
  </si>
  <si>
    <t>Eigenkapital, Bilanzgewinn / Bilanzverlust (Bilanz) - bei Kapitalgesellschaften, davon Einstellung in Rücklagen</t>
  </si>
  <si>
    <t>Branchenspezifischer/individuelle Ausweisvariante erläuternd zum in der Bilanz ausgewiesenen Bilanzergebnis</t>
  </si>
  <si>
    <t>bs.eqLiab.equity.profitLoss.releaseReserves</t>
  </si>
  <si>
    <t>Eigenkapital, Bilanzgewinn / Bilanzverlust (Bilanz) - bei Kapitalgesellschaften, davon Entnahme aus Rücklagen</t>
  </si>
  <si>
    <t>bs.eqLiab.equity.profitLoss.intCoop</t>
  </si>
  <si>
    <t>Eigenkapital, Bilanzgewinn / Bilanzverlust (Bilanz) - bei Kapitalgesellschaften, davon Verzinsung Geschäftsguthaben</t>
  </si>
  <si>
    <t>Branchenspezifische Ausweisvariante bei Genossenschaften</t>
  </si>
  <si>
    <t>bs.eqLiab.equity.profitLoss.finalPrev</t>
  </si>
  <si>
    <t>Eigenkapital, Bilanzgewinn / Bilanzverlust (Bilanz) - bei Kapitalgesellschaften, Bilanzgewinn / Bilanzverlust (Bilanz) - bei Kapitalgesellschaften - des letzten Stichtags</t>
  </si>
  <si>
    <t>Wert des Bilanzgewinn/Bilanzverlust (Bilanz) bei Kapitalgesellschaften zum Ende des vorangegangenen Wirtschaftsjahres. Technisch ist hingegen bei periodType als period/instant das Ende des aktuellen Wirtschaftsjahres einzutragen.</t>
  </si>
  <si>
    <t>bs.eqLiab.equity.profitLoss.capAdjust</t>
  </si>
  <si>
    <t>Eigenkapital, Bilanzgewinn / Bilanzverlust (Bilanz) - bei Kapitalgesellschaften, Kapitalanpassungen</t>
  </si>
  <si>
    <t>bs.eqLiab.equity.profitLoss.movements</t>
  </si>
  <si>
    <t>Eigenkapital, Bilanzgewinn / Bilanzverlust (Bilanz) - bei Kapitalgesellschaften, Umschichtungen</t>
  </si>
  <si>
    <t>bs.eqLiab.equity.profitLoss.changePresentYear</t>
  </si>
  <si>
    <t>Eigenkapital, Bilanzgewinn / Bilanzverlust (Bilanz) - bei Kapitalgesellschaften, Zuführungen/Minderungen lfd. Jahr</t>
  </si>
  <si>
    <t>Währungsumrechnungsdifferenzen</t>
  </si>
  <si>
    <t>bs.eqLiab.equity.currTransl</t>
  </si>
  <si>
    <t>Eigenkapital, Währungsumrechnungsdifferenzen</t>
  </si>
  <si>
    <t>Nicht durch Eigenkapital gedeckter Fehlbetrag</t>
  </si>
  <si>
    <t>bs.eqLiab.equity.deficitNotCoveredByCapital</t>
  </si>
  <si>
    <t>Eigenkapital, nicht durch Eigenkapital gedeckter Fehlbetrag (Passivausweis)</t>
  </si>
  <si>
    <t>Variante I negatives Eigenkapital Passivausweis, wird in die Berechnung einbezogen zur Eliminierung auf Passivseite, da gesetzlicher Posten auf Aktivseite</t>
  </si>
  <si>
    <t>Nachrichtlich: nicht gedeckter Fehlbetrag (Passivausweis)</t>
  </si>
  <si>
    <t>bs.eqLiab.equity.deficitNotCovered</t>
  </si>
  <si>
    <t>Eigenkapital, nachrichtlich: nicht gedeckter Fehlbetrag (Passivausweis)</t>
  </si>
  <si>
    <t>Variante II - negatives Eigenkapital Passivausweis, wird nicht in die Berechnung einbezogen, da gesetzlicher Posten auf Aktivseite.</t>
  </si>
  <si>
    <t>davon Geschäftsguthaben der Mitglieder</t>
  </si>
  <si>
    <t>bs.eqLiab.equity.coopPartners</t>
  </si>
  <si>
    <t>Eigenkapital, davon Geschäftsguthaben der Mitglieder</t>
  </si>
  <si>
    <t>Pflichangabe für Kleinstgenossenschaften, ggf. doppeltes mapping erforderlich</t>
  </si>
  <si>
    <t>davon gesetzliche Rücklage</t>
  </si>
  <si>
    <t>bs.eqLiab.equity.legalResCoopPartners</t>
  </si>
  <si>
    <t>Eigenkapital, davon gesetzliche Rücklage</t>
  </si>
  <si>
    <t>Sonderposten mit Rücklageanteil</t>
  </si>
  <si>
    <t>bs.eqLiab.pretaxRes</t>
  </si>
  <si>
    <t>ab BilMoG Neubildung nur in der Steuerbilanz zulässig</t>
  </si>
  <si>
    <t>Sonderposten mit Rücklageanteil sind Passivposten, die sowohl einen Fremdkapitalanteil als auch einen Eigenkapitalanteil (Rücklagenanteil) enthalten.</t>
  </si>
  <si>
    <t>davon Eigenkapitalanteil</t>
  </si>
  <si>
    <t>bs.eqLiab.pretaxRes.equityShare</t>
  </si>
  <si>
    <t>Sonderposten mit Rücklageanteil, davon Eigenkapitalanteil des Sonderpostens mit Rücklageanteil</t>
  </si>
  <si>
    <t>freiwillige Zusatzangabe in der Handelsbilanz</t>
  </si>
  <si>
    <t>davon Fremdkapitalanteil</t>
  </si>
  <si>
    <t>bs.eqLiab.pretaxRes.liabShare</t>
  </si>
  <si>
    <t>Sonderposten mit Rücklageanteil, davon Fremdkapitalanteil des Sonderpostens mit Rücklageanteil</t>
  </si>
  <si>
    <t>Erläuterung zu: Eigen-/Fremdkapitalanteil der Sonderposten mit Rücklageanteil</t>
  </si>
  <si>
    <t>bs.eqLiab.pretaxRes.comment</t>
  </si>
  <si>
    <t>Sonderposten mit Rücklageanteil, Erläuterung zu: Eigen-/Fremdkapitalanteil der Sonderposten mit Rücklageanteil</t>
  </si>
  <si>
    <t>Inhaltliche Spezifikation zu den Vorposten</t>
  </si>
  <si>
    <t>steuerfreie Rücklagen</t>
  </si>
  <si>
    <t>bs.eqLiab.pretaxRes.res</t>
  </si>
  <si>
    <t>Sonderposten mit Rücklageanteil, steuerfreie Rücklagen</t>
  </si>
  <si>
    <t>Zu den steuerfreien Rücklagen gehören die Rücklage für Veräußerungsgewinne (§ 6b EStG), die Rücklage für Zuschüsse, die Rücklage für Ersatzbeschaffung (R 6.6 EStR) und weitere steuerfreie Rücklagen (z.B. aufgrund von Anwendungsregelungen des § 52 EStG).</t>
  </si>
  <si>
    <t>Rücklage für Veräußerungsgewinne</t>
  </si>
  <si>
    <t>bs.eqLiab.pretaxRes.res.gainAssetSale</t>
  </si>
  <si>
    <t>Sonderposten mit Rücklageanteil, steuerfreie Rücklagen, Rücklage für Veräußerungsgewinne</t>
  </si>
  <si>
    <t>Rücklagen für Veräußerungsgewinne nach § 6b EStG</t>
  </si>
  <si>
    <t>Rücklage für Zuschüsse</t>
  </si>
  <si>
    <t>bs.eqLiab.pretaxRes.res.subsidies</t>
  </si>
  <si>
    <t>Sonderposten mit Rücklageanteil, steuerfreie Rücklagen, Rücklage für Zuschüsse</t>
  </si>
  <si>
    <t>evtl. an öffentlichen Zuschussgeber zu berichten</t>
  </si>
  <si>
    <t>Rücklage für Ersatzbeschaffung</t>
  </si>
  <si>
    <t>bs.eqLiab.pretaxRes.res.replacement</t>
  </si>
  <si>
    <t>Sonderposten mit Rücklageanteil, steuerfreie Rücklagen, Rücklage für Ersatzbeschaffung</t>
  </si>
  <si>
    <t>Rücklagen für Ersatzbeschaffung nach R 6.6. EStR 2008, steuerfreie Rücklage in Höhe der aufgedeckten stillen Reserven, sofern bis zum Ende des Wirtschaftsjahres noch keine Ersatzbeschaffung vorgenommen wurde.</t>
  </si>
  <si>
    <t>Rücklage nach dem Steuerentlastungsgesetz</t>
  </si>
  <si>
    <t>bs.eqLiab.pretaxRes.res.taxRelifAct</t>
  </si>
  <si>
    <t>Sonderposten mit Rücklageanteil, steuerfreie Rücklagen, Rücklage nach dem Steuerentlastungsgesetz</t>
  </si>
  <si>
    <t>Übrige steuerfreie Rücklagen / nicht zuordenbare steuerfreie Rücklagen</t>
  </si>
  <si>
    <t>bs.eqLiab.pretaxRes.res.other</t>
  </si>
  <si>
    <t>Sonderposten mit Rücklageanteil, steuerfreie Rücklagen, übrige steuerfreie Rücklagen / nicht zuordenbare steuerfreie Rücklagen</t>
  </si>
  <si>
    <t>Die Position dient zur Erfassung der übrigen steuerfreien Rücklagen und als Auffangposition, soweit eine detaillierte Zuordnung auf die in der gleichen Ebene vorhandenen Positionen nicht möglich ist.</t>
  </si>
  <si>
    <t>Erläuterungen zu übrige steuerfreie Rücklagen / nicht zuordenbare steuerfreie Rücklagen</t>
  </si>
  <si>
    <t>bs.eqLiab.pretaxRes.res.other.comment</t>
  </si>
  <si>
    <t>Sonderposten mit Rücklageanteil, steuerfreie Rücklagen, übrige steuerfreie Rücklagen / nicht zuordenbare steuerfreie Rücklagen, Erläuterungen zu übrige steuerfreie Rücklagen / nicht zuordenbare steuerfreie Rücklagen</t>
  </si>
  <si>
    <t>steuerrechtliche Sonderabschreibungen</t>
  </si>
  <si>
    <t>bs.eqLiab.pretaxRes.specAmort</t>
  </si>
  <si>
    <t>Sonderposten mit Rücklageanteil, steuerrechtliche Sonderabschreibungen</t>
  </si>
  <si>
    <t>Einzelheiten können unten erläutert werden.</t>
  </si>
  <si>
    <t>auf Sachanlagen</t>
  </si>
  <si>
    <t>bs.eqLiab.pretaxRes.specAmort.fixAssTan</t>
  </si>
  <si>
    <t>Sonderposten mit Rücklageanteil, steuerrechtliche Sonderabschreibungen, steuerrechtliche Sonderabschreibungen auf Sachanlagen</t>
  </si>
  <si>
    <t>Erläuternde Aufgliederung</t>
  </si>
  <si>
    <t>auf Finanzanlagen</t>
  </si>
  <si>
    <t>bs.eqLiab.pretaxRes.specAmort.fixAssFin</t>
  </si>
  <si>
    <t>Sonderposten mit Rücklageanteil, steuerrechtliche Sonderabschreibungen, steuerrechtliche Sonderabschreibungen auf Finanzanlagen</t>
  </si>
  <si>
    <t>auf Umlaufvermögen</t>
  </si>
  <si>
    <t>bs.eqLiab.pretaxRes.specAmort.currAss</t>
  </si>
  <si>
    <t>Sonderposten mit Rücklageanteil, steuerrechtliche Sonderabschreibungen, steuerrechtliche Sonderabschreibungen auf Umlaufvermögen</t>
  </si>
  <si>
    <t>Erläuterungen zu steuerrechtlichen Sonderabschreibungen</t>
  </si>
  <si>
    <t>bs.eqLiab.pretaxRes.specAmort.comment</t>
  </si>
  <si>
    <t>Sonderposten mit Rücklageanteil, steuerrechtliche Sonderabschreibungen, Erläuterungen zu steuerrechtlichen Sonderabschreibungen</t>
  </si>
  <si>
    <t>Erläuternde Angaben zur übergeordneten Position</t>
  </si>
  <si>
    <t>Sonstige Sonderposten</t>
  </si>
  <si>
    <t>bs.eqLiab.otherSpecRes</t>
  </si>
  <si>
    <t>Technischer Sammelposten, der sich inhaltlich aus den Folgeposten ergeben sollte. Dieser darf in einem ordnungsgemäßen Abschluss nicht vorkommen.</t>
  </si>
  <si>
    <t>Zu den sonstigen Sonderposten gehören u.a. die Einlagen typisch stiller Gesellschafter, der passive Ausgleichsposten für Organschaftsverhältnisse beim Organträger und andere Sonderposten (z.B. § 4g EStG).</t>
  </si>
  <si>
    <t>Einlagen stiller Gesellschafter</t>
  </si>
  <si>
    <t>bs.eqLiab.otherSpecRes.equitySilentPartner</t>
  </si>
  <si>
    <t>Sonstige Sonderposten, Einlagen stiller Gesellschafter</t>
  </si>
  <si>
    <t>ADS § 246 Tz. 92, soweit Ausweis zwischen Eigenkapital und Fremdkapital.</t>
  </si>
  <si>
    <t>zur Durchführung der Kapitalerhöhung geleistete Einlagen</t>
  </si>
  <si>
    <t>bs.eqLiab.otherSpecRes.paymForCapitalIncrease</t>
  </si>
  <si>
    <t>Sonstige Sonderposten, zur Durchführung der Kapitalerhöhung geleistete Einlagen</t>
  </si>
  <si>
    <t>Wenn am Stichtag die Kapitalerhöhung zwar beschlossen, aber noch nicht vollständig durchgeführt oder noch nicht eingetragen ist (Ausweisalternative: im Eigenkapital).</t>
  </si>
  <si>
    <t>Sonderposten für Investitionszulagen und für Zuschüsse Dritter</t>
  </si>
  <si>
    <t>bs.eqLiab.otherSpecRes.subsidies</t>
  </si>
  <si>
    <t>Sonstige Sonderposten, Sonderposten für Investitionszulagen und für Zuschüsse Dritter</t>
  </si>
  <si>
    <t>HFA 1/1984 i.d. F. 1990; IDW-Fachgutachten; ADS § 255 Tz. 56-62</t>
  </si>
  <si>
    <t>Art der erfassten Zuwendungen</t>
  </si>
  <si>
    <t>bs.eqLiab.otherSpecRes.subsidies.comment</t>
  </si>
  <si>
    <t>Sonstige Sonderposten, Sonderposten für Investitionszulagen und für Zuschüsse Dritter, Art der erfassten Zuwendungen</t>
  </si>
  <si>
    <t>Ausgleichsposten für aktivierte eigene Anteile</t>
  </si>
  <si>
    <t>bs.eqLiab.otherSpecRes.ownShares</t>
  </si>
  <si>
    <t>Sonstige Sonderposten, Ausgleichsposten für aktivierte eigene Anteile</t>
  </si>
  <si>
    <t>Für Anteile an der Komplementärgesellschaft gem. § 264c Abs. 4 HGB bei Personengesellschaften i.S.v. § 264a HGB.</t>
  </si>
  <si>
    <t>Ausgleichsposten für aktivierte Bilanzierungshilfen</t>
  </si>
  <si>
    <t>bs.eqLiab.otherSpecRes.accountingConvenience</t>
  </si>
  <si>
    <t>Sonstige Sonderposten, Ausgleichsposten für aktivierte Bilanzierungshilfen (Personenhandelsgesellschaften)</t>
  </si>
  <si>
    <t>Der Ausgleichsposten für aktivierte Bilanzierungshilfen (Personenhandelsgesellschaften) ist im Rahmen der Überleitungsrechnung aufzulösen, da der Ausweis nur in einer Handelsbilanz zulässig ist.</t>
  </si>
  <si>
    <t>Passiver Ausgleichsposten für Organschaftsverhältnisse beim Organträger</t>
  </si>
  <si>
    <t>bs.eqLiab.otherSpecRes.taxbalanceOrgancomp</t>
  </si>
  <si>
    <t>Sonstige Sonderposten, Passiver Ausgleichsposten für Organschaftsverhältnisse beim Organträger</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</si>
  <si>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Da der Ausweis auf der Vorschrift des § 14 Abs. 4 S. 1 KStG beruht, scheidet ein Ausweis in der Handelsbilanz aus. Bei der Übermittlung einer Handelsbilanz ist die Taxonomieposition "Passiver Ausgleichsposten für Organschaftsverhältnisse beim Organträger" daher in der „Überleitungsrechnung“ abzubilden. Die Differenzierung in Bezug auf einzelne Beteiligungen ist über den Kontennachweis oder der Erläuterung in einer Fußnote möglich.</t>
  </si>
  <si>
    <t>allgemeiner passiver steuerlicher Ausgleichsposten</t>
  </si>
  <si>
    <t>bs.eqLiab.otherSpecRes.taxbalanceGenerally</t>
  </si>
  <si>
    <t>Sonstige Sonderposten, allgemeiner passiver steuerlicher Ausgleichsposten</t>
  </si>
  <si>
    <t>Inhalt des allgemeinen Ausgleichspostens</t>
  </si>
  <si>
    <t>bs.eqLiab.otherSpecRes.taxbalanceGenerally.comment</t>
  </si>
  <si>
    <t>Sonstige Sonderposten, allgemeiner passiver steuerlicher Ausgleichsposten, Inhalt des allgemeinen Ausgleichspostens</t>
  </si>
  <si>
    <t>Noch nicht verbrauchte Spendenmittel</t>
  </si>
  <si>
    <t>bs.eqLiab.otherSpecRes.unspentDonationFunds</t>
  </si>
  <si>
    <t>Sonstige Sonderposten, noch nicht verbrauchte Spendenmittel</t>
  </si>
  <si>
    <t>Sonderposition für spendensammelnde Organisationen</t>
  </si>
  <si>
    <t>Noch nicht satzungsgemäß verwendete Spenden</t>
  </si>
  <si>
    <t>bs.eqLiab.otherSpecRes.unspentDonationFunds.statutoryUse</t>
  </si>
  <si>
    <t>Sonstige Sonderposten, noch nicht verbrauchte Spendenmittel, noch nicht satzungsgemäß verwendete Spenden</t>
  </si>
  <si>
    <t>Längerfristig gebundene Spenden</t>
  </si>
  <si>
    <t>bs.eqLiab.otherSpecRes.unspentDonationFunds.bound</t>
  </si>
  <si>
    <t>Sonstige Sonderposten, noch nicht verbrauchte Spendenmittel, längerfristig gebundene Spenden</t>
  </si>
  <si>
    <t>Nutzungsgebundenes Kapital</t>
  </si>
  <si>
    <t>bs.eqLiab.otherSpecRes.statutoryBoundCapital</t>
  </si>
  <si>
    <t>Sonstige Sonderposten, nutzungsgebundenes Kapital</t>
  </si>
  <si>
    <t>Der Posten steht dem aktivischen Ausweis eines aus Eigenmitteln angeschafften Vermögensgegenstands gegenüber und beinhaltet somit bereits verwendete Mittel.</t>
  </si>
  <si>
    <t>andere Sonderposten</t>
  </si>
  <si>
    <t>bs.eqLiab.otherSpecRes.other</t>
  </si>
  <si>
    <t>Sonstige Sonderposten, andere Sonderposten</t>
  </si>
  <si>
    <t>Sammelposten, der sich inhaltlich aus den folgenden Erläuterungen ergibt</t>
  </si>
  <si>
    <t>Ausgleichsposten bei Entnahmen § 4g EStG</t>
  </si>
  <si>
    <t>bs.eqLiab.otherSpecRes.other.releaseWithdrawalEStG4g</t>
  </si>
  <si>
    <t>Sonstige Sonderposten, andere Sonderposten, Ausgleichsposten bei Entnahmen § 4g EStG</t>
  </si>
  <si>
    <t>Der Ausschluss oder die Beschränkung des Besteuerungsrechts hinsichtlich des Gewinns aus der Veräußerung oder Nutzung eines Wirtschaftsguts steht einer Entnahme gleich (§ 4 Abs. 1 S. 3 EStG). Der Gewinn kann in einen Ausgleichsposten nach § 4g Abs. 1 EStG eingestellt werden, der im Wirtschaftsjahr der Bildung und in den vier folgenden Wirtschaftsjahren aufzulösen ist.</t>
  </si>
  <si>
    <t>Rücklagen für Verpflichtungsübernahme</t>
  </si>
  <si>
    <t>bs.eqLiab.otherSpecRes.obligationAssumption</t>
  </si>
  <si>
    <t>Sonstige Sonderposten, andere Sonderposten, Rücklagen für Verpflichtungsübernahme</t>
  </si>
  <si>
    <t>übrige / nicht zuordenbare andere Sonderposten</t>
  </si>
  <si>
    <t>bs.eqLiab.otherSpecRes.other.misc</t>
  </si>
  <si>
    <t>Sonstige Sonderposten, andere Sonderposten, übrige / nicht zuordenbare andere Sonderposten</t>
  </si>
  <si>
    <t>Inhalt des anderen Sonderpostens</t>
  </si>
  <si>
    <t>bs.eqLiab.otherSpecRes.other.comment</t>
  </si>
  <si>
    <t>Sonstige Sonderposten, andere Sonderposten, Inhalt des anderen Sonderpostens</t>
  </si>
  <si>
    <t>Soweit Vorgänger werthaltig ist , bitte erläutern</t>
  </si>
  <si>
    <t>Rückstellungen</t>
  </si>
  <si>
    <t>bs.eqLiab.accruals</t>
  </si>
  <si>
    <t>Rückstellungen für Pensionen und ähnliche Verpflichtungen</t>
  </si>
  <si>
    <t>bs.eqLiab.accruals.pensions</t>
  </si>
  <si>
    <t>davon kurzfristiger Anteil</t>
  </si>
  <si>
    <t>bs.eqLiab.accruals.pensions.upTo1year</t>
  </si>
  <si>
    <t>Rückstellungen für Pensionen und ähnliche Verpflichtungen, davon kurzfristiger Anteil</t>
  </si>
  <si>
    <t>Inanspruchnahme innerhalb von einem Jahr</t>
  </si>
  <si>
    <t>davon langfristiger Anteil</t>
  </si>
  <si>
    <t>bs.eqLiab.accruals.pensions.above1year</t>
  </si>
  <si>
    <t>Rückstellungen für Pensionen und ähnliche Verpflichtungen, davon langfristiger Anteil</t>
  </si>
  <si>
    <t>Inanspruchnahme nach mehr als einem Jahr</t>
  </si>
  <si>
    <t>davon gegenüber Gesellschaftern oder nahestehenden Personen</t>
  </si>
  <si>
    <t>bs.eqLiab.accruals.pensions.shareholdersRelatedParties</t>
  </si>
  <si>
    <t>Rückstellungen für Pensionen und ähnliche Verpflichtungen, davon gegenüber Gesellschaftern oder nahestehenden Personen</t>
  </si>
  <si>
    <t>Mussfeld gilt für Gesellschafter mit einer Beteiligung von mindestens 10% am Kapital.</t>
  </si>
  <si>
    <t>Pensionsrückstellungen gegenüber Gesellschaftern (bei Kapital- und Personengesellschaften) oder nahestehenden Personen (z.B. Ehegatten). Eine steuerliche Relevanz besteht grundsätzlich ab einem Beteiligungsumfang von 1 %. In jedem Fall wird hier eine Übermittlung bei einem Beteiligungsumfang von mindestens 10 % erwartet.</t>
  </si>
  <si>
    <t>Rückstellung für Direktzusagen</t>
  </si>
  <si>
    <t>bs.eqLiab.accruals.pensions.direct</t>
  </si>
  <si>
    <t>Rückstellungen für Pensionen und ähnliche Verpflichtungen, Rückstellung für Direktzusagen</t>
  </si>
  <si>
    <t>erläuternde Angabe</t>
  </si>
  <si>
    <t>Pensionsrückstellung, Direktzusage des Arbeitgebers auf Leistungen der betrieblichen Altersvorsorge ohne externen Durchführungsweg (keine Direktversicherung, Pensionskasse oder Pensionsfonds).</t>
  </si>
  <si>
    <t>Rückstellungen für Zuschussverpflichtungen für Pensionskassen und Lebensversicherungen</t>
  </si>
  <si>
    <t>bs.eqLiab.accruals.pensions.externalFunds</t>
  </si>
  <si>
    <t>Rückstellungen für Pensionen und ähnliche Verpflichtungen, Rückstellungen für Zuschussverpflichtungen für Pensionskassen und Lebensversicherungen (bei Unterdeckung oder Aufstockung)</t>
  </si>
  <si>
    <t>Pensionsrückstellung, Zusage des Arbeitsgebers auf Leistungen der betrieblichen Altersversorgung mit externem Durchführungsweg (z.B. Pensionskasse oder Lebensversicherung).</t>
  </si>
  <si>
    <t>nicht zuordenbar</t>
  </si>
  <si>
    <t>bs.eqLiab.accruals.pensions.other</t>
  </si>
  <si>
    <t>Rückstellungen für Pensionen und ähnliche Verpflichtungen, nicht zuordenbar</t>
  </si>
  <si>
    <t>davon verrechnete Vermögensgegenstände nach §246 Abs. 2 HGB</t>
  </si>
  <si>
    <t>bs.eqLiab.accruals.pensions.offsetAssets</t>
  </si>
  <si>
    <t>Rückstellungen für Pensionen und ähnliche Verpflichtungen, davon verrechnete Vermögensgegenstände nach §246 Abs. 2 HGB</t>
  </si>
  <si>
    <t>Zusatzinformation</t>
  </si>
  <si>
    <t>bs.eqLiab.accruals.pensionsOtherForeign</t>
  </si>
  <si>
    <t>Rückstellungen für Pensionen und ähnliche Verpflichtungen, soweit aus der/den für die ausländische(n) Betriebsstätte(n) geführten Buchführung(en) nicht anders zuordenbar</t>
  </si>
  <si>
    <t>Die Position dient als Auffangposition für Rückstellungen ausländischer Betriebsstätten, soweit keine detaillierte Zuordnung auf die unter der Position "Rückstellungen für Pensionen und ähnliche Verpflichtungen" vorhandenen Positionen möglich ist.</t>
  </si>
  <si>
    <t>Steuerrückstellungen</t>
  </si>
  <si>
    <t>bs.eqLiab.accruals.tax</t>
  </si>
  <si>
    <t>Summe der Rückstellungen für ungewisse Steuerverbindlichkeiten (z.B. Gewerbesteuerrückstellung, Körperschaftsteuerrückstellung), solange die Ungewissheit nicht beseitigt ist</t>
  </si>
  <si>
    <t>bs.eqLiab.accruals.tax.upTo1year</t>
  </si>
  <si>
    <t>Steuerrückstellungen, davon kurzfristiger Anteil</t>
  </si>
  <si>
    <t>Inanspruchnahme innerhalb von einem Jahr, erläuternde Angabe</t>
  </si>
  <si>
    <t>bs.eqLiab.accruals.tax.above1year</t>
  </si>
  <si>
    <t>Steuerrückstellungen, davon langfristiger Anteil</t>
  </si>
  <si>
    <t>Inanspruchnahme nach mehr als einem Jahr, erläuternde Angabe</t>
  </si>
  <si>
    <t>Gewerbesteuerrückstellung</t>
  </si>
  <si>
    <t>bs.eqLiab.accruals.tax.gewst</t>
  </si>
  <si>
    <t>Steuerrückstellungen, Gewerbesteuerrückstellung</t>
  </si>
  <si>
    <t>Körperschaftsteuerrückstellung</t>
  </si>
  <si>
    <t>bs.eqLiab.accruals.tax.kst</t>
  </si>
  <si>
    <t>Steuerrückstellungen, Körperschaftsteuerrückstellung</t>
  </si>
  <si>
    <t>Rückstellung für sonstige Steuern (außer für latente Steuern)</t>
  </si>
  <si>
    <t>bs.eqLiab.accruals.tax.other</t>
  </si>
  <si>
    <t>Steuerrückstellungen, Rückstellung für sonstige Steuern (außer für latente Steuern)</t>
  </si>
  <si>
    <t>Erläuterung zu Rückstellung für sonstige Steuern (außer für latente Steuern)</t>
  </si>
  <si>
    <t>bs.eqLiab.accruals.tax.other.comment</t>
  </si>
  <si>
    <t>Steuerrückstellungen, Rückstellung für sonstige Steuern (außer für latente Steuern), Erläuterung zu Rückstellung für sonstige Steuern (außer für latente Steuern)</t>
  </si>
  <si>
    <t>Rückstellungen für latente Steuern</t>
  </si>
  <si>
    <t>bs.eqLiab.accruals.tax.defTax</t>
  </si>
  <si>
    <t>Steuerrückstellungen, Rückstellungen für latente Steuern</t>
  </si>
  <si>
    <t>Mehrsteuern lt. Finanzverwaltung</t>
  </si>
  <si>
    <t>bs.eqLiab.accruals.tax.additionalTax</t>
  </si>
  <si>
    <t>Steuerrückstellungen, Mehrsteuern lt. Finanzverwaltung</t>
  </si>
  <si>
    <t>Zinsen nach § 233a AO auf Mehrsteuern lt. Finanzverwaltung</t>
  </si>
  <si>
    <t>bs.eqLiab.accruals.tax.AO233aOnAdditionalTax</t>
  </si>
  <si>
    <t>Steuerrückstellungen, Zinsen nach § 233a AO auf Mehrsteuern lt. Finanzverwaltung</t>
  </si>
  <si>
    <t>bs.eqLiab.accruals.taxOtherForeign</t>
  </si>
  <si>
    <t>Steuerrückstellungen, soweit aus der/den für die ausländische(n) Betriebsstätte(n) geführten Buchführung(en) nicht anders zuordenbar</t>
  </si>
  <si>
    <t>Die Position dient als Auffangposition für Rückstellungen ausländischer Betriebsstätten, soweit keine detaillierte Zuordnung auf die unter der Position Steuerrückstellungen vorhandenen Positionen möglich ist.</t>
  </si>
  <si>
    <t>sonstige Rückstellungen</t>
  </si>
  <si>
    <t>bs.eqLiab.accruals.other</t>
  </si>
  <si>
    <t>Summe der sonstigen Rückstellungen ohne Pensions- und Steuerrückstellungen, z.B. für die Verpflichtung zur Aufstellung der Jahresabschlüsse, Verpflichtung zur Buchung laufender Geschäftsvorfälle, die Verpflichtung zur Aufbewahrung von Geschäftsunterlagen und Garantierückstellungen.</t>
  </si>
  <si>
    <t>bs.eqLiab.accruals.other.upTo1year</t>
  </si>
  <si>
    <t>sonstige Rückstellungen, davon kurzfristiger Anteil</t>
  </si>
  <si>
    <t>Inanspruchnahme innerhalb von einem Jahr, soweit nicht Definition nach § 249 HGB greift (IDW).</t>
  </si>
  <si>
    <t>Hier sind die sonstigen Rückstellungen zu erfassen, bei denen mit einer Inanspruchnahme innerhalb von einem Jahr zu rechnen ist.</t>
  </si>
  <si>
    <t>bs.eqLiab.accruals.other.above1year</t>
  </si>
  <si>
    <t>sonstige Rückstellungen, davon langfristiger Anteil</t>
  </si>
  <si>
    <t>Inanspruchnahme nach mehr als einem Jahr (IDW).</t>
  </si>
  <si>
    <t>Rückstellungen für satzungsgemäße Verpflichtungen</t>
  </si>
  <si>
    <t>bs.eqLiab.accruals.other.statutoryLiab</t>
  </si>
  <si>
    <t>sonstige Rückstellungen, Rückstellungen für satzungsgemäße Verpflichtungen</t>
  </si>
  <si>
    <t>Rückstellungen für Gewährleistungen</t>
  </si>
  <si>
    <t>bs.eqLiab.accruals.other.guarantees</t>
  </si>
  <si>
    <t>sonstige Rückstellungen, Rückstellungen für Gewährleistungen</t>
  </si>
  <si>
    <t>Rückstellungen für Währungsrisiken</t>
  </si>
  <si>
    <t>bs.eqLiab.accruals.other.currRisk</t>
  </si>
  <si>
    <t>sonstige Rückstellungen, Rückstellungen für Währungsrisiken</t>
  </si>
  <si>
    <t>Rückstellung für die Aufbewahrung von Geschäftsunterlagen</t>
  </si>
  <si>
    <t>bs.eqLiab.accruals.other.businessRecordsRetension</t>
  </si>
  <si>
    <t>sonstige Rückstellungen, Rückstellung für die Aufbewahrung von Geschäftsunterlagen</t>
  </si>
  <si>
    <t>Rückstellung wegen zukünftiger Betriebsprüfungen bei Großbetrieben</t>
  </si>
  <si>
    <t>bs.eqLiab.accruals.other.taxAudits</t>
  </si>
  <si>
    <t>sonstige Rückstellungen, Rückstellung wegen zukünftiger Betriebsprüfungen bei Großbetrieben</t>
  </si>
  <si>
    <t>vgl. BMF vom 7.3.2013 - BStBl 2013 I, 274</t>
  </si>
  <si>
    <t>Rückstellung für Altersteilzeit</t>
  </si>
  <si>
    <t>bs.eqLiab.accruals.other.germanEarlyRetirementProgramme</t>
  </si>
  <si>
    <t>sonstige Rückstellungen, Rückstellung für Altersteilzeit</t>
  </si>
  <si>
    <t>vgl. BMF vom 11.3.2008 - BStBl 2008 I, 496 und vom 28.03.2007 - BStBl 2007 I, 297</t>
  </si>
  <si>
    <t>Rückstellung für Jubiläumsaufwendungen</t>
  </si>
  <si>
    <t>bs.eqLiab.accruals.other.anniversary</t>
  </si>
  <si>
    <t>sonstige Rückstellungen, Rückstellung für Jubiläumsaufwendungen</t>
  </si>
  <si>
    <t>Rückstellungen für drohende Verluste aus schwebenden Geschäften</t>
  </si>
  <si>
    <t>bs.eqLiab.accruals.other.imminentLoss</t>
  </si>
  <si>
    <t>sonstige Rückstellungen, Rückstellungen für drohende Verluste aus schwebenden Geschäften</t>
  </si>
  <si>
    <t>Rückstellungen für ungewisse Verbindlichkeiten</t>
  </si>
  <si>
    <t>bs.eqLiab.accruals.other.uncertainLiab</t>
  </si>
  <si>
    <t>sonstige Rückstellungen, Rückstellungen für ungewisse Verbindlichkeiten</t>
  </si>
  <si>
    <t>Aufwandsrückstellungen</t>
  </si>
  <si>
    <t>bs.eqLiab.accruals.other.expenditure</t>
  </si>
  <si>
    <t>sonstige Rückstellungen, Aufwandsrückstellungen</t>
  </si>
  <si>
    <t>übrige sonstige Rückstellungen / nicht zuordenbare Rückstellungen</t>
  </si>
  <si>
    <t>bs.eqLiab.accruals.other.other</t>
  </si>
  <si>
    <t>sonstige Rückstellungen, übrige sonstige Rückstellungen / nicht zuordenbare Rückstellungen</t>
  </si>
  <si>
    <t>Die Position dient zur Erfassung der übrigen sonstigen Rückstellungen und als Auffangposition, soweit eine detaillierte Zuordnung auf die in der gleichen Ebene vorhandenen Positionen nicht möglich ist.</t>
  </si>
  <si>
    <t>Erläuterungen zu: übrige sonstige Rückstellungen / nicht zuordenbare Rückstellungen</t>
  </si>
  <si>
    <t>bs.eqLiab.accruals.other.other.comment</t>
  </si>
  <si>
    <t>sonstige Rückstellungen, übrige sonstige Rückstellungen / nicht zuordenbare Rückstellungen, Erläuterungen zu: übrige sonstige Rückstellungen / nicht zuordenbare Rückstellungen</t>
  </si>
  <si>
    <t>erläuternde Angabe, textliche Spezifikation</t>
  </si>
  <si>
    <t>bs.eqLiab.accruals.otherForeign</t>
  </si>
  <si>
    <t>sonstige Rückstellungen, soweit aus der/den für die ausländische(n) Betriebsstätte(n) geführten Buchführung(en) nicht anders zuordenbar</t>
  </si>
  <si>
    <t>Die Position dient als Auffangposition für Rückstellungen ausländischer Betriebsstätten, soweit keine detaillierte Zuordnung auf die unter der Position sonstige Rückstellungen vorhandenen Positionen möglich ist.</t>
  </si>
  <si>
    <t>Verbindlichkeiten</t>
  </si>
  <si>
    <t>bs.eqLiab.liab</t>
  </si>
  <si>
    <t>bs.eqLiab.liab.upTo1year</t>
  </si>
  <si>
    <t>Verbindlichkeiten, davon mit einer Restlaufzeit bis zu einem Jahr</t>
  </si>
  <si>
    <t>Posten nur für kleine Kapitalgesellschaften erforderlich soweit nicht im Anhang angegeben</t>
  </si>
  <si>
    <t>bs.eqLiab.liab.above1year</t>
  </si>
  <si>
    <t>Verbindlichkeiten, davon mit einer Restlaufzeit von mehr als einem Jahr</t>
  </si>
  <si>
    <t>davon gegenüber Gesellschaftern</t>
  </si>
  <si>
    <t>bs.eqLiab.liab.ofWhichToShareholders</t>
  </si>
  <si>
    <t>Verbindlichkeiten, davon gegenüber Gesellschaftern</t>
  </si>
  <si>
    <t>Anleihen</t>
  </si>
  <si>
    <t>bs.eqLiab.liab.securities</t>
  </si>
  <si>
    <t>Anleihen sind festverzinsliche Wertpapiere zur langfristigen Kapitalfinanzierung des Unternehmens, die als Fremdkapital zu behandeln sind.</t>
  </si>
  <si>
    <t>davon durch Pfandrechte oder ähnliches gesichert</t>
  </si>
  <si>
    <t>bs.eqLiab.liab.securities.collateralised</t>
  </si>
  <si>
    <t>Anleihen, davon durch Pfandrechte oder ähnliches gesichert</t>
  </si>
  <si>
    <t>davon konvertibel</t>
  </si>
  <si>
    <t>bs.eqLiab.liab.securities.convertible</t>
  </si>
  <si>
    <t>Anleihen, davon konvertibel</t>
  </si>
  <si>
    <t>bs.eqLiab.liab.securities.upTo1year</t>
  </si>
  <si>
    <t>Anleihen, davon mit einer Restlaufzeit bis zu einem Jahr</t>
  </si>
  <si>
    <t>Posten auch für die Kreditwürdigkeitsprüfung (ELBA) relevant</t>
  </si>
  <si>
    <t>davon Wandelanleihen</t>
  </si>
  <si>
    <t>bs.eqLiab.liab.securities.upTo1year.warrants</t>
  </si>
  <si>
    <t>Anleihen, davon mit einer Restlaufzeit bis zu einem Jahr, davon Wandelanleihen</t>
  </si>
  <si>
    <t>§ 266 Abs. 3 C.1. Halbsatz 2 HGB, § 268 Abs. 2 HGB</t>
  </si>
  <si>
    <t>davon nicht konvertible Anleihen</t>
  </si>
  <si>
    <t>bs.eqLiab.liab.securities.upTo1year.nonConvertible</t>
  </si>
  <si>
    <t>Anleihen, davon mit einer Restlaufzeit bis zu einem Jahr, davon nicht konvertible Anleihen</t>
  </si>
  <si>
    <t>davon Genussrechte mit Fremdkapitalcharakter</t>
  </si>
  <si>
    <t>bs.eqLiab.liab.securities.upTo1year.profSharRights</t>
  </si>
  <si>
    <t>Anleihen, davon mit einer Restlaufzeit bis zu einem Jahr, davon Genussrechte mit Fremdkapitalcharakter</t>
  </si>
  <si>
    <t>bs.eqLiab.liab.securities.above1year</t>
  </si>
  <si>
    <t>Anleihen, davon mit einer Restlaufzeit von mehr als einem Jahr</t>
  </si>
  <si>
    <t>Sonstige Schuldtitel / sonstige Finanzschulden</t>
  </si>
  <si>
    <t>bs.eqLiab.liab.otherDebtInstruments</t>
  </si>
  <si>
    <t>Verbindlichkeiten, Sonstige Schuldtitel / sonstige Finanzschulden</t>
  </si>
  <si>
    <t>z.B. Inhaberorderschuldverschreibungen, Genussscheine, commercial papers, etc.</t>
  </si>
  <si>
    <t>z.B. Inhaberorderschuldverschreibungen, Genussscheine, commercial papers</t>
  </si>
  <si>
    <t>bs.eqLiab.liab.otherDebtInstruments.above1year</t>
  </si>
  <si>
    <t>Verbindlichkeiten, Sonstige Schuldtitel / sonstige Finanzschulden, davon mit einer Restlaufzeit von mehr als einem Jahr</t>
  </si>
  <si>
    <t>bs.eqLiab.liab.otherDebtInstruments.upTo1year</t>
  </si>
  <si>
    <t>Verbindlichkeiten, Sonstige Schuldtitel / sonstige Finanzschulden, davon mit einer Restlaufzeit bis zu einem Jahr</t>
  </si>
  <si>
    <t>Verbindlichkeiten gegenüber Kreditinstituten</t>
  </si>
  <si>
    <t>bs.eqLiab.liab.bank</t>
  </si>
  <si>
    <t>Sämtliche Verbindlichkeiten gegenüber Kreditinstituten (z.B. Darlehen, nicht geleistete Schuldzinsen, negative Bankkonten).</t>
  </si>
  <si>
    <t>bs.eqLiab.liab.bank.collateralised</t>
  </si>
  <si>
    <t>Verbindlichkeiten gegenüber Kreditinstituten, davon durch Pfandrechte oder ähnliches gesichert</t>
  </si>
  <si>
    <t>davon ERP-Eigenkapitalhilfedarlehen</t>
  </si>
  <si>
    <t>bs.eqLiab.liab.bank.equityhelp</t>
  </si>
  <si>
    <t>Verbindlichkeiten gegenüber Kreditinstituten, davon ERP-Eigenkapitalhilfedarlehen</t>
  </si>
  <si>
    <t>Vgl. Internetseite der KFW www.kfw-mittelstandsbank.de.</t>
  </si>
  <si>
    <t>bs.eqLiab.liab.bank.upTo1year</t>
  </si>
  <si>
    <t>Verbindlichkeiten gegenüber Kreditinstituten, davon mit einer Restlaufzeit bis zu einem Jahr</t>
  </si>
  <si>
    <t>bs.eqLiab.liab.bank.above1year</t>
  </si>
  <si>
    <t>Verbindlichkeiten gegenüber Kreditinstituten, davon mit einer Restlaufzeit von mehr als einem Jahr</t>
  </si>
  <si>
    <t>erhaltene Anzahlungen auf Bestellungen</t>
  </si>
  <si>
    <t>bs.eqLiab.liab.advPaym</t>
  </si>
  <si>
    <t>Bruttowert der erhaltenen Anzahlungen unabhängig ihrer umsatzsteuerlichen Behandlung. In den Unterpositionen besteht die Möglichkeit, die Anzahlungen nach ihrer umsatzsteuerlichen Behandlung aufzuschlüsseln. Diese freiwilligen Angaben können unter Umständen die Bearbeitung vereinfachen.</t>
  </si>
  <si>
    <t>bs.eqLiab.liab.advPaym.collateralised</t>
  </si>
  <si>
    <t>Erhaltene Anzahlungen auf Bestellungen, erhaltene Anzahlungen, davon durch Pfandrechte oder ähnliches gesichert</t>
  </si>
  <si>
    <t>bs.eqLiab.liab.advPaym.contractProgress</t>
  </si>
  <si>
    <t>erhaltene Anzahlungen auf Bestellungen, davon Abschlagszahlungen</t>
  </si>
  <si>
    <t>Freiwillige Angabe für die Bauindustrie, inhaltlich: Zahlungen bis zur Höhe des Wertes der jeweils nachgewiesenen vertragsgemäßen Leistung.</t>
  </si>
  <si>
    <t>davon erhaltene Abschlagszahlungen auf unfertige Erzeugnisse</t>
  </si>
  <si>
    <t>bs.eqLiab.liab.advPaym.contractProgress.OnInProgress</t>
  </si>
  <si>
    <t>erhaltene Anzahlungen auf Bestellungen, davon Abschlagszahlungen, davon erhaltene Abschlagszahlungen auf unfertige Erzeugnisse</t>
  </si>
  <si>
    <t>davon Vorauszahlungen</t>
  </si>
  <si>
    <t>bs.eqLiab.liab.advPaym.prepayments</t>
  </si>
  <si>
    <t>erhaltene Anzahlungen auf Bestellungen, davon Vorauszahlungen</t>
  </si>
  <si>
    <t>Freiwillige Angabe für die Bauindustrie, inhaltlich: Zahlungen für noch nicht erbrachte Leistungen</t>
  </si>
  <si>
    <t>bs.eqLiab.liab.advPaym.upTo1year</t>
  </si>
  <si>
    <t>erhaltene Anzahlungen auf Bestellungen, davon mit einer Restlaufzeit bis zu einem Jahr</t>
  </si>
  <si>
    <t>bs.eqLiab.liab.advPaym.above1year</t>
  </si>
  <si>
    <t>erhaltene Anzahlungen auf Bestellungen, davon mit einer Restlaufzeit von mehr als einem Jahr</t>
  </si>
  <si>
    <t>Posten relevant für die Kreditwürdigkeitsprüfung (ELBA)</t>
  </si>
  <si>
    <t>Verbindlichkeiten aus Lieferungen und Leistungen</t>
  </si>
  <si>
    <t>bs.eqLiab.liab.trade</t>
  </si>
  <si>
    <t>bs.eqLiab.liab.trade.collateralised</t>
  </si>
  <si>
    <t>Verbindlichkeiten aus Lieferungen und Leistungen, davon durch Pfandrechte oder ähnliches gesichert</t>
  </si>
  <si>
    <t>bs.eqLiab.liab.trade.shareholders</t>
  </si>
  <si>
    <t>Verbindlichkeiten aus Lieferungen und Leistungen, davon gegenüber Gesellschaftern</t>
  </si>
  <si>
    <t>Mitzugehörigkeitsvermerk in der Bilanz, soweit Verbindlichkeiten gegenüber Gesellschaftern nicht als Hauptposten ausgewiesen sind.</t>
  </si>
  <si>
    <t>Zu übermitteln, soweit Verbindlichkeiten aus Lieferungen und Leistungen gegenüber Gesellschaftern nicht in der Taxonomieposition "Verbindlichkeiten gegenüber Gesellschaftern" enthalten sind.</t>
  </si>
  <si>
    <t>bs.eqLiab.liab.trade.upTo1year</t>
  </si>
  <si>
    <t>Verbindlichkeiten aus Lieferungen und Leistungen, davon mit einer Restlaufzeit bis zu einem Jahr</t>
  </si>
  <si>
    <t>bs.eqLiab.liab.trade.above1year</t>
  </si>
  <si>
    <t>Verbindlichkeiten aus Lieferungen und Leistungen, davon mit einer Restlaufzeit von mehr als einem Jahr</t>
  </si>
  <si>
    <t>Verbindlichkeiten aus dem Zentralregulierungs- und Delkrederegeschäft</t>
  </si>
  <si>
    <t>bs.eqLiab.liab.regulatory</t>
  </si>
  <si>
    <t>bs.eqLiab.liab.regulatory.collateralised</t>
  </si>
  <si>
    <t>Verbindlichkeiten aus Zentralregulierungs- und Delkrederegeschäft, davon durch Pfandrechte oder ähnliches gesichert</t>
  </si>
  <si>
    <t>davon mit Restlaufzeit bis zu einem Jahr</t>
  </si>
  <si>
    <t>bs.eqLiab.liab.regulatory.upTo1year</t>
  </si>
  <si>
    <t>Verbindlichkeiten aus dem Zentralregulierungs- und Delkrederegeschäft, davon mit Restlaufzeit bis zu einem Jahr</t>
  </si>
  <si>
    <t>bs.eqLiab.liab.regulatory.above1year</t>
  </si>
  <si>
    <t>Verbindlichkeiten aus dem Zentralregulierungs- und Delkrederegeschäft, davon mit einer Restlaufzeit von mehr als einem Jahr</t>
  </si>
  <si>
    <t>Verbindlichkeiten aus der Annahme gezogener Wechsel und der Ausstellung eigener Wechsel</t>
  </si>
  <si>
    <t>bs.eqLiab.liab.notes</t>
  </si>
  <si>
    <t>Summe der Verbindlichkeiten aus der Annahme gezogener Wechsel (Akzepte) und der Ausstellung eigener Wechsel (Solawechsel). Der Wechsel ist im Wechselgesetz (WG) geregelt.</t>
  </si>
  <si>
    <t>bs.eqLiab.liab.notes.collateralised</t>
  </si>
  <si>
    <t>Verbindlichkeiten aus der Annahme gezogener Wechsel und der Ausstellung eigener Wechsel, davon durch Pfandrechte oder ähnliches gesichert</t>
  </si>
  <si>
    <t>bs.eqLiab.liab.notes.upTo1year</t>
  </si>
  <si>
    <t>Verbindlichkeiten aus der Annahme gezogener Wechsel und der Ausstellung eigener Wechsel, davon mit einer Restlaufzeit bis zu einem Jahr</t>
  </si>
  <si>
    <t>davon aus der Annahme gezogener Wechsel (Akzepte)</t>
  </si>
  <si>
    <t>bs.eqLiab.liab.notes.upTo1year.billsAccepted</t>
  </si>
  <si>
    <t>Verbindlichkeiten aus der Annahme gezogener Wechsel und der Ausstellung eigener Wechsel, davon mit einer Restlaufzeit bis zu einem Jahr, davon aus der Annahme gezogener Wechsel (Akzepte)</t>
  </si>
  <si>
    <t>davon aus der Ausstellung eigener Wechsel (Solawechsel)</t>
  </si>
  <si>
    <t>bs.eqLiab.liab.notes.upTo1year.billsDrawn</t>
  </si>
  <si>
    <t>Verbindlichkeiten aus der Annahme gezogener Wechsel und der Ausstellung eigener Wechsel, davon mit einer Restlaufzeit bis zu einem Jahr, davon aus der Ausstellung eigener Wechsel (Solawechsel)</t>
  </si>
  <si>
    <t>bs.eqLiab.liab.notes.above1year</t>
  </si>
  <si>
    <t>Verbindlichkeiten aus der Annahme gezogener Wechsel und der Ausstellung eigener Wechsel, davon mit einer Restlaufzeit von mehr als einem Jahr</t>
  </si>
  <si>
    <t>Verbindlichkeiten gegenüber Gesellschaftern</t>
  </si>
  <si>
    <t>bs.eqLiab.liab.shareholders</t>
  </si>
  <si>
    <t>Verbindlichkeiten, Verbindlichkeiten gegenüber Gesellschaftern</t>
  </si>
  <si>
    <t>Nicht verwendbar für die AG; die Position kann sich inhaltlich überschneiden mit Verbindlichkeiten gegenüber verbundenen Unternehmen.</t>
  </si>
  <si>
    <t>Verbindlichkeiten (Darlehen und grundsätzlich auch Verbindl. aus Lieferungen und Leistungen), die gegenüber Gesellschaftern (bei Kapital- und Personengesellschaften) bestehen. Die Verbindlichkeiten aus Lieferungen und Leistungen gegenüber Gesellschafter können auch bei der Taxonomieposition "Verbindlichkeiten aus Lieferungen und Leistungen" enthalten sein, dann ist jedoch zusätzlich die Taxonomieposition "Verbindlichkeiten aus Lieferungen und Leistungen, davon gegenüber Gesellschafter" zu übermitteln.</t>
  </si>
  <si>
    <t>bs.eqLiab.liab.shareholders.collateralised</t>
  </si>
  <si>
    <t>Verbindlichkeiten, Verbindlichkeiten gegenüber Gesellschaftern, davon durch Pfandrechte oder ähnliches gesichert</t>
  </si>
  <si>
    <t>davon Kapitalersetzende Darlehen</t>
  </si>
  <si>
    <t>bs.eqLiab.liab.shareholders.equitysubst</t>
  </si>
  <si>
    <t>Verbindlichkeiten, Verbindlichkeiten gegenüber Gesellschaftern, davon kapitalersetzende Darlehen</t>
  </si>
  <si>
    <t>Beck'scher Bilanzkommentar, 5. Auflage, § 247 Tz. 231</t>
  </si>
  <si>
    <t>davon Darlehen mit Rangrücktritt</t>
  </si>
  <si>
    <t>bs.eqLiab.liab.shareholders.lastRange</t>
  </si>
  <si>
    <t>Verbindlichkeiten, Verbindlichkeiten gegenüber Gesellschaftern, davon Darlehen mit Rangrücktritt</t>
  </si>
  <si>
    <t>Beck'scher Bilanzkommentar, 5. Auflage, § 247 Tz. 232f.</t>
  </si>
  <si>
    <t>bs.eqLiab.liab.shareholders.upTo1year</t>
  </si>
  <si>
    <t>Verbindlichkeiten, Verbindlichkeiten gegenüber Gesellschaftern, davon mit einer Restlaufzeit bis zu einem Jahr</t>
  </si>
  <si>
    <t>Posten relevant auch für die Kreditwürdigkeitsprüfung (ELBA)</t>
  </si>
  <si>
    <t>davon zur Verteilung beschlossener Gewinn bzw. Dividende</t>
  </si>
  <si>
    <t>bs.eqLiab.liab.shareholders.upTo1year.dividendDue</t>
  </si>
  <si>
    <t>Verbindlichkeiten, Verbindlichkeiten gegenüber Gesellschaftern, davon mit einer Restlaufzeit bis zu einem Jahr, davon zur Verteilung beschlossener Gewinn bzw. Dividende</t>
  </si>
  <si>
    <t>bs.eqLiab.liab.shareholders.upTo1year.trade</t>
  </si>
  <si>
    <t>Verbindlichkeiten, Verbindlichkeiten gegenüber Gesellschaftern, davon mit einer Restlaufzeit bis zu einem Jahr, davon aus Lieferungen und Leistungen</t>
  </si>
  <si>
    <t>davon gegenüber GmbH-Gesellschaftern und stillen Gesellschaftern</t>
  </si>
  <si>
    <t>bs.eqLiab.liab.shareholders.upTo1year.gmbhSilent</t>
  </si>
  <si>
    <t>Verbindlichkeiten, Verbindlichkeiten gegenüber Gesellschaftern, davon mit einer Restlaufzeit bis zu einem Jahr, davon gegenüber GmbH-Gesellschaftern und stillen Gesellschaftern</t>
  </si>
  <si>
    <t>davon Verbindlichkeiten gegenüber persönlich haftenden Gesellschaftern</t>
  </si>
  <si>
    <t>bs.eqLiab.liab.shareholders.upTo1year.unlimitedLiable</t>
  </si>
  <si>
    <t>Verbindlichkeiten, Verbindlichkeiten gegenüber Gesellschaftern, davon mit einer Restlaufzeit bis zu einem Jahr, davon Verbindlichkeiten gegenüber persönlich haftenden Gesellschaftern</t>
  </si>
  <si>
    <t>davon Verbindlichkeiten gegenüber Kommanditisten</t>
  </si>
  <si>
    <t>bs.eqLiab.liab.shareholders.upTo1year.limitedLiable</t>
  </si>
  <si>
    <t>Verbindlichkeiten, Verbindlichkeiten gegenüber Gesellschaftern, davon mit einer Restlaufzeit bis zu einem Jahr, davon Verbindlichkeiten gegenüber Kommanditisten</t>
  </si>
  <si>
    <t>bs.eqLiab.liab.shareholders.above1year</t>
  </si>
  <si>
    <t>Verbindlichkeiten, Verbindlichkeiten gegenüber Gesellschaftern, davon mit einer Restlaufzeit von mehr als einem Jahr</t>
  </si>
  <si>
    <t>davon gegenüber verbundenen Unternehmen</t>
  </si>
  <si>
    <t>bs.eqLiab.liab.shareholders.affilComp</t>
  </si>
  <si>
    <t>Verbindlichkeiten, Verbindlichkeiten gegenüber Gesellschaftern, davon gegenüber verbundenen Unternehmen</t>
  </si>
  <si>
    <t>Verbindlichkeiten gegenüber GmbH-Gesellschaftern und stillen Gesellschaftern</t>
  </si>
  <si>
    <t>bs.eqLiab.liab.shareholders.gmbhSilent</t>
  </si>
  <si>
    <t>Verbindlichkeiten, Verbindlichkeiten gegenüber Gesellschaftern, Verbindlichkeiten gegenüber GmbH-Gesellschaftern und stillen Gesellschaftern</t>
  </si>
  <si>
    <t>Verbindlichkeiten gegenüber GmbH – Gesellschaftern, die einen oder mehrere Geschäftsanteile im Sinne des GmbHG halten, und stillen Gesellschaftern (z.B. bei der GmbH &amp; Still, §§ 230 bis 236 HGB).</t>
  </si>
  <si>
    <t>Verbindlichkeiten gegenüber persönlich haftenden Gesellschaftern</t>
  </si>
  <si>
    <t>bs.eqLiab.liab.shareholders.unlimitedPartner</t>
  </si>
  <si>
    <t>Verbindlichkeiten, Verbindlichkeiten gegenüber Gesellschaftern, Verbindlichkeiten gegenüber persönlich haftenden Gesellschaftern</t>
  </si>
  <si>
    <t>Verbindlichkeiten gegenüber persönlichen haftenden Gesellschaftern (insbesondere Komplementäre bei Kommanditgesellschaften und Kommanditgesellschaften auf Aktien und Gesellschafter bei offenen Handelsgesellschaften und BGB - Gesellschaften).</t>
  </si>
  <si>
    <t>Verbindlichkeiten gegenüber Kommanditisten</t>
  </si>
  <si>
    <t>bs.eqLiab.liab.shareholders.limitedPartner</t>
  </si>
  <si>
    <t>Verbindlichkeiten, Verbindlichkeiten gegenüber Gesellschaftern, Verbindlichkeiten gegenüber Kommanditisten</t>
  </si>
  <si>
    <t>Verbindlichkeiten gegenüber Kommanditisten einer Kommanditgesellschaft.</t>
  </si>
  <si>
    <t>bs.eqLiab.liab.shareholders.misc</t>
  </si>
  <si>
    <t>Verbindlichkeiten, Verbindlichkeiten gegenüber Gesellschaftern, nicht nach Rechtsform zuordenbar</t>
  </si>
  <si>
    <t>Verbindlichkeiten gegenüber verbundenen Unternehmen</t>
  </si>
  <si>
    <t>bs.eqLiab.liab.assocComp</t>
  </si>
  <si>
    <t>Die Position kann sich inhaltlich überschneiden mit Verbindlichkeiten gegenüber Gesellschaftern.</t>
  </si>
  <si>
    <t>bs.eqLiab.liab.assocComp.collateralised</t>
  </si>
  <si>
    <t>Verbindlichkeiten gegenüber verbundenen Unternehmen, davon durch Pfandrechte oder ähnliches gesichert</t>
  </si>
  <si>
    <t>bs.eqLiab.liab.assocComp.upTo1year</t>
  </si>
  <si>
    <t>Verbindlichkeiten gegenüber verbundenen Unternehmen, davon mit einer Restlaufzeit bis zu einem Jahr</t>
  </si>
  <si>
    <t>bs.eqLiab.liab.assocComp.upTo1year.trade</t>
  </si>
  <si>
    <t>Verbindlichkeiten gegenüber verbundenen Unternehmen, davon mit Restlaufzeit bis zu einem Jahr, davon aus Lieferungen und Leistungen</t>
  </si>
  <si>
    <t>davon aus anderen Rechtsverhältnissen</t>
  </si>
  <si>
    <t>bs.eqLiab.liab.assocComp.upTo1year.other</t>
  </si>
  <si>
    <t>Verbindlichkeiten gegenüber verbundenen Unternehmen, davon mit Restlaufzeit bis zu einem Jahr, davon aus anderen Rechtsverhältnissen</t>
  </si>
  <si>
    <t>davon Verbindlichkeiten gegenüber herrschender oder gegenüber mit Mehrheit beteiligter Gesellschaft</t>
  </si>
  <si>
    <t>bs.eqLiab.liab.assocComp.upTo1year.other.parentComp</t>
  </si>
  <si>
    <t>Verbindlichkeiten gegenüber verbundenen Unternehmen, davon mit Restlaufzeit bis zu einem Jahr, davon aus anderen Rechtsverhältnissen, davon Verbindlichkeiten gegenüber herrschender oder gegenüber mit Mehrheit beteiligter Gesellschaft</t>
  </si>
  <si>
    <t>davon Verbindlichkeiten gegenüber Tochterunternehmen</t>
  </si>
  <si>
    <t>bs.eqLiab.liab.assocComp.upTo1year.other.subsidiaries</t>
  </si>
  <si>
    <t>Verbindlichkeiten gegenüber verbundenen Unternehmen, davon mit Restlaufzeit bis zu einem Jahr, davon aus anderen Rechtsverhältnissen, davon Verbindlichkeiten gegenüber Tochterunternehmen</t>
  </si>
  <si>
    <t>bs.eqLiab.liab.assocComp.above1year</t>
  </si>
  <si>
    <t>Verbindlichkeiten gegenüber verbundenen Unternehmen, davon mit einer Restlaufzeit von mehr als einem Jahr</t>
  </si>
  <si>
    <t>bs.eqLiab.liab.assocComp.partner</t>
  </si>
  <si>
    <t>Verbindlichkeiten gegenüber verbundenen Unternehmen, davon gegenüber Gesellschaftern</t>
  </si>
  <si>
    <t>Verbindlichkeiten gegenüber Unternehmen, mit denen ein Beteiligungsverhältnis besteht</t>
  </si>
  <si>
    <t>bs.eqLiab.liab.particip</t>
  </si>
  <si>
    <t>bs.eqLiab.liab.particip.collateralised</t>
  </si>
  <si>
    <t>Verbindlichkeiten gegenüber Unternehmen, mit denen ein Beteiligungsverhältnis besteht, davon durch Pfandrechte oder ähnliches gesichert</t>
  </si>
  <si>
    <t>bs.eqLiab.liab.particip.upTo1year</t>
  </si>
  <si>
    <t>Verbindlichkeiten gegenüber Unternehmen, mit denen ein Beteiligungsverhältnis besteht, davon mit Restlaufzeit bis zu einem Jahr</t>
  </si>
  <si>
    <t>bs.eqLiab.liab.particip.upTo1year.trade</t>
  </si>
  <si>
    <t>Verbindlichkeiten gegenüber Unternehmen, mit denen ein Beteiligungsverhältnis besteht, davon mit Restlaufzeit bis zu einem Jahr, davon aus Lieferungen und Leistungen</t>
  </si>
  <si>
    <t>davon gegenüber assoziierten Unternehmen</t>
  </si>
  <si>
    <t>bs.eqLiab.liab.particip.upTo1year.assoc</t>
  </si>
  <si>
    <t>Verbindlichkeiten gegenüber Unternehmen, mit denen ein Beteiligungsverhältnis besteht, davon mit Restlaufzeit bis zu einem Jahr, davon gegenüber assoziierten Unternehmen</t>
  </si>
  <si>
    <t>davon gegenüber beteiligten Unternehmen</t>
  </si>
  <si>
    <t>bs.eqLiab.liab.particip.upTo1year.shareholders</t>
  </si>
  <si>
    <t>Verbindlichkeiten gegenüber Unternehmen, mit denen ein Beteiligungsverhältnis besteht, davon mit Restlaufzeit bis zu einem Jahr, davon gegenüber beteiligten Unternehmen</t>
  </si>
  <si>
    <t>davon gegenüber Beteiligungen</t>
  </si>
  <si>
    <t>bs.eqLiab.liab.particip.upTo1year.particip</t>
  </si>
  <si>
    <t>Verbindlichkeiten gegenüber Unternehmen, mit denen ein Beteiligungsverhältnis besteht, davon mit Restlaufzeit bis zu einem Jahr, davon gegenüber Beteiligungen</t>
  </si>
  <si>
    <t>bs.eqLiab.liab.particip.above1year</t>
  </si>
  <si>
    <t>Verbindlichkeiten gegenüber Unternehmen, mit denen ein Beteiligungsverhältnis besteht, davon mit einer Restlaufzeit von mehr als einem Jahr</t>
  </si>
  <si>
    <t>Posten auch für die Kreditwürdigkeitsprüfung (ELBA)</t>
  </si>
  <si>
    <t>Verbindlichkeiten aus bedingt rückzahlungspflichtigen Spenden</t>
  </si>
  <si>
    <t>bs.eqLiab.liab.conditionalRepayableDonations</t>
  </si>
  <si>
    <t>Verbindlichkeiten, Verbindlichkeiten aus bedingt rückzahlungspflichtigen Spenden</t>
  </si>
  <si>
    <t>Verbindlichkeiten für satzungsgemäße Leistungen</t>
  </si>
  <si>
    <t>bs.eqLiab.liab.statutoryBenefits</t>
  </si>
  <si>
    <t>Verbindlichkeiten, Verbindlichkeiten für satzungsgemäße Leistungen</t>
  </si>
  <si>
    <t>Verbindlichkeiten aus erteilten Zusagen</t>
  </si>
  <si>
    <t>bs.eqLiab.liab.statutoryBenefits.commitments</t>
  </si>
  <si>
    <t>Verbindlichkeiten, Verbindlichkeiten für satzungsgemäße Leistungen, Verbindlichkeiten aus erteilten Zusagen</t>
  </si>
  <si>
    <t>übrige</t>
  </si>
  <si>
    <t>bs.eqLiab.liab.statutoryBenefits.other</t>
  </si>
  <si>
    <t>Verbindlichkeiten, Verbindlichkeiten für satzungsgemäße Leistungen, übrige</t>
  </si>
  <si>
    <t>sonstige Verbindlichkeiten</t>
  </si>
  <si>
    <t>bs.eqLiab.liab.other</t>
  </si>
  <si>
    <t>Summe der sonstigen Verbindlichkeiten (z.B. Steuerverbindlichkeiten, Verbindlichkeiten im Rahmen der sozialen Sicherheit).</t>
  </si>
  <si>
    <t>bs.eqLiab.liab.other.collateralised</t>
  </si>
  <si>
    <t>sonstige Verbindlichkeiten, davon durch Pfandrechte oder ähnliches gesichert</t>
  </si>
  <si>
    <t>davon Treuhandverbindlichkeiten</t>
  </si>
  <si>
    <t>bs.eqLiab.liab.other.trust</t>
  </si>
  <si>
    <t>sonstige Verbindlichkeiten, davon Treuhandverbindlichkeiten</t>
  </si>
  <si>
    <t>davon aus Finanzierungsleasingverträgen</t>
  </si>
  <si>
    <t>bs.eqLiab.liab.other.capitalLease</t>
  </si>
  <si>
    <t>sonstige Verbindlichkeiten, davon aus Finanzierungsleasingverträgen</t>
  </si>
  <si>
    <t>aus Steuern</t>
  </si>
  <si>
    <t>bs.eqLiab.liab.other.theroffTax</t>
  </si>
  <si>
    <t>sonstige Verbindlichkeiten aus Steuern</t>
  </si>
  <si>
    <t>Für handelsrechtliche Berichtszwecke wird die Position als Davon-Ausweis angezeigt. Um ein (handels- und steuerrechtlich) abweichendes Kontenmapping zu vermeiden, ist sie trotzdem rechnerisch verknüpft.</t>
  </si>
  <si>
    <t>Die Position gilt für Verbindlichkeiten sowohl gegenüber deutschen als auch gegenüber ausländischen Finanzbehörden.</t>
  </si>
  <si>
    <t>Umsatzsteuerverbindlichkeiten</t>
  </si>
  <si>
    <t>bs.eqLiab.liab.other.theroffTax.vat</t>
  </si>
  <si>
    <t>sonstige Verbindlichkeiten aus Steuern, Umsatzsteuerverbindlichkeiten</t>
  </si>
  <si>
    <t>Verbindlichkeiten aus anderen Betriebssteuern und Abgaben</t>
  </si>
  <si>
    <t>bs.eqLiab.liab.other.theroffTax.operatingTaxes</t>
  </si>
  <si>
    <t>sonstige Verbindlichkeiten aus Steuern, Verbindlichkeiten aus anderen Betriebssteuern und Abgaben</t>
  </si>
  <si>
    <t>Verbindlichkeiten aus sonstigen Steuern</t>
  </si>
  <si>
    <t>bs.eqLiab.liab.other.theroffTax.otherTaxes</t>
  </si>
  <si>
    <t>sonstige Verbindlichkeiten aus Steuern, Verbindlichkeiten aus sonstigen Steuern</t>
  </si>
  <si>
    <t>im Rahmen der sozialen Sicherheit</t>
  </si>
  <si>
    <t>bs.eqLiab.liab.other.thereoffSocSec</t>
  </si>
  <si>
    <t>sonstige Verbindlichkeiten im Rahmen der sozialen Sicherheit</t>
  </si>
  <si>
    <t>gegenüber Gesellschaftern</t>
  </si>
  <si>
    <t>bs.eqLiab.liab.other.shareholders</t>
  </si>
  <si>
    <t>sonstige Verbindlichkeiten, sonstige Verbindlichkeiten gegenüber Gesellschaftern</t>
  </si>
  <si>
    <t>Sonstige Verbindlichkeiten gegenüber Gesellschaftern (bei Kapital- und Personengesellschaften).</t>
  </si>
  <si>
    <t>aus genossenschaftlicher Rückvergütung</t>
  </si>
  <si>
    <t>bs.eqLiab.liab.other.thereoffCoopertiveRefunds</t>
  </si>
  <si>
    <t>sonstige Verbindlichkeiten, sonstige Verbindlichkeiten aus genossenschaftlicher Rückvergütung</t>
  </si>
  <si>
    <t>Optionaler Spezialposition für Genossenschaften</t>
  </si>
  <si>
    <t>bs.eqLiab.liab.other.upTo1year</t>
  </si>
  <si>
    <t>sonstige Verbindlichkeiten, davon mit Restlaufzeit bis zu einem Jahr</t>
  </si>
  <si>
    <t>bs.eqLiab.liab.other.upTo1year.socSec</t>
  </si>
  <si>
    <t>Sonstige Verbindlichkeiten, davon mit Restlaufzeit bis zu einem Jahr, davon Genussrechte mit Fremdkapitalcharakter</t>
  </si>
  <si>
    <t>soweit davon-Vermerk aufgeteilt nach Restlaufzeit berichtet werden soll</t>
  </si>
  <si>
    <t>davon gegenüber Arbeitsgemeinschaften</t>
  </si>
  <si>
    <t>bs.eqLiab.liab.other.upTo1year.jointVent</t>
  </si>
  <si>
    <t>sonstige Verbindlichkeiten, davon mit Restlaufzeit bis zu einem Jahr, davon gegenüber Arbeitsgemeinschaften</t>
  </si>
  <si>
    <t>davon gegenüber Finanzbehörden</t>
  </si>
  <si>
    <t>bs.eqLiab.liab.other.upTo1year.thereofTaxOffice</t>
  </si>
  <si>
    <t>sonstige Verbindlichkeiten, davon mit Restlaufzeit bis zu einem Jahr, davon gegenüber Finanzbehörden</t>
  </si>
  <si>
    <t>davon im Rahmen der sozialen Sicherheit</t>
  </si>
  <si>
    <t>bs.eqLiab.liab.other.upTo1year.thereofSocSec</t>
  </si>
  <si>
    <t>sonstige Verbindlichkeiten, davon mit Restlaufzeit bis zu einem Jahr, davon im Rahmen der sozialen Sicherheit</t>
  </si>
  <si>
    <t>bs.eqLiab.liab.other.above1year</t>
  </si>
  <si>
    <t>sonstige Verbindlichkeiten, davon mit einer Restlaufzeit von mehr als einem Jahr</t>
  </si>
  <si>
    <t>Posten auch relevant für die Kreditwürdigkeitsprüfung (ELBA)</t>
  </si>
  <si>
    <t>gegenüber Mitarbeitern</t>
  </si>
  <si>
    <t>bs.eqLiab.liab.other.employees</t>
  </si>
  <si>
    <t>sonstige Verbindlichkeiten, sonstige Verbindlichkeiten gegenüber Mitarbeitern</t>
  </si>
  <si>
    <t>partiarische Darlehen</t>
  </si>
  <si>
    <t>bs.eqLiab.liab.other.profitPartLoans</t>
  </si>
  <si>
    <t>sonstige Verbindlichkeiten, sonstige Verbindlichkeiten aus partiarischen Darlehen</t>
  </si>
  <si>
    <t>gegenüber Arbeitsgemeinschaften</t>
  </si>
  <si>
    <t>bs.eqLiab.liab.other.jointVent</t>
  </si>
  <si>
    <t>sonstige Verbindlichkeiten, sonstige Verbindlichkeiten gegenüber Arbeitsgemeinschaften</t>
  </si>
  <si>
    <t>aus Genussrechten mit Fremdkapitalcharakter</t>
  </si>
  <si>
    <t>bs.eqLiab.liab.other.profSharRights</t>
  </si>
  <si>
    <t>sonstige Verbindlichkeiten, sonstige Verbindlichkeiten aus Genussrechten mit Fremdkapitalcharakter</t>
  </si>
  <si>
    <t>übrige sonstige Verbindlichkeiten</t>
  </si>
  <si>
    <t>bs.eqLiab.liab.other.other</t>
  </si>
  <si>
    <t>sonstige Verbindlichkeiten, übrige sonstige Verbindlichkeiten</t>
  </si>
  <si>
    <t>bs.eqLiab.liab.otherForeign</t>
  </si>
  <si>
    <t>Sonstige Verbindlichkeiten, soweit aus der/den für die ausländische(n) Betriebsstätte(n) geführten Buchführung(en) nicht anders zuordenbar</t>
  </si>
  <si>
    <t>Die Position dient als Auffangposition für Verbindlichkeiten ausländischer Betriebsstätten, soweit keine detaillierte Zuordnung auf die unter der Position sonstige Verbindlichkeiten besteht vorhandenen Positionen möglich ist.</t>
  </si>
  <si>
    <t>bs.eqLiab.defIncome</t>
  </si>
  <si>
    <t>passive Rechnungsabgrenzungsposten</t>
  </si>
  <si>
    <t>Als passiver Rechnungsabgrenzungsposten sind Einnahmen vor dem Abschlussstichtag, soweit sie Ertrag für eine bestimmte Zeit nach diesem Tag darstellen, zu erfassen, z.B. Vereinnahmung einer Mietvorauszahlung.</t>
  </si>
  <si>
    <t>Erläuterung der passiven Rechnungsabgrenzungsposten</t>
  </si>
  <si>
    <t>bs.eqLiab.defIncome.comment</t>
  </si>
  <si>
    <t>passive Rechnungsabgrenzungsposten, Erläuterung der passiven Rechnungsabgrenzungsposten</t>
  </si>
  <si>
    <t>Textliche Erläuterung, soweit erforderlich.</t>
  </si>
  <si>
    <t>Passive latente Steuern</t>
  </si>
  <si>
    <t>bs.eqLiab.defTax</t>
  </si>
  <si>
    <t>Diese Position ist mit dem Jahresüberschuss in der Bilanz bzw. der Ergebnisverwendung (bei Personengesellschaften: Übergangsregelung) verknüpft.</t>
  </si>
  <si>
    <t>Ergebnis der gewöhnlichen Geschäftstätigkeit</t>
  </si>
  <si>
    <t>is.netIncome.regular</t>
  </si>
  <si>
    <t>Ergebnis nach Steuern</t>
  </si>
  <si>
    <t>is.netIncome.eat</t>
  </si>
  <si>
    <t>davon Aufwendungen für das häusliche Arbeitszimmer einschl. anteilige Schuldzinsen</t>
  </si>
  <si>
    <t>is.netIncome.regular.homeOfficeExpenses</t>
  </si>
  <si>
    <t>Ergebnis nach Steuern, davon Aufwendungen für das häusliche Arbeitszimmer einschl. anteilige Schuldzinsen</t>
  </si>
  <si>
    <t>Hierzu gehören sämtliche Aufwendungen für das Arbeitszimmer (einschließlich AfA und Schuldzinsen), nicht aber Aufwendungen für Arbeitsmittel.</t>
  </si>
  <si>
    <t>GKV</t>
  </si>
  <si>
    <t>Betriebsergebnis</t>
  </si>
  <si>
    <t>is.netIncome.regular.operatingTC</t>
  </si>
  <si>
    <t>Betriebsergebnis (GKV)</t>
  </si>
  <si>
    <t>Nach HGB nicht vorgeschrieben, aber praxisrelevant für Analysen</t>
  </si>
  <si>
    <t>Rohergebnis</t>
  </si>
  <si>
    <t>is.netIncome.regular.operatingTC.grossTradingProfit</t>
  </si>
  <si>
    <t>Rohergebnis (GKV)</t>
  </si>
  <si>
    <t>Größenabhängige Erleichterung</t>
  </si>
  <si>
    <t>Gesamtleistung</t>
  </si>
  <si>
    <t>is.netIncome.regular.operatingTC.grossTradingProfit.totalOutput</t>
  </si>
  <si>
    <t>Gesamtleistung (GKV)</t>
  </si>
  <si>
    <t>Nach HGB nicht mehr vorgeschrieben, aber nach wie vor praxisrelevant</t>
  </si>
  <si>
    <t>Erträge zur Erfüllung satzungsmäßiger Aufgaben</t>
  </si>
  <si>
    <t>is.netIncome.regular.operatingTC.grossTradingProfit.totalOutput.statutoryDuties</t>
  </si>
  <si>
    <t>Erträge zur Erfüllung satzungsmäßiger Aufgaben (GKV)</t>
  </si>
  <si>
    <t>z.B. für Stiftungen und Vereine</t>
  </si>
  <si>
    <t>Mitgliedsbeiträge</t>
  </si>
  <si>
    <t>is.netIncome.regular.operatingTC.grossTradingProfit.totalOutput.statutoryDuties.membershipFees</t>
  </si>
  <si>
    <t>Erträge zur Erfüllung satzungsmäßiger Aufgaben, Mitgliedsbeiträge (GKV)</t>
  </si>
  <si>
    <t>Spenden</t>
  </si>
  <si>
    <t>is.netIncome.regular.operatingTC.grossTradingProfit.totalOutput.statutoryDuties.donations</t>
  </si>
  <si>
    <t>Erträge zur Erfüllung satzungsmäßiger Aufgaben, Spenden (GKV)</t>
  </si>
  <si>
    <t>Erbschaften und Vermächtnisse</t>
  </si>
  <si>
    <t>is.netIncome.regular.operatingTC.grossTradingProfit.totalOutput.statutoryDuties.contributions</t>
  </si>
  <si>
    <t>Erträge zur Erfüllung satzungsmäßiger Aufgaben, Erbschaften und Vermächtnisse (GKV)</t>
  </si>
  <si>
    <t>Geldbußen</t>
  </si>
  <si>
    <t>is.netIncome.regular.operatingTC.grossTradingProfit.totalOutput.statutoryDuties.fines</t>
  </si>
  <si>
    <t>Erträge zur Erfüllung satzungsmäßiger Aufgaben, Geldbußen (GKV)</t>
  </si>
  <si>
    <t>Sponsoring</t>
  </si>
  <si>
    <t>is.netIncome.regular.operatingTC.grossTradingProfit.totalOutput.statutoryDuties.sponsor</t>
  </si>
  <si>
    <t>Erträge zur Erfüllung satzungsmäßiger Aufgaben, Sponsoring (GKV)</t>
  </si>
  <si>
    <t>Zuschüsse</t>
  </si>
  <si>
    <t>is.netIncome.regular.operatingTC.grossTradingProfit.totalOutput.statutoryDuties.subsidies</t>
  </si>
  <si>
    <t>Erträge zur Erfüllung satzungsmäßiger Aufgaben, Zuschüsse (GKV)</t>
  </si>
  <si>
    <t>sonstige Zuwendungen</t>
  </si>
  <si>
    <t>is.netIncome.regular.operatingTC.grossTradingProfit.totalOutput.statutoryDuties.other</t>
  </si>
  <si>
    <t>Erträge zur Erfüllung satzungsmäßiger Aufgaben, sonstige Zuwendungen (GKV)</t>
  </si>
  <si>
    <t>Umsatzerlöse aus Zweckbetrieben und anderen wirtschaftlichen Geschäftsbetrieben</t>
  </si>
  <si>
    <t>is.netIncome.regular.operatingTC.grossTradingProfit.totalOutput.statutoryDuties.forProfitBusiness</t>
  </si>
  <si>
    <t>Erträge zur Erfüllung satzungsmäßiger Aufgaben, Umsatzerlöse aus Zweckbetrieben und anderen wirtschaftlichen Geschäftsbetrieben (GKV)</t>
  </si>
  <si>
    <t>Umsatzsteuerfreie Erlöse</t>
  </si>
  <si>
    <t>is.netIncome.regular.operatingTC.grossTradingProfit.totalOutput.statutoryDuties.forProfitBusiness.taxExempt</t>
  </si>
  <si>
    <t>Erträge zur Erfüllung satzungsmäßiger Aufgaben, Umsatzerlöse aus Zweckbetrieben und anderen wirtschaftlichen Geschäftsbetrieben (GKV), umsatzsteuerfreie Erlöse</t>
  </si>
  <si>
    <t>Umsatzerlöse ermäßigter Steuersatz</t>
  </si>
  <si>
    <t>is.netIncome.regular.operatingTC.grossTradingProfit.totalOutput.statutoryDuties.forProfitBusiness.reducedRateVAT</t>
  </si>
  <si>
    <t>Erträge zur Erfüllung satzungsmäßiger Aufgaben, Umsatzerlöse aus Zweckbetrieben und anderen wirtschaftlichen Geschäftsbetrieben (GKV), Umsatzerlöse ermäßigter Steuersatz</t>
  </si>
  <si>
    <t>Lieferungen und sonstige Leistungen, die nach § 12 Abs. 2 UStG dem ermäßigten Steuersatz (einschließlich § 14c UStG) unterliegen.</t>
  </si>
  <si>
    <t>Umsatzerlöse Regelsteuersatz</t>
  </si>
  <si>
    <t>is.netIncome.regular.operatingTC.grossTradingProfit.totalOutput.statutoryDuties.forProfitBusiness.regularRateVAT</t>
  </si>
  <si>
    <t>Erträge zur Erfüllung satzungsmäßiger Aufgaben, Umsatzerlöse aus Zweckbetrieben und anderen wirtschaftlichen Geschäftsbetrieben (GKV), Umsatzerlöse Regelsteuersatz</t>
  </si>
  <si>
    <t>Umsatzerlöse Regelsteuersatz (einschließlich § 14c UStG)</t>
  </si>
  <si>
    <t>Umsatzerlöse ohne Zuordnung nach Umsatzsteuertatbeständen</t>
  </si>
  <si>
    <t>is.netIncome.regular.operatingTC.grossTradingProfit.totalOutput.statutoryDuties.forProfitBusiness.unknownVAT</t>
  </si>
  <si>
    <t>Erträge zur Erfüllung satzungsmäßiger Aufgaben, Umsatzerlöse aus Zweckbetrieben und anderen wirtschaftlichen Geschäftsbetrieben (GKV), Umsatzerlöse ohne Zuordnung nach Umsatzsteuertatbeständen</t>
  </si>
  <si>
    <t>Umsatzerlöse</t>
  </si>
  <si>
    <t>is.netIncome.regular.operatingTC.grossTradingProfit.totalOutput.netSales</t>
  </si>
  <si>
    <t>Umsatzerlöse (GKV)</t>
  </si>
  <si>
    <t>ohne Mehrwertsteuer, nach Erlösschmälerung/Verbrauchsteuern § 277 Abs. 1 HGB</t>
  </si>
  <si>
    <t>in Umsatzerlöse enthaltener Bruttowert</t>
  </si>
  <si>
    <t>is.netIncome.regular.operatingTC.grossTradingProfit.totalOutput.netSales.grossSales</t>
  </si>
  <si>
    <t>Umsatzerlöse (GKV), in Umsatzerlöse enthaltener Bruttowert</t>
  </si>
  <si>
    <t>vor Erlösschmälerungen, erläuternde Angabe</t>
  </si>
  <si>
    <t>davon Erlöse aus Vermietung und Verpachtung</t>
  </si>
  <si>
    <t>is.netIncome.regular.operatingTC.otherOpRevenue.lease</t>
  </si>
  <si>
    <t>Umsatzerlöse (GKV), in Umsatzerlöse enthaltener Bruttowert, davon Erlöse aus Vermietung und Verpachtung</t>
  </si>
  <si>
    <t>Posten auch relevant für die Kreditwürdigkeitsprüfung (ELBA) als Information über diverse operative Segmente zwecks Berechnung betriebswirtschaftlicher Kennzahlen</t>
  </si>
  <si>
    <t>davon Erlöse aus Provisionen, Lizenzen und Patenten</t>
  </si>
  <si>
    <t>is.netIncome.regular.operatingTC.otherOpRevenue.licenses</t>
  </si>
  <si>
    <t>Umsatzerlöse (GKV), in Umsatzerlöse enthaltener Bruttowert, davon Erlöse aus Provisionen, Lizenzen und Patenten</t>
  </si>
  <si>
    <t>davon Erträge aus Verwaltungskostenumlagen</t>
  </si>
  <si>
    <t>is.netIncome.regular.operatingTC.otherOpRevenue.reimboursmtAdminCost</t>
  </si>
  <si>
    <t>Umsatzerlöse (GKV), in Umsatzerlöse enthaltener Bruttowert, davon Erträge aus Verwaltungskostenumlagen (GKV)</t>
  </si>
  <si>
    <t>Erlöse aus Leistungen nach § 13b UStG</t>
  </si>
  <si>
    <t>is.netIncome.regular.operatingTC.grossTradingProfit.totalOutput.netSales.grossSales.UStG13b</t>
  </si>
  <si>
    <t>Umsatzerlöse (GKV), in Umsatzerlöse enthaltener Bruttowert, Erlöse aus Leistungen nach § 13b UStG</t>
  </si>
  <si>
    <t>z.B. Lieferungen sicherungsübereigneter Gegenstände durch den Sicherungsgeber an den Sicherungsnehmer außerhalb des Insolvenzverfahrens; unter das Grunderwerbsteuergesetz fallende Umsätze, insbesondere Lieferungen von Grundstücken, für die der leistende Unternehmer nach § 9 (3) UStG zur Steuerpflicht optiert hat; Werklieferungen und sonstige Leistungen, die der Herstellung, Instandsetzung, Instandhaltung, Änderung oder Beseitigung von Bauwerken dienen (ohne Planungs- und Überwachungsleistungen), wenn der Leistungsempfänger ein Unternehmer ist, der selbst solche Bauleistungen erbringt.</t>
  </si>
  <si>
    <t>Sonstige Umsatzerlöse, nicht steuerbar</t>
  </si>
  <si>
    <t>is.netIncome.regular.operatingTC.grossTradingProfit.totalOutput.netSales.grossSales.untaxable</t>
  </si>
  <si>
    <t>Umsatzerlöse (GKV), in Umsatzerlöse enthaltener Bruttowert, Sonstige Umsatzerlöse, nicht steuerbar</t>
  </si>
  <si>
    <t>z.B. alle Lieferungen und sonstige Leistungen deren umsatzsteuerlicher Leistungsort sich nicht im Inland befindet. Außerdem sind im Inland ausgeführte nicht steuerbare Umsätze (z.B. Geschäftsveräußerungen im Ganzen, Innenumsätze zwischen Unternehmensteilen) anzugeben.</t>
  </si>
  <si>
    <t>steuerfreie Umsätze nach § 4 Nr. 1a UStG (Ausfuhr Drittland)</t>
  </si>
  <si>
    <t>is.netIncome.regular.operatingTC.grossTradingProfit.totalOutput.netSales.grossSales.taxExemptUStG4_1a</t>
  </si>
  <si>
    <t>Umsatzerlöse (GKV), in Umsatzerlöse enthaltener Bruttowert, steuerfreie Umsätze nach § 4 Nr. 1a UStG (Ausfuhr Drittland)</t>
  </si>
  <si>
    <t>Steuerfreie Ausfuhrlieferungen und Lohnveredelungen an Gegenständen der Ausfuhr nach § 4 Nr. 1a UStG (Drittland).</t>
  </si>
  <si>
    <t>steuerfreie EG-Lieferungen § 4 Nr. 1b UStG (Innergemeinschaftliche Lieferungen)</t>
  </si>
  <si>
    <t>is.netIncome.regular.operatingTC.grossTradingProfit.totalOutput.netSales.grossSales.taxExemptUStG4_1b</t>
  </si>
  <si>
    <t>Umsatzerlöse (GKV), in Umsatzerlöse enthaltener Bruttowert, steuerfreie EG-Lieferungen § 4 Nr. 1b UStG (Innergemeinschaftliche Lieferungen)</t>
  </si>
  <si>
    <t>Steuerfreie innergemeinschaftliche Lieferungen nach § 4 Nr. 1b UStG einschließlich Lieferungen des ersten Abnehmers im Rahmen eines innergemeinschaftlichen Dreieckgeschäftes nach § 25b UStG und Lieferungen von neuen Fahrzeugen.</t>
  </si>
  <si>
    <t>steuerfreie Umsätze nach § 4 Nr. 8 ff UStG</t>
  </si>
  <si>
    <t>is.netIncome.regular.operatingTC.grossTradingProfit.totalOutput.netSales.grossSales.taxExemptUStG4_8</t>
  </si>
  <si>
    <t>Umsatzerlöse (GKV), in Umsatzerlöse enthaltener Bruttowert, steuerfreie Umsätze nach § 4 Nr. 8 ff UStG</t>
  </si>
  <si>
    <t>z.B. Gewährung und Vermittlung von Krediten, Umsätze und Vermittlung mit Geschäftsanteilen, Umsätze im Geschäft mit Forderungen (§ 4 Nr. 8 UStG); Umsätze, die unter das Grunderwerbsteuergesetz fallen (§ 4 Nr. 9a UStG) (Hinweis: wurde zur Steuerpflicht optiert, sind diese Umsätze unter Erlöse aus Leistungen nach § 13b UStG anzugeben); Leistungen aufgrund eines Versicherungsverhältnisses (§ 4 Nr. 10 UStG); Leistungen aus der Tätigkeit von Bausparkassenvertretern, Versicherungsvertretern, -maklern (§ 4 Nr. 11 UStG); Vermietung und Verpachtung von Grundstücken (§ 4 Nr. 12 UStG) (Hinweis: handelt es sich um Erlöse aus Vermietung und Verpachtung sind diese ebenfalls unter den Positionen "Umsatzerlöse (GKV), in Umsatzerlöse enthaltener Bruttowert, davon Erlöse aus Vermietung und Verpachtung" und "Umsatzerlöse (GKV), in Umsatzerlöse enthaltener Bruttowert, davon Erlöse aus Vermietung und Verpachtung, davon steuerfreie Umsätze aus Vermietung und Verpachtung § 4 Nr. 12 UStG" anzugeben.</t>
  </si>
  <si>
    <t>steuerfreie Umsätze aus Vermietung und Verpachtung § 4 Nr. 12 UStG</t>
  </si>
  <si>
    <t>is.netIncome.regular.operatingTC.grossTradingProfit.totalOutput.netSales.grossSales.taxExemptUStG4_8.UStG4_12</t>
  </si>
  <si>
    <t>Umsatzerlöse (GKV), in Umsatzerlöse enthaltener Bruttowert, steuerfreie Umsätze nach § 4 Nr. 8 ff UStG, steuerfreie Umsätze aus Vermietung und Verpachtung § 4 Nr. 12 UStG</t>
  </si>
  <si>
    <t>übrige nach § 4 Nr. 8 ff UStG steuerfreie Umsätze</t>
  </si>
  <si>
    <t>is.netIncome.regular.operatingTC.grossTradingProfit.totalOutput.netSales.grossSales.taxExemptUStG4_8.other</t>
  </si>
  <si>
    <t>Umsatzerlöse (GKV), in Umsatzerlöse enthaltener Bruttowert, steuerfreie Umsätze nach § 4 Nr. 8 ff UStG, übrige nach § 4 Nr. 8 ff UStG steuerfreie Umsätze</t>
  </si>
  <si>
    <t>steuerfreie Umsätze nach § 4 Nr. 2-7 UStG</t>
  </si>
  <si>
    <t>is.netIncome.regular.operatingTC.grossTradingProfit.totalOutput.netSales.grossSales.taxExemptUStG4_2til7</t>
  </si>
  <si>
    <t>Umsatzerlöse (GKV), in Umsatzerlöse enthaltener Bruttowert, steuerfreie Umsätze nach § 4 Nr. 2-7 UStG</t>
  </si>
  <si>
    <t>z.B. Umsätze der Seeschifffahrt und Luftfahrt § 4 Nr. 2 UStG, steuerfreie Auslagerungsumsätze nach § 4 Nr. 4a UStG etc.</t>
  </si>
  <si>
    <t>sonstige umsatzsteuerfreie Umsätze</t>
  </si>
  <si>
    <t>is.netIncome.regular.operatingTC.grossTradingProfit.totalOutput.netSales.grossSales.taxExemptOther</t>
  </si>
  <si>
    <t>Umsatzerlöse (GKV), in Umsatzerlöse enthaltener Bruttowert, sonstige umsatzsteuerfreie Umsätze</t>
  </si>
  <si>
    <t>z. B. Offshore Abkommen, das Zusatzabkommen zum NATO-Truppenstatut und das Ergänzungsabkommen zum Protokoll über die NATO-Hauptquartiere, steuerfreie Reiseleistungen nach § 25 Abs. 2 UStG (Betrag, der den Reisevorleistungen entspricht zzgl. steuerfreie Differenz).</t>
  </si>
  <si>
    <t>is.netIncome.regular.operatingTC.grossTradingProfit.totalOutput.netSales.grossSales.reducedRateVAT</t>
  </si>
  <si>
    <t>Umsatzerlöse (GKV), in Umsatzerlöse enthaltener Bruttowert, ermäßigter Steuersatz</t>
  </si>
  <si>
    <t>is.netIncome.regular.operatingTC.grossTradingProfit.totalOutput.netSales.grossSales.generalRateVAT</t>
  </si>
  <si>
    <t>Umsatzerlöse (GKV), in Umsatzerlöse enthaltener Bruttowert, Regelsteuersatz</t>
  </si>
  <si>
    <t>Umsatzerlöse nach § 25 und § 25a UStG</t>
  </si>
  <si>
    <t>is.netIncome.regular.operatingTC.grossTradingProfit.totalOutput.netSales.grossSales.UStG25_25a</t>
  </si>
  <si>
    <t>Umsatzerlöse (GKV), in Umsatzerlöse enthaltener Bruttowert, Umsatzerlöse nach § 25 und § 25a UStG</t>
  </si>
  <si>
    <t>Umsatzsteuerpflichtige (sämtliche Steuersätze) Reiseleistungen nach § 25 UStG und Umsätze aus der sog. Differenzbesteuerung nach § 25a UStG (einschließlich § 14c UStG). Einzutragen ist der Betrag, der dem Einkaufspreis/den Reisevorleistungen entspricht zzgl. steuerpflichtige Differenz.</t>
  </si>
  <si>
    <t>Umsatzerlöse sonstige Umsatzsteuersätze</t>
  </si>
  <si>
    <t>is.netIncome.regular.operatingTC.grossTradingProfit.totalOutput.netSales.grossSales.otherRateVAT</t>
  </si>
  <si>
    <t>Umsatzerlöse (GKV), in Umsatzerlöse enthaltener Bruttowert, sonstige Umsatzsteuersätze</t>
  </si>
  <si>
    <t>Umsätze, die anderen Steuersätzen unterliegen (einschließlich § 14c UStG), z.B. Änderungen von Bemessungsgrundlagen nach § 17 UStG, die dem bis zum 31.12.2006 gültigen allgemeinen Regelsteuersatz unterlegen haben. Zahlungseingänge auf in früheren Perioden abgeschriebene Forderungen sind unter der Position „Zahlungseingänge auf in früheren Perioden abgeschriebene Forderungen“ zu erfassen. Außerdem sind die Umsätze der land- und forstwirtschaftlichen Betriebe nach § 24 UStG, auch übrige steuerpflichtige Umsätze land- und forstwirtschaftlicher Betriebe, für die keine Steuer zu entrichten ist, hier zu übermitteln, soweit nicht die Branchentaxonomie für Land- und Forstwirtschaft verwendet wird.</t>
  </si>
  <si>
    <t>is.netIncome.regular.operatingTC.grossTradingProfit.totalOutput.netSales.grossSales.unknownVAT</t>
  </si>
  <si>
    <t>Umsatzerlöse (GKV), in Umsatzerlöse enthaltener Bruttowert, ohne Zuordnung nach Umsatzsteuertatbeständen</t>
  </si>
  <si>
    <t>in Umsatzerlöse verrechnete Erlösschmälerungen und sonstige direkt mit dem Umsatz verbundene Steuern</t>
  </si>
  <si>
    <t>is.netIncome.regular.operatingTC.grossTradingProfit.totalOutput.netSales.reductionsFromGrossSales</t>
  </si>
  <si>
    <t>Umsatzerlöse (GKV), in Umsatzerlöse verrechnete Erlösschmälerungen und sonstige direkt mit dem Umsatz verbundene Steuern</t>
  </si>
  <si>
    <t>Wert positiv erfassen</t>
  </si>
  <si>
    <t>Erlösschmälerungen, wie z.B. Boni, Skonti, Nachlässe etc. sind hier anzugeben.</t>
  </si>
  <si>
    <t>sonstige direkt mit dem Umsatz verbundene Steuern</t>
  </si>
  <si>
    <t>is.netIncome.regular.operatingTC.grossTradingProfit.totalOutput.netSales.taxFromGrossSales</t>
  </si>
  <si>
    <t>Umsatzerlöse (GKV), in Umsatzerlöse verrechnete Erlösschmälerungen und sonstige direkt mit dem Umsatz verbundene Steuern, sonstige direkt mit dem Umsatz verbundene Steuern</t>
  </si>
  <si>
    <t>Erlösschmälerungen aus Leistungen nach § 13b UStG</t>
  </si>
  <si>
    <t>is.netIncome.regular.operatingTC.grossTradingProfit.totalOutput.netSales.reductionsFromGrossSales.untaxed</t>
  </si>
  <si>
    <t>Umsatzerlöse (GKV), in Umsatzerlöse verrechnete Erlösschmälerungen, sonstige direkt mit dem Umsatz verbundene Steuern, aus Leistungen nach § 13b UStG</t>
  </si>
  <si>
    <t>Erlösschmälerungen sonstige Umsatzerlöse nicht steuerbar</t>
  </si>
  <si>
    <t>is.netIncome.regular.operatingTC.grossTradingProfit.totalOutput.netSales.reductionsFromGrossSales.untaxable</t>
  </si>
  <si>
    <t>Umsatzerlöse (GKV), in Umsatzerlöse verrechnete Erlösschmälerungen, sonstige direkt mit dem Umsatz verbundene Steuern, sonstige Umsatzerlöse nicht steuerbar</t>
  </si>
  <si>
    <t>Erlösschmälerungen für steuerfreie Umsätze nach § 4 Nr. 1a UStG (Ausfuhr, Drittland)</t>
  </si>
  <si>
    <t>is.netIncome.regular.operatingTC.grossTradingProfit.totalOutput.netSales.reductionsFromGrossSales.taxExemptUStG4_1a</t>
  </si>
  <si>
    <t>Umsatzerlöse (GKV), in Umsatzerlöse verrechnete Erlösschmälerungen, sonstige direkt mit dem Umsatz verbundene Steuern, für steuerfreie Umsätze nach § 4 Nr. 1a UStG (Ausfuhr, Drittland)</t>
  </si>
  <si>
    <t>Erlösschmälerungen für steuerfreie EG Lieferungen nach § 4 Nr. 1b UStG (innergemeinschaftliche Lieferungen)</t>
  </si>
  <si>
    <t>is.netIncome.regular.operatingTC.grossTradingProfit.totalOutput.netSales.reductionsFromGrossSales.taxExemptUStG4_1b</t>
  </si>
  <si>
    <t>Umsatzerlöse (GKV), in Umsatzerlöse verrechnete Erlösschmälerungen, sonstige direkt mit dem Umsatz verbundene Steuern, für steuerfreie EG Lieferungen nach § 4 Nr. 1b UStG (innergemeinschaftliche Lieferungen)</t>
  </si>
  <si>
    <t>Erlösschmälerungen für steuerfreie Umsätze nach § 4 Nr. 8 ff. UStG</t>
  </si>
  <si>
    <t>is.netIncome.regular.operatingTC.grossTradingProfit.totalOutput.netSales.reductionsFromGrossSales.taxExemptUStG4_8</t>
  </si>
  <si>
    <t>Umsatzerlöse (GKV), in Umsatzerlöse verrechnete Erlösschmälerungen, sonstige direkt mit dem Umsatz verbundene Steuern, für steuerfreie Umsätze nach § 4 Nr. 8 ff. UStG</t>
  </si>
  <si>
    <t>Erlösschmälerungen für steuerfreie Umsätze nach § 4 Nr. 2-7 UStG</t>
  </si>
  <si>
    <t>is.netIncome.regular.operatingTC.grossTradingProfit.totalOutput.netSales.reductionsFromGrossSales.taxExemptUStG4_2til7</t>
  </si>
  <si>
    <t>Umsatzerlöse (GKV), in Umsatzerlöse verrechnete Erlösschmälerungen, sonstige direkt mit dem Umsatz verbundene Steuern, für steuerfreie Umsätze nach § 4 Nr. 2-7 UStG</t>
  </si>
  <si>
    <t>Erlösschmälerungen für sonstige steuerfreie Umsätze</t>
  </si>
  <si>
    <t>is.netIncome.regular.operatingTC.grossTradingProfit.totalOutput.netSales.reductionsFromGrossSales.taxExemptOther</t>
  </si>
  <si>
    <t>Umsatzerlöse (GKV), in Umsatzerlöse verrechnete Erlösschmälerungen, sonstige direkt mit dem Umsatz verbundene Steuern, für sonstige steuerfreie Umsätze</t>
  </si>
  <si>
    <t>Erlösschmälerungen Regelsteuersatz</t>
  </si>
  <si>
    <t>is.netIncome.regular.operatingTC.grossTradingProfit.totalOutput.netSales.reductionsFromGrossSales.generalRateVAT</t>
  </si>
  <si>
    <t>Umsatzerlöse (GKV), in Umsatzerlöse verrechnete Erlösschmälerungen, sonstige direkt mit dem Umsatz verbundene Steuern, Regelsteuersatz</t>
  </si>
  <si>
    <t>Hier sind alle Erlösschmälerungen anzugeben, die dem Regelsteuersatz unterliegen; einschließlich der umsatzsteuerpflichtigen Umsatzerlöse nach den §§ 25, 25a UStG.</t>
  </si>
  <si>
    <t>Erlösschmälerungen ermäßigter Steuersatz</t>
  </si>
  <si>
    <t>is.netIncome.regular.operatingTC.grossTradingProfit.totalOutput.netSales.reductionsFromGrossSales.reducedRateVAT</t>
  </si>
  <si>
    <t>Umsatzerlöse (GKV), in Umsatzerlöse verrechnete Erlösschmälerungen, sonstige direkt mit dem Umsatz verbundene Steuern, ermäßigter Steuersatz</t>
  </si>
  <si>
    <t>Hier sind alle Erlösschmälerungen anzugeben, die dem ermäßigten Steuersatz unterliegen; einschließlich der umsatzsteuerpflichtigen Umsatzerlöse nach den §§ 25, 25a UStG.</t>
  </si>
  <si>
    <t>Erlösschmälerungen übrige Steuersätze</t>
  </si>
  <si>
    <t>is.netIncome.regular.operatingTC.grossTradingProfit.totalOutput.netSales.reductionsFromGrossSales.otherRateVAT</t>
  </si>
  <si>
    <t>Umsatzerlöse (GKV), in Umsatzerlöse verrechnete Erlösschmälerungen, sonstige direkt mit dem Umsatz verbundene Steuern, übrige Steuersätze</t>
  </si>
  <si>
    <t>Hier sind alle Erlösschmälerungen anzugeben, die einem anderen Steuersatz unterliegen; einschließlich der umsatzsteuerpflichtigen Umsatzerlöse nach den §§ 25, 25a UStG; auch Erlösschmälerungen für übrige steuerpflichtige land- und forstwirtschaftliche Umsätze, für die keine Steuer zu entrichten ist, sind hier zu übermitteln.</t>
  </si>
  <si>
    <t>Erlösschmälerungen ohne Zuordnung nach Umsatzsteuertatbeständen</t>
  </si>
  <si>
    <t>is.netIncome.regular.operatingTC.grossTradingProfit.totalOutput.netSales.reductionsFromGrossSales.unknownVAT</t>
  </si>
  <si>
    <t>Umsatzerlöse (GKV), in Umsatzerlöse verrechnete Erlösschmälerungen, sonstige direkt mit dem Umsatz verbundene Steuern, ohne Zuordnung nach Umsatzsteuertatbeständen</t>
  </si>
  <si>
    <t>davon in Umsatzerlöse verrechneter Eigenverbrauch</t>
  </si>
  <si>
    <t>is.netIncome.regular.operatingTC.grossTradingProfit.totalOutput.netSales.ownConsumption</t>
  </si>
  <si>
    <t>Umsatzerlöse (GKV), davon in Umsatzerlöse verrechneter Eigenverbrauch</t>
  </si>
  <si>
    <t>Bei Nichtkapitalgesellschaften</t>
  </si>
  <si>
    <t>davon Umsatzerlöse mit verbundenen Unternehmen</t>
  </si>
  <si>
    <t>is.netIncome.regular.operatingTC.grossTradingProfit.totalOutput.netSales.group</t>
  </si>
  <si>
    <t>Umsatzerlöse (GKV), davon Umsatzerlöse mit verbundenen Unternehmen</t>
  </si>
  <si>
    <t>Verbunderfolgsermittlung</t>
  </si>
  <si>
    <t>davon in Umsatzerlöse enthaltene Auslandsumsätze</t>
  </si>
  <si>
    <t>is.netIncome.regular.operatingTC.grossTradingProfit.totalOutput.netSales.foreign</t>
  </si>
  <si>
    <t>Umsatzerlöse (GKV), davon in Umsatzerlöse enthaltene Auslandsumsätze</t>
  </si>
  <si>
    <t>kein Pflichtfeld, optionale erläuternde Angabe</t>
  </si>
  <si>
    <t>Erhöhung oder Verminderung des Bestandes an fertigen und unfertigen Erzeugnissen</t>
  </si>
  <si>
    <t>is.netIncome.regular.operatingTC.grossTradingProfit.totalOutput.inventoryChange</t>
  </si>
  <si>
    <t>Erhöhung oder Verminderung des Bestandes an fertigen und unfertigen Erzeugnissen (GKV)</t>
  </si>
  <si>
    <t>Erhöhung ist positiv zu füllen, Verminderung negativ.</t>
  </si>
  <si>
    <t>Erhöhung des Bestandes an fertigen Erzeugnissen</t>
  </si>
  <si>
    <t>is.netIncome.regular.operatingTC.grossTradingProfit.totalOutput.inventoryChange.increasefinished</t>
  </si>
  <si>
    <t>Erhöhung oder Verminderung des Bestandes an fertigen und unfertigen Erzeugnissen (GKV), Erhöhung des Bestandes an fertigen Erzeugnissen</t>
  </si>
  <si>
    <t>Erhöhung des Bestandes an unfertigen Erzeugnissen und unfertigen Leistungen</t>
  </si>
  <si>
    <t>is.netIncome.regular.operatingTC.grossTradingProfit.totalOutput.inventoryChange.increaseGoodsInProgress</t>
  </si>
  <si>
    <t>Erhöhung oder Verminderung des Bestandes an fertigen und unfertigen Erzeugnissen (GKV), Erhöhung des Bestandes an unfertigen Erzeugnissen und unfertigen Leistungen</t>
  </si>
  <si>
    <t>Erhöhung des Bestandes an in Arbeit befindlicher Aufträge und in Ausführung befindlicher Bauaufträge</t>
  </si>
  <si>
    <t>is.netIncome.regular.operatingTC.grossTradingProfit.totalOutput.inventoryChange.increaseConstructionInProgress</t>
  </si>
  <si>
    <t>Erhöhung oder Verminderung des Bestandes an fertigen und unfertigen Erzeugnissen (GKV), Erhöhung des Bestandes an in Arbeit befindlicher Aufträge und in Ausführung befindlicher Bauaufträge</t>
  </si>
  <si>
    <t>Verminderung des Bestandes an fertigen Erzeugnissen</t>
  </si>
  <si>
    <t>is.netIncome.regular.operatingTC.grossTradingProfit.totalOutput.inventoryChange.decreasefinished</t>
  </si>
  <si>
    <t>Erhöhung oder Verminderung des Bestandes an fertigen und unfertigen Erzeugnissen (GKV), Verminderung des Bestandes an fertigen Erzeugnissen</t>
  </si>
  <si>
    <t>Verminderung des Bestandes an unfertigen Erzeugnissen und unfertigen Leistungen</t>
  </si>
  <si>
    <t>is.netIncome.regular.operatingTC.grossTradingProfit.totalOutput.inventoryChange.decreaseGoodsInProgress</t>
  </si>
  <si>
    <t>Erhöhung oder Verminderung des Bestandes an fertigen und unfertigen Erzeugnissen (GKV), Verminderung des Bestandes an unfertigen Erzeugnissen und unfertigen Leistungen</t>
  </si>
  <si>
    <t>Verminderung des Bestandes an in Arbeit befindlicher Aufträge und in Ausführung befindlicher Bauaufträge</t>
  </si>
  <si>
    <t>is.netIncome.regular.operatingTC.grossTradingProfit.totalOutput.inventoryChange.decreaseConstructionInProgress</t>
  </si>
  <si>
    <t>Erhöhung oder Verminderung des Bestandes an fertigen und unfertigen Erzeugnissen (GKV), Verminderung des Bestandes an in Arbeit befindlicher Aufträge und in Ausführung befindlicher Bauaufträge</t>
  </si>
  <si>
    <t>andere aktivierte Eigenleistungen</t>
  </si>
  <si>
    <t>is.netIncome.regular.operatingTC.grossTradingProfit.totalOutput.ownWork</t>
  </si>
  <si>
    <t>andere aktivierte Eigenleistungen (GKV)</t>
  </si>
  <si>
    <t>selbstgetätigte Großreparaturen</t>
  </si>
  <si>
    <t>is.netIncome.regular.operatingTC.grossTradingProfit.totalOutput.ownWork.fixing</t>
  </si>
  <si>
    <t>andere aktivierte Eigenleistungen (GKV), selbstgetätigte Großreparaturen</t>
  </si>
  <si>
    <t>erläuternd</t>
  </si>
  <si>
    <t>selbsterstellte Sachanlagen</t>
  </si>
  <si>
    <t>is.netIncome.regular.operatingTC.grossTradingProfit.totalOutput.ownWork.plants</t>
  </si>
  <si>
    <t>andere aktivierte Eigenleistungen (GKV), selbsterstellte Sachanlagen</t>
  </si>
  <si>
    <t>selbsterstellte immaterielle Vermögensgegenstände</t>
  </si>
  <si>
    <t>is.netIncome.regular.operatingTC.grossTradingProfit.totalOutput.ownWork.intan</t>
  </si>
  <si>
    <t>andere aktivierte Eigenleistungen (GKV), selbsterstellte immaterielle Vermögensgegenstände</t>
  </si>
  <si>
    <t>sonstige betriebliche Erträge</t>
  </si>
  <si>
    <t>is.netIncome.regular.operatingTC.otherOpRevenue</t>
  </si>
  <si>
    <t>sonstige betriebliche Erträge (GKV)</t>
  </si>
  <si>
    <t>davon sonstige betriebliche Erträge - verbundene Unternehmen</t>
  </si>
  <si>
    <t>is.netIncome.regular.operatingTC.otherOpRevenue.group</t>
  </si>
  <si>
    <t>sonstige betriebliche Erträge (GKV), davon sonstige betriebliche Erträge - verbundene Unternehmen</t>
  </si>
  <si>
    <t>Nachrichtliche Mitteilung der sonstigen betrieblichen Erträge - von verbundenen Unternehmen -, die in der Position „sonstige betriebliche Erträge“ enthalten sind.</t>
  </si>
  <si>
    <t>davon Erträge aus Währungsumrechnung</t>
  </si>
  <si>
    <t>is.netIncome.regular.operatingTC.otherOpRevenue.exchange</t>
  </si>
  <si>
    <t>sonstige betriebliche Erträge (GKV), davon Erträge aus Währungsumrechnung</t>
  </si>
  <si>
    <t>andere Nebenerlöse</t>
  </si>
  <si>
    <t>is.netIncome.regular.operatingTC.otherOpRevenue.other</t>
  </si>
  <si>
    <t>sonstige betriebliche Erträge (GKV), andere Nebenerlöse</t>
  </si>
  <si>
    <t>Betriebswirtschaftliche Erfolgsspaltung</t>
  </si>
  <si>
    <t>Erträge aus Auflösung des Sonderpostens mit und ohne Rücklageanteil</t>
  </si>
  <si>
    <t>is.netIncome.regular.operatingTC.otherOpRevenue.releasePreTaxRes</t>
  </si>
  <si>
    <t>sonstige betriebliche Erträge (GKV), Erträge aus Auflösung des Sonderpostens mit und ohne Rücklageanteil</t>
  </si>
  <si>
    <t>Soweit nach den steuerlichen Vorschriften eine Verzinsung vorzunehmen ist, ist diese im Berichtsbestandteil „Steuerliche Gewinnermittlung“ unter den entsprechenden Posten (z.B. § 6b Abs. 7 und 10 EStG) zu erfassen.</t>
  </si>
  <si>
    <t>§ 6b Abs. 10 EStG</t>
  </si>
  <si>
    <t>is.netIncome.regular.operatingTC.otherOpRevenue.releasePreTaxRes.EStG6b_10</t>
  </si>
  <si>
    <t>sonstige betriebliche Erträge (GKV), Erträge aus Auflösung des Sonderpostens mit und ohne Rücklageanteil, § 6b Abs. 10 EStG</t>
  </si>
  <si>
    <t>In HB Leerübermittlung möglich.</t>
  </si>
  <si>
    <t>Auflösungen einer § 6b Abs. 10 EStG-Rücklage (Veräußerung von Anteilen an Kapitalgesellschaften).</t>
  </si>
  <si>
    <t>§ 6b Abs. 3 EStG</t>
  </si>
  <si>
    <t>is.netIncome.regular.operatingTC.otherOpRevenue.releasePreTaxRes.EStG6b_3</t>
  </si>
  <si>
    <t>sonstige betriebliche Erträge (GKV), Erträge aus Auflösung des Sonderpostens mit und ohne Rücklageanteil, § 6b Abs. 3 EStG</t>
  </si>
  <si>
    <t>Auflösungen einer § 6b Abs. 3 EStG Rücklage, (Veräußerung von Grund und Boden oder Aufwuchs auf Grund und Boden mit dem dazugehörigen Grund und Boden, wenn der Aufwuchs zu einem land- und forstwirtschaftlichen Betriebsvermögen gehörte oder Gebäuden oder Binnenschiffen).</t>
  </si>
  <si>
    <t>Rücklage für Ersatzbeschaffung, R 6.6 EStR</t>
  </si>
  <si>
    <t>is.netIncome.regular.operatingTC.otherOpRevenue.releasePreTaxRes.substEStR6_6</t>
  </si>
  <si>
    <t>sonstige betriebliche Erträge (GKV), Erträge aus Auflösung des Sonderpostens mit und ohne Rücklageanteil, Rücklage für Ersatzbeschaffung, R 6.6 EStR</t>
  </si>
  <si>
    <t>Auflösungen von Rücklagen für Ersatzbeschaffungen nach R 6.6 EStR.</t>
  </si>
  <si>
    <t>§ 4g EStG</t>
  </si>
  <si>
    <t>is.netIncome.regular.operatingTC.otherOpRevenue.releasePreTaxRes.EStG4g</t>
  </si>
  <si>
    <t>sonstige betriebliche Erträge (GKV), Erträge aus Auflösung des Sonderpostens mit und ohne Rücklageanteil, § 4g EStG</t>
  </si>
  <si>
    <t>Auflösungen von Ausgleichsposten nach § 4g EStG (Zuordnung eines Wirtschaftsgutes des Anlagevermögens zu einer Betriebstätte desselben Steuerpflichtigen in einem anderen Mitgliedstaat der Europäischen Union gemäß § 4 Abs. 1 S. 3 EStG).</t>
  </si>
  <si>
    <t>Sonstige / nicht zuordenbare Erträge aus Auflösung eines Sonderpostens mit Rücklageanteil</t>
  </si>
  <si>
    <t>is.netIncome.regular.operatingTC.otherOpRevenue.releasePreTaxRes.other</t>
  </si>
  <si>
    <t>sonstige betriebliche Erträge (GKV), Erträge aus Auflösung des Sonderpostens mit und ohne Rücklageanteil, sonstige / nicht zuordenbare Erträge aus Auflösung eines Sonderpostens mit Rücklageanteil</t>
  </si>
  <si>
    <t>Erläuterung zu sonstigen / nicht zuordenbaren Erträgen aus Auflösung eines Sonderpostens mit Rücklageanteil</t>
  </si>
  <si>
    <t>is.netIncome.regular.operatingTC.otherOpRevenue.releasePreTaxRes.other.comment</t>
  </si>
  <si>
    <t>sonstige betriebliche Erträge (GKV), Erträge aus Auflösung des Sonderpostens mit und ohne Rücklageanteil, sonstige / nicht zuordenbare Erträge aus Auflösung eines Sonderpostens mit Rücklageanteil, Erläuterung zu sonstigen / nicht zuordenbaren Erträgen aus Auflösung eines Sonderpostens mit Rücklageanteil</t>
  </si>
  <si>
    <t>Erträge aus Abgängen des Anlagevermögens</t>
  </si>
  <si>
    <t>is.netIncome.regular.operatingTC.otherOpRevenue.disposFixAss</t>
  </si>
  <si>
    <t>sonstige betriebliche Erträge (GKV), Erträge aus Abgängen des Anlagevermögens</t>
  </si>
  <si>
    <t>Zu erfassen sind hier alle Gewinne aus der Veräußerung von Anlagegegenständen, unabhängig ihrer umsatzsteuerlichen Behandlung (Erlöse abzüglich Restbuchwert). In den Unterpositionen besteht die Möglichkeit, die Erträge auf Erlöse aus Verkäufen des Anlagevermögens und Anlagenabgänge Anlagenvermögen aufzuteilen. Verluste sind im Aufwandsposten „Verluste aus dem Abgang von Vermögensgegenständen des Anlagevermögens“ anzugeben.</t>
  </si>
  <si>
    <t>Erlöse aus Verkäufen des Anlagevermögens</t>
  </si>
  <si>
    <t>is.netIncome.regular.operatingTC.otherOpRevenue.disposFixAss.sale</t>
  </si>
  <si>
    <t>sonstige betriebliche Erträge (GKV), Erträge aus Abgängen des Anlagevermögens, Erlöse aus Verkäufen des Anlagevermögens</t>
  </si>
  <si>
    <t>Posten und Aufgliederung auch für die Kreditwürdigkeitsprüfung (ELBA) relevant</t>
  </si>
  <si>
    <t>Erlöse aus Verkäufen von immateriellen Vermögensgegenständen</t>
  </si>
  <si>
    <t>is.netIncome.regular.operatingTC.otherOpRevenue.disposFixAss.sale.intan</t>
  </si>
  <si>
    <t>sonstige betriebliche Erträge (GKV), Erträge aus Abgängen des Anlagevermögens, Erlöse aus Verkäufen des Anlagevermögens, Erlöse aus Verkäufen von immateriellen Vermögensgegenständen</t>
  </si>
  <si>
    <t>Erlöse aus Verkäufen von Sachanlagen</t>
  </si>
  <si>
    <t>is.netIncome.regular.operatingTC.otherOpRevenue.disposFixAss.sale.tan</t>
  </si>
  <si>
    <t>sonstige betriebliche Erträge (GKV), Erträge aus Abgängen des Anlagevermögens, Erlöse aus Verkäufen des Anlagevermögens, Erlöse aus Verkäufen von Sachanlagen</t>
  </si>
  <si>
    <t>Erlöse aus Verkäufen von Grundstücken</t>
  </si>
  <si>
    <t>is.netIncome.regular.operatingTC.otherOpRevenue.disposFixAss.sale.tan.land</t>
  </si>
  <si>
    <t>sonstige betriebliche Erträge (GKV), Erträge aus Abgängen des Anlagevermögens, Erlöse aus Verkäufen des Anlagevermögens, Erlöse aus Verkäufen von Sachanlagen, Erlöse aus Verkäufen von Grundstücken</t>
  </si>
  <si>
    <t>Erlöse aus Verkäufen von sonstigen Sachanlagen</t>
  </si>
  <si>
    <t>is.netIncome.regular.operatingTC.otherOpRevenue.disposFixAss.sale.tan.other</t>
  </si>
  <si>
    <t>sonstige betriebliche Erträge (GKV), Erträge aus Abgängen des Anlagevermögens, Erlöse aus Verkäufen des Anlagevermögens, Erlöse aus Verkäufen von Sachanlagen, Erlöse aus Verkäufen von sonstigen Sachanlagen</t>
  </si>
  <si>
    <t>Erlöse aus Verkäufen von Finanzanlagen</t>
  </si>
  <si>
    <t>is.netIncome.regular.operatingTC.otherOpRevenue.disposFixAss.sale.fin</t>
  </si>
  <si>
    <t>sonstige betriebliche Erträge (GKV), Erträge aus Abgängen des Anlagevermögens, Erlöse aus Verkäufen des Anlagevermögens, Erlöse aus Verkäufen von Finanzanlagen</t>
  </si>
  <si>
    <t>Erlöse aus der Veräußerung von Anteilen an inländischen Kapitalgesellschaften</t>
  </si>
  <si>
    <t>is.netIncome.regular.operatingTC.otherOpRevenue.disposFixAss.sale.fin.domesticCorp</t>
  </si>
  <si>
    <t>sonstige betriebliche Erträge (GKV), Erträge aus Abgängen des Anlagevermögens, Erlöse aus Verkäufen des Anlagevermögens, Erlöse aus Verkäufen von Finanzanlagen, Erlöse aus der Veräußerung von Anteilen an inländischen Kapitalgesellschaften</t>
  </si>
  <si>
    <t>Erlöse aus der Veräußerung von Anteilen an ausländischen Kapitalgesellschaften</t>
  </si>
  <si>
    <t>is.netIncome.regular.operatingTC.otherOpRevenue.disposFixAss.sale.fin.foreignCorp</t>
  </si>
  <si>
    <t>sonstige betriebliche Erträge (GKV), Erträge aus Abgängen des Anlagevermögens, Erlöse aus Verkäufen des Anlagevermögens, Erlöse aus Verkäufen von Finanzanlagen, Erlöse aus der Veräußerung von Anteilen an ausländischen Kapitalgesellschaften</t>
  </si>
  <si>
    <t>Erlöse aus der Veräußerung von sonstigen Finanzanlagen</t>
  </si>
  <si>
    <t>is.netIncome.regular.operatingTC.otherOpRevenue.disposFixAss.sale.fin.other</t>
  </si>
  <si>
    <t>sonstige betriebliche Erträge (GKV), Erträge aus Abgängen des Anlagevermögens, Erlöse aus Verkäufen des Anlagevermögens, Erlöse aus Verkäufen von Finanzanlagen, Erlöse aus der Veräußerung von sonstigen Finanzanlagen</t>
  </si>
  <si>
    <t>Anlagenabgänge Anlagenvermögen</t>
  </si>
  <si>
    <t>is.netIncome.regular.operatingTC.otherOpRevenue.disposFixAss.bookValue</t>
  </si>
  <si>
    <t>sonstige betriebliche Erträge (GKV), Erträge aus Abgängen des Anlagevermögens, Anlagenabgänge Anlagenvermögen</t>
  </si>
  <si>
    <t>Restbuchwerte bei Buchgewinn:</t>
  </si>
  <si>
    <t>Anlagenabgänge immaterielle Vermögensgegenstände</t>
  </si>
  <si>
    <t>is.netIncome.regular.operatingTC.otherOpRevenue.disposFixAss.bookValue.intan</t>
  </si>
  <si>
    <t>sonstige betriebliche Erträge (GKV), Erträge aus Abgängen des Anlagevermögens, Anlagenabgänge Anlagenvermögen, Anlagenabgänge immaterielle Vermögensgegenstände</t>
  </si>
  <si>
    <t>Anlagenabgänge Sachanlagen</t>
  </si>
  <si>
    <t>is.netIncome.regular.operatingTC.otherOpRevenue.disposFixAss.bookValue.tan</t>
  </si>
  <si>
    <t>sonstige betriebliche Erträge (GKV), Erträge aus Abgängen des Anlagevermögens, Anlagenabgänge Anlagenvermögen, Anlagenabgänge Sachanlagen</t>
  </si>
  <si>
    <t>Anlagenabgänge Grundstücke</t>
  </si>
  <si>
    <t>is.netIncome.regular.operatingTC.otherOpRevenue.disposFixAss.bookValue.tan.land</t>
  </si>
  <si>
    <t>sonstige betriebliche Erträge (GKV), Erträge aus Abgängen des Anlagevermögens, Anlagenabgänge Anlagenvermögen, Anlagenabgänge Sachanlagen, Anlagenabgänge Grundstücke</t>
  </si>
  <si>
    <t>Anlagenabgänge sonstige Sachanlagen</t>
  </si>
  <si>
    <t>is.netIncome.regular.operatingTC.otherOpRevenue.disposFixAss.bookValue.tan.other</t>
  </si>
  <si>
    <t>sonstige betriebliche Erträge (GKV), Erträge aus Abgängen des Anlagevermögens, Anlagenabgänge Anlagenvermögen, Anlagenabgänge Sachanlagen, Anlagenabgänge sonstige Sachanlagen</t>
  </si>
  <si>
    <t>Anlagenabgänge Finanzanlagen</t>
  </si>
  <si>
    <t>is.netIncome.regular.operatingTC.otherOpRevenue.disposFixAss.bookValue.fin</t>
  </si>
  <si>
    <t>sonstige betriebliche Erträge (GKV), Erträge aus Abgängen des Anlagevermögens, Anlagenabgänge Anlagenvermögen, Anlagenabgänge Finanzanlagen</t>
  </si>
  <si>
    <t>Anlagenabgänge von Anteilen an inländischen Kapitalgesellschaften</t>
  </si>
  <si>
    <t>is.netIncome.regular.operatingTC.otherOpRevenue.disposFixAss.bookValue.fin.domesticCorp</t>
  </si>
  <si>
    <t>sonstige betriebliche Erträge (GKV), Erträge aus Abgängen des Anlagevermögens, Anlagenabgänge Anlagenvermögen, Finanzanlagen, Anteile an inländischen Kapitalgesellschaften, Anlagenabgänge von Anteilen an inländischen Kapitalgesellschaften</t>
  </si>
  <si>
    <t>Anlagenabgänge von Anteilen an ausländischen Kapitalgesellschaften</t>
  </si>
  <si>
    <t>is.netIncome.regular.operatingTC.otherOpRevenue.disposFixAss.bookValue.fin.foreignCorp</t>
  </si>
  <si>
    <t>sonstige betriebliche Erträge (GKV), Erträge aus Abgängen des Anlagevermögens, Anlagenabgänge Anlagenvermögen, Finanzanlagen, Anteile an inländischen Kapitalgesellschaften, Anlagenabgänge von Anteilen an ausländischen Kapitalgesellschaften</t>
  </si>
  <si>
    <t>Anlagenabgänge von Anteilen sonstigen Finanzanlagen</t>
  </si>
  <si>
    <t>is.netIncome.regular.operatingTC.otherOpRevenue.disposFixAss.bookValue.fin.other</t>
  </si>
  <si>
    <t>Sonstige betriebliche Erträge (GKV), Erträge aus Abgängen des Anlagevermögens, Anlagenabgänge Anlagenvermögen, Finanzanlagen, Anteile an inländischen Kapitalgesellschaften, Anlagenabgänge von sonstigen Finanzanlagen</t>
  </si>
  <si>
    <t>Erträge aus Zuschreibungen des Anlagevermögens</t>
  </si>
  <si>
    <t>is.netIncome.regular.operatingTC.otherOpRevenue.revalFixAss</t>
  </si>
  <si>
    <t>sonstige betriebliche Erträge (GKV), Erträge aus Zuschreibungen des Anlagevermögens</t>
  </si>
  <si>
    <t>Wertaufholungsgebot z.B. wegen Wegfall des Grunds einer Teilwertabschreibung.</t>
  </si>
  <si>
    <t>Erträge aus der Auflösung von Rückstellungen</t>
  </si>
  <si>
    <t>is.netIncome.regular.operatingTC.otherOpRevenue.releaseProv</t>
  </si>
  <si>
    <t>sonstige betriebliche Erträge (GKV), Erträge aus der Auflösung von Rückstellungen</t>
  </si>
  <si>
    <t>Soweit nicht beim sonstigen betrieblichen Aufwand verrechnet. Betriebswirtschaftliche Erfolgsspaltung.</t>
  </si>
  <si>
    <t>Es sind hier die Erträge aus der Auflösung von Rückstellungen einzutragen. Die Erträge aus der steuerlichen Abzinsung von Rückstellungen (§ 6 Abs. 1 Nr. 3a EStG) sind beim Posten „sonstige Zinsen und ähnliche Erträge aus Abzinsung“ zu erfassen.</t>
  </si>
  <si>
    <t>Erträge aus Abgängen des Umlaufvermögens (außer Produkte)</t>
  </si>
  <si>
    <t>is.netIncome.regular.operatingTC.otherOpRevenue.disposCurrAss</t>
  </si>
  <si>
    <t>sonstige betriebliche Erträge (GKV), Erträge aus Abgängen des Umlaufvermögens (außer Produkte)</t>
  </si>
  <si>
    <t>Erträge aus Zuschreibungen des Umlaufvermögens</t>
  </si>
  <si>
    <t>is.netIncome.regular.operatingTC.otherOpRevenue.revalCurrAss</t>
  </si>
  <si>
    <t>sonstige betriebliche Erträge (GKV), Erträge aus Zuschreibungen des Umlaufvermögens</t>
  </si>
  <si>
    <t>Wertaufholungsgebot z.B. wegen Wegfall des Grundes einer Teilwertabschreibung</t>
  </si>
  <si>
    <t>Erträge aus der Herabsetzung / Auflösung von Einzel- und Pauschalwertberichtigungen</t>
  </si>
  <si>
    <t>is.netIncome.regular.operatingTC.otherOpRevenue.releaseLossProv</t>
  </si>
  <si>
    <t>sonstige betriebliche Erträge (GKV), Erträge aus der Herabsetzung / Auflösung von Einzel- und Pauschalwertberichtigungen</t>
  </si>
  <si>
    <t>Einzelwertberichtigungen (EWB)</t>
  </si>
  <si>
    <t>is.netIncome.regular.operatingTC.otherOpRevenue.releaseLossProv.specificValuation</t>
  </si>
  <si>
    <t>sonstige betriebliche Erträge (GKV), Erträge aus der Herabsetzung / Auflösung von Einzel- und Pauschalwertberichtigungen, Einzelwertberichtigungen</t>
  </si>
  <si>
    <t>Pauschalwertberichtigungen (PWB)</t>
  </si>
  <si>
    <t>is.netIncome.regular.operatingTC.otherOpRevenue.releaseLossProv.globalValuation</t>
  </si>
  <si>
    <t>sonstige betriebliche Erträge (GKV), Erträge aus der Herabsetzung / Auflösung von Einzel- und Pauschalwertberichtigungen, Pauschalwertberichtigungen</t>
  </si>
  <si>
    <t>nicht PWB / EWB zuordenbare Wertberichtigung</t>
  </si>
  <si>
    <t>is.netIncome.regular.operatingTC.otherOpRevenue.releaseLossProv.globSpecUnknown</t>
  </si>
  <si>
    <t>sonstige betriebliche Erträge (GKV), Erträge aus der Herabsetzung / Auflösung von Einzel- und Pauschalwertberichtigungen, nicht PWB / EWB zuordenbare Wertberichtigung</t>
  </si>
  <si>
    <t>Erträge aus der Aktivierung unentgeltlich erworbener Vermögensgegenstände</t>
  </si>
  <si>
    <t>is.netIncome.regular.operatingTC.otherOpRevenue.acqudFreeOfCharge</t>
  </si>
  <si>
    <t>sonstige betriebliche Erträge (GKV), Erträge aus der Aktivierung unentgeltlich erworbener Vermögensgegenstände</t>
  </si>
  <si>
    <t>Erträge aus der Herabsetzung von Verbindlichkeiten</t>
  </si>
  <si>
    <t>is.netIncome.regular.operatingTC.otherOpRevenue.releasLiab</t>
  </si>
  <si>
    <t>sonstige betriebliche Erträge (GKV), Erträge aus der Herabsetzung von Verbindlichkeiten</t>
  </si>
  <si>
    <t>z.B. aus tatsächlichen Gründen wegen Verzichts oder Verjährung. Die Erträge aus der steuerlichen Abzinsung von Verbindlichkeiten (§ 6 Abs. 1 Nr. 3 EStG) sind in der Position „sonstige Zinsen und ähnliche Erträge aus Abzinsung“ zu erfassen.</t>
  </si>
  <si>
    <t>Zahlungseingänge auf in früheren Perioden abgeschriebene Forderungen</t>
  </si>
  <si>
    <t>is.netIncome.regular.operatingTC.otherOpRevenue.recoveryWriteoffs</t>
  </si>
  <si>
    <t>sonstige betriebliche Erträge (GKV), Zahlungseingänge auf in früheren Perioden abgeschriebene Forderungen</t>
  </si>
  <si>
    <t>Hier sind alle Einnahmen aus in Vorjahren ausgebuchten Kundenforderungen, unabhängig ihrer umsatzsteuerlichen Behandlung, anzugeben.</t>
  </si>
  <si>
    <t>Kostenerstattungen, Rückvergütungen und Gutschriften für frühere Jahre</t>
  </si>
  <si>
    <t>is.netIncome.regular.operatingTC.otherOpRevenue.reimboursmtPriorPeriods</t>
  </si>
  <si>
    <t>sonstige betriebliche Erträge (GKV), Kostenerstattungen, Rückvergütungen und Gutschriften für frühere Jahre</t>
  </si>
  <si>
    <t>Erträge aus Steuerbelastungen an Organgesellschaften</t>
  </si>
  <si>
    <t>is.netIncome.regular.operatingTC.otherOpRevenue.taxationGroupComp</t>
  </si>
  <si>
    <t>sonstige betriebliche Erträge (GKV), Erträge aus Steuerbelastungen an Organgesellschaften</t>
  </si>
  <si>
    <t>Zuschüsse und Zulagen</t>
  </si>
  <si>
    <t>is.netIncome.regular.operatingTC.otherOpRevenue.subsidies</t>
  </si>
  <si>
    <t>sonstige betriebliche Erträge (GKV), Zuschüsse und Zulagen</t>
  </si>
  <si>
    <t>ADS § 255 Tz. 58. Betriebswirtschaftliche Erfolgsspaltung</t>
  </si>
  <si>
    <t>Zuschüsse und Zulagen, soweit sie nicht bei den Anschaffungs- oder Herstellungskosten abgezogen wurden. Insbesondere sind hier auch Erträge aus der Gewährung von Investitionszulagen anzugeben. Rückzahlungen von Investitionszulagen sind hier ebenfalls anzugeben (auch wenn insgesamt negativ). Die steuerliche Korrektur der darin enthaltenen Investitionszulagen ist beim Modul steuerliche Gewinnermittlung vorzunehmen.</t>
  </si>
  <si>
    <t>Versicherungsentschädigungen und Schadensersatzleistungen</t>
  </si>
  <si>
    <t>is.netIncome.regular.operatingTC.otherOpRevenue.insuranceRefunds</t>
  </si>
  <si>
    <t>sonstige betriebliche Erträge (GKV), Versicherungsentschädigungen und Schadensersatzleistungen</t>
  </si>
  <si>
    <t>Kurs-/Währungsgewinne</t>
  </si>
  <si>
    <t>is.netIncome.regular.operatingTC.otherOpRevenue.currGains</t>
  </si>
  <si>
    <t>sonstige betriebliche Erträge (GKV), Kurs-/Währungsgewinne</t>
  </si>
  <si>
    <t>Erträge aus Eigenverbrauch und Sachbezügen</t>
  </si>
  <si>
    <t>is.netIncome.regular.operatingTC.otherOpRevenue.ownConsumption</t>
  </si>
  <si>
    <t>sonstige betriebliche Erträge (GKV), Erträge aus Eigenverbrauch und Sachbezügen</t>
  </si>
  <si>
    <t>Private KFZ-Nutzung (nicht Kapitalgesellschaften)</t>
  </si>
  <si>
    <t>is.netIncome.regular.operatingTC.otherOpRevenue.ownConsumption.privateUseVehicles</t>
  </si>
  <si>
    <t>sonstige betriebliche Erträge (GKV), Erträge aus Eigenverbrauch und Sachbezügen, Private KFZ-Nutzung (nicht Kapitalgesellschaften)</t>
  </si>
  <si>
    <t>Private Kfz-Nutzung bei Einzelunternehmen bzw. bei Personengesellschaften nach der 1%-Regelung oder nach Fahrtenbuch, unabhängig der umsatzsteuerlichen Behandlung, d.h. sowohl der umsatzsteuerpflichtige Teil als auch der umsatzsteuerfreie Teil sind hier zu erfassen.</t>
  </si>
  <si>
    <t>Warenentnahmen</t>
  </si>
  <si>
    <t>is.netIncome.regular.operatingTC.otherOpRevenue.ownConsumption.merchandiseWithdrawals</t>
  </si>
  <si>
    <t>sonstige betriebliche Erträge (GKV), Erträge aus Eigenverbrauch und Sachbezügen, Warenentnahmen</t>
  </si>
  <si>
    <t>Hier sind die Warenentnahmen anzugeben, insbesondere auch die Pauschalen für unentgeltliche Wertabgaben (Sachentnahmen), die lt. amtlicher Richtsatzsammlung bei bestimmten Gewerbezweigen (Bäckerei, Metzgerei, Gastwirtschaften etc.) anzusetzen sind (voller und ermäßigter Steuersatz).</t>
  </si>
  <si>
    <t>sonstige Sach-, Nutzungs- und Leistungsentnahmen</t>
  </si>
  <si>
    <t>is.netIncome.regular.operatingTC.otherOpRevenue.ownConsumption.otherWithdrawals</t>
  </si>
  <si>
    <t>sonstige betriebliche Erträge (GKV), Erträge aus Eigenverbrauch und Sachbezügen, sonstige Sach-, Nutzungs- und Leistungsentnahmen</t>
  </si>
  <si>
    <t>Hier sind, bis auf die private Kfz-Nutzung und die Warenentnahmen alle weiteren Sach-, Nutzungs- und Leistungsentnahmen (z.B. Telefon, Heizung, Strom), unabhängig ihrer umsatzsteuerlichen Behandlungen zu erfassen.</t>
  </si>
  <si>
    <t>Sachbezüge KFZ</t>
  </si>
  <si>
    <t>is.netIncome.regular.operatingTC.otherOpRevenue.ownConsumption.nonCashBenefitsCompCar</t>
  </si>
  <si>
    <t>sonstige betriebliche Erträge (GKV), Erträge aus Eigenverbrauch und Sachbezügen, Sachbezüge KFZ</t>
  </si>
  <si>
    <t>Wendet der Unternehmer (Arbeitgeber) seinem Personal (seinen Arbeitnehmern) als Vergütung für geleistete Dienste auch einen Sachlohn (hier z.B. private Kfz-Nutzung bzw. Nutzung des betrieblichen Fahrzeugs für Fahrten Wohnung - Arbeitsstätte) liegen Sachbezüge vor. Diese Zuwendungen sind auch dann steuerbar, wenn sie unentgeltlich sind; § 8 EStG und § 3 Abs. 1b, §§ 3 Abs. 1b, 3 Abs. 9a UStG.</t>
  </si>
  <si>
    <t>sonstige Sachbezüge</t>
  </si>
  <si>
    <t>is.netIncome.regular.operatingTC.otherOpRevenue.ownConsumption.nonCashBenefitsOther</t>
  </si>
  <si>
    <t>sonstige betriebliche Erträge (GKV), Erträge aus Eigenverbrauch und Sachbezügen, sonstige Sachbezüge</t>
  </si>
  <si>
    <t>Wendet der Unternehmer (Arbeitgeber) seinem Personal (seinen Arbeitnehmern) als Vergütung für geleistete Dienste auch einen Sachlohn (hier z.B. Wohnung, Kost, Waren, Dienstleistungen) liegen Sachbezüge vor. Diese Zuwendungen sind auch dann steuerbar, wenn sie unentgeltlich sind § 8 EStG und §§ 3 Abs. 1b, 3 Abs. 9a UStG.</t>
  </si>
  <si>
    <t>Erträge nach Art. 67 Abs. 1 und 2 EGHGB</t>
  </si>
  <si>
    <t>is.netIncome.extraord.income.EGHGB</t>
  </si>
  <si>
    <t>sonstige betriebliche Erträge (GKV), Erträge nach Art. 67 Abs. 1 und 2 EGHGB</t>
  </si>
  <si>
    <t>Erträge durch Verschmelzung und Umwandlung</t>
  </si>
  <si>
    <t>is.netIncome.extraord.income.merger</t>
  </si>
  <si>
    <t>sonstige betriebliche Erträge (GKV), Erträge durch Verschmelzung und Umwandlung</t>
  </si>
  <si>
    <t>Die Erträge sind in der steuerlichen Gewinnermittlung nach § 4 Abs. 7 bzw. § 12 Abs. 2 S. 1 UmwStG zu korrigieren.</t>
  </si>
  <si>
    <t>andere sonstige betriebliche Erträge</t>
  </si>
  <si>
    <t>is.netIncome.regular.operatingTC.otherOpRevenue.miscellaneous</t>
  </si>
  <si>
    <t>sonstige betriebliche Erträge (GKV), andere sonstige betriebliche Erträge</t>
  </si>
  <si>
    <t>Hier wird erwartet, dass in dieser Position tatsächlich nur „andere“ sonstige betriebliche Erträge enthalten sind; d.h. diese Erträge konnten nicht bereits unter eine der oben genannten Taxonomie-Positionen eingereiht werden. Hinweis: Zins- und Beteiligungserträge sind beim „Finanz- und Beteiligungsergebnis“, Steuererstattungen bei „Steuern vom Einkommen und vom Ertrag“ aufzugliedern.</t>
  </si>
  <si>
    <t>Erläuterung des Posteninhalts andere sonstige betriebliche Erträge</t>
  </si>
  <si>
    <t>is.netIncome.regular.operatingTC.otherOpRevenue.miscellaneous.disclosure</t>
  </si>
  <si>
    <t>sonstige betriebliche Erträge (GKV), andere sonstige betriebliche Erträge, Erläuterung des Posteninhalts andere sonstige betriebliche Erträge</t>
  </si>
  <si>
    <t>Soweit nicht in den explizit bezeichneten Posten enthalten.</t>
  </si>
  <si>
    <t>is.netIncome.regular.operatingTC.otherOpRevenue.nonAllocable</t>
  </si>
  <si>
    <t>sonstige betriebliche Erträge (GKV), nicht zuordenbar</t>
  </si>
  <si>
    <t>Sonderbetriebseinnahmen</t>
  </si>
  <si>
    <t>is.netIncome.regular.operatingTC.otherOpRevenue.specialPurpose</t>
  </si>
  <si>
    <t>Zulässig nur für Sonderbilanzen. Hierunter fallen die Sonderbetriebseinnahmen von Mitunternehmern.</t>
  </si>
  <si>
    <t>Tätigkeitsvergütungen</t>
  </si>
  <si>
    <t>is.netIncome.regular.operatingTC.otherOpRevenue.specialPurpose.services</t>
  </si>
  <si>
    <t>Sonderbetriebseinnahmen, Tätigkeitsvergütungen</t>
  </si>
  <si>
    <t>Miet- / Pachteinnahmen</t>
  </si>
  <si>
    <t>is.netIncome.regular.operatingTC.otherOpRevenue.specialPurpose.rent</t>
  </si>
  <si>
    <t>Sonderbetriebseinnahmen, Miet- / Pachteinnahmen</t>
  </si>
  <si>
    <t>Zinseinnahmen</t>
  </si>
  <si>
    <t>is.netIncome.regular.operatingTC.otherOpRevenue.specialPurpose.interest</t>
  </si>
  <si>
    <t>Sonderbetriebseinnahmen, Zinseinnahmen</t>
  </si>
  <si>
    <t>Haftungsvergütungen</t>
  </si>
  <si>
    <t>is.netIncome.regular.operatingTC.otherOpRevenue.specialPurpose.liabilityRemuneration</t>
  </si>
  <si>
    <t>Sonderbetriebseinnahmen, Haftungsvergütungen</t>
  </si>
  <si>
    <t>Pensionszahlungen</t>
  </si>
  <si>
    <t>is.netIncome.regular.operatingTC.otherOpRevenue.specialPurpose.pension</t>
  </si>
  <si>
    <t>Sonderbetriebseinnahmen, Pensionszahlungen</t>
  </si>
  <si>
    <t>Bereederungsentgelt</t>
  </si>
  <si>
    <t>is.netIncome.regular.operatingTC.otherOpRevenue.specialPurpose.shipManagement</t>
  </si>
  <si>
    <t>Sonderbetriebseinnahmen, Bereederungsentgelt</t>
  </si>
  <si>
    <t>Zulässig nur für Sonderbilanzen. Darunter fällt auch das Bereederungsentgelt, soweit die Bereederung durch einen Mitunternehmer durchgeführt wird. In diesem Fall ist zunächst das gesamte Bereederungsentgelt anzugeben. Davon ist außerbilanziell derjenige Teil zu kürzen, der gemäß BMF-Schreiben vom 31.10.2008, BStBl. I 2008, 956, RZ 34 von der Abgeltungswirkung des § 5a Abs. 1 EStG erfasst ist.</t>
  </si>
  <si>
    <t>sonstige Sonderbetriebseinnahmen</t>
  </si>
  <si>
    <t>is.netIncome.regular.operatingTC.otherOpRevenue.specialPurpose.other</t>
  </si>
  <si>
    <t>Sonderbetriebseinnahmen, sonstige Sonderbetriebseinnahmen</t>
  </si>
  <si>
    <t>Aufwendungen zur Erfüllung satzungsmäßiger Aufgaben</t>
  </si>
  <si>
    <t>is.netIncome.regular.operatingTC.grossTradingProfit.statutoryDuties</t>
  </si>
  <si>
    <t>Aufwendungen zur Erfüllung satzungsmäßiger Aufgaben (GKV)</t>
  </si>
  <si>
    <t>Aufwendungen für Projektförderung</t>
  </si>
  <si>
    <t>is.netIncome.regular.operatingTC.grossTradingProfit.statutoryDuties.projectPromotion</t>
  </si>
  <si>
    <t>Aufwendungen zur Erfüllung satzungsmäßiger Aufgaben (GKV), Aufwendungen für Projektförderung</t>
  </si>
  <si>
    <t>Aufwendungen für Projektbegleitung</t>
  </si>
  <si>
    <t>is.netIncome.regular.operatingTC.grossTradingProfit.statutoryDuties.projectSupport</t>
  </si>
  <si>
    <t>Aufwendungen zur Erfüllung satzungsmäßiger Aufgaben (GKV), Aufwendungen für Projektbegleitung</t>
  </si>
  <si>
    <t>Aufwendungen für Kampagnen-, Bildungs- und Aufklärungsarbeit</t>
  </si>
  <si>
    <t>is.netIncome.regular.operatingTC.grossTradingProfit.statutoryDuties.education</t>
  </si>
  <si>
    <t>Aufwendungen zur Erfüllung satzungsmäßiger Aufgaben (GKV), Aufwendungen für Kampagnen-, Bildungs- und Aufklärungsarbeit</t>
  </si>
  <si>
    <t>Übrige Aufwendungen zur Erfüllung satzungsmäßiger Aufgaben</t>
  </si>
  <si>
    <t>is.netIncome.regular.operatingTC.grossTradingProfit.statutoryDuties.other</t>
  </si>
  <si>
    <t>Aufwendungen zur Erfüllung satzungsmäßiger Aufgaben (GKV), übrige Aufwendungen zur Erfüllung satzungsmäßiger Aufgaben</t>
  </si>
  <si>
    <t>Materialaufwand</t>
  </si>
  <si>
    <t>is.netIncome.regular.operatingTC.grossTradingProfit.materialServices</t>
  </si>
  <si>
    <t>Materialaufwand (GKV)</t>
  </si>
  <si>
    <t>Inkl. bezogene Leistungen und Handelswaren.</t>
  </si>
  <si>
    <t>Aufwendungen für Roh-, Hilfs- und Betriebsstoffe und für bezogene Waren</t>
  </si>
  <si>
    <t>is.netIncome.regular.operatingTC.grossTradingProfit.materialServices.material</t>
  </si>
  <si>
    <t>Aufwendungen für Roh-, Hilfs- und Betriebsstoffe und für bezogene Waren (GKV)</t>
  </si>
  <si>
    <t>Gesamter Materialaufwand gem. § 275 Abs. 2 Nr. 5 HGB, Umlaufvermögen.</t>
  </si>
  <si>
    <t>davon von verbundenen Unternehmen</t>
  </si>
  <si>
    <t>is.netIncome.regular.operatingTC.grossTradingProfit.materialServices.material.group</t>
  </si>
  <si>
    <t>Aufwendungen für Roh-, Hilfs- und Betriebsstoffe und für bezogene Waren (GKV), davon von verbundenen Unternehmen</t>
  </si>
  <si>
    <t>Gesamter Materialaufwand gem. § 275 Abs. 2 Nr. 5 HGB, Umlaufvermögen – verbundene Unternehmen (§ 271 Abs. 2 HGB).</t>
  </si>
  <si>
    <t>Aufwendungen für Roh- Hilfs- und Betriebsstoffe</t>
  </si>
  <si>
    <t>is.netIncome.regular.operatingTC.grossTradingProfit.materialServices.material.rawMatConsSup</t>
  </si>
  <si>
    <t>Aufwendungen für Roh-, Hilfs- und Betriebsstoffe und für bezogene Waren (GKV), Aufwendungen für Roh- Hilfs- und Betriebsstoffe</t>
  </si>
  <si>
    <t>Aufwand zum Regelsteuersatz</t>
  </si>
  <si>
    <t>is.netIncome.regular.operatingTC.grossTradingProfit.materialServices.material.rawMatConsSup.generalRateVAT</t>
  </si>
  <si>
    <t>Aufwendungen für Roh-, Hilfs- und Betriebsstoffe und für bezogene Waren (GKV), Aufwendungen für Roh- Hilfs- und Betriebsstoffe, Regelsteuersatz</t>
  </si>
  <si>
    <t>Roh-, Hilfs- und Betriebsstoffe zum Regelsteuersatz</t>
  </si>
  <si>
    <t>Aufwand zum ermäßigten Steuersatz</t>
  </si>
  <si>
    <t>is.netIncome.regular.operatingTC.grossTradingProfit.materialServices.material.rawMatConsSup.reducedRateVAT</t>
  </si>
  <si>
    <t>Aufwendungen für Roh-, Hilfs- und Betriebsstoffe und für bezogene Waren (GKV), Aufwendungen für Roh- Hilfs- und Betriebsstoffe, ermäßigter Steuersatz</t>
  </si>
  <si>
    <t>Roh-, Hilfs- und Betriebsstoffe zum aktuell ermäßigten Steuersatz (§ 12 Abs. 2 UStG) – nicht Durchschnittssteuersatz i.S.d. §§ 23, 24 UStG.</t>
  </si>
  <si>
    <t>Innergemeinschaftliche Erwerbe</t>
  </si>
  <si>
    <t>is.netIncome.regular.operatingTC.grossTradingProfit.materialServices.material.rawMatConsSup.intraEU</t>
  </si>
  <si>
    <t>Aufwendungen für Roh-, Hilfs- und Betriebsstoffe und für bezogene Waren (GKV), Aufwendungen für Roh- Hilfs- und Betriebsstoffe, Innergemeinschaftliche Erwerbe</t>
  </si>
  <si>
    <t>Innergemeinschaftliche Erwerbe, soweit es sich um Roh-, Hilfs- und Betriebsstoffe handelt</t>
  </si>
  <si>
    <t>Aufwendungen ohne Zuordnung nach Umsatzsteuertatbeständen</t>
  </si>
  <si>
    <t>is.netIncome.regular.operatingTC.grossTradingProfit.materialServices.material.rawMatConsSup.unknownVAT</t>
  </si>
  <si>
    <t>Aufwendungen für Roh-, Hilfs- und Betriebsstoffe und für bezogene Waren (GKV), Aufwendungen für Roh- Hilfs- und Betriebsstoffe, ohne Zuordnung nach Umsatzsteuertatbeständen</t>
  </si>
  <si>
    <t>z.B. Erwerb von Roh-, Hilfs- und Betriebsstoffen zum Durchschnittssteuersätzen i.S.d. §§ 23, 24 UStG oder Erwerb ohne Vorsteuerabzug sowie Auffangposition, soweit eine detaillierte Zuordnung auf die in der gleichen Ebene vorhandenen Positionen nicht möglich ist.</t>
  </si>
  <si>
    <t>Bestandsveränderungen</t>
  </si>
  <si>
    <t>is.netIncome.regular.operatingTC.grossTradingProfit.materialServices.material.rawMatConsSup.inventoryChange</t>
  </si>
  <si>
    <t>Aufwendungen für Roh-, Hilfs- und Betriebsstoffe und für bezogene Waren (GKV), Aufwendungen für Roh- Hilfs- und Betriebsstoffe, Bestandsveränderungen</t>
  </si>
  <si>
    <t>Bestandsveränderungen bei Roh-, Hilfs- und Betriebsstoffen</t>
  </si>
  <si>
    <t>Aufwendungen für bezogene Waren</t>
  </si>
  <si>
    <t>is.netIncome.regular.operatingTC.grossTradingProfit.materialServices.material.purchased</t>
  </si>
  <si>
    <t>Aufwendungen für Roh-, Hilfs- und Betriebsstoffe und für bezogene Waren (GKV), Aufwendungen für bezogene Waren</t>
  </si>
  <si>
    <t>Wareneinkauf zum Regelsteuersatz</t>
  </si>
  <si>
    <t>is.netIncome.regular.operatingTC.grossTradingProfit.materialServices.material.purchased.generalRateVAT</t>
  </si>
  <si>
    <t>Aufwendungen für Roh-, Hilfs- und Betriebsstoffe und für bezogene Waren (GKV), Aufwendungen für bezogene Waren, Wareneinkauf zum Regelsteuersatz</t>
  </si>
  <si>
    <t>Wareneinkauf zum ermäßigten Steuersatz</t>
  </si>
  <si>
    <t>is.netIncome.regular.operatingTC.grossTradingProfit.materialServices.material.purchased.reducedRateVAT</t>
  </si>
  <si>
    <t>Aufwendungen für Roh-, Hilfs- und Betriebsstoffe und für bezogene Waren (GKV), Aufwendungen für bezogene Waren, Wareneinkauf zum ermäßigten Steuersatz</t>
  </si>
  <si>
    <t>Wareneinkauf zum aktuell ermäßigten Steuersatz (§ 12 Abs. 2 UStG) – nicht Durchschnittssteuersatz i.S.d. §§ 23, 24 UStG.</t>
  </si>
  <si>
    <t>is.netIncome.regular.operatingTC.grossTradingProfit.materialServices.material.purchased.intraEU</t>
  </si>
  <si>
    <t>Aufwendungen für Roh-, Hilfs- und Betriebsstoffe und für bezogene Waren (GKV), Aufwendungen für bezogene Waren, Innergemeinschaftliche Erwerbe</t>
  </si>
  <si>
    <t>Innergemeinschaftliche Erwerbe, soweit es sich um Aufwendungen für bezogene Waren handelt</t>
  </si>
  <si>
    <t>Wareneinkauf ohne Vorsteuerabzug</t>
  </si>
  <si>
    <t>is.netIncome.regular.operatingTC.grossTradingProfit.materialServices.material.purchased.withoutVAT</t>
  </si>
  <si>
    <t>Aufwendungen für Roh-, Hilfs- und Betriebsstoffe und für bezogene Waren (GKV), Aufwendungen für bezogene Waren, Wareneinkauf ohne Vorsteuerabzug</t>
  </si>
  <si>
    <t>Wareneinkauf ohne Zuordnung nach Umsatzsteuertatbeständen</t>
  </si>
  <si>
    <t>is.netIncome.regular.operatingTC.grossTradingProfit.materialServices.material.purchased.unknownVAT</t>
  </si>
  <si>
    <t>Aufwendungen für Roh-, Hilfs- und Betriebsstoffe und für bezogene Waren (GKV), Aufwendungen für bezogene Waren, Wareneinkauf ohne Zuordnung nach Umsatzsteuertatbeständen</t>
  </si>
  <si>
    <t>z.B. Erwerb von Waren zu Durchschnittssteuersätzen i.S.d. §§ 23, 24 UStG, Erwerb von Waren ohne Vorsteuerabzug oder Wareneingang hinsichtlich Differenzbesteuerung i.S.d. §§ 25, 25a UStG sowie Auffangposition, soweit eine detaillierte Zuordnung auf die in der gleichen Ebene vorhandenen Positionen nicht möglich ist.</t>
  </si>
  <si>
    <t>is.netIncome.regular.operatingTC.grossTradingProfit.materialServices.material.purchased.inventoryChange</t>
  </si>
  <si>
    <t>Aufwendungen für Roh-, Hilfs- und Betriebsstoffe und für bezogene Waren (GKV), Aufwendungen für bezogene Waren, Bestandsveränderungen</t>
  </si>
  <si>
    <t>Warenbestandsveränderungen</t>
  </si>
  <si>
    <t>Anschaffungsnebenkosten</t>
  </si>
  <si>
    <t>is.netIncome.regular.operatingTC.grossTradingProfit.materialServices.material.additPurchCost</t>
  </si>
  <si>
    <t>Aufwendungen für Roh-, Hilfs- und Betriebsstoffe und für bezogene Waren (GKV), Anschaffungsnebenkosten</t>
  </si>
  <si>
    <t>Aufwendungen für bezogene Leistungen</t>
  </si>
  <si>
    <t>is.netIncome.regular.operatingTC.grossTradingProfit.materialServices.services</t>
  </si>
  <si>
    <t>Aufwendungen für bezogene Leistungen (GKV)</t>
  </si>
  <si>
    <t>Werklieferungen und Werkleistungen fremder Unternehmen</t>
  </si>
  <si>
    <t>Leistungen nach § 13b UStG mit Vorsteuerabzug</t>
  </si>
  <si>
    <t>is.netIncome.regular.operatingTC.grossTradingProfit.materialServices.services.UStG13bDedInputTax</t>
  </si>
  <si>
    <t>Aufwendungen für bezogene Leistungen (GKV), Leistungen nach § 13b UStG mit Vorsteuerabzug</t>
  </si>
  <si>
    <t>Leistungen, bei denen der Leistungsempfänger Umsatzsteuersteuerschuldner ist (§ 13b UStG) und gleichzeitig ein Vorsteueranspruch besteht.</t>
  </si>
  <si>
    <t>Leistungen nach § 13b UStG ohne Vorsteuerabzug</t>
  </si>
  <si>
    <t>is.netIncome.regular.operatingTC.grossTradingProfit.materialServices.services.UStG13bNonDedInputTax</t>
  </si>
  <si>
    <t>Aufwendungen für bezogene Leistungen (GKV), Leistungen nach § 13b UStG ohne Vorsteuerabzug</t>
  </si>
  <si>
    <t>Leistungen, bei denen der Leistungsempfänger Umsatzsteuersteuerschuldner ist (§ 13b UStG) und kein Vorsteueranspruch besteht.</t>
  </si>
  <si>
    <t>Übrige Leistungen mit Vorsteuerabzug</t>
  </si>
  <si>
    <t>is.netIncome.regular.operatingTC.grossTradingProfit.materialServices.services.OtherDedInputTax</t>
  </si>
  <si>
    <t>Aufwendungen für bezogene Leistungen (GKV), Übrige Leistungen mit Vorsteuerabzug</t>
  </si>
  <si>
    <t>Übrige bezogene Leistungen mit Vorsteuerabzug</t>
  </si>
  <si>
    <t>Übrige Leistungen ohne Vorsteuerabzug</t>
  </si>
  <si>
    <t>is.netIncome.regular.operatingTC.grossTradingProfit.materialServices.services.OtherNonDedInputTax</t>
  </si>
  <si>
    <t>Aufwendungen für bezogene Leistungen (GKV), Übrige Leistungen ohne Vorsteuerabzug</t>
  </si>
  <si>
    <t>Übrige bezogene Leistungen ohne Vorsteuerabzug</t>
  </si>
  <si>
    <t>Übrige Leistungen ohne Zuordnung nach Umsatzsteuertatbeständen</t>
  </si>
  <si>
    <t>is.netIncome.regular.operatingTC.grossTradingProfit.materialServices.services.unknownVAT</t>
  </si>
  <si>
    <t>Aufwendungen für bezogene Leistungen (GKV), Übrige Leistungen ohne Zuordnung nach Umsatzsteuertatbeständen</t>
  </si>
  <si>
    <t>davon von verbundene Unternehmen</t>
  </si>
  <si>
    <t>is.netIncome.regular.operatingTC.grossTradingProfit.materialServices.group</t>
  </si>
  <si>
    <t>Aufwendungen für bezogene Leistungen (GKV), davon von verbundene Unternehmen</t>
  </si>
  <si>
    <t>davon im Materialaufwand verrechnete Nachlässe</t>
  </si>
  <si>
    <t>is.netIncome.regular.operatingTC.grossTradingProfit.materialServices.reductionsOffset</t>
  </si>
  <si>
    <t>Materialaufwand (GKV), davon im Materialaufwand verrechnete Nachlässe</t>
  </si>
  <si>
    <t>erläuternde Angabe; kann technisch nicht zur Summenprüfung herangezogen werden; Vorzeichen ggf. mit Datenuser abzustimmen</t>
  </si>
  <si>
    <t>Personalaufwand</t>
  </si>
  <si>
    <t>is.netIncome.regular.operatingTC.staff</t>
  </si>
  <si>
    <t>Personalaufwand (GKV)</t>
  </si>
  <si>
    <t>Löhne und Gehälter sind alle als Aufwendungen zu erfassende Personalkosten für gewerbliche Arbeitnehmer, für Angestellte, für Vorstände oder Geschäftsführer. Die Löhne sind brutto zu erfassen, vor Abzug der Lohnsteuer und der von den Arbeitnehmern zu tragenden Sozialabgaben.</t>
  </si>
  <si>
    <t>davon Personalaufwand - verbundene Unternehmen</t>
  </si>
  <si>
    <t>is.netIncome.regular.operatingTC.staff.group</t>
  </si>
  <si>
    <t>Personalaufwand (GKV), davon Personalaufwand - verbundene Unternehmen</t>
  </si>
  <si>
    <t>davon Vergütungen an Gesellschafter-Geschäftsführer insgesamt</t>
  </si>
  <si>
    <t>is.netIncome.regular.operatingTC.staff.managerPartner</t>
  </si>
  <si>
    <t>Personalaufwand (GKV), davon Vergütungen an Gesellschafter-Geschäftsführer insgesamt</t>
  </si>
  <si>
    <t>erläuternde Angabe, inhaltlich ggf. mit Datenuser abzustimmen</t>
  </si>
  <si>
    <t>Löhne und Gehälter</t>
  </si>
  <si>
    <t>is.netIncome.regular.operatingTC.staff.salaries</t>
  </si>
  <si>
    <t>Löhne und Gehälter (GKV)</t>
  </si>
  <si>
    <t>Hierunter fallen die Bruttobeträge der Löhne und Gehälter (Nettobetrag, Steuern, Arbeitnehmeranteile zur Sozialversicherung).</t>
  </si>
  <si>
    <t>Vergütungen an Gesellschafter-Geschäftsführer</t>
  </si>
  <si>
    <t>is.netIncome.regular.operatingTC.staff.salaries.managerPartner</t>
  </si>
  <si>
    <t>Löhne und Gehälter (GKV), Vergütungen an Gesellschafter-Geschäftsführer</t>
  </si>
  <si>
    <t>Vergütung und sonstige Leistungen (inkl. Sachbezüge) an Gesellschafter-Geschäftsführer einer GmbH/Limited, unabhängig von der Beteiligungshöhe.</t>
  </si>
  <si>
    <t>Vergütungen an angestellte Mitunternehmer § 15 EStG</t>
  </si>
  <si>
    <t>is.netIncome.regular.operatingTC.staff.salaries.salariedPartnersEStG15</t>
  </si>
  <si>
    <t>Löhne und Gehälter (GKV), Vergütungen an angestellte Mitunternehmer § 15 EStG</t>
  </si>
  <si>
    <t>Vergütungen und sonstige Leistungen (inkl. Sachbezüge) an Mitunternehmer i.S.d. § 15 Abs. 1 Nr. 2 EStG. Die schuldrechtlichen "Lohnzahlungen" an Mitunternehmer sind innerhalb der Gesellschaft (Gesamthand) nicht zu korrigieren. Vielmehr erfolgt die "Korrektur" im Rahmen der Sonderbilanz bzw. Sonder-G+V.</t>
  </si>
  <si>
    <t>Löhne für Minijobs</t>
  </si>
  <si>
    <t>is.netIncome.regular.operatingTC.staff.salaries.minijobs</t>
  </si>
  <si>
    <t>Löhne und Gehälter (GKV), Löhne für Minijobs</t>
  </si>
  <si>
    <t>Eine geringfügige Beschäftigung liegt vor, wenn das Arbeitsentgelt aus dieser Beschäftigung den in § 8 Abs. 1 Nr. 1 SGB IV geregelten Betrag regelmäßig im Monat nicht übersteigt. Unter Löhne für Minijobs fallen auch die Sachbezüge und Zuschüsse sowie die vom Arbeitgeber übernommene Lohn- und Kirchensteuer sowie alle weiteren Sozialen Abgaben.</t>
  </si>
  <si>
    <t>Sachbezüge</t>
  </si>
  <si>
    <t>is.netIncome.regular.operatingTC.staff.salaries.inKind</t>
  </si>
  <si>
    <t>Löhne und Gehälter (GKV), Sachbezüge</t>
  </si>
  <si>
    <t>Sachbezüge, z.B. für zur privaten Nutzung überlassene Firmenfahrzeuge oder Telefonanschlüsse, Gestellung von Wohnungen und Mahlzeiten, Überlassung von Waren etc.</t>
  </si>
  <si>
    <t>freiwillige Zuwendungen</t>
  </si>
  <si>
    <t>is.netIncome.regular.operatingTC.staff.salaries.voluntayBenefits</t>
  </si>
  <si>
    <t>Löhne und Gehälter (GKV), freiwillige Zuwendungen</t>
  </si>
  <si>
    <t>Insbesondere freiwillige soziale Aufwendungen wie z.B. Aufwendungen für die Zukunftssicherung, Werkspensionen, Werksrenten, Erholungsbeihilfen, Fortbildungskosten, Studien- und Ausbildungsbeihilfen, Gelegenheitsgeschenke, Heirats- und Geburtsbeihilfen, Jubiläumsgeschenke, Sterbebeihilfen, Aufwendungen für Werksküche, Ledigenheime, Werkschor und Werkskapelle, Belegschaftsveranstaltungen, Mietzuschüsse, verbilligte Überlassung von Werks- und Dienstwohnungen, Unfallkosten und Zinszahlungen aufgrund von Arbeitsgerichtsprozessen.</t>
  </si>
  <si>
    <t>übrige Löhne und Gehälter</t>
  </si>
  <si>
    <t>is.netIncome.regular.operatingTC.staff.salaries.misc</t>
  </si>
  <si>
    <t>Löhne und Gehälter (GKV), übrige Löhne und Gehälter</t>
  </si>
  <si>
    <t>Löhne (z.B. für Produktion und Fertigung) sowie Gehälter (z.B. für Verwaltung und Vertrieb), soweit keine Vergütungen an Gesellschafter-Geschäftsführer oder Mitunternehmer. Hierunter fallen die Bruttobeträge der Löhne und Gehälter (Nettobetrag, Steuern, Arbeitnehmeranteile zur Sozialversicherung und Beiträge zur Berufsgenossenschaft).</t>
  </si>
  <si>
    <t>nicht zuordenbare Löhne und Gehälter</t>
  </si>
  <si>
    <t>is.netIncome.regular.operatingTC.staff.salaries.nonAllocable</t>
  </si>
  <si>
    <t>Löhne und Gehälter (GKV), nicht zuordenbare Löhne und Gehälter</t>
  </si>
  <si>
    <t>soziale Abgaben und Aufwendungen für Altersversorgung und für Unterstützung</t>
  </si>
  <si>
    <t>is.netIncome.regular.operatingTC.staff.social</t>
  </si>
  <si>
    <t>soziale Abgaben und Aufwendungen für Altersversorgung und für Unterstützung (GKV)</t>
  </si>
  <si>
    <t>soziale Abgaben</t>
  </si>
  <si>
    <t>is.netIncome.regular.operatingTC.staff.social.socExp</t>
  </si>
  <si>
    <t>soziale Abgaben und Aufwendungen für Altersversorgung und für Unterstützung (GKV), soziale Abgaben</t>
  </si>
  <si>
    <t>Aufwendungen für Arbeitslosen-, Renten-, Kranken- und Pflegeversicherung (ausgenommen: Soziale Abgaben auf Löhne für Minijobs).</t>
  </si>
  <si>
    <t>davon soziale Abgaben für angestellte Mitunternehmer § 15 EStG</t>
  </si>
  <si>
    <t>is.netIncome.regular.operatingTC.staff.social.socExp.salariedPartnersEStG15</t>
  </si>
  <si>
    <t>soziale Abgaben und Aufwendungen für Altersversorgung und für Unterstützung (GKV), soziale Abgaben, davon soziale Abgaben für angestellte Mitunternehmer § 15 EStG</t>
  </si>
  <si>
    <t>Arbeitslosen-, Renten-, Kranken- und Pflegeversicherungsaufwendungen für Mitunternehmer i.S.d. § 15 Abs. 1 Nr. 2 EStG. Die sozialen Abgaben für angestellte Mitunternehmer sind innerhalb der Gesellschaft (Gesamthand) nicht zu korrigieren. Vielmehr erfolgt die "Korrektur" im Rahmen der Sonderbilanz bzw. Sonder-G+V.</t>
  </si>
  <si>
    <t>Aufwendungen für Altersversorgung</t>
  </si>
  <si>
    <t>is.netIncome.regular.operatingTC.staff.social.pensions</t>
  </si>
  <si>
    <t>soziale Abgaben und Aufwendungen für Altersversorgung und für Unterstützung (GKV), Aufwendungen für Altersversorgung</t>
  </si>
  <si>
    <t>z.B. Aufwendungen für die Direktversicherung (§ 4b EStG), Pensionskassenbeiträge (§ 4c EStG), Beiträge an Unterstützungskassen (§ 4d EStG) oder an Pensionsfonds (§ 4e EStG).</t>
  </si>
  <si>
    <t>davon für Gesellschafter-Geschäftsführer</t>
  </si>
  <si>
    <t>is.netIncome.regular.operatingTC.staff.social.pensions.shareholderManagDir</t>
  </si>
  <si>
    <t>soziale Abgaben und Aufwendungen für Altersversorgung und für Unterstützung (GKV), Aufwendungen für Altersversorgung, davon für Gesellschafter-Geschäftsführer</t>
  </si>
  <si>
    <t>Aufwendungen für Altersversorgung, insb. Aufwendungen für die Direktversicherung (§ 4b EStG), Pensionskassenbeiträge (§ 4c EStG), Beiträge an Unterstützungskassen (§ 4d EStG) oder an Pensionsfonds (§ 4e EStG) für Gesellschafter-Geschäftsführer (unabhängig von der Höhe der Beteiligung).</t>
  </si>
  <si>
    <t>davon für angestellte Mitunternehmer § 15 EStG</t>
  </si>
  <si>
    <t>is.netIncome.regular.operatingTC.staff.social.pensions.salariedPartnersEStG15</t>
  </si>
  <si>
    <t>soziale Abgaben und Aufwendungen für Altersversorgung und für Unterstützung (GKV), Aufwendungen für Altersversorgung, davon für angestellte Mitunternehmer § 15 EStG</t>
  </si>
  <si>
    <t>Aufwendungen für Altersversorgung, insb. Aufwendungen für die Direktversicherung (§ 4b EStG), Pensionskassenbeiträge (§ 4c EStG), Beiträge an Unterstützungskassen (§ 4d EStG) oder an Pensionsfonds (§ 4e EStG) für Mitunternehmer i.S.d. § 15 Abs. 1 Nr. 2 EStG. Die Aufwendungen für Altersversorgung für angestellte Mitunternehmer sind innerhalb der Gesellschaft (Gesamthand) nicht zu korrigieren. Vielmehr erfolgt die "Korrektur" im Rahmen der Sonderbilanz bzw. Sonder-G+V.</t>
  </si>
  <si>
    <t>davon Zuführungen zu Pensionsrückstellungen (ohne Zinsanteil)</t>
  </si>
  <si>
    <t>is.netIncome.regular.operatingTC.staff.social.pensions.addPensProv</t>
  </si>
  <si>
    <t>soziale Abgaben und Aufwendungen für Altersversorgung und für Unterstützung (GKV), Aufwendungen für Altersversorgung, davon Zuführungen zu Pensionsrückstellungen (ohne Zinsanteil)</t>
  </si>
  <si>
    <t>ADS § 275 Tz. 119-121</t>
  </si>
  <si>
    <t>Zuführungen zu Pensionsrückstellungen (ohne Zinsanteil)</t>
  </si>
  <si>
    <t>Aufwendungen für Unterstützung</t>
  </si>
  <si>
    <t>is.netIncome.regular.operatingTC.staff.social.welfare</t>
  </si>
  <si>
    <t>soziale Abgaben und Aufwendungen für Altersversorgung und für Unterstützung (GKV), Aufwendungen für Unterstützung</t>
  </si>
  <si>
    <t>Sonstige Unterstützungsleistungen des Arbeitgebers, z.B. nach § 3 Nr. 34 EStG.</t>
  </si>
  <si>
    <t>is.netIncome.regular.operatingTC.staff.social.other</t>
  </si>
  <si>
    <t>soziale Abgaben und Aufwendungen für Altersversorgung und für Unterstützung (GKV), nicht zuordenbar</t>
  </si>
  <si>
    <t>Abschreibungen</t>
  </si>
  <si>
    <t>is.netIncome.regular.operatingTC.deprAmort</t>
  </si>
  <si>
    <t>Abschreibungen (GKV)</t>
  </si>
  <si>
    <t>Abschreibungen auf immaterielle Vermögensgegenstände des Anlagevermögens und Sachanlagen</t>
  </si>
  <si>
    <t>is.netIncome.regular.operatingTC.deprAmort.fixAss</t>
  </si>
  <si>
    <t>Abschreibungen (GKV) auf immaterielle Vermögensgegenstände des Anlagevermögens und Sachanlagen</t>
  </si>
  <si>
    <t>Soweit freiwillig ein Anlagenspiegel im XBRL-Format übermittelt wird, siehe Tz. 23 des BMF-Schreibens vom 28.09.2011, genügt es hier eine Wertübermittlung vorzunehmen. Die darunter liegenden Ebenen können mit einem "NIL-Wert" übermittelt werden.</t>
  </si>
  <si>
    <t>davon Abschreibungen - verbundene Unternehmen</t>
  </si>
  <si>
    <t>is.netIncome.regular.operatingTC.deprAmort.fixAss.affilCompanies</t>
  </si>
  <si>
    <t>Abschreibungen (GKV) auf immaterielle Vermögensgegenstände des Anlagevermögens und Sachanlagen, davon Abschreibungen - verbundene Unternehmen</t>
  </si>
  <si>
    <t>auf Ingangsetzungsaufwendungen</t>
  </si>
  <si>
    <t>is.netIncome.regular.operatingTC.deprAmort.fixAss.startUpCost</t>
  </si>
  <si>
    <t>Abschreibungen (GKV) auf immaterielle Vermögensgegenstände des Anlagevermögens und Sachanlagen, auf Ingangsetzungsaufwendungen</t>
  </si>
  <si>
    <t>auf Geschäfts-, Firmen- oder Praxiswert</t>
  </si>
  <si>
    <t>is.netIncome.regular.operatingTC.deprAmort.fixAss.goodwill</t>
  </si>
  <si>
    <t>Abschreibungen (GKV) auf immaterielle Vermögensgegenstände des Anlagevermögens und Sachanlagen, auf Geschäfts-, Firmen- oder Praxiswert</t>
  </si>
  <si>
    <t>Abschreibungen auf den Firmen- oder Geschäftswert i.S.d. § 246 Abs. 1 S. 2 HGB. Dieser zeitlich begrenzt nutzbare Vermögensgegenstand unterliegt den allgemeinen Regelungen zur Zugangs- und Folgebewertung; als betriebsgewöhnliche Nutzungsdauer gilt abweichend von handelsrechtlichen Maßstäben ein Zeitraum von 15 Jahren (§ 7 Abs. 1 Satz 3 EStG). Hinsichtlich der Abschreibung des Praxiswerts siehe BMF vom 15.01.1995, BStBl 1995 I S. 14.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</si>
  <si>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auf andere immaterielle Vermögensgegenstände</t>
  </si>
  <si>
    <t>is.netIncome.regular.operatingTC.deprAmort.fixAss.otherIntan</t>
  </si>
  <si>
    <t>Abschreibungen (GKV) auf immaterielle Vermögensgegenstände des Anlagevermögens und Sachanlagen, auf andere immaterielle Vermögensgegenstände</t>
  </si>
  <si>
    <t>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</si>
  <si>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is.netIncome.regular.operatingTC.deprAmort.fixAss.tan</t>
  </si>
  <si>
    <t>Abschreibungen (GKV) auf immaterielle Vermögensgegenstände des Anlagevermögens und Sachanlagen, auf Sachanlagen</t>
  </si>
  <si>
    <t>davon Sofortabschreibung GWG</t>
  </si>
  <si>
    <t>is.netIncome.regular.operatingTC.deprAmort.fixAss.tan.lowValueAs</t>
  </si>
  <si>
    <t>Abschreibungen (GKV) auf immaterielle Vermögensgegenstände des Anlagevermögens und Sachanlagen, auf Sachanlagen, davon Sofortabschreibung GWG</t>
  </si>
  <si>
    <t>Soweit Konten nicht direkt angesprochen wurden, kann der Wert leer (NIL) übermittelt werden</t>
  </si>
  <si>
    <t>Sofort als Betriebsausgabe zu erfassender Aufwand für GWG. Abschreibungen auf aktivierte GWG sind hier nicht auszuweisen.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</si>
  <si>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Auflösung GWG-Sammelposten</t>
  </si>
  <si>
    <t>is.netIncome.regular.operatingTC.deprAmort.fixAss.tan.lowValueAsCollItem</t>
  </si>
  <si>
    <t>Abschreibungen (GKV) auf immaterielle Vermögensgegenstände des Anlagevermögens und Sachanlagen, auf Sachanlagen, davon Auflösung GWG-Sammelposten</t>
  </si>
  <si>
    <t>Sammelposten, der mit jeweils einem Fünftel pro Wirtschaftsjahr aufzulösen ist.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</si>
  <si>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Abschreibungen auf Gebäude</t>
  </si>
  <si>
    <t>is.netIncome.regular.operatingTC.deprAmort.fixAss.tan.buildings</t>
  </si>
  <si>
    <t>Abschreibungen (GKV) auf immaterielle Vermögensgegenstände des Anlagevermögens und Sachanlagen, auf Sachanlagen, davon Abschreibungen auf Gebäude</t>
  </si>
  <si>
    <t>außerplanmäßige Abschreibungen und Sonderabschreibungen sowie sonstige Abzüge</t>
  </si>
  <si>
    <t>is.netIncome.regular.operatingTC.deprAmort.fixAss.specific</t>
  </si>
  <si>
    <t>Abschreibungen (GKV) auf immaterielle Vermögensgegenstände des Anlagevermögens und Sachanlagen, außerplanmäßige, Sonderabschreibungen und sonstige Abzüge</t>
  </si>
  <si>
    <t>außerplanmäßige Abschreibungen</t>
  </si>
  <si>
    <t>is.netIncome.regular.operatingTC.deprAmort.fixAss.specific.except</t>
  </si>
  <si>
    <t>Abschreibungen (GKV) auf immaterielle Vermögensgegenstände des Anlagevermögens und Sachanlagen, außerplanmäßige und Sonderabschreibungen, außerplanmäßige Abschreibungen</t>
  </si>
  <si>
    <t>Außerplanmäßige Abschreibungen dienen der Berücksichtigung von Wertverlusten beim abnutzbaren und nicht abnutzbaren Anlagevermögen zum Bilanzstichtag, soweit diese beim abnutzbaren Anlagevermögen nicht bereits durch planmäßige Abschreibungen erfasst wurden; steuerrechtlich sind außerplanmäßige Abschreibungen nur bei einer dauernden Wertminderung zulässig.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</si>
  <si>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is.netIncome.regular.operatingTC.deprAmort.fixAss.specific.except.goodwill</t>
  </si>
  <si>
    <t>Abschreibungen (GKV) auf immaterielle Vermögensgegenstände des Anlagevermögens und Sachanlagen, außerplanmäßige und Sonderabschreibungen, außerplanmäßige Abschreibungen, auf Geschäfts-, Firmen- oder Praxiswert</t>
  </si>
  <si>
    <t>Außerplanmäßige Abschreibungen auf immaterielle Vermögensgegenstände wie z.B. bei der vorzeitigen Beendigung der Nutzung eines Patentes oder eines sonstigen Schutzrechts.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</si>
  <si>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is.netIncome.regular.operatingTC.deprAmort.fixAss.specific.except.otherIntan</t>
  </si>
  <si>
    <t>Abschreibungen (GKV) auf immaterielle Vermögensgegenstände des Anlagevermögens und Sachanlagen, außerplanmäßige und Sonderabschreibungen, außerplanmäßige Abschreibungen, auf andere immaterielle Vermögensgegenstände</t>
  </si>
  <si>
    <t>Mussfeld kann leer übermittelt werden, wenn Information im Anlagenspiegel enthalten.</t>
  </si>
  <si>
    <t>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</si>
  <si>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is.netIncome.regular.operatingTC.deprAmort.fixAss.specific.except.tan</t>
  </si>
  <si>
    <t>Abschreibungen (GKV) auf immaterielle Vermögensgegenstände des Anlagevermögens und Sachanlagen, außerplanmäßige und Sonderabschreibungen, außerplanmäßige Abschreibungen, auf Sachanlagen</t>
  </si>
  <si>
    <t>Außerplanmäßige Abschreibung nur bei dauernder Wertminderung.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</si>
  <si>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is.netIncome.regular.operatingTC.deprAmort.fixAss.specific.except.other</t>
  </si>
  <si>
    <t>Abschreibungen (GKV) auf immaterielle Vermögensgegenstände des Anlagevermögens und Sachanlagen, außerplanmäßige und Sonderabschreibungen, außerplanmäßige Abschreibungen, nicht zuordenbar</t>
  </si>
  <si>
    <t>Auffangposition, soweit eine detaillierte Zuordnung auf die in der gleichen Ebene vorhandenen Positionen nicht möglich ist.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</si>
  <si>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Sonderabschreibungen</t>
  </si>
  <si>
    <t>is.netIncome.regular.operatingTC.deprAmort.fixAss.specific.impairment</t>
  </si>
  <si>
    <t>Abschreibungen (GKV) auf immaterielle Vermögensgegenstände des Anlagevermögens und Sachanlagen, außerplanmäßige und Sonderabschreibungen, Sonderabschreibungen</t>
  </si>
  <si>
    <t>Steuerliche Sonderabschreibungen</t>
  </si>
  <si>
    <t>z.B. Sonderabschreibungen nach § 7g EStG oder soweit Sonderabschreibungen in Katastrophenfällen zugelassen (§ 163 AO).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</si>
  <si>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Herabsetzungsbetrag nach § 7g Abs. 2 EStG</t>
  </si>
  <si>
    <t>is.netIncome.regular.operatingTC.otherCost.deductValueEStG7g_2</t>
  </si>
  <si>
    <t>Abschreibungen (GKV) auf immaterielle Vermögensgegenstände des Anlagevermögens und Sachanlagen, außerplanmäßige und Sonderabschreibungen, Herabsetzungsbetrag nach § 7g Abs. 2 EStG</t>
  </si>
  <si>
    <t>Minderung der Anschaffungs- oder Herstellungskosten im Jahr der Anschaffung / Herstellung.</t>
  </si>
  <si>
    <t>is.netIncome.regular.operatingTC.deprAmort.fixAss.specific.other</t>
  </si>
  <si>
    <t>Abschreibungen (GKV) auf immaterielle Vermögensgegenstände des Anlagevermögens und Sachanlagen, außerplanmäßige und Sonderabschreibungen, nicht zuordenbar</t>
  </si>
  <si>
    <t>Auffangposition, jedoch nur insoweit, wie eine detaillierte Zuordnung auf die in der gleichen Ebene vorhandenen Positionen nicht möglich ist.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</si>
  <si>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is.netIncome.regular.operatingTC.deprAmort.fixAss.other</t>
  </si>
  <si>
    <t>Abschreibungen (GKV) auf immaterielle Vermögensgegenstände des Anlagevermögens und Sachanlagen, nicht zuordenbar</t>
  </si>
  <si>
    <t>auf Vermögensgegenstände des Umlaufvermögens, soweit diese die in der Kapitalgesellschaft üblichen Abschreibungen überschreiten</t>
  </si>
  <si>
    <t>is.netIncome.regular.operatingTC.deprAmort.currAss</t>
  </si>
  <si>
    <t>Abschreibungen (GKV), auf Vermögensgegenstände des Umlaufvermögens, soweit diese die in der Kapitalgesellschaft üblichen Abschreibungen überschreiten</t>
  </si>
  <si>
    <t>Außer Wertpapieren. Unabhängig von der Rechtsform des bilanzierenden Unternehmens</t>
  </si>
  <si>
    <t>Abschreibungen auf Vorräte</t>
  </si>
  <si>
    <t>is.netIncome.regular.operatingTC.deprAmort.currAss.inventory</t>
  </si>
  <si>
    <t>Abschreibungen (GKV), auf Vermögensgegenstände des Umlaufvermögens, soweit diese die in der Kapitalgesellschaft üblichen Abschreibungen überschreiten, Abschreibungen auf Vorräte</t>
  </si>
  <si>
    <t>Teilwertvermutung (§ 6 Abs. 1 Nr. 2 EStG).</t>
  </si>
  <si>
    <t>Abschreibungen auf Forderungen und sonstige Vermögensgegenstände</t>
  </si>
  <si>
    <t>is.netIncome.regular.operatingTC.deprAmort.currAss.receiv</t>
  </si>
  <si>
    <t>Abschreibungen (GKV), auf Vermögensgegenstände des Umlaufvermögens, soweit diese die in der Kapitalgesellschaft üblichen Abschreibungen überschreiten, Abschreibungen auf Forderungen und sonstige Vermögensgegenstände</t>
  </si>
  <si>
    <t>Abschreibungen auf Forderungen und sonstige Vermögensgegenstände, soweit sie die bei der Kapitalgesellschaft üblichen Abschreibungen überschreiten.</t>
  </si>
  <si>
    <t>davon Abschreibungen auf Forderungen gegenüber Kapitalgesellschaften, an denen eine Beteiligung besteht</t>
  </si>
  <si>
    <t>is.netIncome.regular.operatingTC.deprAmort.currAss.receiv.againstCorpParticip</t>
  </si>
  <si>
    <t>Abschreibungen (GKV), auf Vermögensgegenstände des Umlaufvermögens, soweit diese die in der Kapitalgesellschaft üblichen Abschreibungen überschreiten, Abschreibungen auf Forderungen und sonstige Vermögensgegenstände, davon Abschreibungen auf Forderungen gegenüber Kapitalgesellschaften, an denen eine Beteiligung besteht</t>
  </si>
  <si>
    <t>Abschreibungen auf Forderungen und sonstige Vermögensgegenstände gegenüber Kapitalgesellschaften, an denen eine Beteiligung besteht, soweit sie die bei der Kapitalgesellschaft üblichen Abschreibungen überschreiten.</t>
  </si>
  <si>
    <t>davon Abschreibungen auf Forderungen gegenüber Gesellschaftern und nahe stehenden Personen</t>
  </si>
  <si>
    <t>is.netIncome.regular.operatingTC.deprAmort.currAss.receiv.sharehRelPart</t>
  </si>
  <si>
    <t>Abschreibungen (GKV), auf Vermögensgegenstände des Umlaufvermögens, soweit diese die in der Kapitalgesellschaft üblichen Abschreibungen überschreiten, Abschreibungen auf Forderungen und sonstige Vermögensgegenstände, davon Abschreibungen auf Forderungen gegenüber Gesellschaftern und nahe stehenden Personen</t>
  </si>
  <si>
    <t>Abschreibungen auf Forderungen und sonstige Vermögensgegenstände gegenüber Gesellschaftern und nahe stehenden Personen, soweit sie die bei der Kapitalgesellschaft üblichen Abschreibungen überschreiten.</t>
  </si>
  <si>
    <t>sonstige betriebliche Aufwendungen</t>
  </si>
  <si>
    <t>is.netIncome.regular.operatingTC.otherCost</t>
  </si>
  <si>
    <t>sonstige betriebliche Aufwendungen (GKV)</t>
  </si>
  <si>
    <t>davon Aufwendungen aus Währungsumrechnung</t>
  </si>
  <si>
    <t>is.netIncome.regular.operatingTC.otherCost.exchange</t>
  </si>
  <si>
    <t>sonstige betriebliche Aufwendungen (GKV), davon Aufwendungen aus Währungsumrechnung</t>
  </si>
  <si>
    <t>is.netIncome.regular.operatingTC.otherCost.group</t>
  </si>
  <si>
    <t>sonstige betriebliche Aufwendungen (GKV), davon gegen verbundene Unternehmen</t>
  </si>
  <si>
    <t>Miet- und Pachtaufwendungen für unbewegliche Wirtschaftsgüter</t>
  </si>
  <si>
    <t>is.netIncome.regular.operatingTC.otherCost.leaseFix</t>
  </si>
  <si>
    <t>sonstige betriebliche Aufwendungen (GKV), Miet- und Pachtaufwendungen für unbewegliche Wirtschaftsgüter</t>
  </si>
  <si>
    <t>Steuerliche Erfolgsspaltung; inhaltlich ggf. individuell zu vereinbaren. Posten kann zur Summenbildung herangezogen werden.</t>
  </si>
  <si>
    <t>an Mitunternehmer</t>
  </si>
  <si>
    <t>is.netIncome.regular.operatingTC.otherCost.leaseFix.partners</t>
  </si>
  <si>
    <t>sonstige betriebliche Aufwendungen (GKV), Miet- und Pachtaufwendungen für unbewegliche Wirtschaftsgüter, an Mitunternehmer</t>
  </si>
  <si>
    <t>Soweit Konten nicht direkt angesprochen wurden, kann der Wert leer (NIL) übermittelt werden.</t>
  </si>
  <si>
    <t>Betrifft nur Miet- und Pachtzahlungen an Mitunternehmer i.S.d. § 15 Abs. 1 Nr. 2 EStG. Die Miet- und Pachtzahlungen an Mitunternehmer sind innerhalb der Gesellschaft (Gesamthand) nicht zu korrigieren. Vielmehr erfolgt die "Korrektur" im Rahmen der Sonderbilanz bzw. Sonder-G+V.</t>
  </si>
  <si>
    <t>an Gesellschafter</t>
  </si>
  <si>
    <t>is.netIncome.regular.operatingTC.otherCost.leaseFix.shareholders</t>
  </si>
  <si>
    <t>sonstige betriebliche Aufwendungen (GKV), Miet- und Pachtaufwendungen für unbewegliche Wirtschaftsgüter, an Gesellschafter</t>
  </si>
  <si>
    <t>Betrifft nur Miet- und Pachtzahlungen an Gesellschafter von Kapitalgesellschaften.</t>
  </si>
  <si>
    <t>Übrige / nicht zuordenbare Miete und Pacht für unbewegliche Wirtschaftsgüter</t>
  </si>
  <si>
    <t>is.netIncome.regular.operatingTC.otherCost.leaseFix.other</t>
  </si>
  <si>
    <t>sonstige betriebliche Aufwendungen (GKV), Miet- und Pachtaufwendungen für unbewegliche Wirtschaftsgüter, übrige / nicht zuordenbare Miete und Pacht für unbewegliche Wirtschaftsgüter</t>
  </si>
  <si>
    <t>Miet- und Pachtaufwendungen für unbewegliche Wirtschaftsgüter, soweit nicht an Mitunternehmer oder Gesellschafter zu entrichten.</t>
  </si>
  <si>
    <t>Aufwand für Fremdreparaturen und Instandhaltung für Grundstücke und Gebäude</t>
  </si>
  <si>
    <t>is.netIncome.regular.operatingTC.otherCost.fixingLandBuildings</t>
  </si>
  <si>
    <t>sonstige betriebliche Aufwendungen (GKV), Aufwand für Fremdreparaturen und Instandhaltung für Grundstücke und Gebäude</t>
  </si>
  <si>
    <t>Aufwendungen für Energie</t>
  </si>
  <si>
    <t>is.netIncome.regular.operatingTC.otherCost.energyCost</t>
  </si>
  <si>
    <t>sonstige betriebliche Aufwendungen (GKV), Aufwendungen für Energie</t>
  </si>
  <si>
    <t>z.B. Heizung, Gas, Strom, Wasser</t>
  </si>
  <si>
    <t>Miet- und Pachtaufwendungen für bewegliche Wirtschaftsgüter</t>
  </si>
  <si>
    <t>is.netIncome.regular.operatingTC.otherCost.leaseMovable</t>
  </si>
  <si>
    <t>sonstige betriebliche Aufwendungen (GKV), Miet- und Pachtaufwendungen für bewegliche Wirtschaftsgüter</t>
  </si>
  <si>
    <t>is.netIncome.regular.operatingTC.otherCost.leaseMoveable.partners</t>
  </si>
  <si>
    <t>sonstige betriebliche Aufwendungen (GKV), Miet- und Pachtaufwendungen für bewegliche Wirtschaftsgüter, an Mitunternehmer</t>
  </si>
  <si>
    <t>is.netIncome.regular.operatingTC.otherCost.leaseMoveable.shareholders</t>
  </si>
  <si>
    <t>sonstige betriebliche Aufwendungen (GKV), Miet- und Pachtaufwendungen für bewegliche Wirtschaftsgüter, an Gesellschafter</t>
  </si>
  <si>
    <t>Übrige / nicht zuordenbare Miete und Pacht für bewegliche Wirtschaftsgüter</t>
  </si>
  <si>
    <t>is.netIncome.regular.operatingTC.otherCost.leaseMoveable.other</t>
  </si>
  <si>
    <t>sonstige betriebliche Aufwendungen (GKV), Miet- und Pachtaufwendungen für bewegliche Wirtschaftsgüter, übrige / nicht zuordenbare Miete und Pacht für bewegliche Wirtschaftsgüter</t>
  </si>
  <si>
    <t>Miet- und Pachtaufwendungen für bewegliche Wirtschaftsgüter, soweit nicht an Mitunternehmer oder Gesellschafter zu entrichten.</t>
  </si>
  <si>
    <t>Aufwendungen für Leasing</t>
  </si>
  <si>
    <t>is.netIncome.regular.operatingTC.otherCost.leasingAll</t>
  </si>
  <si>
    <t>sonstige betriebliche Aufwendungen (GKV), Aufwendungen für Leasing</t>
  </si>
  <si>
    <t>Betriebswirtschaftliche Erfolgsspaltung, inhaltlich ggf. individuell zu vereinbaren, Posten kann zur Summenbildung herangezogen werden</t>
  </si>
  <si>
    <t>Leasing für bewegliche Wirtschaftsgüter</t>
  </si>
  <si>
    <t>is.netIncome.regular.operatingTC.otherCost.leasingAll.moveable</t>
  </si>
  <si>
    <t>sonstige betriebliche Aufwendungen (GKV), Aufwendungen für Leasing, Leasing für bewegliche Wirtschaftsgüter</t>
  </si>
  <si>
    <t>Inkl. Aufwendungen für Kfz-Leasing, EDV Leasing, Sachmittelleasing etc.</t>
  </si>
  <si>
    <t>übrige Leasingaufwendungen</t>
  </si>
  <si>
    <t>is.netIncome.regular.operatingTC.otherCost.leasingAll.other</t>
  </si>
  <si>
    <t>sonstige betriebliche Aufwendungen (GKV), Aufwendungen für Leasing, übrige Leasingaufwendungen</t>
  </si>
  <si>
    <t>Übrige Leasingaufwendungen sowie Auffangposition, soweit eine detaillierte Zuordnung auf die in der gleichen Ebene vorhandenen Positionen nicht möglich ist.</t>
  </si>
  <si>
    <t>Aufwand für Fremdreparaturen und Instandhaltung (ohne Grundstücke)</t>
  </si>
  <si>
    <t>is.netIncome.regular.operatingTC.otherCost.fixing</t>
  </si>
  <si>
    <t>sonstige betriebliche Aufwendungen (GKV), Aufwand für Fremdreparaturen und Instandhaltung (ohne Grundstücke)</t>
  </si>
  <si>
    <t>Aufwendungen für Fremdreparaturen und Instandhaltung, soweit sie nicht Grundstücke betreffen.</t>
  </si>
  <si>
    <t>Versicherungsprämien, Gebühren und Beiträge</t>
  </si>
  <si>
    <t>is.netIncome.regular.operatingTC.otherCost.insurance</t>
  </si>
  <si>
    <t>sonstige betriebliche Aufwendungen (GKV), Versicherungsprämien, Gebühren und Beiträge</t>
  </si>
  <si>
    <t>Aufwendungen für den Fuhrpark</t>
  </si>
  <si>
    <t>is.netIncome.regular.operatingTC.otherCost.vehicles</t>
  </si>
  <si>
    <t>sonstige betriebliche Aufwendungen (GKV), Aufwendungen für den Fuhrpark</t>
  </si>
  <si>
    <t>Aufwendungen für den Fuhrpark ohne Abschreibungen, Zinsen und Leasingkosten.</t>
  </si>
  <si>
    <t>Werbeaufwand</t>
  </si>
  <si>
    <t>is.netIncome.regular.operatingTC.otherCost.marketing</t>
  </si>
  <si>
    <t>sonstige betriebliche Aufwendungen (GKV), Werbeaufwand</t>
  </si>
  <si>
    <t>z.B. Messekosten, Repräsentation, Werbekostenzuschüsse, Dekoration, Druckerzeugnisse, Zeitungsinserate etc.</t>
  </si>
  <si>
    <t>Verwaltungsaufwendungen</t>
  </si>
  <si>
    <t>is.netIncome.regular.operatingTC.otherCost.administration</t>
  </si>
  <si>
    <t>sonstige betriebliche Aufwendungen (GKV), Verwaltungsaufwendungen</t>
  </si>
  <si>
    <t>Aufwendungen für Werbung und allgemeine Öffentlichkeitsarbeit</t>
  </si>
  <si>
    <t>is.netIncome.regular.operatingTC.otherCost.publicRelations</t>
  </si>
  <si>
    <t>sonstige betriebliche Aufwendungen (GKV), Aufwendungen für Werbung und allgemeine Öffentlichkeitsarbeit</t>
  </si>
  <si>
    <t>beschränkt abziehbare Betriebsausgaben</t>
  </si>
  <si>
    <t>is.netIncome.regular.operatingTC.otherCost.limitedDeductible</t>
  </si>
  <si>
    <t>sonstige betriebliche Aufwendungen (GKV), beschränkt abziehbare Betriebsausgaben</t>
  </si>
  <si>
    <t>Geschenke abziehbar</t>
  </si>
  <si>
    <t>is.netIncome.regular.operatingTC.otherCost.limitedDeductible.giftsDeductible</t>
  </si>
  <si>
    <t>sonstige betriebliche Aufwendungen (GKV), beschränkt abziehbare Betriebsausgaben, Geschenke abziehbar</t>
  </si>
  <si>
    <t>Soweit die Anschaffungs- oder Herstellungskosten der dem Empfänger im Wirtschaftsjahr zugewendeten Gegenstände 35 € insgesamt nicht übersteigen.</t>
  </si>
  <si>
    <t>Geschenke nicht abziehbar</t>
  </si>
  <si>
    <t>is.netIncome.regular.operatingTC.otherCost.limitedDeductible.giftsNonDeductible</t>
  </si>
  <si>
    <t>sonstige betriebliche Aufwendungen (GKV), beschränkt abziehbare Betriebsausgaben, Geschenke nicht abziehbar</t>
  </si>
  <si>
    <t>Soweit die Anschaffungs- oder Herstellungskosten der dem Empfänger im Wirtschaftsjahr zugewendeten Gegenstände 35 € insgesamt übersteigen.</t>
  </si>
  <si>
    <t>Bewirtungsaufwendungen (gesamt)</t>
  </si>
  <si>
    <t>is.netIncome.regular.operatingTC.otherCost.limitedDeductible.entertainment</t>
  </si>
  <si>
    <t>sonstige betriebliche Aufwendungen (GKV), beschränkt abziehbare Betriebsausgaben, Bewirtungsaufwendungen (gesamt)</t>
  </si>
  <si>
    <t>Bewirtungskosten (ohne Kürzung nach § 4 Abs. 5 Satz 1 Nr. 2 EStG)</t>
  </si>
  <si>
    <t>Bewirtungsaufwendungen, abziehbar</t>
  </si>
  <si>
    <t>is.netIncome.regular.operatingTC.otherCost.limitedDeductible.entertainment.deductible</t>
  </si>
  <si>
    <t>sonstige betriebliche Aufwendungen (GKV), beschränkt abziehbare Betriebsausgaben, Bewirtungsaufwendungen, abziehbar</t>
  </si>
  <si>
    <t>Bewirtungsaufwendungen, nicht abziehbar</t>
  </si>
  <si>
    <t>is.netIncome.regular.operatingTC.otherCost.limitedDeductible.entertainment.nonDeductible</t>
  </si>
  <si>
    <t>sonstige betriebliche Aufwendungen (GKV), beschränkt abziehbare Betriebsausgaben, Bewirtungsaufwendungen, nicht abziehbar</t>
  </si>
  <si>
    <t>Bewirtungsaufwendungen, nicht zuordenbar</t>
  </si>
  <si>
    <t>is.netIncome.regular.operatingTC.otherCost.limitedDeductible.entertainment.other</t>
  </si>
  <si>
    <t>sonstige betriebliche Aufwendungen (GKV), beschränkt abziehbare Betriebsausgaben, Bewirtungsaufwendungen, nicht zuordenbar</t>
  </si>
  <si>
    <t>sonstige beschränkt abziehbare Betriebsausgaben</t>
  </si>
  <si>
    <t>is.netIncome.regular.operatingTC.otherCost.limitedDeductible.other</t>
  </si>
  <si>
    <t>sonstige betriebliche Aufwendungen (GKV), beschränkt abziehbare Betriebsausgaben, sonstige beschränkt abziehbare Betriebsausgaben</t>
  </si>
  <si>
    <t>sonstige beschränkt abziehbare Betriebsausgaben, ohne Bewirtungskosten, z.B. Gästehäuser § 4 Abs. 5 Nr. 3 EStG, Aufwendungen für Jagd, Fischerei, Segeljachten § 4 Abs. 5 Nr. 4 EStG, Bußgelder, Ordnungs- und Verwarungsgelder, nicht abzugsfähige steuerliche Nebenleisten (Verspätungszuschläge, Zwangsgelder), Spenden, Aufwendungen für Aufsichts- und Verwaltungsrat</t>
  </si>
  <si>
    <t>Aufwendungen für Aufsichts- und Verwaltungsräte</t>
  </si>
  <si>
    <t>is.netIncome.regular.operatingTC.otherCost.limitedDeductible.other.supervisoryboard</t>
  </si>
  <si>
    <t>sonstige betriebliche Aufwendungen (GKV), beschränkt abziehbare Betriebsausgaben, sonstige beschränkt abziehbare Betriebsausgaben, Aufwendungen für Aufsichts- und Verwaltungsräte</t>
  </si>
  <si>
    <t>sonstige beschränkt abziehbare Betriebsausgaben, soweit es sich um Aufwendungen für Aufsichts- und/oder Verwaltungsräte handelt</t>
  </si>
  <si>
    <t>is.netIncome.regular.operatingTC.otherCost.limitedDeductible.other.donations</t>
  </si>
  <si>
    <t>sonstige betriebliche Aufwendungen (GKV), beschränkt abziehbare Betriebsausgaben, sonstige beschränkt abziehbare Betriebsausgaben, Spenden</t>
  </si>
  <si>
    <t>sonstige beschränkt abziehbare Betriebsausgaben, soweit es sich um Spenden handelt</t>
  </si>
  <si>
    <t>Übrige und nicht zuordenbar</t>
  </si>
  <si>
    <t>is.netIncome.regular.operatingTC.otherCost.limitedDeductible.other.miscellaneous</t>
  </si>
  <si>
    <t>sonstige betriebliche Aufwendungen (GKV), beschränkt abziehbare Betriebsausgaben, sonstige beschränkt abziehbare Betriebsausgaben, übrige und nicht zuordenbar</t>
  </si>
  <si>
    <t>Reisekosten Unternehmer</t>
  </si>
  <si>
    <t>is.netIncome.regular.operatingTC.otherCost.businessTravelOwner</t>
  </si>
  <si>
    <t>sonstige betriebliche Aufwendungen (GKV), Reisekosten Unternehmer</t>
  </si>
  <si>
    <t>Hierzu gehören Fahrtkosten - soweit nicht in den Aufwendungen für den Fuhrpark enthalten-, Verpflegungsmehraufwendungen (§ 4 Abs. 5 Nr. 5 EStG), Übernachtungs- und Reisenebenkosten, soweit diese durch den Unternehmer selbst verursacht sind.</t>
  </si>
  <si>
    <t>Reisekosten Arbeitnehmer</t>
  </si>
  <si>
    <t>is.netIncome.regular.operatingTC.otherCost.employee</t>
  </si>
  <si>
    <t>sonstige betriebliche Aufwendungen (GKV), Reisekosten Arbeitnehmer</t>
  </si>
  <si>
    <t>Hierzu gehören Fahrtkosten - soweit nicht in den Aufwendungen für den Fuhrpark enthalten-, Verpflegungsmehraufwendungen (§ 4 Abs. 5 Nr. 5 EStG), Übernachtungs- und Reisenebenkosten, soweit diese durch die Arbeitnehmer verursacht sind.</t>
  </si>
  <si>
    <t>Frachten / Verpackung</t>
  </si>
  <si>
    <t>is.netIncome.regular.operatingTC.otherCost.freight</t>
  </si>
  <si>
    <t>sonstige betriebliche Aufwendungen (GKV), Frachten / Verpackung</t>
  </si>
  <si>
    <t>z.B. Kosten der Warenabgabe, Ausgangsfrachten, Verpackungsmaterial, Transportversicherungen</t>
  </si>
  <si>
    <t>Provisionen</t>
  </si>
  <si>
    <t>is.netIncome.regular.operatingTC.otherCost.fees</t>
  </si>
  <si>
    <t>sonstige betriebliche Aufwendungen (GKV), Provisionen</t>
  </si>
  <si>
    <t>Gezahlte Provisionen an Dienstleister und Handels- oder Versicherungsvertreter für vermittelte Leistungen oder Umsätze, z.B. Vertriebsprovisionen, Fremdarbeiten (Vertrieb).</t>
  </si>
  <si>
    <t>Aufwendungen für Konzessionen und Lizenzen</t>
  </si>
  <si>
    <t>is.netIncome.regular.operatingTC.otherCost.concessLicenses</t>
  </si>
  <si>
    <t>sonstige betriebliche Aufwendungen (GKV), Aufwendungen für Konzessionen und Lizenzen</t>
  </si>
  <si>
    <t>Die Aktivierungspflicht für entgeltlich erworbene immaterielle Vermögensgegenstände ist zu beachten.</t>
  </si>
  <si>
    <t>Aufwendungen für Kommunikation</t>
  </si>
  <si>
    <t>is.netIncome.regular.operatingTC.otherCost.communication</t>
  </si>
  <si>
    <t>sonstige betriebliche Aufwendungen (GKV), Aufwendungen für Kommunikation</t>
  </si>
  <si>
    <t>Aufwendungen für Kommunikation, insb. auch Porto und Telefon</t>
  </si>
  <si>
    <t>Rechts- und Beratungskosten</t>
  </si>
  <si>
    <t>is.netIncome.regular.operatingTC.otherCost.legalConsulting</t>
  </si>
  <si>
    <t>sonstige betriebliche Aufwendungen (GKV), Rechts- und Beratungskosten</t>
  </si>
  <si>
    <t>Fortbildungskosten</t>
  </si>
  <si>
    <t>is.netIncome.regular.operatingTC.otherCost.training</t>
  </si>
  <si>
    <t>sonstige betriebliche Aufwendungen (GKV), Fortbildungskosten</t>
  </si>
  <si>
    <t>Alle mit der beruflichen oder geschäftlichen Fortbildung verbundenen Aufwendungen mit Ausnahme eventueller Kosten für ein häusliches Arbeitszimmer.</t>
  </si>
  <si>
    <t>sonstige Aufwendungen für Personal</t>
  </si>
  <si>
    <t>is.netIncome.regular.operatingTC.otherCost.staffRelated</t>
  </si>
  <si>
    <t>sonstige betriebliche Aufwendungen (GKV), sonstige Aufwendungen für Personal</t>
  </si>
  <si>
    <t>Freiwillig soziale Aufwendungen, die nicht in den Personalkosten enthalten sind, z.B. Betriebsveranstaltungen, Kantinenaufwendungen, Unfallschutz, Schwerbehindertenabgabe, Bekleidung und Ausrüstung, Werksarzt, Personalbeschaffung, Personalberatung, Personalwerbung.</t>
  </si>
  <si>
    <t>Einstellung in steuerliche Rücklagen</t>
  </si>
  <si>
    <t>is.netIncome.regular.operatingTC.otherCost.addPreTaxRes</t>
  </si>
  <si>
    <t>sonstige betriebliche Aufwendungen (GKV), Einstellung in steuerliche Rücklagen</t>
  </si>
  <si>
    <t>Betriebswirtschaftliche Erfolgsspaltung. Steuerlicher Wert - für Steuerbilanzwerte erforderlich.</t>
  </si>
  <si>
    <t>is.netIncome.regular.operatingTC.otherCost.addPreTaxRes.EStG6b_10</t>
  </si>
  <si>
    <t>sonstige betriebliche Aufwendungen (GKV), Einstellung in steuerliche Rücklagen, § 6b Abs. 10 EStG</t>
  </si>
  <si>
    <t>Einstellung in eine § 6b Abs. 10 EStG-Rücklage (Veräußerung von Anteilen an Kapitalgesellschaften).</t>
  </si>
  <si>
    <t>is.netIncome.regular.operatingTC.otherCost.addPreTaxRes.EStG6b_3</t>
  </si>
  <si>
    <t>sonstige betriebliche Aufwendungen (GKV), Einstellung in steuerliche Rücklagen, § 6b Abs. 3 EStG</t>
  </si>
  <si>
    <t>Einstellung in eine § 6b Abs. 3 EStG Rücklage (Veräußerung von Grund und Boden oder Aufwuchs auf Grund und Boden mit dem dazugehörigen Grund und Boden, wenn der Aufwuchs zu einem land- und forstwirtschaftlichen Betriebsvermögen gehörte oder Gebäuden oder Binnenschiffen).</t>
  </si>
  <si>
    <t>is.netIncome.regular.operatingTC.otherCost.addPreTaxRes.substEStR6_6</t>
  </si>
  <si>
    <t>sonstige betriebliche Aufwendungen (GKV), Einstellung in steuerliche Rücklagen, Rücklage für Ersatzbeschaffung, R 6.6 EStR</t>
  </si>
  <si>
    <t>Einstellung in eine Rücklage für Ersatzbeschaffungen nach R 6.6 EStR.</t>
  </si>
  <si>
    <t>is.netIncome.regular.operatingTC.otherCost.addPreTaxRes.EStG4g</t>
  </si>
  <si>
    <t>sonstige betriebliche Aufwendungen (GKV), Einstellung in steuerliche Rücklagen, § 4g EStG</t>
  </si>
  <si>
    <t>Einstellung in einen Ausgleichsposten nach § 4g EStG (Zuordnung eines Wirtschaftsgutes des Anlagevermögens zu einer Betriebstätte desselben Steuerpflichtigen in einem anderen Mitgliedstaat der Europäischen Union gemäß § 4 Abs. 1 S. 3 EStG). Sofern ein Ausgleichsposten gebildet wird, besteht die Verpflichtung zur Führung eines Verzeichnisses, aus dem die Bildung und Auflösung des Ausgleichspostens hervorgehen.</t>
  </si>
  <si>
    <t>übrige / nicht zuordenbare Einstellung in steuerliche Rücklagen</t>
  </si>
  <si>
    <t>is.netIncome.regular.operatingTC.otherCost.addPreTaxRes.other</t>
  </si>
  <si>
    <t>sonstige betriebliche Aufwendungen (GKV), Einstellung in steuerliche Rücklagen, übrige / nicht zuordenbare Einstellung in steuerliche Rücklagen</t>
  </si>
  <si>
    <t>Die Position dient der Erfassung übriger Einstellungen in steuerliche Rücklagen und als Auffangposition, soweit eine detaillierte Zuordnung auf die in der gleichen Ebene vorhandenen Positionen nicht möglich ist.</t>
  </si>
  <si>
    <t>Aufwand aus Wertberichtigungen des lfd. Jahres</t>
  </si>
  <si>
    <t>is.netIncome.regular.operatingTC.otherCost.transferValuatonPresentYear</t>
  </si>
  <si>
    <t>sonstige betriebliche Aufwendungen (GKV), Aufwand aus Wertberichtigungen des lfd. Jahres</t>
  </si>
  <si>
    <t>Einzelwertberichtigungen des lfd. Jahres</t>
  </si>
  <si>
    <t>is.netIncome.regular.operatingTC.otherCost.transferValuatonPresentYear.specific</t>
  </si>
  <si>
    <t>sonstige betriebliche Aufwendungen (GKV), Aufwand aus Wertberichtigungen des lfd. Jahres, Einzelwertberichtigungen des lfd. Jahres</t>
  </si>
  <si>
    <t>Einzelwertberichtigungen des laufenden Jahres</t>
  </si>
  <si>
    <t>Pauschalwertberichtigungen des lfd. Jahres</t>
  </si>
  <si>
    <t>is.netIncome.regular.operatingTC.otherCost.transferValuatonPresentYear.global</t>
  </si>
  <si>
    <t>sonstige betriebliche Aufwendungen (GKV), Aufwand aus Wertberichtigungen des lfd. Jahres, Pauschalwertberichtigungen des lfd. Jahres</t>
  </si>
  <si>
    <t>Pauschalwertberichtigungen des laufenden Jahres</t>
  </si>
  <si>
    <t>is.netIncome.regular.operatingTC.otherCost.transferValuatonPresentYear.other</t>
  </si>
  <si>
    <t>sonstige betriebliche Aufwendungen (GKV), Aufwand aus Wertberichtigungen des lfd. Jahres, nicht PWB / EWB zuordenbare Wertberichtigung</t>
  </si>
  <si>
    <t>übliche Abschreibungen auf Forderungen</t>
  </si>
  <si>
    <t>is.netIncome.regular.operatingTC.otherCost.regAllowance</t>
  </si>
  <si>
    <t>sonstige betriebliche Aufwendungen (GKV), übliche Abschreibungen auf Forderungen</t>
  </si>
  <si>
    <t>Hier sind nur die üblichen Abschreibungen auf Forderungen zu erfassen (§ 275 Abs. 2 Nr. 7b HGB).</t>
  </si>
  <si>
    <t>Verluste aus dem Abgang von Vermögensgegenständen des Anlagevermögens</t>
  </si>
  <si>
    <t>is.netIncome.regular.operatingTC.otherCost.disposFixAss</t>
  </si>
  <si>
    <t>sonstige betriebliche Aufwendungen (GKV), Verluste aus dem Abgang von Vermögensgegenständen des Anlagevermögens</t>
  </si>
  <si>
    <t>Zu erfassen sind hier nur die Verluste aus der Veräußerung von Anlagegegenständen (Erlöse abzüglich Restbuchwert). In den Unterpositionen besteht die Möglichkeit, die Verluste auf Erlöse aus Verkäufen des Anlagevermögens und Anlagenabgänge Anlagenvermögen aufzuteilen. Gewinne sind im Ertragsposten „Erträge aus Abgängen des Anlagevermögens“ anzugeben.</t>
  </si>
  <si>
    <t>is.netIncome.regular.operatingTC.otherCost.disposFixAss.sale</t>
  </si>
  <si>
    <t>sonstige betriebliche Aufwendungen (GKV), Verluste aus dem Abgang von Vermögensgegenständen des Anlagevermögens, Erlöse aus Verkäufen des Anlagevermögens</t>
  </si>
  <si>
    <t>is.netIncome.regular.operatingTC.otherCost.disposFixAss.sale.intan</t>
  </si>
  <si>
    <t>sonstige betriebliche Aufwendungen (GKV), Verluste aus dem Abgang von Vermögensgegenständen des Anlagevermögens, Erlöse aus Verkäufen des Anlagevermögens, Erlöse aus Verkäufen von immateriellen Vermögensgegenständen</t>
  </si>
  <si>
    <t>is.netIncome.regular.operatingTC.otherCost.disposFixAss.sale.tan</t>
  </si>
  <si>
    <t>sonstige betriebliche Aufwendungen (GKV), Verluste aus dem Abgang von Vermögensgegenständen des Anlagevermögens, Erlöse aus Verkäufen des Anlagevermögens, Erlöse aus Verkäufen von Sachanlagen</t>
  </si>
  <si>
    <t>is.netIncome.regular.operatingTC.otherCost.disposFixAss.sale.tan.land</t>
  </si>
  <si>
    <t>sonstige betriebliche Aufwendungen (GKV), Verluste aus dem Abgang von Vermögensgegenständen des Anlagevermögens, Erlöse aus Verkäufen des Anlagevermögens, Erlöse aus Verkäufen von Sachanlagen, Erlöse aus Verkäufen von Grundstücken</t>
  </si>
  <si>
    <t>is.netIncome.regular.operatingTC.otherCost.disposFixAss.sale.tan.other</t>
  </si>
  <si>
    <t>sonstige betriebliche Aufwendungen (GKV), Verluste aus dem Abgang von Vermögensgegenständen des Anlagevermögens, Erlöse aus Verkäufen des Anlagevermögens, Erlöse aus Verkäufen von Sachanlagen, Erlöse aus Verkäufen von sonstigen Sachanlagen</t>
  </si>
  <si>
    <t>is.netIncome.regular.operatingTC.otherCost.disposFixAss.sale.fin</t>
  </si>
  <si>
    <t>sonstige betriebliche Aufwendungen (GKV), Verluste aus dem Abgang von Vermögensgegenständen des Anlagevermögens, Erlöse aus Verkäufen des Anlagevermögens, Erlöse aus Verkäufen von Finanzanlagen</t>
  </si>
  <si>
    <t>Erlöse aus Verkäufen von Anteilen an inländischen Kapitalgesellschaften</t>
  </si>
  <si>
    <t>is.netIncome.regular.operatingTC.otherCost.disposFixAss.sale.fin.domesticCorp</t>
  </si>
  <si>
    <t>sonstige betriebliche Aufwendungen (GKV), Verluste aus dem Abgang von Vermögensgegenständen des Anlagevermögens, Erlöse aus Verkäufen des Anlagevermögens, Erlöse aus Verkäufen von Finanzanlagen, Erlöse aus Verkäufen von Anteilen an inländischen Kapitalgesellschaften</t>
  </si>
  <si>
    <t>Erlöse aus Verkäufen von Anteilen an ausländischen Kapitalgesellschaften</t>
  </si>
  <si>
    <t>is.netIncome.regular.operatingTC.otherCost.disposFixAss.sale.fin.foreignCorp</t>
  </si>
  <si>
    <t>sonstige betriebliche Aufwendungen (GKV), Verluste aus dem Abgang von Vermögensgegenständen des Anlagevermögens, Erlöse aus Verkäufen des Anlagevermögens, Erlöse aus Verkäufen von Finanzanlagen, Erlöse aus Verkäufen von Anteilen an ausländischen Kapitalgesellschaften</t>
  </si>
  <si>
    <t>Erlöse aus Verkäufen von Anteilen an sonstigen Finanzanlagen</t>
  </si>
  <si>
    <t>is.netIncome.regular.operatingTC.otherCost.disposFixAss.sale.fin.other</t>
  </si>
  <si>
    <t>Sonstige betriebliche Aufwendungen (GKV), Verluste aus dem Abgang von Vermögensgegenständen des Anlagevermögens, Erlöse aus Verkäufen des Anlagevermögens, Erlöse aus Verkäufen von Finanzanlagen, Erlöse aus Verkäufen von sonstigen Finanzanlagen</t>
  </si>
  <si>
    <t>is.netIncome.regular.operatingTC.otherCost.disposFixAss.bookValue</t>
  </si>
  <si>
    <t>sonstige betriebliche Aufwendungen (GKV), Verluste aus dem Abgang von Vermögensgegenständen des Anlagevermögens, Anlagenabgänge Anlagenvermögen</t>
  </si>
  <si>
    <t>Restbuchwerte bei Buchgewinn bzw. Buchverlust</t>
  </si>
  <si>
    <t>is.netIncome.regular.operatingTC.otherCost.disposFixAss.bookValue.intan</t>
  </si>
  <si>
    <t>sonstige betriebliche Aufwendungen (GKV), Verluste aus dem Abgang von Vermögensgegenständen des Anlagevermögens, Anlagenabgänge Anlagenvermögen, Anlagenabgänge immaterielle Vermögensgegenstände</t>
  </si>
  <si>
    <t>is.netIncome.regular.operatingTC.otherCost.disposFixAss.bookValue.tan</t>
  </si>
  <si>
    <t>sonstige betriebliche Aufwendungen (GKV), Verluste aus dem Abgang von Vermögensgegenständen des Anlagevermögens, Anlagenabgänge Anlagenvermögen, Anlagenabgänge Sachanlagen</t>
  </si>
  <si>
    <t>Anlagenabgänge von Grundstücken</t>
  </si>
  <si>
    <t>is.netIncome.regular.operatingTC.otherCost.disposFixAss.bookValue.tan.land</t>
  </si>
  <si>
    <t>sonstige betriebliche Aufwendungen (GKV), Verluste aus dem Abgang von Vermögensgegenständen des Anlagevermögens, Anlagenabgänge Anlagenvermögen, Anlagenabgänge Sachanlagen, Anlagenabgänge von Grundstücken</t>
  </si>
  <si>
    <t>Anlagenabgänge von sonstigen Sachanlagen</t>
  </si>
  <si>
    <t>is.netIncome.regular.operatingTC.otherCost.disposFixAss.bookValue.tan.other</t>
  </si>
  <si>
    <t>sonstige betriebliche Aufwendungen (GKV), Verluste aus dem Abgang von Vermögensgegenständen des Anlagevermögens, Anlagenabgänge Anlagenvermögen, Anlagenabgänge Sachanlagen, Anlagenabgänge von sonstigen Sachanlagen</t>
  </si>
  <si>
    <t>is.netIncome.regular.operatingTC.otherCost.disposFixAss.bookValue.fin</t>
  </si>
  <si>
    <t>sonstige betriebliche Aufwendungen (GKV), Verluste aus dem Abgang von Vermögensgegenständen des Anlagevermögens, Anlagenabgänge Anlagenvermögen, Anlagenabgänge Finanzanlagen</t>
  </si>
  <si>
    <t>is.netIncome.regular.operatingTC.otherCost.disposFixAss.bookValue.fin.domesticCorp</t>
  </si>
  <si>
    <t>sonstige betriebliche Aufwendungen (GKV), Verluste aus dem Abgang von Vermögensgegenständen des Anlagevermögens, Anlagenabgänge Anlagenvermögen, Anlagenabgänge Finanzanlagen, Anlagenabgänge von Anteilen an inländischen Kapitalgesellschaften</t>
  </si>
  <si>
    <t>is.netIncome.regular.operatingTC.otherCost.disposFixAss.bookValue.fin.foreignCorp</t>
  </si>
  <si>
    <t>sonstige betriebliche Aufwendungen (GKV), Verluste aus dem Abgang von Vermögensgegenständen des Anlagevermögens, Anlagenabgänge Anlagenvermögen, Anlagenabgänge Finanzanlagen, Anlagenabgänge von Anteilen an ausländischen Kapitalgesellschaften</t>
  </si>
  <si>
    <t>Anlagenabgänge von sonstigen Finanzanlangen</t>
  </si>
  <si>
    <t>is.netIncome.regular.operatingTC.otherCost.disposFixAss.bookValue.fin.other</t>
  </si>
  <si>
    <t>sonstige betriebliche Aufwendungen (GKV), Verluste aus dem Abgang von Vermögensgegenständen des Anlagevermögens, Anlagenabgänge Anlagenvermögen, Anlagenabgänge Finanzanlagen, Anlagenabgänge von sonstigen Finanzanlangen</t>
  </si>
  <si>
    <t>Verluste aus dem Abgang von Vermögensgegenständen des Umlaufvermögens</t>
  </si>
  <si>
    <t>is.netIncome.regular.operatingTC.otherCost.disposCurrAss</t>
  </si>
  <si>
    <t>sonstige betriebliche Aufwendungen (GKV), Verluste aus dem Abgang von Vermögensgegenständen des Umlaufvermögens</t>
  </si>
  <si>
    <t>sonstige Steuern, soweit in den sonstigen Aufwendungen ausgewiesen</t>
  </si>
  <si>
    <t>is.netIncome.regular.operatingTC.otherCost.otherTaxes</t>
  </si>
  <si>
    <t>sonstige betriebliche Aufwendungen (GKV), sonstige Steuern, soweit in den sonstigen Aufwendungen ausgewiesen</t>
  </si>
  <si>
    <t>Ausweis entgegen HGB § 275 Abs. 2 Nr. 19 bzw. Abs. 3 Nr. 18, entspr. ADS § 275 HGB Tz. 143.</t>
  </si>
  <si>
    <t>Z.B. Verbrauchssteuern, Verkehrssteuern (z.B. KfzSt) sowie andere Steuern; ebenso die USt auf Eigenverbrauch.</t>
  </si>
  <si>
    <t>Zuführungen zu Aufwandsrückstellungen</t>
  </si>
  <si>
    <t>is.netIncome.regular.operatingTC.otherCost.provisions</t>
  </si>
  <si>
    <t>sonstige betriebliche Aufwendungen (GKV), Zuführungen zu Aufwandsrückstellungen</t>
  </si>
  <si>
    <t>Betrifft nur Rückstellungen für Instandhaltung und Abraumbeseitigung.</t>
  </si>
  <si>
    <t>Kurs- / Währungsverluste</t>
  </si>
  <si>
    <t>is.netIncome.regular.operatingTC.otherCost.currLoss</t>
  </si>
  <si>
    <t>sonstige betriebliche Aufwendungen (GKV), Kurs- / Währungsverluste</t>
  </si>
  <si>
    <t>Haftungsvergütung an Mitunternehmer § 15 EStG</t>
  </si>
  <si>
    <t>is.netIncome.regular.operatingTC.otherCost.liabilityRemunerationPartners</t>
  </si>
  <si>
    <t>sonstige betriebliche Aufwendungen (GKV), Haftungsvergütung an Mitunternehmer § 15 EStG</t>
  </si>
  <si>
    <t>Aufwendungen nach Art. 67 Abs. 1 und 2 EGHGB</t>
  </si>
  <si>
    <t>is.netIncome.regular.operatingTC.otherCost.EGHGB</t>
  </si>
  <si>
    <t>sonstige betriebliche Aufwendungen (GKV), Aufwendungen nach Art. 67 Abs. 1 und 2 EGHGB</t>
  </si>
  <si>
    <t>Verluste durch Verschmelzung und Umwandlung</t>
  </si>
  <si>
    <t>is.netIncome.regular.operatingTC.otherCost.merger</t>
  </si>
  <si>
    <t>sonstige betriebliche Aufwendungen (GKV), Verluste durch Verschmelzung und Umwandlung</t>
  </si>
  <si>
    <t>Die Verluste sind in der steuerlichen Gewinnermittlung nach § 4 Abs. 6 bzw. § 12 Abs. 2 S. 1 UmwStG zu korrigieren.</t>
  </si>
  <si>
    <t>Aufwendungen für Restrukturierungs- und Sanierungsmaßnahmen</t>
  </si>
  <si>
    <t>is.netIncome.regular.operatingTC.otherCost.restructuring</t>
  </si>
  <si>
    <t>sonstige betriebliche Aufwendungen (GKV), Aufwendungen für Restrukturierungs- und Sanierungsmaßnahmen</t>
  </si>
  <si>
    <t>andere ordentliche / nicht zuordenbare sonstige betriebliche Aufwendungen</t>
  </si>
  <si>
    <t>is.netIncome.regular.operatingTC.otherCost.otherOrdinary</t>
  </si>
  <si>
    <t>sonstige betriebliche Aufwendungen (GKV), andere ordentliche / nicht zuordenbare sonstige betriebliche Aufwendungen</t>
  </si>
  <si>
    <t>Andere ordentliche sonstige betriebliche Aufwendungen d.h. im Unternehmen auf einzelnen Konten zugeordnete Aufwendungen, z.B. sonstige Raumkosten, Reinigung, Betriebsbewachung, Betriebsbedarf, Büromaterial, Zeitschriften und Bücher, Aufwand für Abraum und Abfallbeseitigung, Nebenkosten des Geldverkehrs, Bürobedarf, Werkzeuge und Kleingeräte, periodenfremde Aufwendungen, Schadensersatz, Börsenkosten, Kosten der Hauptversammlung etc. sowie Auffangposition, soweit eine detaillierte Zuordnung auf die in der gleichen Ebene vorhandenen Positionen nicht möglich ist. Die auf dem Konto "sonstige betriebliche Aufwendungen" gebuchten Aufwendungen, sind in einer eigenen Position zu erfassen.</t>
  </si>
  <si>
    <t>andere sonstige betriebliche Aufwendungen</t>
  </si>
  <si>
    <t>is.netIncome.regular.operatingTC.otherCost.miscellaneous</t>
  </si>
  <si>
    <t>sonstige betriebliche Aufwendungen (GKV), andere sonstige betriebliche Aufwendungen</t>
  </si>
  <si>
    <t>Zu erfassen sind die auch im Unternehmen nicht zugeordneten Aufwendungen auf dem Konto "sonstige betriebliche Aufwendungen". Andere nicht auf dieser Ebene zuordenbare Konten sind unter "andere ordentliche sonstige betriebliche Aufwendungen" zu erfassen.</t>
  </si>
  <si>
    <t>Erläuterung des Posteninhalts andere sonstige betriebliche Aufwendungen</t>
  </si>
  <si>
    <t>is.netIncome.regular.operatingTC.otherCost.miscellaneous.disclosure</t>
  </si>
  <si>
    <t>sonstige betriebliche Aufwendungen (GKV), andere sonstige betriebliche Aufwendungen, Erläuterung des Posteninhalts andere sonstige betriebliche Aufwendungen</t>
  </si>
  <si>
    <t>Genossenschaftliche Rückvergütung</t>
  </si>
  <si>
    <t>is.netIncome.regular.operatingTC.cooperative.Refunds</t>
  </si>
  <si>
    <t>Genossenschaftliche Rückvergütung (GKV)</t>
  </si>
  <si>
    <t>Optionaler Spezialposition für Genossenschaften; gilt nicht bei Anwendung des MicroBilG</t>
  </si>
  <si>
    <t>Genossenschaftliche Rückvergütung; Preisnachlässe (Rabatte, Boni) gehöhren jedoch nicht hierzu.</t>
  </si>
  <si>
    <t>davon an Mitglieder</t>
  </si>
  <si>
    <t>is.netIncome.regular.operatingTC.cooperative.Refunds.members</t>
  </si>
  <si>
    <t>Genossenschaftliche Rückvergütung (GKV), davon an Mitglieder</t>
  </si>
  <si>
    <t>Genossenschaftliche Rückvergütung an Mitglieder; Preisnachlässe (Rabatte, Boni) gehöhren jedoch nicht hierzu.</t>
  </si>
  <si>
    <t>is.netIncome.regular.operatingCOGS</t>
  </si>
  <si>
    <t>Betriebsergebnis (Umsatzkosten)</t>
  </si>
  <si>
    <t>UKV</t>
  </si>
  <si>
    <t>Bruttoergebnis vom Umsatz</t>
  </si>
  <si>
    <t>is.netIncome.regular.operatingCOGS.grossOpProfit</t>
  </si>
  <si>
    <t>Bruttoergebnis vom Umsatz (UKV)</t>
  </si>
  <si>
    <t>is.netIncome.regular.operatingCOGS.grossOpProfit.statutoryDuties</t>
  </si>
  <si>
    <t>Erträge zur Erfüllung satzungsmäßiger Aufgaben (UKV)</t>
  </si>
  <si>
    <t>is.netIncome.regular.operatingCOGS.grossOpProfit.statutoryDuties.membership</t>
  </si>
  <si>
    <t>Erträge zur Erfüllung satzungsmäßiger Aufgaben (UKV), Mitgliedsbeiträge</t>
  </si>
  <si>
    <t>is.netIncome.regular.operatingCOGS.grossOpProfit.statutoryDuties.donation</t>
  </si>
  <si>
    <t>Erträge zur Erfüllung satzungsmäßiger Aufgaben (UKV), Spenden</t>
  </si>
  <si>
    <t>is.netIncome.regular.operatingCOGS.grossOpProfit.statutoryDuties.estate</t>
  </si>
  <si>
    <t>Erträge zur Erfüllung satzungsmäßiger Aufgaben (UKV), Erbschaften und Vermächtnisse</t>
  </si>
  <si>
    <t>is.netIncome.regular.operatingCOGS.grossOpProfit.statutoryDuties.fines</t>
  </si>
  <si>
    <t>Erträge zur Erfüllung satzungsmäßiger Aufgaben (UKV), Geldbußen</t>
  </si>
  <si>
    <t>is.netIncome.regular.operatingCOGS.grossOpProfit.statutoryDuties.sponsor</t>
  </si>
  <si>
    <t>Erträge zur Erfüllung satzungsmäßiger Aufgaben (UKV), Sponsoring</t>
  </si>
  <si>
    <t>is.netIncome.regular.operatingCOGS.grossOpProfit.statutoryDuties.subsidy</t>
  </si>
  <si>
    <t>Erträge zur Erfüllung satzungsmäßiger Aufgaben (UKV), Zuschüsse</t>
  </si>
  <si>
    <t>is.netIncome.regular.operatingCOGS.grossOpProfit.statutoryDuties.other</t>
  </si>
  <si>
    <t>Erträge zur Erfüllung satzungsmäßiger Aufgaben (UKV), sonstige Zuwendungen</t>
  </si>
  <si>
    <t>is.netIncome.regular.operatingCOGS.grossOpProfit.statutoryDuties.forProfitBusiness</t>
  </si>
  <si>
    <t>Erträge zur Erfüllung satzungsmäßiger Aufgaben (UKV), Umsatzerlöse aus Zweckbetrieben und anderen wirtschaftlichen Geschäftsbetrieben</t>
  </si>
  <si>
    <t>is.netIncome.regular.operatingCOGS.grossOpProfit.statutoryDuties.forProfitBusiness.taxExempt</t>
  </si>
  <si>
    <t>Erträge zur Erfüllung satzungsmäßiger Aufgaben (UKV), Umsatzerlöse aus Zweckbetrieben und anderen wirtschaftlichen Geschäftsbetrieben, Umsatzsteuerfreie Erlöse</t>
  </si>
  <si>
    <t>is.netIncome.regular.operatingCOGS.grossOpProfit.statutoryDuties.forProfitBusiness.reducedRateVAT</t>
  </si>
  <si>
    <t>Erträge zur Erfüllung satzungsmäßiger Aufgaben (UKV), Umsatzerlöse aus Zweckbetrieben und anderen wirtschaftlichen Geschäftsbetrieben, ermäßigter Steuersatz</t>
  </si>
  <si>
    <t>is.netIncome.regular.operatingCOGS.grossOpProfit.statutoryDuties.forProfitBusiness.generalRateVAT</t>
  </si>
  <si>
    <t>Erträge zur Erfüllung satzungsmäßiger Aufgaben (UKV), Umsatzerlöse aus Zweckbetrieben und anderen wirtschaftlichen Geschäftsbetrieben, Regelsteuersatz</t>
  </si>
  <si>
    <t>is.netIncome.regular.operatingCOGS.grossOpProfit.statutoryDuties.forProfitBusiness.unknownVAT</t>
  </si>
  <si>
    <t>Erträge zur Erfüllung satzungsmäßiger Aufgaben (UKV), Umsatzerlöse aus Zweckbetrieben und anderen wirtschaftlichen Geschäftsbetrieben, ohne Zuordnung nach Umsatzsteuertatbeständen</t>
  </si>
  <si>
    <t>is.netIncome.regular.operatingCOGS.grossOpProfit.netSales</t>
  </si>
  <si>
    <t>Umsatzerlöse (UKV)</t>
  </si>
  <si>
    <t>ohne Mehrwertsteuer / nach Erlösschmälerung / Verbrauchssteuern HGB § 277 Abs. 1 HGB</t>
  </si>
  <si>
    <t>is.netIncome.regular.operatingCOGS.grossOpProfit.netSales.grossSales</t>
  </si>
  <si>
    <t>Umsatzerlöse (UKV), in Umsatzerlöse enthaltener Bruttowert</t>
  </si>
  <si>
    <t>is.netIncome.regular.operatingCOGS.grossOpProfit.otherRevenue.lease</t>
  </si>
  <si>
    <t>Umsatzerlöse (UKV), in Umsatzerlöse enthaltener Bruttowert, davon Erlöse aus Vermietung und Verpachtung</t>
  </si>
  <si>
    <t>davon steuerfreie Umsätze aus Vermietung und Verpachtung § 4 Nr. 12 UStG</t>
  </si>
  <si>
    <t>is.netIncome.regular.operatingCOGS.grossOpProfit.otherRevenue.lease.taxExemptUStG4_12</t>
  </si>
  <si>
    <t>Umsatzerlöse (UKV), in Umsatzerlöse enthaltener Bruttowert, davon Erlöse aus Vermietung und Verpachtung, davon steuerfreie Umsätze aus Vermietung und Verpachtung § 4 Nr. 12 UStG</t>
  </si>
  <si>
    <t>is.netIncome.regular.operatingCOGS.grossOpProfit.otherRevenue.licenses</t>
  </si>
  <si>
    <t>Umsatzerlöse (UKV), in Umsatzerlöse enthaltener Bruttowert, davon Erlöse aus Provisionen, Lizenzen und Patenten</t>
  </si>
  <si>
    <t>is.netIncome.regular.operatingCOGS.grossOpProfit.netSales.grossSales.UStG13b</t>
  </si>
  <si>
    <t>Umsatzerlöse (UKV), in Umsatzerlöse enthaltener Bruttowert, Erlöse aus Leistungen nach § 13b UStG</t>
  </si>
  <si>
    <t>z.B. Lieferungen sicherungsübereigneter Gegenstände durch den Sicherungsgeber an den Sicherungsnehmer außerhalb des Insolvenzverfahrens; unter das Grunderwerbsteuergesetz fallende Umsätze, insbesondere Lieferungen von Grundstücken, für die der leistende Unternehmer nach § 9 Abs. 3 UStG zur Steuerpflicht optiert hat; Werklieferungen und sonstige Leistungen, die der Herstellung, Instandsetzung, Instandhaltung, Änderung oder Beseitigung von Bauwerken dienen (ohne Planungs- und Überwachungsleistungen), wenn der Leistungsempfänger ein Unternehmer ist, der selbst solche Bauleistungen erbringt.</t>
  </si>
  <si>
    <t>is.netIncome.regular.operatingCOGS.grossOpProfit.netSales.grossSales.untaxable</t>
  </si>
  <si>
    <t>Umsatzerlöse (UKV), in Umsatzerlöse enthaltener Bruttowert, Sonstige Umsatzerlöse nicht steuerbar</t>
  </si>
  <si>
    <t>z.B. alle Lieferungen und sonstige Leistungen, deren umsatzsteuerlicher Leistungsort sich nicht im Inland befindet. Außerdem sind im Inland ausgeführte nicht steuerbare Umsätze (z.B. Geschäftsveräußerungen im Ganzen, Innenumsätze zwischen Unternehmensteilen) anzugeben.</t>
  </si>
  <si>
    <t>is.netIncome.regular.operatingCOGS.grossOpProfit.netSales.grossSales.taxExemptUStG4_1a</t>
  </si>
  <si>
    <t>Umsatzerlöse (UKV), in Umsatzerlöse enthaltener Bruttowert, steuerfreie Umsätze nach § 4 Nr. 1a UStG (Ausfuhr Drittland)</t>
  </si>
  <si>
    <t>is.netIncome.regular.operatingCOGS.grossOpProfit.netSales.grossSales.taxExemptUStG4_1b</t>
  </si>
  <si>
    <t>Umsatzerlöse (UKV), in Umsatzerlöse enthaltener Bruttowert, steuerfreie EG-Lieferungen § 4 Nr. 1b UStG (Innergemeinschaftliche Lieferungen)</t>
  </si>
  <si>
    <t>Steuerfreie innergemeinschaftliche Lieferungen nach § 4 Nr. 1b UStG einschließlich Lieferungen des ersten Abnehmers im Rahmen eines innergemeinschaftlichen Dreieckgeschäftes nach § 25 b UStG und Lieferungen von neuen Fahrzeugen.</t>
  </si>
  <si>
    <t>is.netIncome.regular.operatingCOGS.grossOpProfit.netSales.grossSales.taxExemptUStG4_8</t>
  </si>
  <si>
    <t>Umsatzerlöse (UKV), in Umsatzerlöse enthaltener Bruttowert, steuerfreie Umsätze nach § 4 Nr. 8 ff UStG</t>
  </si>
  <si>
    <t>z.B. Gewährung und Vermittlung von Krediten, Umsätze und Vermittlung mit Geschäftsanteilen, Umsätze im Geschäft mit Forderungen (§ 4 Nr. 8 UStG); Umsätze, die unter das Grunderwerbsteuergesetz fallen (§ 4 Nr. 9a UStG) (Hinweis: wurde zur Steuerpflicht optiert, sind diese Umsätze unter Erlöse aus Leistungen nach § 13b UStG anzugeben); Leistungen aufgrund eines Versicherungsverhältnisses (§ 4 Nr. 10 UStG); Leistungen aus der Tätigkeit von Bausparkassenvertretern, Versicherungsvertretern, -maklern (§ 4 Nr. 11 UStG); Vermietung und Verpachtung von Grundstücken (§ 4 Nr. 12 UStG) (Hinweis: handelt es sich um Erlöse aus Vermietung und Verpachtung sind diese ebenfalls unter den Positionen "Umsatzerlöse (UKV), in Umsatzerlöse enthaltener Bruttowert, davon Erlöse aus Vermietung und Verpachtung" und "Umsatzerlöse (UKV), in Umsatzerlöse enthaltener Bruttowert, davon Erlöse aus Vermietung und Verpachtung, davon steuerfreie Umsätze aus Vermietung und Verpachtung § 4 Nr. 12 UStG" anzugeben.</t>
  </si>
  <si>
    <t>is.netIncome.regular.operatingCOGS.grossOpProfit.netSales.grossSales.taxExemptUStG4_2til7</t>
  </si>
  <si>
    <t>Umsatzerlöse (UKV), in Umsatzerlöse enthaltener Bruttowert, steuerfreie Umsätze nach § 4 Nr. 2-7 UStG</t>
  </si>
  <si>
    <t>is.netIncome.regular.operatingCOGS.grossOpProfit.netSales.grossSales.taxExemptOther</t>
  </si>
  <si>
    <t>Umsatzerlöse (UKV), in Umsatzerlöse enthaltener Bruttowert, sonstige umsatzsteuerfreie Umsätze</t>
  </si>
  <si>
    <t>is.netIncome.regular.operatingCOGS.grossOpProfit.netSales.grossSales.reducedRateVAT</t>
  </si>
  <si>
    <t>Umsatzerlöse (UKV), in Umsatzerlöse enthaltener Bruttowert, ermäßigter Steuersatz</t>
  </si>
  <si>
    <t>is.netIncome.regular.operatingCOGS.grossOpProfit.netSales.grossSales.generalRateVAT</t>
  </si>
  <si>
    <t>Umsatzerlöse (UKV), in Umsatzerlöse enthaltener Bruttowert, Regelsteuersatz</t>
  </si>
  <si>
    <t>is.netIncome.regular.operatingCOGS.grossOpProfit.netSales.grossSales.UStG25_25a</t>
  </si>
  <si>
    <t>Umsatzerlöse (UKV), in Umsatzerlöse enthaltener Bruttowert, Umsatzerlöse nach § 25 und § 25a UStG</t>
  </si>
  <si>
    <t>is.netIncome.regular.operatingCOGS.grossOpProfit.netSales.grossSales.otherRateVAT</t>
  </si>
  <si>
    <t>Umsatzerlöse (UKV), in Umsatzerlöse enthaltener Bruttowert, sonstige Umsatzsteuersätze</t>
  </si>
  <si>
    <t>is.netIncome.regular.operatingCOGS.grossOpProfit.netSales.grossSales.unknownVAT</t>
  </si>
  <si>
    <t>Umsatzerlöse (UKV), in Umsatzerlöse enthaltener Bruttowert, ohne Zuordnung nach Umsatzsteuertatbeständen</t>
  </si>
  <si>
    <t>is.netIncome.regular.operatingCOGS.grossOpProfit.netSales.reductionsFromGrossSales</t>
  </si>
  <si>
    <t>Umsatzerlöse (UKV), in Umsatzerlöse verrechnete Erlösschmälerungen und sonstige direkt mit dem Umsatz verbundene Steuern</t>
  </si>
  <si>
    <t>is.netIncome.regular.operatingCOGS.grossOpProfit.netSales.reductionsFromGrossSales.taxFromGrossSales</t>
  </si>
  <si>
    <t>Umsatzerlöse (UKV), in Umsatzerlöse verrechnete Erlösschmälerungen und sonstige direkt mit dem Umsatz verbundene Steuern, sonstige direkt mit dem Umsatz verbundene Steuern</t>
  </si>
  <si>
    <t>aus Leistungen nach § 13b UStG</t>
  </si>
  <si>
    <t>is.netIncome.regular.operatingCOGS.grossOpProfit.netSales.reductionsFromGrossSales.UStGs13b</t>
  </si>
  <si>
    <t>Umsatzerlöse (UKV), in Umsatzerlöse verrechnete Erlösschmälerungen und sonstige direkt mit dem Umsatz verbundene Steuern, aus Leistungen nach § 13b UStG</t>
  </si>
  <si>
    <t>für sonstige Umsatzerlöse nicht steuerbar</t>
  </si>
  <si>
    <t>is.netIncome.regular.operatingCOGS.grossOpProfit.netSales.reductionsFromGrossSales.noTax</t>
  </si>
  <si>
    <t>Umsatzerlöse (UKV), in Umsatzerlöse verrechnete Erlösschmälerungen und sonstige direkt mit dem Umsatz verbundene Steuern, sonstige Umsatzerlöse nicht steuerbar</t>
  </si>
  <si>
    <t>für steuerfreie Umsätze § 4 Nr. 1a UStG (Ausfuhr, Drittland)</t>
  </si>
  <si>
    <t>is.netIncome.regular.operatingCOGS.grossOpProfit.netSales.reductionsFromGrossSales.UStGs4No1a</t>
  </si>
  <si>
    <t>Umsatzerlöse (UKV), in Umsatzerlöse verrechnete Erlösschmälerungen und sonstige direkt mit dem Umsatz verbundene Steuern, für steuerfreie Umsätze nach § 4 Nr. 1a UStG (Ausfuhr, Drittland)</t>
  </si>
  <si>
    <t>für steuerfreie EG Lieferungen nach § 4 Nr. 1b UStG (Innergemeinschaftliche Lieferungen)</t>
  </si>
  <si>
    <t>is.netIncome.regular.operatingCOGS.grossOpProfit.netSales.reductionsFromGrossSales.UStGs4No1b</t>
  </si>
  <si>
    <t>Umsatzerlöse (UKV), in Umsatzerlöse verrechnete Erlösschmälerungen und sonstige direkt mit dem Umsatz verbundene Steuern, für steuerfreie EG Lieferungen nach § 4 Nr. 1b UStG (innergemeinschaftliche Lieferungen)</t>
  </si>
  <si>
    <t>für steuerfreie Umsätze nach § 4 Nr. 8ff UStG</t>
  </si>
  <si>
    <t>is.netIncome.regular.operatingCOGS.grossOpProfit.netSales.reductionsFromGrossSales.UStGs4No8ff</t>
  </si>
  <si>
    <t>Umsatzerlöse (UKV), in Umsatzerlöse verrechnete Erlösschmälerungen und sonstige direkt mit dem Umsatz verbundene Steuern, für steuerfreie Umsätze nach § 4 Nr. 8ff UStG</t>
  </si>
  <si>
    <t>für steuerfreie Umsätze nach § 4 Nr. 2-7 UStG</t>
  </si>
  <si>
    <t>is.netIncome.regular.operatingCOGS.grossOpProfit.netSales.reductionsFromGrossSales.UStGs4No2-7</t>
  </si>
  <si>
    <t>Umsatzerlöse (UKV), in Umsatzerlöse verrechnete Erlösschmälerungen und sonstige direkt mit dem Umsatz verbundene Steuern, für steuerfreie Umsätze nach § 4 Nr. 2-7 UStG</t>
  </si>
  <si>
    <t>für sonstige steuerfreie Umsätze</t>
  </si>
  <si>
    <t>is.netIncome.regular.operatingCOGS.grossOpProfit.netSales.reductionsFromGrossSales.othernonTaxable</t>
  </si>
  <si>
    <t>Umsatzerlöse (UKV), in Umsatzerlöse verrechnete Erlösschmälerungen und sonstige direkt mit dem Umsatz verbundene Steuern, für sonstige steuerfreie Umsätze</t>
  </si>
  <si>
    <t>ohne Umsatzsteuer</t>
  </si>
  <si>
    <t>is.netIncome.regular.operatingCOGS.grossOpProfit.netSales.reductionsFromGrossSales.untaxed</t>
  </si>
  <si>
    <t>Umsatzerlöse (UKV), in Umsatzerlöse verrechnete Erlösschmälerungen und sonstige direkt mit dem Umsatz verbundene Steuern, ohne Umsatzsteuer</t>
  </si>
  <si>
    <t>Regelsteuersatz</t>
  </si>
  <si>
    <t>is.netIncome.regular.operatingCOGS.grossOpProfit.netSales.reductionsFromGrossSales.generalRateVAT</t>
  </si>
  <si>
    <t>Umsatzerlöse (UKV), in Umsatzerlöse verrechnete Erlösschmälerungen und sonstige direkt mit dem Umsatz verbundene Steuern, Regelsteuersatz</t>
  </si>
  <si>
    <t>ermäßigter Steuersatz</t>
  </si>
  <si>
    <t>is.netIncome.regular.operatingCOGS.grossOpProfit.netSales.reductionsFromGrossSales.reducedRateVAT</t>
  </si>
  <si>
    <t>Umsatzerlöse (UKV), in Umsatzerlöse verrechnete Erlösschmälerungen und sonstige direkt mit dem Umsatz verbundene Steuern, ermäßigter Steuersatz</t>
  </si>
  <si>
    <t>übrige Steuersätze</t>
  </si>
  <si>
    <t>is.netIncome.regular.operatingCOGS.grossOpProfit.netSales.reductionsFromGrossSales.otherRateVAT</t>
  </si>
  <si>
    <t>Umsatzerlöse (UKV), in Umsatzerlöse verrechnete Erlösschmälerungen und sonstige direkt mit dem Umsatz verbundene Steuern, übrige Steuersätze</t>
  </si>
  <si>
    <t>ohne Zuordnung nach Umsatzsteuertatbeständen</t>
  </si>
  <si>
    <t>is.netIncome.regular.operatingCOGS.grossOpProfit.netSales.reductionsFromGrossSales.unknownVAT</t>
  </si>
  <si>
    <t>Umsatzerlöse (UKV), in Umsatzerlöse verrechnete Erlösschmälerungen und sonstige direkt mit dem Umsatz verbundene Steuern, ohne Zuordnung nach Umsatzsteuertatbeständen</t>
  </si>
  <si>
    <t>is.netIncome.regular.operatingCOGS.grossOpProfit.netSales.ownConsumption</t>
  </si>
  <si>
    <t>Umsatzerlöse (UKV), davon in Umsatzerlöse verrechneter Eigenverbrauch</t>
  </si>
  <si>
    <t>is.netIncome.regular.operatingCOGS.grossOpProfit.netSales.group</t>
  </si>
  <si>
    <t>Umsatzerlöse (UKV), davon Umsatzerlöse mit verbundenen Unternehmen</t>
  </si>
  <si>
    <t>is.netIncome.regular.operatingCOGS.grossOpProfit.netSales.foreign</t>
  </si>
  <si>
    <t>Umsatzerlöse (UKV), davon in Umsatzerlöse enthaltene Auslandsumsätze</t>
  </si>
  <si>
    <t>is.netIncome.regular.operatingCOGS.grossOpProfit.netSales.statutoryDuties</t>
  </si>
  <si>
    <t>Aufwendungen zur Erfüllung satzungsmäßiger Aufgaben (UKV)</t>
  </si>
  <si>
    <t>is.netIncome.regular.operatingCOGS.grossOpProfit.netSales.statutoryDuties.projectPromotion</t>
  </si>
  <si>
    <t>Aufwendungen zur Erfüllung satzungsmäßiger Aufgaben (UKV), Aufwendungen für Projektförderung</t>
  </si>
  <si>
    <t>is.netIncome.regular.operatingCOGS.grossOpProfit.netSales.statutoryDuties.projectSupport</t>
  </si>
  <si>
    <t>Aufwendungen zur Erfüllung satzungsmäßiger Aufgaben (UKV), Aufwendungen für Projektbegleitung</t>
  </si>
  <si>
    <t>is.netIncome.regular.operatingCOGS.grossOpProfit.netSales.statutoryDuties.education</t>
  </si>
  <si>
    <t>Aufwendungen zur Erfüllung satzungsmäßiger Aufgaben (UKV), Aufwendungen für Kampagnen-, Bildungs- und Aufklärungsarbeit</t>
  </si>
  <si>
    <t>is.netIncome.regular.operatingCOGS.grossOpProfit.netSales.statutoryDuties.other</t>
  </si>
  <si>
    <t>Aufwendungen zur Erfüllung satzungsmäßiger Aufgaben (UKV), Übrige Aufwendungen zur Erfüllung satzungsmäßiger Aufgaben</t>
  </si>
  <si>
    <t>Herstellungskosten der zur Erzielung der Umsatzerlöse erbrachten Leistungen</t>
  </si>
  <si>
    <t>is.netIncome.regular.operatingCOGS.grossOpProfit.cogs</t>
  </si>
  <si>
    <t>Herstellungskosten der zur Erzielung der Umsatzerlöse erbrachten Leistungen (UKV)</t>
  </si>
  <si>
    <t>Herstellungskosten der im Herstellungsbereich angefallenen Aufwendungen der verkauften Erzeugnisse und in Rechnung gestellten Leistungen.</t>
  </si>
  <si>
    <t>davon verbundene Unternehmen</t>
  </si>
  <si>
    <t>is.netIncome.regular.operatingCOGS.grossOpProfit.cogs.group</t>
  </si>
  <si>
    <t>Herstellungskosten der zur Erzielung der Umsatzerlöse erbrachten Leistungen (UKV), davon verbundene Unternehmen</t>
  </si>
  <si>
    <t>Herstellungskosten der im Herstellungsbereich angefallenen Aufwendungen der verkauften Erzeugnisse und in Rechnung gestellten Leistungen durch verbundene Unternehmen.</t>
  </si>
  <si>
    <t>Fertigungsmaterial</t>
  </si>
  <si>
    <t>is.netIncome.regular.operatingCOGS.grossOpProfit.cogs.material</t>
  </si>
  <si>
    <t>Herstellungskosten der zur Erzielung der Umsatzerlöse erbrachten Leistungen (UKV), Fertigungsmaterial</t>
  </si>
  <si>
    <t>Fertigungslöhne und -gehälter</t>
  </si>
  <si>
    <t>is.netIncome.regular.operatingCOGS.grossOpProfit.cogs.staff</t>
  </si>
  <si>
    <t>Herstellungskosten der zur Erzielung der Umsatzerlöse erbrachten Leistungen (UKV), Fertigungslöhne und -gehälter</t>
  </si>
  <si>
    <t>Fertigungsfremdleistungen</t>
  </si>
  <si>
    <t>is.netIncome.regular.operatingCOGS.grossOpProfit.cogs.purchServices</t>
  </si>
  <si>
    <t>Herstellungskosten der zur Erzielung der Umsatzerlöse erbrachten Leistungen (UKV), Fertigungsfremdleistungen</t>
  </si>
  <si>
    <t>Sondereinzelkosten der Fertigung</t>
  </si>
  <si>
    <t>is.netIncome.regular.operatingCOGS.grossOpProfit.cogs.directManufCost</t>
  </si>
  <si>
    <t>Herstellungskosten der zur Erzielung der Umsatzerlöse erbrachten Leistungen (UKV), Sondereinzelkosten der Fertigung</t>
  </si>
  <si>
    <t>Gemeinkosten des Beschaffungsbereichs</t>
  </si>
  <si>
    <t>is.netIncome.regular.operatingCOGS.grossOpProfit.cogs.indirectProcurmtCost</t>
  </si>
  <si>
    <t>Herstellungskosten der zur Erzielung der Umsatzerlöse erbrachten Leistungen (UKV), Gemeinkosten des Beschaffungsbereichs</t>
  </si>
  <si>
    <t>Gemeinkosten des Produktionsbereichs</t>
  </si>
  <si>
    <t>is.netIncome.regular.operatingCOGS.grossOpProfit.cogs.indirectProductCost</t>
  </si>
  <si>
    <t>Herstellungskosten der zur Erzielung der Umsatzerlöse erbrachten Leistungen (UKV), Gemeinkosten des Produktionsbereichs</t>
  </si>
  <si>
    <t>Gemeinkosten des Verwaltungsbereichs</t>
  </si>
  <si>
    <t>is.netIncome.regular.operatingCOGS.grossOpProfit.cogs.indirAdminCost</t>
  </si>
  <si>
    <t>Herstellungskosten der zur Erzielung der Umsatzerlöse erbrachten Leistungen (UKV), Gemeinkosten des Verwaltungsbereichs</t>
  </si>
  <si>
    <t>herstellungsbedingte planmäßige Abschreibungen auf Sachanlagen und Vermögensgegenstände des Umlaufvermögens</t>
  </si>
  <si>
    <t>is.netIncome.regular.operatingCOGS.grossOpProfit.cogs.scheduledDepr</t>
  </si>
  <si>
    <t>Herstellungskosten der zur Erzielung der Umsatzerlöse erbrachten Leistungen (UKV), herstellungsbedingte planmäßige Abschreibungen auf Sachanlagen und Vermögensgegenstände des Umlaufvermögens</t>
  </si>
  <si>
    <t>herstellungsbedingte außerplanmäßige Abschreibungen auf Sachanlagen und Vermögensgegenstände des Umlaufvermögens</t>
  </si>
  <si>
    <t>is.netIncome.regular.operatingCOGS.grossOpProfit.cogs.otherDepr</t>
  </si>
  <si>
    <t>Herstellungskosten der zur Erzielung der Umsatzerlöse erbrachten Leistungen (UKV), herstellungsbedingte außerplanmäßige Abschreibungen auf Sachanlagen und Vermögensgegenstände des Umlaufvermögens</t>
  </si>
  <si>
    <t>in die Herstellungskosten einbezogene Aufwandszinsen</t>
  </si>
  <si>
    <t>is.netIncome.regular.operatingCOGS.grossOpProfit.cogs.interest</t>
  </si>
  <si>
    <t>Herstellungskosten der zur Erzielung der Umsatzerlöse erbrachten Leistungen (UKV), in die Herstellungskosten einbezogene Aufwandszinsen</t>
  </si>
  <si>
    <t>ADS § 275 Tz. 231</t>
  </si>
  <si>
    <t>Vertriebskosten</t>
  </si>
  <si>
    <t>is.netIncome.regular.operatingCOGS.salesCost</t>
  </si>
  <si>
    <t>Vertriebskosten (UKV)</t>
  </si>
  <si>
    <t>Vertriebskosten dürfen nicht in die Herstellungskosten einbezogen werden, daher der gesonderte Ausweis. Hierunter fallen die Aufwendungen des Funktionsbereichs Vertrieb, z.B. Aufwendungen der Verkaufs-, Werbe- und Marketingabteilung sowie des Vertreternetzes und der Vertriebslager.</t>
  </si>
  <si>
    <t>davon Vertriebskosten - verbundene Unternehmen</t>
  </si>
  <si>
    <t>is.netIncome.regular.operatingCOGS.salesCost.group</t>
  </si>
  <si>
    <t>Vertriebskosten (UKV), davon Vertriebskosten - verbundene Unternehmen</t>
  </si>
  <si>
    <t>Vertriebseinzelkosten</t>
  </si>
  <si>
    <t>is.netIncome.regular.operatingCOGS.salesCost.directSellingCost</t>
  </si>
  <si>
    <t>Vertriebskosten (UKV), Vertriebseinzelkosten</t>
  </si>
  <si>
    <t>Sondereinzelkosten des Vertriebs</t>
  </si>
  <si>
    <t>is.netIncome.regular.operatingCOGS.salesCost.specSellingExp</t>
  </si>
  <si>
    <t>Vertriebskosten (UKV), Sondereinzelkosten des Vertriebs</t>
  </si>
  <si>
    <t>Gemeinkosten des Vertriebs</t>
  </si>
  <si>
    <t>is.netIncome.regular.operatingCOGS.salesCost.indirectSellingExp</t>
  </si>
  <si>
    <t>Vertriebskosten (UKV), Gemeinkosten des Vertriebs</t>
  </si>
  <si>
    <t>Verwaltungskosten des Vertriebs</t>
  </si>
  <si>
    <t>is.netIncome.regular.operatingCOGS.salesCost.adminExpForSelling</t>
  </si>
  <si>
    <t>Vertriebskosten (UKV), Verwaltungskosten des Vertriebs</t>
  </si>
  <si>
    <t>vertriebsbedingte planmäßige Abschreibungen auf Sachanlagen und Vermögensgegenstände des Umlaufvermögens</t>
  </si>
  <si>
    <t>is.netIncome.regular.operatingCOGS.salesCost.scheduledDepr</t>
  </si>
  <si>
    <t>Vertriebskosten (UKV), vertriebsbedingte planmäßige Abschreibungen auf Sachanlagen und Vermögensgegenstände des Umlaufvermögens</t>
  </si>
  <si>
    <t>vertriebsbedingte außerplanmäßige Abschreibungen auf Sachanlagen und Vermögensgegenstände des Umlaufvermögens</t>
  </si>
  <si>
    <t>is.netIncome.regular.operatingCOGS.salesCost.otherDepr</t>
  </si>
  <si>
    <t>Vertriebskosten (UKV), vertriebsbedingte außerplanmäßige Abschreibungen auf Sachanlagen und Vermögensgegenstände des Umlaufvermögens</t>
  </si>
  <si>
    <t>is.netIncome.regular.operatingCOGS.salesCost.advertising</t>
  </si>
  <si>
    <t>Aufwendungen für Werbung und allgemeine Öffentlichkeitsarbeit (UKV)</t>
  </si>
  <si>
    <t>allgemeine Verwaltungskosten</t>
  </si>
  <si>
    <t>is.netIncome.regular.operatingCOGS.adminCost</t>
  </si>
  <si>
    <t>allgemeine Verwaltungskosten (UKV)</t>
  </si>
  <si>
    <t>Alle Aufwendungen, die weder Herstellungskosten noch Vertriebskosten sind, z.B. Material- und Personalaufwendungen sowie Abschreibungen aus dem Verwaltungsbereich.</t>
  </si>
  <si>
    <t>is.netIncome.regular.operatingCOGS.adminCost.group</t>
  </si>
  <si>
    <t>allgemeine Verwaltungskosten (UKV), davon verbundene Unternehmen</t>
  </si>
  <si>
    <t>Kosten der Geschäftsführung und anderer Unternehmensorgane</t>
  </si>
  <si>
    <t>is.netIncome.regular.operatingCOGS.adminCost.management</t>
  </si>
  <si>
    <t>allgemeine Verwaltungskosten (UKV), Kosten der Geschäftsführung und anderer Unternehmensorgane</t>
  </si>
  <si>
    <t>Kosten für Sozial- und Schulungseinrichtungen</t>
  </si>
  <si>
    <t>is.netIncome.regular.operatingCOGS.adminCost.social</t>
  </si>
  <si>
    <t>allgemeine Verwaltungskosten (UKV), Kosten für Sozial- und Schulungseinrichtungen</t>
  </si>
  <si>
    <t>sonstige Kosten der allgemeinen Verwaltung</t>
  </si>
  <si>
    <t>is.netIncome.regular.operatingCOGS.adminCost.other</t>
  </si>
  <si>
    <t>allgemeine Verwaltungskosten (UKV), sonstige Kosten der allgemeinen Verwaltung</t>
  </si>
  <si>
    <t>is.netIncome.regular.operatingCOGS.grossOpProfit.otherRevenue</t>
  </si>
  <si>
    <t>sonstige betriebliche Erträge (UKV)</t>
  </si>
  <si>
    <t>is.netIncome.regular.operatingCOGS.grossOpProfit.otherRevenue.group</t>
  </si>
  <si>
    <t>sonstige betriebliche Erträge (UKV), davon verbundene Unternehmen</t>
  </si>
  <si>
    <t>is.netIncome.regular.operatingCOGS.grossOpProfit.otherRevenue.exchange</t>
  </si>
  <si>
    <t>sonstige betriebliche Erträge (UKV), davon Erträge aus Währungsumrechnung</t>
  </si>
  <si>
    <t>is.netIncome.regular.operatingCOGS.grossOpProfit.otherRevenue.other</t>
  </si>
  <si>
    <t>sonstige betriebliche Erträge (UKV), andere Nebenerlöse</t>
  </si>
  <si>
    <t>is.netIncome.regular.operatingCOGS.grossOpProfit.otherRevenue.releasePreTaxRes</t>
  </si>
  <si>
    <t>sonstige betriebliche Erträge (UKV), Erträge aus Auflösung des Sonderpostens mit und ohne Rücklageanteil</t>
  </si>
  <si>
    <t>is.netIncome.regular.operatingCOGS.grossOpProfit.otherRevenue.releasePreTaxRes.EStG6b_10</t>
  </si>
  <si>
    <t>sonstige betriebliche Erträge (UKV), Erträge aus Auflösung des Sonderpostens mit und ohne Rücklageanteil, § 6b Abs. 10 EStG</t>
  </si>
  <si>
    <t>is.netIncome.regular.operatingCOGS.grossOpProfit.otherRevenue.releasePreTaxRes.EStG6b_3</t>
  </si>
  <si>
    <t>sonstige betriebliche Erträge (UKV), Erträge aus Auflösung des Sonderpostens mit und ohne Rücklageanteil, § 6b Abs. 3 EStG</t>
  </si>
  <si>
    <t>is.netIncome.regular.operatingCOGS.grossOpProfit.otherRevenue.releasePreTaxRes.substEStR6_6</t>
  </si>
  <si>
    <t>sonstige betriebliche Erträge (UKV), Erträge aus Auflösung des Sonderpostens mit und ohne Rücklageanteil, Rücklage für Ersatzbeschaffung, R 6.6 EStR</t>
  </si>
  <si>
    <t>is.netIncome.regular.operatingCOGS.grossOpProfit.otherRevenue.releasePreTaxRes.EStG4g</t>
  </si>
  <si>
    <t>sonstige betriebliche Erträge (UKV), Erträge aus Auflösung des Sonderpostens mit und ohne Rücklageanteil, § 4g EStG</t>
  </si>
  <si>
    <t>sonstige / nicht zuordenbare Erträge aus der Auflösung des Sonderpostens mit Rücklageanteil</t>
  </si>
  <si>
    <t>is.netIncome.regular.operatingCOGS.grossOpProfit.otherRevenue.releasePreTaxRes.other</t>
  </si>
  <si>
    <t>sonstige betriebliche Erträge (UKV), Erträge aus Auflösung des Sonderpostens mit und ohne Rücklageanteil, sonstige / nicht zuordenbare Erträge aus der Auflösung des Sonderpostens mit Rücklageanteil</t>
  </si>
  <si>
    <t>Sonstige Erträge aus Auflösung eines Sonderpostes sowie Auffangposition, soweit eine detaillierte Zuordnung auf die in der gleichen Ebene vorhandenen Positionen nicht möglich ist.</t>
  </si>
  <si>
    <t>is.netIncome.regular.operatingCOGS.grossOpProfit.otherRevenue.releasePreTaxRes.other.description</t>
  </si>
  <si>
    <t>sonstige betriebliche Erträge (UKV), Erträge aus Auflösung des Sonderpostens mit und ohne Rücklageanteil, Sonstige / nicht zuordenbare Erträge aus der Auflösung des Sonderpostens mit Rücklageanteil, Erläuterung zu sonstigen / nicht zuordenbaren Erträgen aus Auflösung eines Sonderpostens mit Rücklageanteil</t>
  </si>
  <si>
    <t>is.netIncome.regular.operatingCOGS.grossOpProfit.otherRevenue.disposFixAss</t>
  </si>
  <si>
    <t>sonstige betriebliche Erträge (UKV), Erträge aus Abgängen des Anlagevermögens</t>
  </si>
  <si>
    <t>is.netIncome.regular.operatingCOGS.grossOpProfit.otherRevenue.disposFixAss.sale</t>
  </si>
  <si>
    <t>sonstige betriebliche Erträge (UKV), Erträge aus Abgängen des Anlagevermögens, Erlöse aus Verkäufen des Anlagevermögens</t>
  </si>
  <si>
    <t>is.netIncome.regular.operatingCOGS.grossOpProfit.otherRevenue.disposFixAss.sale.intan</t>
  </si>
  <si>
    <t>sonstige betriebliche Erträge (UKV), Erträge aus Abgängen des Anlagevermögens, Erlöse aus Verkäufen des Anlagevermögens, Erlöse aus Verkäufen von immateriellen Vermögensgegenständen</t>
  </si>
  <si>
    <t>is.netIncome.regular.operatingCOGS.grossOpProfit.otherRevenue.disposFixAss.sale.tan</t>
  </si>
  <si>
    <t>sonstige betriebliche Erträge (UKV), Erträge aus Abgängen des Anlagevermögens, Erlöse aus Verkäufen des Anlagevermögens, Erlöse aus Verkäufen von Sachanlagen</t>
  </si>
  <si>
    <t>is.netIncome.regular.operatingCOGS.grossOpProfit.otherRevenue.disposFixAss.sale.tan.land</t>
  </si>
  <si>
    <t>sonstige betriebliche Erträge (UKV), Erträge aus Abgängen des Anlagevermögens, Erlöse aus Verkäufen des Anlagevermögens, Erlöse aus Verkäufen von Sachanlagen, Erlöse aus Verkäufen von Grundstücken</t>
  </si>
  <si>
    <t>is.netIncome.regular.operatingCOGS.grossOpProfit.otherRevenue.disposFixAss.sale.tan.other</t>
  </si>
  <si>
    <t>sonstige betriebliche Erträge (UKV), Erträge aus Abgängen des Anlagevermögens, Erlöse aus Verkäufen des Anlagevermögens, Erlöse aus Verkäufen von Sachanlagen, Erlöse aus Verkäufen von sonstigen Sachanlagen</t>
  </si>
  <si>
    <t>is.netIncome.regular.operatingCOGS.grossOpProfit.otherRevenue.disposFixAss.sale.fin</t>
  </si>
  <si>
    <t>sonstige betriebliche Erträge (UKV), Erträge aus Abgängen des Anlagevermögens, Erlöse aus Verkäufen des Anlagevermögens, Erlöse aus Verkäufen von Finanzanlagen</t>
  </si>
  <si>
    <t>Eröse aus Verkäufen von Anteilen an inländischen Kapitalgesellschaften</t>
  </si>
  <si>
    <t>is.netIncome.regular.operatingCOGS.grossOpProfit.otherRevenue.disposFixAss.sale.fin.domesticCorp</t>
  </si>
  <si>
    <t>sonstige betriebliche Erträge (UKV), Erträge aus Abgängen des Anlagevermögens, Erlöse aus Verkäufen des Anlagevermögens, Erlöse aus Verkäufen von Finanzanlagen, Erlöse aus Verkäufen von Anteilen an inländischen Kapitalgesellschaften</t>
  </si>
  <si>
    <t>is.netIncome.regular.operatingCOGS.grossOpProfit.otherRevenue.disposFixAss.sale.fin.foreignCorp</t>
  </si>
  <si>
    <t>sonstige betriebliche Erträge (UKV), Erträge aus Abgängen des Anlagevermögens, Erlöse aus Verkäufen des Anlagevermögens, Erlöse aus Verkäufen von Finanzanlagen, Erlöse aus Verkäufen von Anteilen an ausländischen Kapitalgesellschaften</t>
  </si>
  <si>
    <t>Erlöse aus Verkäufen von sonstigen Finanzanlagen</t>
  </si>
  <si>
    <t>is.netIncome.regular.operatingCOGS.grossOpProfit.otherRevenue.disposFixAss.sale.fin.other</t>
  </si>
  <si>
    <t>sonstige betriebliche Erträge (UKV), Erträge aus Abgängen des Anlagevermögens, Erlöse aus Verkäufen des Anlagevermögens, Erlöse aus Verkäufen von Finanzanlagen, Erlöse aus Verkäufen von sonstigen Finanzanlagen</t>
  </si>
  <si>
    <t>is.netIncome.regular.operatingCOGS.grossOpProfit.otherRevenue.disposFixAss.bookValue</t>
  </si>
  <si>
    <t>sonstige betriebliche Erträge (UKV), Erträge aus Abgängen des Anlagevermögens, Anlagenabgänge Anlagenvermögen</t>
  </si>
  <si>
    <t>Restbuchwerte bei Buchgewinn.</t>
  </si>
  <si>
    <t>Anlagenabgänge von immateriellen Vermögensgegenstände</t>
  </si>
  <si>
    <t>is.netIncome.regular.operatingCOGS.grossOpProfit.otherRevenue.disposFixAss.bookValue.intan</t>
  </si>
  <si>
    <t>sonstige betriebliche Erträge (UKV), Erträge aus Abgängen des Anlagevermögens, Anlagenabgänge Anlagenvermögen, Anlagenabgänge von immateriellen Vermögensgegenstände</t>
  </si>
  <si>
    <t>Anlagenabgänge von Sachanlagen</t>
  </si>
  <si>
    <t>is.netIncome.regular.operatingCOGS.grossOpProfit.otherRevenue.disposFixAss.bookValue.tan</t>
  </si>
  <si>
    <t>sonstige betriebliche Erträge (UKV), Erträge aus Abgängen des Anlagevermögens, Anlagenabgänge Anlagenvermögen, Anlagenabgänge von Sachanlagen</t>
  </si>
  <si>
    <t>Anlagenabgänge von Grundstücke</t>
  </si>
  <si>
    <t>is.netIncome.regular.operatingCOGS.grossOpProfit.otherRevenue.disposFixAss.bookValue.tan.land</t>
  </si>
  <si>
    <t>sonstige betriebliche Erträge (UKV), Erträge aus Abgängen des Anlagevermögens, Anlagenabgänge Anlagenvermögen, Sachanlagen, Anlagenabgänge von Grundstücke</t>
  </si>
  <si>
    <t>is.netIncome.regular.operatingCOGS.grossOpProfit.otherRevenue.disposFixAss.bookValue.tan.other</t>
  </si>
  <si>
    <t>sonstige betriebliche Erträge (UKV), Erträge aus Abgängen des Anlagevermögens, Anlagenabgänge Anlagenvermögen, Sachanlagen, Anlagenabgänge von sonstigen Sachanlagen</t>
  </si>
  <si>
    <t>Anlagenabgänge von Finanzanlagen</t>
  </si>
  <si>
    <t>is.netIncome.regular.operatingCOGS.grossOpProfit.otherRevenue.disposFixAss.bookValue.fin</t>
  </si>
  <si>
    <t>sonstige betriebliche Erträge (UKV), Erträge aus Abgängen des Anlagevermögens, Anlagenabgänge Anlagenvermögen, Anlagenabgänge von Finanzanlagen</t>
  </si>
  <si>
    <t>is.netIncome.regular.operatingCOGS.grossOpProfit.otherRevenue.disposFixAss.bookValue.fin.domesticCorp</t>
  </si>
  <si>
    <t>sonstige betriebliche Erträge (UKV), Erträge aus Abgängen des Anlagevermögens, Finanzanlagen, Anlagenabgänge von Anteilen an inländischen Kapitalgesellschaften</t>
  </si>
  <si>
    <t>is.netIncome.regular.operatingCOGS.grossOpProfit.otherRevenue.disposFixAss.bookValue.fin.foreignCorp</t>
  </si>
  <si>
    <t>sonstige betriebliche Erträge (UKV), Erträge aus Abgängen des Anlagevermögens, Anlagenabgänge Anlagenvermögen, Finanzanlagen, Anlagenabgänge von Anteilen an ausländischen Kapitalgesellschaften</t>
  </si>
  <si>
    <t>Anlagenabgänge von sonstigen Finanzanlagen</t>
  </si>
  <si>
    <t>is.netIncome.regular.operatingCOGS.grossOpProfit.otherRevenue.disposFixAss.bookValue.fin.other</t>
  </si>
  <si>
    <t>sonstige betriebliche Erträge (UKV), Erträge aus Abgängen des Anlagevermögens, Anlagenabgänge Anlagenvermögen, Finanzanlagen, Anlagenabgänge von sonstigen Finanzanlagen</t>
  </si>
  <si>
    <t>is.netIncome.regular.operatingCOGS.grossOpProfit.otherRevenue.revalFixAss</t>
  </si>
  <si>
    <t>sonstige betriebliche Erträge (UKV), Erträge aus Zuschreibungen des Anlagevermögens</t>
  </si>
  <si>
    <t>Wertaufholungsgebot z.B. wegen Wegfall des Grundes einer Teilwertabschreibung.</t>
  </si>
  <si>
    <t>is.netIncome.regular.operatingCOGS.grossOpProfit.otherRevenue.releaseProv</t>
  </si>
  <si>
    <t>sonstige betriebliche Erträge (UKV), Erträge aus der Auflösung von Rückstellungen</t>
  </si>
  <si>
    <t>Erträge aus Abgängen des Umlaufvermögens</t>
  </si>
  <si>
    <t>is.netIncome.regular.operatingCOGS.grossOpProfit.otherRevenue.disposCurrAss</t>
  </si>
  <si>
    <t>sonstige betriebliche Erträge (UKV), Erträge aus Abgängen des Umlaufvermögens</t>
  </si>
  <si>
    <t>is.netIncome.regular.operatingCOGS.grossOpProfit.otherRevenue.revalCurrAss</t>
  </si>
  <si>
    <t>sonstige betriebliche Erträge (UKV), Erträge aus Zuschreibungen des Umlaufvermögens</t>
  </si>
  <si>
    <t>is.netIncome.regular.operatingCOGS.grossOpProfit.otherRevenue.releaseLossProv</t>
  </si>
  <si>
    <t>sonstige betriebliche Erträge (UKV), Erträge aus der Herabsetzung / Auflösung von Einzel- und Pauschalwertberichtigungen</t>
  </si>
  <si>
    <t>Einzelwertberichtigungen</t>
  </si>
  <si>
    <t>is.netIncome.regular.operatingCOGS.grossOpProfit.otherRevenue.releaseLossProv.specificValuation</t>
  </si>
  <si>
    <t>sonstige betriebliche Erträge (UKV), Erträge aus der Herabsetzung / Auflösung von Einzel- und Pauschalwertberichtigungen, Einzelwertberichtigungen</t>
  </si>
  <si>
    <t>Pauschalwertberichtigungen</t>
  </si>
  <si>
    <t>is.netIncome.regular.operatingCOGS.grossOpProfit.otherRevenue.releaseLossProv.globalValuation</t>
  </si>
  <si>
    <t>sonstige betriebliche Erträge (UKV), Erträge aus der Herabsetzung / Auflösung von Einzel- und Pauschalwertberichtigungen, Pauschalwertberichtigungen</t>
  </si>
  <si>
    <t>is.netIncome.regular.operatingCOGS.grossOpProfit.otherRevenue.releaseLossProv.globSpecUnknown</t>
  </si>
  <si>
    <t>sonstige betriebliche Erträge (UKV), Erträge aus der Herabsetzung / Auflösung von Einzel- und Pauschalwertberichtigungen, nicht PWB / EWB zuordenbare Wertberichtigung</t>
  </si>
  <si>
    <t>Auffangposition, soweit eine detaillierte Zuordnung auf die in der gleichen Ebene vorhandenen Positionen nicht möglich ist.</t>
  </si>
  <si>
    <t>is.netIncome.regular.operatingCOGS.grossOpProfit.otherRevenue.acqudFreeOfCharge</t>
  </si>
  <si>
    <t>sonstige betriebliche Erträge (UKV), Erträge aus der Aktivierung unentgeltlich erworbener Vermögensgegenstände</t>
  </si>
  <si>
    <t>is.netIncome.regular.operatingCOGS.grossOpProfit.otherRevenue.releaseLiab</t>
  </si>
  <si>
    <t>sonstige betriebliche Erträge (UKV), Erträge aus der Herabsetzung von Verbindlichkeiten</t>
  </si>
  <si>
    <t>is.netIncome.regular.operatingCOGS.grossOpProfit.otherRevenue.recoveryWriteoffs</t>
  </si>
  <si>
    <t>sonstige betriebliche Erträge (UKV), Zahlungseingänge auf in früheren Perioden abgeschriebene Forderungen</t>
  </si>
  <si>
    <t>is.netIncome.regular.operatingCOGS.grossOpProfit.otherRevenue.reimboursmtPriorPeriods</t>
  </si>
  <si>
    <t>sonstige betriebliche Erträge (UKV), Kostenerstattungen, Rückvergütungen und Gutschriften für frühere Jahre</t>
  </si>
  <si>
    <t>is.netIncome.regular.operatingCOGS.grossOpProfit.otherRevenue.taxationGroupComp</t>
  </si>
  <si>
    <t>sonstige betriebliche Erträge (UKV), Erträge aus Steuerbelastungen an Organgesellschaften</t>
  </si>
  <si>
    <t>Erträge aus Verwaltungskostenumlagen</t>
  </si>
  <si>
    <t>is.netIncome.regular.operatingCOGS.grossOpProfit.otherRevenue.reimboursmtAdminCost</t>
  </si>
  <si>
    <t>sonstige betriebliche Erträge (UKV), Erträge aus Verwaltungskostenumlagen</t>
  </si>
  <si>
    <t>is.netIncome.regular.operatingCOGS.grossOpProfit.otherRevenue.subsidies</t>
  </si>
  <si>
    <t>sonstige betriebliche Erträge (UKV), Zuschüsse und Zulagen</t>
  </si>
  <si>
    <t>ADS § 255 Tz. 58. Betriebswirtschaftliche Erfolgsspaltung.</t>
  </si>
  <si>
    <t>is.netIncome.regular.operatingCOGS.grossOpProfit.otherRevenue.insuranceRefunds</t>
  </si>
  <si>
    <t>sonstige betriebliche Erträge (UKV), Versicherungsentschädigungen und Schadensersatzleistungen</t>
  </si>
  <si>
    <t>is.netIncome.regular.operatingCOGS.grossOpProfit.otherRevenue.currGains</t>
  </si>
  <si>
    <t>sonstige betriebliche Erträge (UKV), Kurs-/Währungsgewinne</t>
  </si>
  <si>
    <t>Erträge aus Eigenverbrauch und Sachbezüge</t>
  </si>
  <si>
    <t>is.netIncome.regular.operatingCOGS.grossOpProfit.otherRevenue.ownConsumption</t>
  </si>
  <si>
    <t>sonstige betriebliche Erträge (UKV), Erträge aus Eigenverbrauch und Sachbezüge</t>
  </si>
  <si>
    <t>private KFZ-Nutzung (nicht Kapitalgesellschaften)</t>
  </si>
  <si>
    <t>is.netIncome.regular.operatingCOGS.grossOpProfit.otherRevenue.ownConsumption.privateUseVehicles</t>
  </si>
  <si>
    <t>sonstige betriebliche Erträge (UKV), Erträge aus Eigenverbrauch und Sachbezüge, private KFZ-Nutzung (nicht Kapitalgesellschaften)</t>
  </si>
  <si>
    <t>Private Kfz-Nutzung bei Einzelunternehmen bzw. bei Personengesellschaften nach der 1%-Regelung oder nach Fahrtenbuch, unabhängig von der umsatzsteuerlichen Behandlung, d.h. sowohl der umsatzsteuerpflichtige Teil als auch der umsatzsteuerfreie Teil sind hier zu erfassen.</t>
  </si>
  <si>
    <t>is.netIncome.regular.operatingCOGS.grossOpProfit.otherRevenue.ownConsumption.merchandiseWithdrawals</t>
  </si>
  <si>
    <t>sonstige betriebliche Erträge (UKV), Erträge aus Eigenverbrauch und Sachbezüge, Warenentnahmen</t>
  </si>
  <si>
    <t>is.netIncome.regular.operatingCOGS.grossOpProfit.otherRevenue.ownConsumption.otherWithdrawals</t>
  </si>
  <si>
    <t>sonstige betriebliche Erträge (UKV), Erträge aus Eigenverbrauch und Sachbezüge, sonstige Sach-, Nutzungs- und Leistungsentnahmen</t>
  </si>
  <si>
    <t>is.netIncome.regular.operatingCOGS.grossOpProfit.otherRevenue.ownConsumption.nonCashBenefitsCompCar</t>
  </si>
  <si>
    <t>sonstige betriebliche Erträge (UKV), Erträge aus Eigenverbrauch und Sachbezüge, Sachbezüge KFZ</t>
  </si>
  <si>
    <t>is.netIncome.regular.operatingCOGS.grossOpProfit.otherRevenue.ownConsumption.nonCashBenefitsOther</t>
  </si>
  <si>
    <t>sonstige betriebliche Erträge (UKV), Erträge aus Eigenverbrauch und Sachbezüge, sonstige Sachbezüge</t>
  </si>
  <si>
    <t>Wendet der Unternehmer (Arbeitgeber) seinem Personal (seinen Arbeitnehmern) als Vergütung für geleistete Dienste auch einen Sachlohn (hier z.B. Wohnung, Kost, Waren, Dienstleistungen) zu, liegen Sachbezüge vor. Diese Zuwendungen sind auch dann steuerbar, wenn sie unentgeltlich sind § 8 EStG und §§ 3 Abs. 1b, 3 Abs. 9a UStG.</t>
  </si>
  <si>
    <t>is.netIncome.regular.operatingCOGS.grossOpProfit.otherRevenue.EGHGB</t>
  </si>
  <si>
    <t>sonstige betriebliche Erträge (UKV), Erträge nach Art. 67 Abs. 1 und 2 EGHGB</t>
  </si>
  <si>
    <t>is.netIncome.regular.operatingCOGS.grossOpProfit.otherRevenue.merger</t>
  </si>
  <si>
    <t>sonstige betriebliche Erträge (UKV), Erträge durch Verschmelzung und Umwandlung</t>
  </si>
  <si>
    <t>andere sonstige betriebliche Erträge , nicht zuordenbar</t>
  </si>
  <si>
    <t>is.netIncome.regular.operatingCOGS.grossOpProfit.otherRevenue.miscellaneous</t>
  </si>
  <si>
    <t>sonstige betriebliche Erträge (UKV), andere sonstige betriebliche Erträge, nicht zuordenbar</t>
  </si>
  <si>
    <t>is.netIncome.regular.operatingCOGS.grossOpProfit.otherRevenue.miscellaneous.disclosure</t>
  </si>
  <si>
    <t>sonstige betriebliche Erträge (UKV), andere sonstige betriebliche Erträge, nicht zuordenbar; Erläuterung des Posteninhalts andere sonstige betriebliche Erträge</t>
  </si>
  <si>
    <t>soweit nicht in den explizit bezeichneten Posten enthalten</t>
  </si>
  <si>
    <t>sonstige betriebliche Aufwendungen außerhalb des Herstellungs-, Vertriebs- und Verwaltungsbereichs</t>
  </si>
  <si>
    <t>is.netIncome.regular.operatingCOGS.otherCost</t>
  </si>
  <si>
    <t>sonstige betriebliche Aufwendungen außerhalb des Herstellungs-, Vertriebs- und Verwaltungsbereichs (UKV)</t>
  </si>
  <si>
    <t>is.netIncome.regular.operatingCOGS.otherCost.group</t>
  </si>
  <si>
    <t>sonstige betriebliche Aufwendungen außerhalb des Herstellungs-, Vertriebs- und Verwaltungsbereichs (UKV), davon verbundene Unternehmen</t>
  </si>
  <si>
    <t>is.netIncome.regular.operatingCOGS.otherCost.exchange</t>
  </si>
  <si>
    <t>sonstige betriebliche Aufwendungen außerhalb des Herstellungs-, Vertriebs- und Verwaltungsbereichs (UKV), davon Aufwendungen aus Währungsumrechnung</t>
  </si>
  <si>
    <t>Aufwendungen für die Forschung und Entwicklung</t>
  </si>
  <si>
    <t>is.netIncome.regular.operatingCOGS.otherCost.rAndD</t>
  </si>
  <si>
    <t>sonstige betriebliche Aufwendungen außerhalb des Herstellungs-, Vertriebs- und Verwaltungsbereichs (UKV), Aufwendungen für die Forschung und Entwicklung</t>
  </si>
  <si>
    <t>ordentliche sonstige Aufwendungen</t>
  </si>
  <si>
    <t>is.netIncome.regular.operatingCOGS.otherCost.otherOrdinary</t>
  </si>
  <si>
    <t>sonstige betriebliche Aufwendungen außerhalb des Herstellungs-, Vertriebs- und Verwaltungsbereichs (UKV), ordentliche sonstige Aufwendungen</t>
  </si>
  <si>
    <t>Einstellungen in Sonderposten mit Rücklageanteil</t>
  </si>
  <si>
    <t>is.netIncome.regular.operatingCOGS.otherCost.addToPreTaxRes</t>
  </si>
  <si>
    <t>sonstige betriebliche Aufwendungen außerhalb des Herstellungs-, Vertriebs- und Verwaltungsbereichs (UKV), Einstellungen in Sonderposten mit Rücklageanteil</t>
  </si>
  <si>
    <t>is.netIncome.regular.operatingCOGS.otherCost.provisions</t>
  </si>
  <si>
    <t>sonstige betriebliche Aufwendungen außerhalb des Herstellungs-, Vertriebs- und Verwaltungsbereichs (UKV), Zuführungen zu Aufwandsrückstellungen</t>
  </si>
  <si>
    <t>Abschreibungen auf den Geschäfts- oder Firmenwert sowie auf Ingangsetzungsaufwendungen</t>
  </si>
  <si>
    <t>is.netIncome.regular.operatingCOGS.otherCost.amortGoodwillEtc</t>
  </si>
  <si>
    <t>sonstige betriebliche Aufwendungen außerhalb des Herstellungs-, Vertriebs- und Verwaltungsbereichs (UKV), Abschreibungen auf den Geschäfts- oder Firmenwert sowie auf Ingangsetzungsaufwendungen</t>
  </si>
  <si>
    <t>is.netIncome.regular.operatingCOGS.otherCost.liabilityRemunerationPartners</t>
  </si>
  <si>
    <t>sonstige betriebliche Aufwendungen außerhalb des Herstellungs-, Vertriebs- und Verwaltungsbereichs (UKV), Haftungsvergütung an Mitunternehmer § 15 EStG</t>
  </si>
  <si>
    <t>is.netIncome.regular.operatingCOGS.otherCost.EGHGB</t>
  </si>
  <si>
    <t>sonstige betriebliche Aufwendungen außerhalb des Herstellungs-, Vertriebs- und Verwaltungsbereichs (UKV), Aufwendungen nach Art. 67 Abs. 1 und 2 EGHGB</t>
  </si>
  <si>
    <t>is.netIncome.regular.operatingCOGS.otherCost.merger</t>
  </si>
  <si>
    <t>sonstige betriebliche Aufwendungen außerhalb des Herstellungs-, Vertriebs- und Verwaltungsbereichs (UKV), Verluste durch Verschmelzung und Umwandlung</t>
  </si>
  <si>
    <t>is.netIncome.regular.operatingCOGS.otherCost.restructuring</t>
  </si>
  <si>
    <t>sonstige betriebliche Aufwendungen außerhalb des Herstellungs-, Vertriebs- und Verwaltungsbereichs (UKV), Aufwendungen für Restrukturierungs- und Sanierungsmaßnahmen</t>
  </si>
  <si>
    <t>is.netIncome.regular.operatingCOGS.otherCost.miscellaneous</t>
  </si>
  <si>
    <t>sonstige betriebliche Aufwendungen außerhalb des Herstellungs-, Vertriebs- und Verwaltungsbereichs (UKV), andere sonstige betriebliche Aufwendungen</t>
  </si>
  <si>
    <t>andere sonstige betriebliche Aufwendungen, soweit nicht anderweitig zuordenbar - UKV</t>
  </si>
  <si>
    <t>is.netIncome.regular.operatingCOGS.otherCost.miscellaneous.disclosure</t>
  </si>
  <si>
    <t>sonstige betriebliche Aufwendungen außerhalb des Herstellungs-, Vertriebs- und Verwaltungsbereichs (UKV), andere sonstige betriebliche Aufwendungen, Erläuterung des Posteninhalts andere sonstige betriebliche Aufwendungen</t>
  </si>
  <si>
    <t>Nachrichtlich: Erhöhung oder Verminderung des Bestandes an fertigen und unfertigen Erzeugnissen (entsprechend GKV)</t>
  </si>
  <si>
    <t>is.netIncome.regular.operatingCOGS.inventoryChange</t>
  </si>
  <si>
    <t>Veränderung des Bestandes an fertigen Erzeugnissen</t>
  </si>
  <si>
    <t>is.netIncome.regular.operatingCOGS.inventoryChange.finished</t>
  </si>
  <si>
    <t>Nachrichtlich: Erhöhung oder Verminderung des Bestandes an fertigen und unfertigen Erzeugnissen (entsprechend GKV), Veränderung des Bestandes an fertigen Erzeugnissen</t>
  </si>
  <si>
    <t>Veränderung des Bestandes an unfertigen Erzeugnissen und unfertigen Leistungen</t>
  </si>
  <si>
    <t>is.netIncome.regular.operatingCOGS.inventoryChange.inProgress</t>
  </si>
  <si>
    <t>Nachrichtlich: Erhöhung oder Verminderung des Bestandes an fertigen und unfertigen Erzeugnissen (entsprechend GKV), Veränderung des Bestandes an unfertigen Erzeugnissen und unfertigen Leistungen</t>
  </si>
  <si>
    <t>Veränderung des Bestandes an in Arbeit befindlicher Aufträge und in Ausführung befindlicher Bauaufträge</t>
  </si>
  <si>
    <t>is.netIncome.regular.operatingCOGS.inventoryChange.workInProgress</t>
  </si>
  <si>
    <t>Nachrichtlich: Erhöhung oder Verminderung des Bestandes an fertigen und unfertigen Erzeugnissen (entsprechend GKV), Veränderung des Bestandes an in Arbeit befindlicher Aufträge und in Ausführung befindlicher Bauaufträge</t>
  </si>
  <si>
    <t>Nachrichtlich: andere aktivierte Eigenleistungen</t>
  </si>
  <si>
    <t>is.netIncome.regular.operatingCOGS.ownWork</t>
  </si>
  <si>
    <t>Nachrichtlich: andere aktivierte Eigenleistungen (entsprechend GKV)</t>
  </si>
  <si>
    <t>is.netIncome.regular.operatingCOGS.ownWork.fixing</t>
  </si>
  <si>
    <t>Nachrichtlich: andere aktivierte Eigenleistungen (entsprechend GKV), selbstgetätigte Großreparaturen</t>
  </si>
  <si>
    <t>is.netIncome.regular.operatingCOGS.ownWork.plants</t>
  </si>
  <si>
    <t>Nachrichtlich: andere aktivierte Eigenleistungen (entsprechend GKV), selbsterstellte Sachanlagen</t>
  </si>
  <si>
    <t>is.netIncome.regular.operatingCOGS.ownWork.intan</t>
  </si>
  <si>
    <t>Nachrichtlich: andere aktivierte Eigenleistungen (entsprechend GKV), selbsterstellte immaterielle Vermögensgegenstände</t>
  </si>
  <si>
    <t>Nachrichtlich: Materialaufwand</t>
  </si>
  <si>
    <t>is.netIncome.regular.operatingCOGS.materialServices</t>
  </si>
  <si>
    <t>Nachrichtlich: Materialaufwand (entsprechend GKV)</t>
  </si>
  <si>
    <t>is.netIncome.regular.operatingCOGS.materialServices.material</t>
  </si>
  <si>
    <t>Nachrichtlich: Materialaufwand (entsprechend GKV), Aufwendungen für Roh-, Hilfs- und Betriebsstoffe und für bezogene Waren</t>
  </si>
  <si>
    <t>ADS § 285 Tz. 154</t>
  </si>
  <si>
    <t>Sämtlicher Materialaufwand gem. § 275 Abs. 2 Nr. 5 HGB Umlaufvermögen.</t>
  </si>
  <si>
    <t>is.netIncome.regular.operatingCOGS.materialServices.material.group</t>
  </si>
  <si>
    <t>Nachrichtlich: Materialaufwand (entsprechend GKV), Aufwendungen für Roh-, Hilfs- und Betriebsstoffe und für bezogene Waren, davon verbundene Unternehmen</t>
  </si>
  <si>
    <t>is.netIncome.regular.operatingCOGS.materialServices.material.rawMatConsSup</t>
  </si>
  <si>
    <t>Nachrichtlich: Materialaufwand (entsprechend GKV), Aufwendungen für Roh-, Hilfs- und Betriebsstoffe und für bezogene Waren, Aufwendungen für Roh- Hilfs- und Betriebsstoffe</t>
  </si>
  <si>
    <t>is.netIncome.regular.operatingCOGS.materialServices.material.rawMatConsSup.generalRateVAT</t>
  </si>
  <si>
    <t>Nachrichtlich: Materialaufwand (entsprechend GKV), Aufwendungen für Roh-, Hilfs- und Betriebsstoffe und für bezogene Waren, Aufwendungen für Roh- Hilfs- und Betriebsstoffe, Regelsteuersatz</t>
  </si>
  <si>
    <t>Roh-, Hilfs- und Betriebsstoffe zum Regelsteuersatz - UKV</t>
  </si>
  <si>
    <t>is.netIncome.regular.operatingCOGS.materialServices.material.rawMatConsSup.reducedRateVAT</t>
  </si>
  <si>
    <t>Nachrichtlich: Materialaufwand (entsprechend GKV), Aufwendungen für Roh-, Hilfs- und Betriebsstoffe und für bezogene Waren, Aufwendungen für Roh- Hilfs- und Betriebsstoffe, zum ermäßigten Steuersatz</t>
  </si>
  <si>
    <t>Aktueller ermäßigter Steuersatz (§ 12 Abs. 2 UStG) – nicht Durchschnittssteuersatz i.S.d. §§ 23, 24 UStG.</t>
  </si>
  <si>
    <t>is.netIncome.regular.operatingCOGS.materialServices.material.rawMatConsSup.intraEU</t>
  </si>
  <si>
    <t>Nachrichtlich: Materialaufwand (entsprechend GKV), Aufwendungen für Roh-, Hilfs- und Betriebsstoffe und für bezogene Waren, Aufwendungen für Roh- Hilfs- und Betriebsstoffe, Innergemeinschaftliche Erwerbe</t>
  </si>
  <si>
    <t>innergemeinschaftliche Erwerbe von Roh-, Hilfs- und Betriebsstoffen - UKV</t>
  </si>
  <si>
    <t>übrige Aufwendungen ohne Zuordnung nach Umsatzsteuertatbeständen</t>
  </si>
  <si>
    <t>is.netIncome.regular.operatingCOGS.materialServices.material.rawMatConsSup.unknownVAT</t>
  </si>
  <si>
    <t>Nachrichtlich: Materialaufwand (entsprechend GKV), Aufwendungen für Roh-, Hilfs- und Betriebsstoffe und für bezogene Waren, Aufwendungen für Roh- Hilfs- und Betriebsstoffe, übrige Aufwendungen ohne Zuordnung nach Umsatzsteuertatbeständen</t>
  </si>
  <si>
    <t>z.B. Erwerb von Waren zu Durchschnittssteuersätzen i.S.d. §§ 23, 24 UStG oder Erwerb ohne Vorsteuerabzug sowie Auffangposition, soweit eine detaillierte Zuordnung auf die in der gleichen Ebene vorhandenen Positionen nicht möglich ist.</t>
  </si>
  <si>
    <t>is.netIncome.regular.operatingCOGS.materialServices.material.rawMatConsSup.inventoryChange</t>
  </si>
  <si>
    <t>Nachrichtlich: Materialaufwand (entsprechend GKV), Aufwendungen für Roh-, Hilfs- und Betriebsstoffe und für bezogene Waren, Aufwendungen für Roh- Hilfs- und Betriebsstoffe, Bestandsveränderungen</t>
  </si>
  <si>
    <t>Bestandsveränderungen bei Roh-, Hilfs- und Betriebsstoffen - UKV</t>
  </si>
  <si>
    <t>is.netIncome.regular.operatingCOGS.materialServices.material.purchased</t>
  </si>
  <si>
    <t>Nachrichtlich: Materialaufwand (entsprechend GKV), Aufwendungen für Roh-, Hilfs- und Betriebsstoffe und für bezogene Waren, Aufwendungen für bezogene Waren</t>
  </si>
  <si>
    <t>is.netIncome.regular.operatingCOGS.materialServices.material.purchased.generalRateVAT</t>
  </si>
  <si>
    <t>Nachrichtlich: Materialaufwand (entsprechend GKV), Aufwendungen für Roh-, Hilfs- und Betriebsstoffe und für bezogene Waren, Aufwendungen für bezogene Waren, Wareneinkauf zum Regelsteuersatz</t>
  </si>
  <si>
    <t>is.netIncome.regular.operatingCOGS.materialServices.material.purchased.reducedRateVAT</t>
  </si>
  <si>
    <t>Nachrichtlich: Materialaufwand (entsprechend GKV), Aufwendungen für Roh-, Hilfs- und Betriebsstoffe und für bezogene Waren, Aufwendungen für bezogene Waren, Wareneinkauf zum ermäßigten Steuersatz</t>
  </si>
  <si>
    <t>Wareneinkauf zum aktuellen ermäßigten Steuersatz (§ 12 Abs. 2 UStG) – nicht Durchschnittssteuersatz i.S.d. §§ 23, 24 UStG.</t>
  </si>
  <si>
    <t>is.netIncome.regular.operatingCOGS.materialServices.material.purchased.intraEU</t>
  </si>
  <si>
    <t>Nachrichtlich: Materialaufwand (entsprechend GKV), Aufwendungen für Roh-, Hilfs- und Betriebsstoffe und für bezogene Waren, Aufwendungen für bezogene Waren, Innergemeinschaftliche Erwerbe</t>
  </si>
  <si>
    <t>Innergemeinschaftliche Erwerbe von Waren (außer Roh-, Hilfs- und Betriebsstoffe) - UKV</t>
  </si>
  <si>
    <t>übriger Wareneinkauf ohne Zuordnung nach Umsatzsteuertatbeständen</t>
  </si>
  <si>
    <t>is.netIncome.regular.operatingCOGS.materialServices.material.purchased.unknownVAT</t>
  </si>
  <si>
    <t>Nachrichtlich: Materialaufwand (entsprechend GKV), Aufwendungen für Roh-, Hilfs- und Betriebsstoffe und für bezogene Waren, Aufwendungen für bezogene Waren, übriger Wareneinkauf ohne Zuordnung nach Umsatzsteuertatbeständen</t>
  </si>
  <si>
    <t>is.netIncome.regular.operatingCOGS.materialServices.material.purchased.inventoryChange</t>
  </si>
  <si>
    <t>Nachrichtlich: Materialaufwand (entsprechend GKV), Aufwendungen für Roh-, Hilfs- und Betriebsstoffe und für bezogene Waren, Aufwendungen für bezogene Waren, Bestandsveränderungen</t>
  </si>
  <si>
    <t>Bestandsveränderungen bei Waren - UKV</t>
  </si>
  <si>
    <t>is.netIncome.regular.operatingCOGS.materialServices.material.additPurchCost</t>
  </si>
  <si>
    <t>Nachrichtlich: Materialaufwand (entsprechend GKV), Aufwendungen für Roh-, Hilfs- und Betriebsstoffe und für bezogene Waren, Anschaffungsnebenkosten</t>
  </si>
  <si>
    <t>is.netIncome.regular.operatingCOGS.materialServices.services</t>
  </si>
  <si>
    <t>Nachrichtlich: Materialaufwand (entsprechend GKV), Aufwendungen für bezogene Leistungen</t>
  </si>
  <si>
    <t>is.netIncome.regular.operatingCOGS.materialServices.services.group</t>
  </si>
  <si>
    <t>Nachrichtlich: Materialaufwand (entsprechend GKV), Aufwendungen für bezogene Leistungen - davon gegenüber verbundenen Unternehmen</t>
  </si>
  <si>
    <t>is.netIncome.regular.operatingCOGS.materialServices.services.UStG13bDedInputTax</t>
  </si>
  <si>
    <t>Nachrichtlich: Materialaufwand (entsprechend GKV), Aufwendungen für bezogene Leistungen, Leistungen nach § 13b UStG mit Vorsteuerabzug</t>
  </si>
  <si>
    <t>Z.B. Lieferungen sicherungsübereigneter Gegenstände durch den Sicherungsgeber an den Sicherungsnehmer außerhalb des Insolvenzverfahrens; unter das Grunderwerbsteuergesetz fallende Umsätze, insbesondere Lieferungen von Grundstücken, für die der leistende Unternehmer nach § 9 Abs. 3 UStG zur Steuerpflicht optiert hat; Werklieferungen und sonstige Leistungen, die der Herstellung, Instandsetzung, Instandhaltung, Änderung oder Beseitigung von Bauwerken dienen (ohne Planungs- und Überwachungsleistungen), wenn der Leistungsempfänger ein Unternehmer ist, der selbst solche Bauleistungen erbringt.</t>
  </si>
  <si>
    <t>is.netIncome.regular.operatingCOGS.materialServices.services.UStG13bNonDedInputTax</t>
  </si>
  <si>
    <t>Nachrichtlich: Materialaufwand (entsprechend GKV), Aufwendungen für bezogene Leistungen, Leistungen nach § 13b UStG ohne Vorsteuerabzug</t>
  </si>
  <si>
    <t>is.netIncome.regular.operatingCOGS.materialServices.services.OtherDedInputTax</t>
  </si>
  <si>
    <t>Nachrichtlich: Materialaufwand (entsprechend GKV), Aufwendungen für bezogene Leistungen, übrige Leistungen mit Vorsteuerabzug</t>
  </si>
  <si>
    <t>is.netIncome.regular.operatingCOGS.materialServices.services.OtherNonDedInputTax</t>
  </si>
  <si>
    <t>Nachrichtlich: Materialaufwand (entsprechend GKV), Aufwendungen für bezogene Leistungen, übrige Leistungen ohne Vorsteuerabzug</t>
  </si>
  <si>
    <t>is.netIncome.regular.operatingCOGS.materialServices.services.unknownVAT</t>
  </si>
  <si>
    <t>Nachrichtlich: Materialaufwand (entsprechend GKV), Aufwendungen für bezogene Leistungen, übrige Leistungen ohne Zuordnung nach Umsatzsteuertatbeständen</t>
  </si>
  <si>
    <t>is.netIncome.regular.operatingCOGS.materialServices.reductionsOffset</t>
  </si>
  <si>
    <t>Nachrichtlich: Materialaufwand, davon im Materialaufwand verrechnete Nachlässe (entsprechend GKV)</t>
  </si>
  <si>
    <t>Nachrichtlich: Personalaufwand</t>
  </si>
  <si>
    <t>is.netIncome.regular.operatingCOGS.staff</t>
  </si>
  <si>
    <t>Nachrichtlich: Personalaufwand (entsprechend GKV)</t>
  </si>
  <si>
    <t>Löhne und Gehälter sind alle als Aufwendungen zu erfassende Personalkosten für gewerbliche Arbeitnehmer, für Angestellte, für Vorstände oder Geschäftsführer. Die Löhne sind brutto zu buchen, vor Abzug der Lohnsteuer und der von den Arbeitnehmern zu tragenden Sozialabgaben.</t>
  </si>
  <si>
    <t>is.netIncome.regular.operatingCOGS.staff.group</t>
  </si>
  <si>
    <t>Nachrichtlich: Personalaufwand (entsprechend GKV), davon verbundene Unternehmen</t>
  </si>
  <si>
    <t>is.netIncome.regular.operatingCOGS.staff.managerPartner</t>
  </si>
  <si>
    <t>Nachrichtlich: Personalaufwand (entsprechend GKV), davon Vergütungen an Gesellschafter-Geschäftsführer insgesamt</t>
  </si>
  <si>
    <t>is.netIncome.regular.operatingCOGS.staff.salaries</t>
  </si>
  <si>
    <t>Nachrichtlich: Personalaufwand (entsprechend GKV), Löhne und Gehälter</t>
  </si>
  <si>
    <t>ADS § 285 Tz. 155</t>
  </si>
  <si>
    <t>is.netIncome.regular.operatingCOGS.staff.salaries.managerPartner</t>
  </si>
  <si>
    <t>Nachrichtlich: Personalaufwand (entsprechend GKV), Löhne und Gehälter, Vergütungen an Gesellschafter-Geschäftsführer</t>
  </si>
  <si>
    <t>is.netIncome.regular.operatingCOGS.staff.salaries.salariedPartnersEStG15</t>
  </si>
  <si>
    <t>Nachrichtlich: Personalaufwand (entsprechend GKV), Löhne und Gehälter, Vergütungen an angestellte Mitunternehmer § 15 EStG</t>
  </si>
  <si>
    <t>is.netIncome.regular.operatingCOGS.staff.salaries.minijobs</t>
  </si>
  <si>
    <t>Nachrichtlich: Personalaufwand (entsprechend GKV), Löhne und Gehälter, Löhne für Minijobs</t>
  </si>
  <si>
    <t>is.netIncome.regular.operatingCOGS.staff.salaries.inKind</t>
  </si>
  <si>
    <t>Nachrichtlich: Personalaufwand (entsprechend GKV), Löhne und Gehälter, Sachbezüge</t>
  </si>
  <si>
    <t>is.netIncome.regular.operatingCOGS.staff.salaries.voluntaryBenefits</t>
  </si>
  <si>
    <t>Nachrichtlich: Personalaufwand (entsprechend GKV), Löhne und Gehälter, freiwillige Zuwendungen</t>
  </si>
  <si>
    <t>is.netIncome.regular.operatingCOGS.staff.salaries.misc</t>
  </si>
  <si>
    <t>Nachrichtlich: Personalaufwand (entsprechend GKV), Löhne und Gehälter, übrige Löhne und Gehälter</t>
  </si>
  <si>
    <t>Löhne (z.B. für Produktion und Fertigung) sowie Gehälter (z.B. für Verwaltung und Vertrieb), inkl. Sachbezüge, soweit keine Vergütungen an Gesellschafter-Geschäftsführer oder Mitunternehmer sowie Auffangposition, soweit eine detaillierte Zuordnung auf die in der gleichen Ebene vorhandenen Positionen nicht möglich ist. Hierunter fallen die Bruttobeträge der Löhne und Gehälter, sowohl Geld- als auch Sachbezüge (Nettobetrag, Steuern, Arbeitnehmeranteile zur Sozialversicherung und Beiträge zur Berufsgenossenschaft).</t>
  </si>
  <si>
    <t>is.netIncome.regular.operatingCOGS.staff.salaries.nonAllocable</t>
  </si>
  <si>
    <t>Nachrichtlich: Personalaufwand (entsprechend GKV), Löhne und Gehälter, nicht zuordenbare Löhne und Gehälter</t>
  </si>
  <si>
    <t>soziale Abgaben und Aufwendungen für Altersversorgung und Unterstützung</t>
  </si>
  <si>
    <t>is.netIncome.regular.operatingCOGS.staff.social</t>
  </si>
  <si>
    <t>Nachrichtlich: Personalaufwand (entsprechend GKV), soziale Abgaben und Aufwendungen für Altersversorgung und Unterstützung</t>
  </si>
  <si>
    <t>Aufwendungen für Arbeitslosen-, Renten-, Kranken- und Pflegeversicherung.</t>
  </si>
  <si>
    <t>is.netIncome.regular.operatingCOGS.staff.social.socExp</t>
  </si>
  <si>
    <t>Nachrichtlich: Personalaufwand (entsprechend GKV), soziale Abgaben und Aufwendungen für Altersversorgung und Unterstützung, soziale Abgaben</t>
  </si>
  <si>
    <t>is.netIncome.regular.operatingCOGS.staff.social.socExp.socExp.salariedPartnersEStG15</t>
  </si>
  <si>
    <t>Nachrichtlich: Personalaufwand (entsprechend GKV), soziale Abgaben und Aufwendungen für Altersversorgung und Unterstützung, soziale Abgaben, davon für angestellte Mitunternehmer § 15 EStG</t>
  </si>
  <si>
    <t>Arbeitslosen-, Renten-, Kranken- und Pflegeversicherungsaufwendungen für Mitunternehmer i.S.d. § 15 Abs. 1 Nr. 2 EStG. Die sozialen Abgaben für Mitunternehmer sind innerhalb der Gesellschaft (Gesamthand) nicht zu korrigieren. Vielmehr erfolgt die "Korrektur" im Rahmen der Sonderbilanz bzw. Sonder-G+V.</t>
  </si>
  <si>
    <t>is.netIncome.regular.operatingCOGS.staff.social.pensions</t>
  </si>
  <si>
    <t>Nachrichtlich: Personalaufwand (entsprechend GKV), soziale Abgaben und Aufwendungen für Altersversorgung und Unterstützung, Aufwendungen für Altersversorgung</t>
  </si>
  <si>
    <t>is.netIncome.regular.operatingCOGS.staff.social.pensions.shareholderManagDir</t>
  </si>
  <si>
    <t>Nachrichtlich: Personalaufwand (entsprechend GKV), soziale Abgaben und Aufwendungen für Altersversorgung und Unterstützung, Aufwendungen für Altersversorgung, davon für Gesellschafter-Geschäftsführer</t>
  </si>
  <si>
    <t>is.netIncome.regular.operatingCOGS.staff.social.pensions.salariedPartnersEStG15</t>
  </si>
  <si>
    <t>Nachrichtlich: Personalaufwand (entsprechend GKV), soziale Abgaben und Aufwendungen für Altersversorgung und Unterstützung, Aufwendungen für Altersversorgung, davon für angestellte Mitunternehmer § 15 EStG</t>
  </si>
  <si>
    <t>Aufwendungen für Altersversorgung, insb. Aufwendungen für die Direktversicherung (§ 4b EStG), Pensionskassenbeiträge (§ 4c EStG), Beiträge an Unterstützungskassen (§ 4d EStG) oder an Pensionsfonds (§ 4e EStG) für Mitunternehmer i.S.d. § 15 Abs. 1 Nr. 2 EStG. Die Aufwendungen für Mitunternehmer sind innerhalb der Gesellschaft (Gesamthand) nicht zu korrigieren. Vielmehr erfolgt die "Korrektur" im Rahmen der Sonderbilanz / bzw. Sonder-G+V.</t>
  </si>
  <si>
    <t>is.netIncome.regular.operatingCOGS.staff.social.pensions.addPensProv</t>
  </si>
  <si>
    <t>Nachrichtlich: Personalaufwand (entsprechend GKV), soziale Abgaben und Aufwendungen für Altersversorgung und Unterstützung, Aufwendungen für Altersversorgung, davon Zuführungen zu Pensionsrückstellungen (ohne Zinsanteil)</t>
  </si>
  <si>
    <t>Zuführungen zu Pensionsrückstellungen, soweit nicht für Mitunternehmer oder Gesellschafter</t>
  </si>
  <si>
    <t>is.netIncome.regular.operatingCOGS.staff.social.welfare</t>
  </si>
  <si>
    <t>Nachrichtlich: Personalaufwand (entsprechend GKV), soziale Abgaben und Aufwendungen für Altersversorgung und Unterstützung, Aufwendungen für Unterstützung</t>
  </si>
  <si>
    <t>is.netIncome.regular.operatingCOGS.staff.social.other</t>
  </si>
  <si>
    <t>Nachrichtlich: Personalaufwand (entsprechend GKV), soziale Abgaben und Aufwendungen für Altersversorgung und Unterstützung, nicht zuordenbar</t>
  </si>
  <si>
    <t>Nachrichtlich: Abschreibungen</t>
  </si>
  <si>
    <t>is.netIncome.regular.operatingCOGS.deprAm</t>
  </si>
  <si>
    <t>Nachrichtlich: Abschreibungen (entsprechend GKV)</t>
  </si>
  <si>
    <t>is.netIncome.regular.operatingCOGS.deprAm.group</t>
  </si>
  <si>
    <t>Nachrichtlich: Abschreibungen (entsprechend GKV), davon verbundene Unternehmen</t>
  </si>
  <si>
    <t>auf immaterielle Vermögensgegenstände des Anlagevermögens und Sachanlagen</t>
  </si>
  <si>
    <t>is.netIncome.regular.operatingCOGS.deprAm.fixAss</t>
  </si>
  <si>
    <t>Nachrichtlich: Abschreibungen (entsprechend GKV), Abschreibungen auf immaterielle Vermögensgegenstände des Anlagevermögens und Sachanlagen</t>
  </si>
  <si>
    <t>is.netIncome.regular.operatingCOGS.deprAm.fixAss.startUpCost</t>
  </si>
  <si>
    <t>Nachrichtlich: Abschreibungen (entsprechend GKV), Abschreibungen auf immaterielle Vermögensgegenstände des Anlagevermögens und Sachanlagen, Abschreibungen auf Ingangsetzungsaufwendungen</t>
  </si>
  <si>
    <t>auf Geschäfts- oder Firmenwert</t>
  </si>
  <si>
    <t>is.netIncome.regular.operatingCOGS.deprAm.fixAss.goodwill</t>
  </si>
  <si>
    <t>Nachrichtlich: Abschreibungen (entsprechend GKV), Abschreibungen auf immaterielle Vermögensgegenstände des Anlagevermögens und Sachanlagen, Abschreibungen auf Geschäfts- oder Firmenwert</t>
  </si>
  <si>
    <t>is.netIncome.regular.operatingCOGS.deprAm.fixAss.otherIntan</t>
  </si>
  <si>
    <t>Nachrichtlich: Abschreibungen (entsprechend GKV), Abschreibungen auf immaterielle Vermögensgegenstände des Anlagevermögens und Sachanlagen, Abschreibungen auf andere immaterielle Vermögensgegenstände</t>
  </si>
  <si>
    <t>is.netIncome.regular.operatingCOGS.deprAm.fixAss.tan</t>
  </si>
  <si>
    <t>Nachrichtlich: Abschreibungen (entsprechend GKV), Abschreibungen auf immaterielle Vermögensgegenstände des Anlagevermögens und Sachanlagen, Abschreibungen auf Sachanlagen</t>
  </si>
  <si>
    <t>is.netIncome.regular.operatingCOGS.deprAm.fixAss.tan.lowValueAs</t>
  </si>
  <si>
    <t>Nachrichtlich: Abschreibungen (entsprechend GKV), Abschreibungen auf immaterielle Vermögensgegenstände des Anlagevermögens und Sachanlagen, Abschreibungen auf Sachanlagen, davon Sofortabschreibung GWG</t>
  </si>
  <si>
    <t>is.netIncome.regular.operatingCOGS.deprAm.fixAss.tan.lowValueAsCollItem</t>
  </si>
  <si>
    <t>Nachrichtlich: Abschreibungen (entsprechend GKV), Abschreibungen auf immaterielle Vermögensgegenstände des Anlagevermögens und Sachanlagen, Abschreibungen auf Sachanlagen, davon Auflösung GWG-Sammelposten</t>
  </si>
  <si>
    <t>is.netIncome.regular.operatingCOGS.deprAm.fixAss.tan.buildings</t>
  </si>
  <si>
    <t>Nachrichtlich: Abschreibungen (entsprechend GKV), Abschreibungen auf immaterielle Vermögensgegenstände des Anlagevermögens und Sachanlagen, Abschreibungen auf Sachanlagen, davon Abschreibungen auf Gebäude</t>
  </si>
  <si>
    <t>außerplanmäßige und Sonderabschreibungen</t>
  </si>
  <si>
    <t>is.netIncome.regular.operatingCOGS.deprAm.fixAss.specific</t>
  </si>
  <si>
    <t>Nachrichtlich: Abschreibungen (entsprechend GKV), Abschreibungen auf immaterielle Vermögensgegenstände des Anlagevermögens und Sachanlagen, außerplanmäßige und Sonderabschreibungen</t>
  </si>
  <si>
    <t>is.netIncome.regular.operatingCOGS.deprAm.fixAss.specific.exceptionalDepr</t>
  </si>
  <si>
    <t>Nachrichtlich: Abschreibungen (entsprechend GKV), Abschreibungen auf immaterielle Vermögensgegenstände des Anlagevermögens und Sachanlagen, außerplanmäßige und Sonderabschreibungen, außerplanmäßige Abschreibungen</t>
  </si>
  <si>
    <t>is.netIncome.regular.operatingCOGS.deprAm.fixAss.specific.exceptionalDepr.goodwill</t>
  </si>
  <si>
    <t>Nachrichtlich: Abschreibungen (entsprechend GKV), Abschreibungen auf immaterielle Vermögensgegenstände des Anlagevermögens und Sachanlagen, außerplanmäßige und Sonderabschreibungen, außerplanmäßige Abschreibungen, auf Geschäfts- oder Firmenwert</t>
  </si>
  <si>
    <t>is.netIncome.regular.operatingCOGS.deprAm.fixAss.specific.exceptionalDepr.otherIntan</t>
  </si>
  <si>
    <t>Nachrichtlich: Abschreibungen (entsprechend GKV), Abschreibungen auf immaterielle Vermögensgegenstände des Anlagevermögens und Sachanlagen, außerplanmäßige und Sonderabschreibungen, außerplanmäßige Abschreibungen, auf andere immaterielle Vermögensgegenstände</t>
  </si>
  <si>
    <t>is.netIncome.regular.operatingCOGS.deprAm.fixAss.specific.exceptionalDepr.tan</t>
  </si>
  <si>
    <t>Nachrichtlich: Abschreibungen (entsprechend GKV), Abschreibungen auf immaterielle Vermögensgegenstände des Anlagevermögens und Sachanlagen, außerplanmäßige und Sonderabschreibungen, außerplanmäßige Abschreibungen, auf Sachanlagen</t>
  </si>
  <si>
    <t>Außerplanmäßige Abschreibung nur bei dauernder Wertminderung.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</si>
  <si>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is.netIncome.regular.operatingCOGS.deprAm.fixAss.specific.exceptionalDepr.other</t>
  </si>
  <si>
    <t>Nachrichtlich: Abschreibungen (entsprechend GKV), Abschreibungen auf immaterielle Vermögensgegenstände des Anlagevermögens und Sachanlagen, außerplanmäßige und Sonderabschreibungen, außerplanmäßige Abschreibungen, nicht zuordenbar</t>
  </si>
  <si>
    <t>is.netIncome.regular.operatingCOGS.deprAm.fixAss.specific.impairment</t>
  </si>
  <si>
    <t>Nachrichtlich: Abschreibungen (entsprechend GKV), Abschreibungen auf immaterielle Vermögensgegenstände des Anlagevermögens und Sachanlagen, außerplanmäßige und Sonderabschreibungen, Sonderabschreibungen</t>
  </si>
  <si>
    <t>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</si>
  <si>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is.netIncome.regular.operatingCOGS.deprAm.fixAss.specific.otherMiscellaneous</t>
  </si>
  <si>
    <t>Nachrichtlich: Abschreibungen (entsprechend GKV), Abschreibungen auf immaterielle Vermögensgegenstände des Anlagevermögens und Sachanlagen, außerplanmäßige und Sonderabschreibungen, nicht zuordenbar</t>
  </si>
  <si>
    <t>is.netIncome.regular.operatingCOGS.deprAm.fixAss.OtherTanandIntan</t>
  </si>
  <si>
    <t>Nachrichtlich: Abschreibungen (entsprechend GKV), Abschreibungen auf immaterielle Vermögensgegenstände des Anlagevermögens und Sachanlagen, nicht zuordenbar</t>
  </si>
  <si>
    <t>is.netIncome.regular.operatingCOGS.deprAm.currAss</t>
  </si>
  <si>
    <t>Nachrichtlich: Abschreibungen (entsprechend GKV); auf Vermögensgegenstände des Umlaufvermögens, soweit diese die in der Kapitalgesellschaft üblichen Abschreibungen überschreiten</t>
  </si>
  <si>
    <t>außer Wertpapieren</t>
  </si>
  <si>
    <t>is.netIncome.regular.operatingCOGS.deprAm.currAss.inventory</t>
  </si>
  <si>
    <t>Nachrichtlich: Abschreibungen (entsprechend GKV); auf Vermögensgegenstände des Umlaufvermögens, soweit diese die in der Kapitalgesellschaft üblichen Abschreibungen überschreiten, Abschreibungen auf Vorräte</t>
  </si>
  <si>
    <t>is.netIncome.regular.operatingCOGS.deprAm.currAss.receiv</t>
  </si>
  <si>
    <t>Nachrichtlich: Abschreibungen (entsprechend GKV); auf Vermögensgegenstände des Umlaufvermögens, soweit diese die in der Kapitalgesellschaft üblichen Abschreibungen überschreiten, Abschreibungen auf Forderungen und sonstige Vermögensgegenstände</t>
  </si>
  <si>
    <t>Abschreibungen auf Forderungen und sonstige Vermögensgegenstände, soweit sie die bei der Kapitalgesellschaft üblichen Abschreibungen überschreiten (UKV).</t>
  </si>
  <si>
    <t>is.netIncome.regular.operatingCOGS.deprAm.currAss.receiv.againstCorpParticip</t>
  </si>
  <si>
    <t>Nachrichtlich: Abschreibungen (entsprechend GKV); auf Vermögensgegenstände des Umlaufvermögens, soweit diese die in der Kapitalgesellschaft üblichen Abschreibungen überschreiten, Abschreibungen auf Forderungen und sonstige Vermögensgegenstände, davon Abschreibungen auf Forderungen gegenüber Kapitalgesellschaften, an denen eine Beteiligung besteht</t>
  </si>
  <si>
    <t>is.netIncome.regular.operatingCOGS.deprAm.currAss.receiv.sharehRelPart</t>
  </si>
  <si>
    <t>Nachrichtlich: Abschreibungen (entsprechend GKV); auf Vermögensgegenstände des Umlaufvermögens, soweit diese die in der Kapitalgesellschaft üblichen Abschreibungen überschreiten, Abschreibungen auf Forderungen und sonstige Vermögensgegenstände, davon Abschreibungen auf Forderungen gegenüber Gesellschaftern und nahe stehenden Personen</t>
  </si>
  <si>
    <t>Nachrichtlich: sonstige betriebliche Aufwendungen</t>
  </si>
  <si>
    <t>is.netIncome.regular.operatingCOGS.otherCostTC</t>
  </si>
  <si>
    <t>Nachrichtlich: sonstige betriebliche Aufwendungen (entsprechend GKV)</t>
  </si>
  <si>
    <t>is.netIncome.regular.operatingCOGS.otherCostTC.currTranslation</t>
  </si>
  <si>
    <t>Nachrichtlich: sonstige betriebliche Aufwendungen (entsprechend GKV), davon Aufwendungen aus Währungsumrechnung</t>
  </si>
  <si>
    <t>is.netIncome.regular.operatingCOGS.otherCostTC.group</t>
  </si>
  <si>
    <t>Nachrichtlich: sonstige betriebliche Aufwendungen (entsprechend GKV), davon verbundene Unternehmen</t>
  </si>
  <si>
    <t>Miet- und Pachtaufwendungen für unbewegliche Wirtschaftsgüter (entsprechend GKV)</t>
  </si>
  <si>
    <t>is.netIncome.regular.operatingCOGS.otherCostTC.leasefix</t>
  </si>
  <si>
    <t>Nachrichtlich: Miet- und Pachtaufwendungen für unbewegliche Wirtschaftsgüter (entsprechend GKV)</t>
  </si>
  <si>
    <t>is.netIncome.regular.operatingCOGS.otherCostTC.leasefix.partners</t>
  </si>
  <si>
    <t>Nachrichtlich: Miet- und Pachtaufwendungen für unbewegliche Wirtschaftsgüter (entsprechend GKV), an Mitunternehmer</t>
  </si>
  <si>
    <t>is.netIncome.regular.operatingCOGS.otherCostTC.leasefix.shareholders</t>
  </si>
  <si>
    <t>Nachrichtlich: Miet- und Pachtaufwendungen für unbewegliche Wirtschaftsgüter (entsprechend GKV), an Gesellschafter</t>
  </si>
  <si>
    <t>übrige / nicht zuordenbare Miete und Pacht für unbewegliche Wirtschaftsgüter</t>
  </si>
  <si>
    <t>is.netIncome.regular.operatingCOGS.otherCostTC.leasefix.other</t>
  </si>
  <si>
    <t>Nachrichtlich: Miet- und Pachtaufwendungen für unbewegliche Wirtschaftsgüter (entsprechend GKV), Übrige / nicht zuordenbare Miete und Pacht für unbewegliche Wirtschaftsgüter</t>
  </si>
  <si>
    <t>Übrige / nicht zuordenbare Miete und Pacht für unbewegliche Wirtschaftsgüter, soweit nicht an Mitunternehmer oder Gesellschafter zu entrichten</t>
  </si>
  <si>
    <t>is.netIncome.regular.operatingCOGS.otherCostTC.fixingLandBuildings</t>
  </si>
  <si>
    <t>Nachrichtlich: Aufwand für Fremdreparaturen und Instandhaltung für Grundstücke und Gebäude (entsprechend GKV)</t>
  </si>
  <si>
    <t>is.netIncome.regular.operatingCOGS.otherCostTC.energyCost</t>
  </si>
  <si>
    <t>Nachrichtlich: Aufwendungen für Energie (entsprechend GKV)</t>
  </si>
  <si>
    <t>is.netIncome.regular.operatingCOGS.otherCostTC.leaseMovable</t>
  </si>
  <si>
    <t>Nachrichtlich: Miet- und Pachtaufwendungen für bewegliche Wirtschaftsgüter (entsprechend GKV)</t>
  </si>
  <si>
    <t>is.netIncome.regular.operatingCOGS.otherCostTC.leaseMoveable.partners</t>
  </si>
  <si>
    <t>Nachrichtlich: Miet- und Pachtaufwendungen für bewegliche Wirtschaftsgüter (entsprechend GKV), an Mitunternehmer</t>
  </si>
  <si>
    <t>Betrifft nur Miet- und Pachtzahlungen an Mitunternehmer iSd § 15 Abs. 1 Nr. 2 EStG. Die Miet- und Pachtzahlungen an Mitunternehmer sind innerhalb der Gesellschaft (Gesamthand) nicht zu korrigieren. Vielmehr erfolgt die "Korrektur" im Rahmen der Sonderbilanz bzw. Sonder-G+V.</t>
  </si>
  <si>
    <t>is.netIncome.regular.operatingCOGS.otherCostTC.leaseMovable.shareholders</t>
  </si>
  <si>
    <t>Nachrichtlich: Miet- und Pachtaufwendungen für bewegliche Wirtschaftsgüter (entsprechend GKV), an Gesellschafter</t>
  </si>
  <si>
    <t>übrige / nicht zuordenbare Miete und Pacht für bewegliche Wirtschaftsgüter</t>
  </si>
  <si>
    <t>is.netIncome.regular.operatingCOGS.otherCostTC.leaseMovable.other</t>
  </si>
  <si>
    <t>Nachrichtlich: Miet- und Pachtaufwendungen für bewegliche Wirtschaftsgüter (entsprechend GKV), übrige / nicht zuordenbare Miete und Pacht für bewegliche Wirtschaftsgüter</t>
  </si>
  <si>
    <t>Übrige / nicht zuordenbare Miete und Pacht für bewegliche Wirtschaftsgüter, soweit nicht an Mitunternehmer oder Gesellschafter zu entrichten</t>
  </si>
  <si>
    <t>is.netIncome.regular.operatingCOGS.otherCostTC.leasingAll</t>
  </si>
  <si>
    <t>Nachrichtlich: Aufwendungen für Leasing (entsprechend GKV)</t>
  </si>
  <si>
    <t>für bewegliche Wirtschaftsgüter</t>
  </si>
  <si>
    <t>is.netIncome.regular.operatingCOGS.otherCostTC.leasingAll.moveable</t>
  </si>
  <si>
    <t>Nachrichtlich: Aufwendungen für Leasing (entsprechend GKV), Leasing für bewegliche Wirtschaftsgüter</t>
  </si>
  <si>
    <t>is.netIncome.regular.operatingCOGS.otherCostTC.leasingAll.other</t>
  </si>
  <si>
    <t>Nachrichtlich: Aufwendungen für Leasing (entsprechend GKV), übrige Leasingaufwendungen</t>
  </si>
  <si>
    <t>Die Position dient der Erfassung von übriger Leasingaufwendungen und als Auffangposition, soweit eine detaillierte Zuordnung auf die in der gleichen Ebene vorhandenen Positionen nicht möglich ist.</t>
  </si>
  <si>
    <t>is.netIncome.regular.operatingCOGS.otherCostTC.fixing</t>
  </si>
  <si>
    <t>Nachrichtlich: Aufwand für Fremdreparaturen und Instandhaltung (ohne Grundstücke) (entsprechend GKV)</t>
  </si>
  <si>
    <t>is.netIncome.regular.operatingCOGS.otherCostTC.insurance</t>
  </si>
  <si>
    <t>Nachrichtlich: Versicherungsprämien, Gebühren und Beiträge (entsprechend GKV)</t>
  </si>
  <si>
    <t>is.netIncome.regular.operatingCOGS.otherCostTC.vehicles</t>
  </si>
  <si>
    <t>Nachrichtlich: Aufwendungen für den Fuhrpark (entsprechend GKV)</t>
  </si>
  <si>
    <t>is.netIncome.regular.operatingCOGS.otherCostTC.marketing</t>
  </si>
  <si>
    <t>Nachrichtlich: Werbeaufwand (entsprechend GKV)</t>
  </si>
  <si>
    <t>is.netIncome.regular.operatingCOGS.otherCostTC.limitedDeductible</t>
  </si>
  <si>
    <t>Nachrichtlich: beschränkt abziehbare Betriebsausgaben (entsprechend GKV)</t>
  </si>
  <si>
    <t>is.netIncome.regular.operatingCOGS.otherCostTC.limitedDeductible.giftsDeductible</t>
  </si>
  <si>
    <t>Nachrichtlich: beschränkt abziehbare Betriebsausgaben (entsprechend GKV), Geschenke abziehbar</t>
  </si>
  <si>
    <t>is.netIncome.regular.operatingCOGS.otherCostTC.limitedDeductible.giftsNonDeductible</t>
  </si>
  <si>
    <t>Nachrichtlich: beschränkt abziehbare Betriebsausgaben (entsprechend GKV), Geschenke nicht abziehbar</t>
  </si>
  <si>
    <t>is.netIncome.regular.operatingCOGS.otherCostTC.limitedDeductible.entertainment</t>
  </si>
  <si>
    <t>Nachrichtlich: beschränkt abziehbare Betriebsausgaben (entsprechend GKV), Bewirtungsaufwendungen (gesamt)</t>
  </si>
  <si>
    <t>Bewirtungskosten (ohne Kürzung nach § 4 Abs. 5 Satz 1 Nr. 2 EStG) - UKV</t>
  </si>
  <si>
    <t>is.netIncome.regular.operatingCOGS.otherCostTC.limitedDeductible.entertainment.deductible</t>
  </si>
  <si>
    <t>Nachrichtlich: beschränkt abziehbare Betriebsausgaben (entsprechend GKV), Bewirtungsaufwendungen, abziehbar</t>
  </si>
  <si>
    <t>is.netIncome.regular.operatingCOGS.otherCostTC.limitedDeductible.entertainment.nonDeductible</t>
  </si>
  <si>
    <t>Nachrichtlich: beschränkt abziehbare Betriebsausgaben (entsprechend GKV), Bewirtungsaufwendungen, nicht abziehbar</t>
  </si>
  <si>
    <t>is.netIncome.regular.operatingCOGS.otherCostTC.limitedDeductible.entertainment.other</t>
  </si>
  <si>
    <t>Nachrichtlich: beschränkt abziehbare Betriebsausgaben (entsprechend GKV), Bewirtungsaufwendungen, nicht zuordenbar</t>
  </si>
  <si>
    <t>is.netIncome.regular.operatingCOGS.otherCostTC.limitedDeductible.other</t>
  </si>
  <si>
    <t>Nachrichtlich: beschränkt abziehbare Betriebsausgaben (entsprechend GKV), sonstige beschränkt abziehbare Betriebsausgaben</t>
  </si>
  <si>
    <t>sonstige beschränkt abziehbare Betriebsausgaben, ohne Bewirtungskosten - UKV, z.B. Gästehäuser § 4 Abs. 5 Nr. 3 EStG, Aufwendungen für Jagd, Fischerei, Segeljachten § 4 Abs. 5 Nr. 4, Bußgelder, Ordnungs- und Verwarnungsgelder, nicht abzugsfähige steuerliche Nebenleisten (Verspätungszuschläge, Zwangsgelder), Spenden, Aufwendungen für Aufsichts- und Verwaltungsrat.</t>
  </si>
  <si>
    <t>is.netIncome.regular.operatingCOGS.otherCostTC.limitedDeductible.other.supervisoryboard</t>
  </si>
  <si>
    <t>Nachrichtlich: beschränkt abziehbare Betriebsausgaben (entsprechend GKV), sonstige beschränkt abziehbare Betriebsausgaben, Aufwendungen für Aufsichts- und Verwaltungsräte</t>
  </si>
  <si>
    <t>is.netIncome.regular.operatingCOGS.otherCostTC.limitedDeductible.other.donations</t>
  </si>
  <si>
    <t>Nachrichtlich: beschränkt abziehbare Betriebsausgaben (entsprechend GKV), sonstige beschränkt abziehbare Betriebsausgaben, Spenden</t>
  </si>
  <si>
    <t>übrige und nicht zuordenbar</t>
  </si>
  <si>
    <t>is.netIncome.regular.operatingCOGS.otherCostTC.limitedDeductible.other.miscellaneous</t>
  </si>
  <si>
    <t>Nachrichtlich: beschränkt abziehbare Betriebsausgaben (entsprechend GKV), sonstige beschränkt abziehbare Betriebsausgaben, übrige und nicht zuordenbar</t>
  </si>
  <si>
    <t>is.netIncome.regular.operatingCOGS.otherCostTC.businessTravelOwner</t>
  </si>
  <si>
    <t>Nachrichtlich: Reisekosten Unternehmer (entsprechend GKV)</t>
  </si>
  <si>
    <t>Hierzu gehören Fahrtkosten - soweit nicht in den Aufwendungen für den Fuhrpark enthalten -, Verpflegungsmehraufwendungen (§ 4 Abs. 5 Nr. 5 EStG), Übernachtungs- und Reisenebenkosten, soweit diese durch den Unternehmer selbst verursacht sind - UKV.</t>
  </si>
  <si>
    <t>is.netIncome.regular.operatingCOGS.otherCostTC.businessTravelEmployee</t>
  </si>
  <si>
    <t>Nachrichtlich: Reisekosten Arbeitnehmer (entsprechend GKV)</t>
  </si>
  <si>
    <t>is.netIncome.regular.operatingCOGS.otherCostTC.freight</t>
  </si>
  <si>
    <t>Nachrichtlich: Frachten / Verpackung (entsprechend GKV)</t>
  </si>
  <si>
    <t>is.netIncome.regular.operatingCOGS.otherCostTC.fees</t>
  </si>
  <si>
    <t>Nachrichtlich: Provisionen (entsprechend GKV)</t>
  </si>
  <si>
    <t>Gezahlte Provisionen an Dienstleister und Handels- oder Versicherungsvertreter für vermittelte Leistungen oder Umsätze - UKV, z.B. Vertriebsprovisionen, Fremdarbeiten (Vertrieb).</t>
  </si>
  <si>
    <t>is.netIncome.regular.operatingCOGS.otherCostTC.concessLicenses</t>
  </si>
  <si>
    <t>Nachrichtlich: Aufwendungen für Konzessionen und Lizenzen (entsprechend GKV)</t>
  </si>
  <si>
    <t>is.netIncome.regular.operatingCOGS.otherCostTC.communication</t>
  </si>
  <si>
    <t>Nachrichtlich: Aufwendungen für Kommunikation (entsprechend GKV)</t>
  </si>
  <si>
    <t>Aufwendungen für Kommunikation, insb. auch Porto und Telefon.</t>
  </si>
  <si>
    <t>is.netIncome.regular.operatingCOGS.otherCostTC.legalConsulting</t>
  </si>
  <si>
    <t>Nachrichtlich: Rechts- und Beratungskosten (entsprechend GKV)</t>
  </si>
  <si>
    <t>is.netIncome.regular.operatingCOGS.otherCostTC.training</t>
  </si>
  <si>
    <t>Nachrichtlich: Fortbildungskosten (entsprechend GKV)</t>
  </si>
  <si>
    <t>Alle mit der beruflichen oder geschäftlichen Fortbildung verbundenen Aufwendungen mit Ausnahme eventueller Kosten für ein häusliches Arbeitszimmer - UKV.</t>
  </si>
  <si>
    <t>is.netIncome.regular.operatingCOGS.otherCostTC.staffRelated</t>
  </si>
  <si>
    <t>Nachrichtlich: sonstige Aufwendungen für Personal (entsprechend GKV)</t>
  </si>
  <si>
    <t>Freiwillig soziale Aufwendungen, soweit diese nicht in den Personalkosten enthalten sind, z.B. Betriebsveranstaltungen, Kantinenaufwendungen, Unfallschutz, Schwerbehindertenabgabe, Bekleidung und Ausrüstung, Werksarzt, Personalbeschaffung, Personalberatung, Personalwerbung.</t>
  </si>
  <si>
    <t>is.netIncome.regular.operatingCOGS.otherCostTC.addPreTaxRes</t>
  </si>
  <si>
    <t>Nachrichtlich: Einstellung in steuerliche Rücklagen (entsprechend GKV)</t>
  </si>
  <si>
    <t>is.netIncome.regular.operatingCOGS.otherCostTC.addPreTaxRes.EStG6b_10</t>
  </si>
  <si>
    <t>Nachrichtlich: Einstellung in steuerliche Rücklagen (entsprechend GKV), § 6b Abs. 10 EStG</t>
  </si>
  <si>
    <t>Einstellung in eine § 6b Abs. 10 EStG-Rücklage (Veräußerung von Anteilen an Kapitalgesellschaften) - UKV</t>
  </si>
  <si>
    <t>is.netIncome.regular.operatingCOGS.otherCostTC.addPreTaxRes.EStG6b_3</t>
  </si>
  <si>
    <t>Nachrichtlich: Einstellung in steuerliche Rücklagen (entsprechend GKV), § 6b Abs. 3 EStG</t>
  </si>
  <si>
    <t>Einstellung in eine § 6b Abs. 3 EStG Rücklage, (Veräußerung von Grund und Boden oder Aufwuchs auf Grund und Boden mit dem dazugehörigen Grund und Boden, wenn der Aufwuchs zu einem land- und forstwirtschaftlichen Betriebsvermögen gehörte oder Gebäuden oder Binnenschiffen) - UKV</t>
  </si>
  <si>
    <t>is.netIncome.regular.operatingCOGS.otherCostTC.addPreTaxRes.substEStR6_6</t>
  </si>
  <si>
    <t>Nachrichtlich: Einstellung in steuerliche Rücklagen (entsprechend GKV), Rücklage für Ersatzbeschaffung, R 6.6 EStR</t>
  </si>
  <si>
    <t>Einstellung in eine Rücklage für Ersatzbeschaffungen nach R 6.6 EStR – UKV</t>
  </si>
  <si>
    <t>is.netIncome.regular.operatingCOGS.otherCostTC.addPreTaxRes.EStG4g</t>
  </si>
  <si>
    <t>Nachrichtlich: Einstellung in steuerliche Rücklagen (entsprechend GKV), § 4g EStG</t>
  </si>
  <si>
    <t>Einstellung in einen Ausgleichsposten nach § 4g EStG (Zuordnung eines Wirtschaftsgutes des Anlagevermögens zu einer Betriebstätte desselben Steuerpflichtigen in einem anderen Mitgliedstaat der Europäischen Union gemäß § 4 Abs. 1 S. 3 EStG). Sofern ein Ausgleichsposten gebildet wird, besteht die Verpflichtung zur Führung eines Verzeichnisses, aus dem die Bildung und Auflösung des Ausgleichspostens hervorgehen. – UKV</t>
  </si>
  <si>
    <t>is.netIncome.regular.operatingCOGS.otherCostTC.addPreTaxRes.other</t>
  </si>
  <si>
    <t>Nachrichtlich: Einstellung in steuerliche Rücklagen (entsprechend GKV), übrige / nicht zuordenbare Einstellung in steuerliche Rücklagen</t>
  </si>
  <si>
    <t>Die Position dient der Erfassung von übrigen Einstellungen in steuerliche Rücklagen und als Auffangposition, soweit eine detaillierte Zuordnung auf die in der gleichen Ebene vorhandenen Positionen nicht möglich ist.</t>
  </si>
  <si>
    <t>is.netIncome.regular.operatingCOGS.otherCostTC.deductValueEStG7g_3</t>
  </si>
  <si>
    <t>Nachrichtlich: Herabsetzungsbetrag nach § 7g Abs. 2 EStG (entsprechend GKV)</t>
  </si>
  <si>
    <t>is.netIncome.regular.operatingCOGS.otherCostTC.transferValuatonPresentYear</t>
  </si>
  <si>
    <t>Nachrichtlich: Aufwand aus Wertberichtigungen des lfd. Jahres (entsprechend GKV)</t>
  </si>
  <si>
    <t>is.netIncome.regular.operatingCOGS.otherCostTC.transferValuatonPresentYear.specific</t>
  </si>
  <si>
    <t>Nachrichtlich: Aufwand aus Wertberichtigungen des lfd. Jahres (entsprechend GKV), Einzelwertberichtigungen</t>
  </si>
  <si>
    <t>is.netIncome.regular.operatingCOGS.otherCostTC.transferValuatonPresentYear.global</t>
  </si>
  <si>
    <t>Nachrichtlich: Aufwand aus Wertberichtigungen des lfd. Jahres (entsprechend GKV), Pauschalwertberichtigungen</t>
  </si>
  <si>
    <t>is.netIncome.regular.operatingCOGS.otherCostTC.transferValuatonPresentYear.other</t>
  </si>
  <si>
    <t>Nachrichtlich: Aufwand aus Wertberichtigungen des lfd. Jahres (entsprechend GKV), nicht PWB / EWB zuordenbare Wertberichtigung</t>
  </si>
  <si>
    <t>is.netIncome.regular.operatingCOGS.otherCostTC.regularAllowance</t>
  </si>
  <si>
    <t>Nachrichtlich: übliche Abschreibungen auf Forderungen (entsprechend GKV)</t>
  </si>
  <si>
    <t>Hier sind nur die üblichen Abschreibungen auf Forderungen zu erfassen (§ 275 Abs. 2 Nr. 7b HGB) - UKV.</t>
  </si>
  <si>
    <t>is.netIncome.regular.operatingCOGS.otherCostTC.disposFixAss</t>
  </si>
  <si>
    <t>Nachrichtlich: Verluste aus dem Abgang von Vermögensgegenständen des Anlagevermögens (entsprechend GKV)</t>
  </si>
  <si>
    <t>is.netIncome.regular.operatingCOGS.otherCostTC.disposFixAss.sale</t>
  </si>
  <si>
    <t>Nachrichtlich: Verluste aus dem Abgang von Vermögensgegenständen des Anlagevermögens (entsprechend GKV), Erlöse aus Verkäufen des Anlagevermögens</t>
  </si>
  <si>
    <t>Anlagenabgänge Anlagevermögen</t>
  </si>
  <si>
    <t>is.netIncome.regular.operatingCOGS.otherCostTC.disposFixAss.bookValue</t>
  </si>
  <si>
    <t>Nachrichtlich: Verluste aus dem Abgang von Vermögensgegenständen des Anlagevermögens (entsprechend GKV), Anlagenabgänge Anlagevermögen</t>
  </si>
  <si>
    <t>Restbuchwerte bei Buchverlust.</t>
  </si>
  <si>
    <t>is.netIncome.regular.operatingCOGS.otherCostTC.disposCurrAss</t>
  </si>
  <si>
    <t>Nachrichtlich: Verluste aus dem Abgang von Vermögensgegenständen des Umlaufvermögens (entsprechend GKV)</t>
  </si>
  <si>
    <t>is.netIncome.regular.operatingCOGS.otherCostTC.otherTaxes</t>
  </si>
  <si>
    <t>Nachrichtlich: sonstige Steuern, soweit in den sonstigen Aufwendungen ausgewiesen (entsprechend GKV)</t>
  </si>
  <si>
    <t>is.netIncome.regular.operatingCOGS.otherCostTC.provisions</t>
  </si>
  <si>
    <t>Nachrichtlich: Zuführungen zu Aufwandsrückstellungen (entsprechend GKV)</t>
  </si>
  <si>
    <t>is.netIncome.regular.operatingCOGS.otherCostTC.currLoss</t>
  </si>
  <si>
    <t>Nachrichtlich: Kurs- / Währungsverluste (entsprechend GKV)</t>
  </si>
  <si>
    <t>is.netIncome.regular.operatingCOGS.otherCostTC.EGHGB</t>
  </si>
  <si>
    <t>Nachrichtlich: sonstige betriebliche Aufwendungen, Aufwendungen nach Art. 67 Abs. 1 und 2 EGHGB (entsprechend GKV)</t>
  </si>
  <si>
    <t>is.netIncome.regular.operatingCOGS.otherCostTC.merger</t>
  </si>
  <si>
    <t>Nachrichtlich: sonstige betriebliche Aufwendungen, Verluste durch Verschmelzung und Umwandlung (entsprechend GKV)</t>
  </si>
  <si>
    <t>Steuerlich kein Ansatz gem. § 12 Abs. 2 S. 1 UmwStG, da die Verluste im Rahmen der Körperschaftsteuerveranlagung zu berücksichtigen sind.</t>
  </si>
  <si>
    <t>is.netIncome.regular.operatingCOGS.otherCostTC.restructuring</t>
  </si>
  <si>
    <t>Nachrichtlich: sonstige betriebliche Aufwendungen, Aufwendungen für Restrukturierungs- und Sanierungsmaßnahmen (entsprechend GKV)</t>
  </si>
  <si>
    <t>is.netIncome.regular.operatingCOGS.otherCostTC.otherOrdinary</t>
  </si>
  <si>
    <t>Nachrichtlich: andere ordentliche / nicht zuordenbare sonstige betriebliche Aufwendungen (entsprechend GKV)</t>
  </si>
  <si>
    <t>is.netIncome.regular.operatingCOGS.otherCostTC.miscellaneous</t>
  </si>
  <si>
    <t>Nachrichtlich: andere sonstige betriebliche Aufwendungen (entsprechend GKV)</t>
  </si>
  <si>
    <t>is.netIncome.regular.operatingCOGS.otherCostTC.miscellaneous.disclosure</t>
  </si>
  <si>
    <t>Nachrichtlich: andere sonstige betriebliche Aufwendungen (entsprechend GKV), Erläuterung des Posteninhalts andere sonstige betriebliche Aufwendungen</t>
  </si>
  <si>
    <t>is.netIncome.regular.operatingCOGS.otherCostTC.refundcoop</t>
  </si>
  <si>
    <t>Nachrichtlich: Genossenschaftliche Rückvergütung (entsprechend GKV)</t>
  </si>
  <si>
    <t>is.netIncome.regular.operatingCOGS.otherCostTC.refundcoop.members</t>
  </si>
  <si>
    <t>Nachrichtlich: Genossenschaftliche Rückvergütung (entsprechend GKV), davon an Mitglieder</t>
  </si>
  <si>
    <t>Finanz- und Beteiligungsergebnis</t>
  </si>
  <si>
    <t>is.netIncome.regular.fin</t>
  </si>
  <si>
    <t>best practice</t>
  </si>
  <si>
    <t>Erträge aus Beteiligungen</t>
  </si>
  <si>
    <t>is.netIncome.regular.fin.netParticipation.earnings</t>
  </si>
  <si>
    <t>Beteiligungserträge von Kapitalgesellschaften bzw. von Personengesellschaften sind steuerlich unterschiedlich zu behandeln (Teileinkünfteverfahren, § 8b KStG, gewerbesteuerliche Kürzungen bzw. Hinzurechnungen). Die Erträge sind deshalb aufzuteilen.</t>
  </si>
  <si>
    <t>an Kapitalgesellschaften</t>
  </si>
  <si>
    <t>is.netIncome.regular.fin.netParticipation.earnings.corporations</t>
  </si>
  <si>
    <t>Erträge aus Beteiligungen, an Kapitalgesellschaften</t>
  </si>
  <si>
    <t>Ausschüttungen, Dividenden, etc. einschließlich Beteiligungserträge von verbundenen Unternehmen nach § 271 Abs. 1 HGB.</t>
  </si>
  <si>
    <t>an Personengesellschaften</t>
  </si>
  <si>
    <t>is.netIncome.regular.fin.netParticipation.earnings.partnerships</t>
  </si>
  <si>
    <t>Erträge aus Beteiligungen, an Personengesellschaften</t>
  </si>
  <si>
    <t>Gewinnanteile aus Mitunternehmerschaften einschließlich Gewinnanteile von verbundenen Unternehmen nach § 271 Abs. 1 HGB.</t>
  </si>
  <si>
    <t>nach Rechtsform der Beteiligung nicht zuordenbar</t>
  </si>
  <si>
    <t>is.netIncome.regular.fin.netParticipation.earnings.other</t>
  </si>
  <si>
    <t>Erträge aus Beteiligungen, nach Rechtsform der Beteiligung nicht zuordenbar</t>
  </si>
  <si>
    <t>davon aus Beteiligungen an verbundenen Unternehmen</t>
  </si>
  <si>
    <t>is.netIncome.regular.fin.netParticipation.earnings.groupComp</t>
  </si>
  <si>
    <t>Erträge aus Beteiligungen, davon aus Beteiligungen an verbundenen Unternehmen</t>
  </si>
  <si>
    <t>Pflicht-"Davon-Vermerk"</t>
  </si>
  <si>
    <t>Hier können Beteiligungserträge nach § 271 Abs. 1 HGB nachrichtlich dargestellt werden.</t>
  </si>
  <si>
    <t>davon aus Beteiligungen an nicht verbundenen Unternehmen</t>
  </si>
  <si>
    <t>is.netIncome.regular.fin.netParticipation.earnings.particip</t>
  </si>
  <si>
    <t>Erträge aus Beteiligungen, davon aus Beteiligungen an nicht verbundenen Unternehmen</t>
  </si>
  <si>
    <t>davon aus Beteiligungen an assoziierten Unternehmen</t>
  </si>
  <si>
    <t>is.netIncome.regular.fin.netParticipation.earnings.particip.assoc</t>
  </si>
  <si>
    <t>Erträge aus Beteiligungen, davon aus Beteiligungen an nicht verbundenen Unternehmen, davon aus Beteiligungen an assoziierten Unternehmen</t>
  </si>
  <si>
    <t>auf Grund einer Gewinngemeinschaft, eines Gewinnabführungs- oder Teilgewinnabführungsvertrags erhaltene Gewinne</t>
  </si>
  <si>
    <t>is.netIncome.regular.fin.netParticipation.earningProfSharing</t>
  </si>
  <si>
    <t>Aufgrund einer Gewinngemeinschaft, eines Gewinnabführungs- oder Teilgewinnabführungsvertrags erhaltene Gewinne (Mutter)</t>
  </si>
  <si>
    <t>Ausweisposten</t>
  </si>
  <si>
    <t>Gem. § 277 Abs. 3 S. 2 HGB sind auf Grund einer Gewinngemeinschaft, eines Gewinnabführungs- oder eines Teilgewinnabführungsvertrags erhaltene Gewinne jeweils gesondert unter entsprechender Bezeichnung auszuweisen. Für diesen Ausweis ist die Taxonomieposition - ebenso wie (wahlweise) die Unterpositionen - vorgesehen.</t>
  </si>
  <si>
    <t>erhaltene Gewinne aufgrund einer Gewinngemeinschaft</t>
  </si>
  <si>
    <t>is.netIncome.regular.fin.netParticipation.earningProfSharing.profPooling</t>
  </si>
  <si>
    <t>Aufgrund einer Gewinngemeinschaft, eines Gewinnabführungs- oder Teilgewinnabführungsvertrags erhaltene Gewinne (Mutter); erhaltene Gewinne aufgrund einer Gewinngemeinschaft</t>
  </si>
  <si>
    <t>erhaltene Gewinne aufgrund eines Gewinn- oder Teilgewinnabführungsvertrags</t>
  </si>
  <si>
    <t>is.netIncome.regular.fin.netParticipation.earningProfSharing.other</t>
  </si>
  <si>
    <t>Aufgrund einer Gewinngemeinschaft, eines Gewinnabführungs- oder Teilgewinnabführungsvertrags erhaltene Gewinne (Mutter); erhaltene Gewinne aufgrund eines Gewinn- oder Teilgewinnabführungsvertrags</t>
  </si>
  <si>
    <t>Ertrag aus der Bildung aktiver oder der Auflösung passiver Ausgleichsposten bei Organschaftsverhältnissen (GAV)</t>
  </si>
  <si>
    <t>is.netIncome.regular.fin.netParticipation.earningProfSharing.changeAdjustItem</t>
  </si>
  <si>
    <t>Aufgrund einer Gewinngemeinschaft, eines Gewinnabführungs- oder Teilgewinnabführungsvertrags erhaltene Gewinne (Mutter); Ertrag aus der Bildung aktiver oder der Auflösung passiver Ausgleichsposten bei Organschaftsverhältnissen (GAV)</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</si>
  <si>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aktiven Ausgleichspostens indes nach herrschender Auffassung immer eine Gewinnauswirkung, die so dann in einem zweiten Schritt außerbilanziell zu neutralisieren ist (vgl. dazu entsprechende Taxonomieposition "Ertrag aus der Bildung aktiver oder der Auflösung passiver Ausgleichsposten bei Organschaftsverhältnissen" in der Steuerlichen Gewinnermittlung). Da der Ausweis auf der Vorschrift des § 14 Abs. 4 S. 1 KStG beruht, scheidet ein Ausweis in der handelsrechtlichen Gewinn- und Verlustrechnung aus. Bei der Übermittlung einer Handelsbilanz kann daher der Ertrag aus der Bildung eines aktiven Ausgleichspostens in der "Überleitungsrechnung" entweder unter der Taxonomieposition "Ertrag aus der Bildung aktiver oder der Auflösung passiver Ausgleichsposten bei Organschaftsverhältnissen" oder der Taxonomieposition "Sammelposten für Gewinnänderungen aus der Überleitungsrechnung" erfasst werden. Entsprechendes gilt sinngemäß für den sich aus der Auflösung eines passiven Ausgleichspostens ergebenden Ertrag. In Fällen des § 14 Abs. 4 S. 2 KStG (Auflösung des Ausgleichspostens wegen Veräußerung der Organbeteiligung) erhöht sich durch die Auflösung des passiven Ausgleichspostens auch das Einkommen des Organträgers (§ 14 Abs. 4 S. 3 KStG); in diesen Fällen ist daher der Ertrag aus der Auflösung des passiven Ausgleichspostens nicht in der "Steuerlichen Gewinnermittlung" zu neutralisieren.</t>
  </si>
  <si>
    <t>Ertrag aus der Zuaktivierung des Beteiligungsbuchwerts an der OG aufgrund von vororganschaftlichen Minderabführungen (GAV)</t>
  </si>
  <si>
    <t>is.netIncome.regular.fin.netParticipation.earningProfSharing.preconsoliRemittShortfall</t>
  </si>
  <si>
    <t>Aufgrund einer Gewinngemeinschaft, eines Gewinnabführungs- oder Teilgewinnabführungsvertrags erhaltene Gewinne (Mutter); Ertrag aus der Zuaktivierung des Beteiligungsbuchwerts an der OG aufgrund von vororganschaftlichen Minderabführungen (GAV)</t>
  </si>
  <si>
    <t>Gem. § 14 Abs. 3 S. 2 KStG sind Minderabführungen, die ihre Ursache in vororganschaftlicher Zeit haben, als Einlage durch den Organträger in die Organgesellschaft zu behandeln. Dem folgend ist in einem ersten Schritt in der (Steuer-)Bilanz/Überleitungsrechnung der Beteiligungsbuchwert an der Organgesellschaft in Höhe der Minderabführung ergebniswirksam zu erhöhen. Da der Ausweis auf der Vorschrift des § 14 Abs. 3 S. 2 KStG beruht, scheidet ein Ausweis in der handelsrechtlichen Gewinn- und Verlustrechnung aus. Bei der Übermittlung einer Handelsbilanz kann daher der Ertrag aus der Zuaktivierung des Beteiligungsbuchwerts an der OG in der "Überleitungsrechnung" entweder unter der Taxonomieposition "Ertrag aus der Zuaktivierung des Beteiligungsbuchwerts an der OG aufgrund von vororganschaftlichen Minderabführungen" oder der Taxonomieposition "Sammelposten für Gewinnänderungen aus der Überleitungsrechnung" erfasst werden. In einem zweiten Schritt ist dann das bilanzielle Ergebnis um den Betrag der Minderabführung außerbilanziell wieder zu kürzen, weil sich die Einlage nicht auf den „Steuerlichen Gewinn“ auswirken darf (vgl. dazu entsprechende Taxonomieposition "Ertrag aus der Zuaktivierung des Beteiligungsbuchwerts an der OG aufgrund von vororganschaftlichen Minderabführungen" in der „Steuerlichen Gewinnermittlung“).</t>
  </si>
  <si>
    <t>Aufwand aus der Auflösung aktiver oder der Bildung passiver Ausgleichsposten bei Organschaftsverhältnissen (GAV)</t>
  </si>
  <si>
    <t>is.netIncome.regular.fin.netParticipation.earningProfSharing.lossChangeAdjustItem</t>
  </si>
  <si>
    <t>Aufgrund einer Gewinngemeinschaft, eines Gewinnabführungs- oder Teilgewinnabführungsvertrags erhaltene Gewinne (Mutter); Aufwand aus der Auflösung aktiver oder der Bildung passiver Ausgleichsposten bei Organschaftsverhältnissen (GAV)</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</si>
  <si>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passiven Ausgleichspostens indes nach herrschender Auffassung immer eine Gewinnauswirkung, die so dann in einem zweiten Schritt hier zu neutralisieren ist. Entsprechendes gilt sinngemäß für den sich aus der Auflösung eines aktiven Ausgleichspostens ergebenden Aufwand. In Fällen des § 14 Abs. 4 S. 2 KStG (Auflösung des Ausgleichspostens wegen Veräußerung der Organbeteiligung) verringert sich durch die Auflösung des aktiven Ausgleichspostens auch das Einkommen des Organträgers (§ 14 Abs. 4 S. 3 KStG); in diesen Fällen ist daher der Aufwand aus der Auflösung des aktiven Ausgleichspostens nicht in der "Steuerlichen Gewinnermittlung" zu neutralisieren.</t>
  </si>
  <si>
    <t>Ertrag aus vororganschaftlichen Mehrabführungen (GAV)</t>
  </si>
  <si>
    <t>is.netIncome.regular.fin.netParticipation.earningProfSharing.preconsoliRemittSurplus</t>
  </si>
  <si>
    <t>Aufgrund einer Gewinngemeinschaft, eines Gewinnabführungs- oder Teilgewinnabführungsvertrags erhaltene Gewinne (Mutter); Ertrag aus vororganschaftlichen Mehrabführungen (GAV)</t>
  </si>
  <si>
    <t>Gem. § 14 Abs. 3 S. 1 KStG gelten Mehrabführungen, die ihre Ursache in vororganschaftlicher Zeit haben, als Gewinnausschüttungen der Organgesellschaft an den Organträger. Da die vororganschaftlichen Mehrabführungen Bestandteil der Gewinnabführung sind, haben sie regelmäßig bereits den Handelsbilanzgewinn erhöht; in diesem Fall ist die Taxonomieposition nicht zu befüllen. Ist der Anspruch auf die Gewinnabführung indes nur in Höhe des um die vororganschaftliche Mehrabführung geminderten Betrags in der Gewinn- und Verlustrechnung enthalten, so ist die vororganschaftliche Mehrabführung hier gesondert auszuweisen. Bsp.: Der handelsrechtlich abzuführende Gewinn beläuft sich auf 100. Der Steuerbilanzgewinn der OG (und das dem Organträger zuzurechnende Einkommen) auf 80. In Höhe von 20 soll eine vororganschaftliche Mehrabführung vorliegen. Grds. ist in der Handels- und Steuerbilanz des Organträgers der Anspruch auf die Ergebnisabführung i.H.v. 100 zu erfassen. Soll die vororganschaftliche Mehrabführung beim Organträger indes gesondert ausgewiesen werden, wird es von der FinVerw. nicht beanstandet, wenn der Anspruch aus dem Ergebnisabführungsvertrag (= 100) i.H.v. 80 unter der Taxonomieposition "..erhaltene Gewinne aufgrund eines Gewinn- oder Teilgewinnabführungsvertrags" und i.H.v. 20 unter der Taxonomieposition "Ertrag aus vororganschaftlichen Mehrabführungen" erfasst wird.</t>
  </si>
  <si>
    <t>Erträge aus anderen Wertpapieren und Ausleihungen des Finanzanlagevermögens</t>
  </si>
  <si>
    <t>is.netIncome.regular.fin.netParticipation.earningSecurities</t>
  </si>
  <si>
    <t>Erträge aus Beteiligungen an Kapitalgesellschaften</t>
  </si>
  <si>
    <t>is.netIncome.regular.fin.netParticipation.earningSecurities.corporations</t>
  </si>
  <si>
    <t>Erträge aus anderen Wertpapieren und Ausleihungen des Finanzanlagevermögens, Erträge aus Beteiligungen an Kapitalgesellschaften</t>
  </si>
  <si>
    <t>Erträge aus Beteiligungen an Personengesellschaften</t>
  </si>
  <si>
    <t>is.netIncome.regular.fin.netParticipation.earningSecurities.partnerships</t>
  </si>
  <si>
    <t>Erträge aus anderen Wertpapieren und Ausleihungen des Finanzanlagevermögens, Erträge aus Beteiligungen an Personengesellschaften</t>
  </si>
  <si>
    <t>is.netIncome.regular.fin.netParticipation.earningSecurities.other</t>
  </si>
  <si>
    <t>Erträge aus anderen Wertpapieren und Ausleihungen des Finanzanlagevermögens, Erträge aus Beteiligungen, nach Rechtsform der Beteiligung nicht zuordenbar</t>
  </si>
  <si>
    <t>Erträge aus Ausleihungen an Gesellschaften und Gesellschafter [KapG / Mitunternehmer (PersG)]</t>
  </si>
  <si>
    <t>is.netIncome.regular.fin.netParticipation.earningSecurities.shareholder</t>
  </si>
  <si>
    <t>Erträge aus anderen Wertpapieren und Ausleihungen des Finanzanlagevermögens, Erträge aus Ausleihungen an Gesellschaften und Gesellschafter [KapG / Mitunternehmer (PersG)]</t>
  </si>
  <si>
    <t>Ausleihungen z.B. bei einer Betriebsaufspaltung</t>
  </si>
  <si>
    <t>z.B. Zinserträge aus Darlehen an verbundene Kapitalgesellschaften (AG, GmbH etc.); Personengesellschaften (GbR, OHG, KG etc.); an GmbH-Gesellschafter bzw. an Gesellschafter von Personengesellschaften.</t>
  </si>
  <si>
    <t>davon Erträge aus anderen Wertpapieren und Ausleihungen des Finanzanlagevermögens von nicht verbundenen Unternehmen</t>
  </si>
  <si>
    <t>is.netIncome.regular.fin.netParticipation.earningSecurities.nonAssoc</t>
  </si>
  <si>
    <t>Erträge aus anderen Wertpapieren und Ausleihungen des Finanzanlagevermögens, davon Erträge aus anderen Wertpapieren und Ausleihungen des Finanzanlagevermögens von nicht verbundenen Unternehmen</t>
  </si>
  <si>
    <t>davon Erträge aus anderen Wertpapieren und Ausleihungen des Finanzanlagevermögens von verbundenen Unternehmen</t>
  </si>
  <si>
    <t>is.netIncome.regular.fin.netParticipation.earningSecurities.assoc</t>
  </si>
  <si>
    <t>Erträge aus anderen Wertpapieren und Ausleihungen des Finanzanlagevermögens, davon Erträge aus anderen Wertpapieren und Ausleihungen des Finanzanlagevermögens von verbundenen Unternehmen</t>
  </si>
  <si>
    <t>Zins- und Dividendenerträge</t>
  </si>
  <si>
    <t>is.netIncome.regular.fin.netParticipation.earningSecurities.interestDividend</t>
  </si>
  <si>
    <t>Erträge aus anderen Wertpapieren und Ausleihungen des Finanzanlagevermögens, Zins- und Dividendenerträge</t>
  </si>
  <si>
    <t>Übrige Zins- und Dividendenerträge, die nicht unter die Positionen „Erträge aus Beteiligungen an Kapitalgesellschaften“ und „Erträge aus Ausleihungen an Gesellschaften und Gesellschafter [KapG / Mitunternehmer (PersG)] fallen.</t>
  </si>
  <si>
    <t>erhaltene Ausgleichszahlungen (als außenstehender Aktionär)</t>
  </si>
  <si>
    <t>is.netIncome.regular.fin.netParticipation.earningSecurities.minorInterestReceived</t>
  </si>
  <si>
    <t>Erträge aus anderen Wertpapieren und Ausleihungen des Finanzanlagevermögens, erhaltene Ausgleichszahlungen (als außenstehender Aktionär)</t>
  </si>
  <si>
    <t>sonstige Zinsen und ähnliche Erträge</t>
  </si>
  <si>
    <t>is.netIncome.regular.fin.netInterest.income</t>
  </si>
  <si>
    <t>davon sonstige Zinsen und ähnliche Erträge von nicht verbundenen Unternehmen</t>
  </si>
  <si>
    <t>is.netIncome.regular.fin.netInterest.income.nonAssoc</t>
  </si>
  <si>
    <t>sonstige Zinsen und ähnliche Erträge, davon sonstige Zinsen und ähnliche Erträge von nicht verbundenen Unternehmen</t>
  </si>
  <si>
    <t>Betrifft Ausleihungen an Unternehmen, die nicht verbunden sind i.S.d. § 271 Abs. 2 HGB. Soweit Zinsen auf Einlagen bei Kreditinstituten entfallen, sind diese in der Position „Zinsen auf Einlagen bei Kreditinstituten und auf Forderungen an Dritte“ zu erfassen.</t>
  </si>
  <si>
    <t>davon sonstige Zinsen und ähnliche Erträge von verbundenen Unternehmen</t>
  </si>
  <si>
    <t>is.netIncome.regular.fin.netInterest.income.assoc</t>
  </si>
  <si>
    <t>sonstige Zinsen und ähnliche Erträge, davon sonstige Zinsen und ähnliche Erträge von verbundenen Unternehmen</t>
  </si>
  <si>
    <t>aus Abzinsung</t>
  </si>
  <si>
    <t>is.netIncome.regular.fin.netInterest.income.valueDiscount</t>
  </si>
  <si>
    <t>sonstige Zinsen und ähnliche Erträge, aus Abzinsung</t>
  </si>
  <si>
    <t>Beträge aus der Abzinsung von Verbindlichkeiten und Rückstellungen</t>
  </si>
  <si>
    <t>im Zusammenhang mit Vermögensverrechnung</t>
  </si>
  <si>
    <t>is.netIncome.regular.fin.netInterest.income.offsetAssets</t>
  </si>
  <si>
    <t>sonstige Zinsen und ähnliche Erträge, im Zusammenhang mit Vermögensverrechnung</t>
  </si>
  <si>
    <t>Pflichtangabe nicht hier, sondern im Anhang; wertmäßige zusätzliche Berichtsoption</t>
  </si>
  <si>
    <t>Zinsen auf Einlagen bei Kreditinstituten und auf Forderungen an Dritte</t>
  </si>
  <si>
    <t>is.netIncome.regular.fin.netInterest.income.deposits</t>
  </si>
  <si>
    <t>sonstige Zinsen und ähnliche Erträge, Zinsen auf Einlagen bei Kreditinstituten und auf Forderungen an Dritte</t>
  </si>
  <si>
    <t>Z.B. Zinsen aus Ausleihungen an Arbeitnehmer, Zinsen nach § 233a AO für Steuererstattungen betrieblicher Steuern. Zinsen aus Ausleihungen an Gesellschafter sind unter der Position „Erträge aus Ausleihungen an Gesellschaften [KapG / Mitunternehmer (PersG)] und Gesellschafter“ zu erfassen. Soweit Zinsen nach § 233a AO enthalten sind, sind diese zusätzlich noch in der Taxonomieposition "Zinsen auf Einlagen bei Kreditinstituten und auf Forderungen an Dritte, davon Zinsen nach § 233a AO" nachrichtlich zu erfassen.</t>
  </si>
  <si>
    <t>davon nach Zinsen nach § 233a AO</t>
  </si>
  <si>
    <t>is.netIncome.regular.fin.netInterest.income.deposits.AO233a</t>
  </si>
  <si>
    <t>sonstige Zinsen und ähnliche Erträge, Zinsen auf Einlagen bei Kreditinstituten und auf Forderungen an Dritte, davon Zinsen nach § 233a AO</t>
  </si>
  <si>
    <t>Soweit Zinsen nach § 233a AO in der Taxonomieposition "Zinsen auf Einlagen bei Kreditinstituten und auf Forderungen an Dritte" enthalten sind, sind diese hier nachrichtlich darzustellen.</t>
  </si>
  <si>
    <t>Diskonterträge</t>
  </si>
  <si>
    <t>is.netIncome.regular.fin.netInterest.income.discount</t>
  </si>
  <si>
    <t>sonstige Zinsen und ähnliche Erträge, Diskonterträge</t>
  </si>
  <si>
    <t>Zins- und Dividendenerträge aus Wertpapieren des Umlaufvermögens</t>
  </si>
  <si>
    <t>is.netIncome.regular.fin.netInterest.income.securities</t>
  </si>
  <si>
    <t>sonstige Zinsen und ähnliche Erträge, Zins- und Dividendenerträge aus Wertpapieren des Umlaufvermögens</t>
  </si>
  <si>
    <t>davon Dividendenerträge</t>
  </si>
  <si>
    <t>is.netIncome.regular.fin.netInterest.income.securities.dividends</t>
  </si>
  <si>
    <t>sonstige Zinsen und ähnliche Erträge, Zins- und Dividendenerträge aus Wertpapieren des Umlaufvermögens, davon Dividendenerträge</t>
  </si>
  <si>
    <t>übrige / nicht zuordenbare sonstige Zinsen und ähnliche Erträge</t>
  </si>
  <si>
    <t>is.netIncome.regular.fin.netInterest.income.other</t>
  </si>
  <si>
    <t>sonstige Zinsen und ähnliche Erträge, übrige / nicht zuordenbare sonstige Zinsen und ähnliche Erträge</t>
  </si>
  <si>
    <t>Die Position dient zur Erfassung der übrigen sonstigen Zinsen und ähnlicher Erträge und als Auffangposition, soweit eine detaillierte Zuordnung auf die in der gleichen Ebene vorhandenen Positionen nicht möglich ist.</t>
  </si>
  <si>
    <t>Abschreibungen auf Finanzanlagen und auf Wertpapiere des Umlaufvermögens</t>
  </si>
  <si>
    <t>is.netIncome.regular.fin.netParticipation.amortFinanc</t>
  </si>
  <si>
    <t>davon an verbundene Unternehmen</t>
  </si>
  <si>
    <t>is.netIncome.regular.fin.netParticipation.amortFinanc.group</t>
  </si>
  <si>
    <t>Abschreibungen auf Finanzanlagen und auf Wertpapiere des Umlaufvermögens, davon an verbundene Unternehmen</t>
  </si>
  <si>
    <t>Abschreibungen auf Finanzanlagen</t>
  </si>
  <si>
    <t>is.netIncome.regular.fin.netParticipation.amortFinanc.financials</t>
  </si>
  <si>
    <t>Abschreibungen auf Finanzanlagen und auf Wertpapiere des Umlaufvermögens, Abschreibungen auf Finanzanlagen</t>
  </si>
  <si>
    <t>Außerplanmäßige Abschreibungen auf Finanzanlagen des Umlaufvermögens wie z.B. bei einer Beteiligung (§ 253 Abs. 3 S. 4 HGB).</t>
  </si>
  <si>
    <t>Einzelwertberichtigungen auf langfristige Ausleihungen</t>
  </si>
  <si>
    <t>is.netIncome.regular.fin.netParticipation.amortFinanc.longTermRecAllowance</t>
  </si>
  <si>
    <t>Abschreibungen auf Finanzanlagen und auf Wertpapiere des Umlaufvermögens, Einzelwertberichtigungen auf langfristige Ausleihungen</t>
  </si>
  <si>
    <t>Aufwand, der aus dem (ganzen oder teilweisen) Ausfall von Ausleihungen (z.B. Darlehensforderungen) resultiert.</t>
  </si>
  <si>
    <t>Pauschalwertberichtigungen auf langfristige Ausleihungen</t>
  </si>
  <si>
    <t>is.netIncome.regular.fin.netParticipation.amortFinanc.longTermRecLumSumAllow</t>
  </si>
  <si>
    <t>Abschreibungen auf Finanzanlagen und auf Wertpapiere des Umlaufvermögens, Pauschalwertberichtigungen auf langfristige Ausleihungen</t>
  </si>
  <si>
    <t>Pauschal ermittelter Aufwand, der aus dem (ganzen oder teilweisen) Ausfall von Ausleihungen (z.B. Darlehensforderungen) resultiert.</t>
  </si>
  <si>
    <t>übliche und unübliche Abschreibungen auf Wertpapiere des Umlaufvermögens</t>
  </si>
  <si>
    <t>is.netIncome.regular.fin.netParticipation.amortFinanc.secCurrAss</t>
  </si>
  <si>
    <t>Abschreibungen auf Finanzanlagen und auf Wertpapiere des Umlaufvermögens, übliche und unübliche Abschreibungen auf Wertpapiere des Umlaufvermögens</t>
  </si>
  <si>
    <t>ADS § 275 Tz. 169</t>
  </si>
  <si>
    <t>Aufwendungen aufgrund von Verlustanteilen an Mitunternehmerschaften</t>
  </si>
  <si>
    <t>is.netIncome.regular.fin.netParticipation.amortFinanc.partnerships</t>
  </si>
  <si>
    <t>Abschreibungen auf Finanzanlagen und auf Wertpapiere des Umlaufvermögens, Aufwendungen aufgrund von Verlustanteilen an Mitunternehmerschaften</t>
  </si>
  <si>
    <t>Verluste aus Mitunternehmerschaften</t>
  </si>
  <si>
    <t>außerplanmäßige Abschreibungen auf Finanzanlagen</t>
  </si>
  <si>
    <t>is.netIncome.regular.fin.netParticipation.amortFinanc.financialsExcept</t>
  </si>
  <si>
    <t>Abschreibungen auf Finanzanlagen und auf Wertpapiere des Umlaufvermögens, außerplanmäßige Abschreibungen auf Finanzanlagen</t>
  </si>
  <si>
    <t>Position bezieht sich nur auf Vermögensgegenstände des Anlagevermögens</t>
  </si>
  <si>
    <t>Außerplanmäßige Abschreibungen auf Finanzanlagen des Anlagevermögens wie z.B. bei einer Beteiligung (§ 253 Abs. 3 S. 4 HGB). Soweit freiwillig ein AnlageNspiegel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</si>
  <si>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Abschreibungen auf Anteile / Beteiligungen gegenüber Kapitalgesellschaften</t>
  </si>
  <si>
    <t>is.netIncome.regular.fin.netParticipation.amortFinanc.financialsExcept.participCorp</t>
  </si>
  <si>
    <t>Abschreibungen auf Finanzanlagen und auf Wertpapiere des Umlaufvermögens, außerplanmäßige Abschreibungen auf Finanzanlagen, davon Abschreibungen auf Anteile / Beteiligungen gegenüber Kapitalgesellschaften</t>
  </si>
  <si>
    <t>Außerplanmäßige Abschreibungen bei einer dauernden Wertminderung der Anteile/Beteiligungen an einer Kapitalgesellschaft.</t>
  </si>
  <si>
    <t>davon Abschreibungen auf Forderungen gegenüber Kapitalgesellschaften, an denen eine Beteiligung von mehr als 25 % besteht</t>
  </si>
  <si>
    <t>is.netIncome.regular.fin.netParticipation.amortFinanc.financialsExcept.receivCorp25pt</t>
  </si>
  <si>
    <t>Abschreibungen auf Finanzanlagen und auf Wertpapiere des Umlaufvermögens, außerplanmäßige Abschreibungen auf Finanzanlagen, davon Abschreibungen auf Forderungen gegenüber Kapitalgesellschaften, an denen eine Beteiligung von mehr als 25 % besteht</t>
  </si>
  <si>
    <t>is.netIncome.regular.fin.netParticipation.amortFinanc.financialsExcept.loansSharehRelPart</t>
  </si>
  <si>
    <t>Abschreibungen auf Finanzanlagen und auf Wertpapiere des Umlaufvermögens, außerplanmäßige Abschreibungen auf Finanzanlagen, davon Abschreibungen auf Forderungen gegenüber Gesellschaftern und nahe stehenden Personen</t>
  </si>
  <si>
    <t>is.netIncome.regular.fin.netParticipation.amortFinanc.other</t>
  </si>
  <si>
    <t>Abschreibungen auf Finanzanlagen und auf Wertpapiere des Umlaufvermögens, nicht zuordenbar</t>
  </si>
  <si>
    <t>Aufwendungen aus Verlustübernahmen (Mutter)</t>
  </si>
  <si>
    <t>is.netIncome.regular.fin.netParticipation.loss</t>
  </si>
  <si>
    <t>Gem. § 277 Abs. 3 S. 2 HGB sind Aufwendungen aus einer Verlustübernahme auf Grund einer Gewinngemeinschaft, eines Gewinnabführungs- oder eines Teilgewinnabführungsvertrags jeweils gesondert unter entsprechender Bezeichnung auszuweisen. Für diesen Ausweis ist die Taxonomieposition - ebenso wie (wahlweise) die Unterpositionen - vorgesehen.</t>
  </si>
  <si>
    <t>übernommene Verluste aufgrund einer Gewinngemeinschaft</t>
  </si>
  <si>
    <t>is.netIncome.regular.fin.netParticipation.loss.profPooling</t>
  </si>
  <si>
    <t>Aufwendungen aus Verlustübernahmen (Mutter), übernommene Verluste aufgrund einer Gewinngemeinschaft</t>
  </si>
  <si>
    <t>übernommene Verluste aufgrund eines Gewinn- oder Teilgewinnabführungsvertrags</t>
  </si>
  <si>
    <t>is.netIncome.regular.fin.netParticipation.loss.other</t>
  </si>
  <si>
    <t>Aufwendungen aus Verlustübernahmen (Mutter), übernommene Verluste aufgrund eines Gewinn- oder Teilgewinnabführungsvertrags</t>
  </si>
  <si>
    <t>Ertrag aus der Bildung aktiver oder der Auflösung passiver Ausgleichsposten bei Organschaftsverhältnissen (AVÜ)</t>
  </si>
  <si>
    <t>is.netIncome.regular.fin.netParticipation.loss.incomeAdjustItem</t>
  </si>
  <si>
    <t>Aufwendungen aus Verlustübernahmen (Mutter), Ertrag aus der Bildung aktiver oder der Auflösung passiver Ausgleichsposten bei Organschaftsverhältnissen (AVÜ)</t>
  </si>
  <si>
    <t>Ertrag aus der Zuaktivierung des Beteiligungsbuchwerts an der OG aufgrund von vororganschaftlichen Minderabführungen (AVÜ)</t>
  </si>
  <si>
    <t>is.netIncome.regular.fin.netParticipation.loss.incomePreconsolRemittshortfall</t>
  </si>
  <si>
    <t>Aufwendungen aus Verlustübernahmen (Mutter), Ertrag aus der Zuaktivierung des Beteiligungsbuchwerts an der OG aufgrund von vororganschaftlichen Minderabführungen (AVÜ)</t>
  </si>
  <si>
    <t>Aufwand aus der Auflösung aktiver oder der Bildung passiver Ausgleichsposten bei Organschaftsverhältnissen (AVÜ)</t>
  </si>
  <si>
    <t>is.netIncome.regular.fin.netParticipation.loss.changeAdjustItem</t>
  </si>
  <si>
    <t>Aufwendungen aus Verlustübernahmen (Mutter), Aufwand aus der Auflösung aktiver oder der Bildung passiver Ausgleichsposten bei Organschaftsverhältnissen (AVÜ)</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</si>
  <si>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passiven Ausgleichspostens indes nach herrschender Auffassung immer eine Gewinnauswirkung, die so dann in einem zweiten Schritt außerbilanziell zu neutralisieren ist (vgl. dazu entsprechende Taxonomieposition "Aufwand aus der Auflösung aktiver oder der Bildung passiver Ausgleichsposten bei Organschaftsverhältnissen" in der Steuerlichen Gewinnermittlung). Da der Ausweis auf der Vorschrift des § 14 Abs. 4 S. 1 KStG beruht, scheidet ein Ausweis in der handelsrechtlichen Gewinn- und Verlustrechnung aus. Bei der Übermittlung einer Handelsbilanz kann daher der Aufwand aus der Bildung eines passiven Ausgleichspostens in der "Überleitungsrechnung" entweder unter der Taxonomieposition "Aufwand aus der Auflösung aktiver oder der Bildung passiver Ausgleichsposten bei Organschaftsverhältnissen" oder der Taxonomieposition "Sammelposten für Gewinnänderungen aus der Überleitungsrechnung" erfasst werden. Entsprechendes gilt sinngemäß für den sich aus der Auflösung eines aktiven Ausgleichspostens ergebenden Aufwand. In Fällen des § 14 Abs. 4 S. 2 KStG (Auflösung des Ausgleichspostens wegen Veräußerung der Organbeteiligung) verringert sich durch die Auflösung des aktiven Ausgleichspostens auch das Einkommen des Organträgers (§ 14 Abs. 4 S. 3 KStG); in diesen Fällen ist daher der Aufwand aus der Auflösung des aktiven Ausgleichspostens nicht in der "Steuerlichen Gewinnermittlung" zu neutralisieren.</t>
  </si>
  <si>
    <t>Ertrag aus vororganschaftlichen Mehrabführungen (AVÜ)</t>
  </si>
  <si>
    <t>is.netIncome.regular.fin.netParticipation.loss.incomePreconsolRemittSurplus</t>
  </si>
  <si>
    <t>Aufwendungen aus Verlustübernahmen (Mutter), Ertrag aus vororganschaftlichen Mehrabführungen (AVÜ)</t>
  </si>
  <si>
    <t>Gem. § 14 Abs. 3 S. 1 KStG gelten Mehrabführungen, die ihre Ursache in vororganschaftlicher Zeit haben, als Gewinnausschüttungen der Organgesellschaft an den Organträger. Da die vororganschaftlichen Mehrabführungen Bestandteil der Gewinnabführung sind, haben sie regelmäßig bereits den Handelsbilanzgewinn erhöht; in diesem Fall ist die Taxonomieposition nicht zu befüllen. Ist der Anspruch auf die Gewinnabführung indes nur in Höhe des um die vororganschaftliche Mehrabführung geminderten Betrags in der Gewinn- und Verlustrechnung enthalten, so ist die vororganschaftliche Mehrabführung hier gesondert auszuweisen. Bsp.: Der handelsrechtlich abzuführende Gewinn beläuft sich auf 100. Der Steuerbilanzgewinn der OG (und das dem Organträger zuzurechnende Einkommen) auf 80. In Höhe von 20 soll eine vororganschaftliche Mehrabführung vorliegen. Grds. ist in der Handels- und Steuerbilanz des Organträgers der Anspruch auf die Ergebnisabführung i.H.v. 100 zu erfassen. Soll die vororganschaftliche Mehrabführung beim Organträger indes gesondert ausgewiesen werden, wird es von der FinVerw. nicht beanstandet, wenn der Anspruch aus dem Ergebnisabführungsvertrag (= 100) i.H.v. 80 unter der Taxonomieposition "erhaltene Gewinne aufgrund eines Gewinn- oder Teilgewinnabführungsvertrags" und i.H.v. 20 unter der Taxonomieposition "Ertrag aus vororganschaftlichen Mehrabführungen" erfasst wird.</t>
  </si>
  <si>
    <t>Zinsen und ähnliche Aufwendungen</t>
  </si>
  <si>
    <t>is.netIncome.regular.fin.netInterest.expenses</t>
  </si>
  <si>
    <t>Alle Beträge, die vom Unternehmen für das aufgenommene Fremdkapital zu entrichten sind (beachte: § 4h EStG). Ähnliche Aufwendungen: z.B. Bankprovisionen und Kreditgebühren, Wechseldiskont, Bürgschafts- und Avalprovisionen, Aufwendungen aus Zinsswaps.</t>
  </si>
  <si>
    <t>Davon für non-cash Interest (capitalized Interest)</t>
  </si>
  <si>
    <t>is.netIncome.regular.fin.netInterest.expenses.nonCashInterest</t>
  </si>
  <si>
    <t>Zinsen und ähnliche Aufwendungen, davon für "non-cash Interest" (kapitalisierter Zins)</t>
  </si>
  <si>
    <t>Posten für die Kreditwürdigkeitsprüfung (ELBA); inhaltlich: Noch nicht zahlungswirksame Zinsen (kapitalisierte Zinsen), analytisch ggf. relevante Angabe</t>
  </si>
  <si>
    <t>davon an nicht verbundene Unternehmen</t>
  </si>
  <si>
    <t>is.netIncome.regular.fin.netInterest.expenses.NonAssoc</t>
  </si>
  <si>
    <t>Zinsen und ähnliche Aufwendungen, davon an nicht verbundene Unternehmen</t>
  </si>
  <si>
    <t>Alle Aufwendungen für Kapitalüberlassungen (insb. Zinsen) durch nicht mit dem Unternehmen verbundene Unternehmen</t>
  </si>
  <si>
    <t>is.netIncome.regular.fin.netInterest.expenses.assoc</t>
  </si>
  <si>
    <t>Zinsen und ähnliche Aufwendungen, davon an verbundene Unternehmen</t>
  </si>
  <si>
    <t>Alle Aufwendungen für Kapitalüberlassungen (insb. Zinsen) durch mit dem Unternehmen verbundene Unternehmen</t>
  </si>
  <si>
    <t>sonstige Zinsen und ähnliche Aufwendungen aus Abzinsung</t>
  </si>
  <si>
    <t>is.netIncome.regular.fin.netInterest.expenses.valueDiscount</t>
  </si>
  <si>
    <t>Zinsen und ähnliche Aufwendungen, sonstige Zinsen und ähnliche Aufwendungen aus Abzinsung</t>
  </si>
  <si>
    <t>Aufwendungen aus der Abzinsung von Verbindlichkeiten und Rückstellungen</t>
  </si>
  <si>
    <t>sonstige Zinsen und ähnliche Aufwendungen im Zusammenhang mit der Vermögensverrechnung</t>
  </si>
  <si>
    <t>is.netIncome.regular.fin.netInterest.expenses.offsetting</t>
  </si>
  <si>
    <t>Zinsen und ähnliche Aufwendungen, sonstige Zinsen und ähnliche Aufwendungen im Zusammenhang mit der Vermögensverrechnung</t>
  </si>
  <si>
    <t>Zinsen</t>
  </si>
  <si>
    <t>is.netIncome.regular.fin.netInterest.expenses.regularInterest</t>
  </si>
  <si>
    <t>Zinsen und ähnliche Aufwendungen, Zinsen</t>
  </si>
  <si>
    <t>davon Zinsen nach § 233a AO</t>
  </si>
  <si>
    <t>is.netIncome.regular.fin.netInterest.expenses.regularInterest.AO233a</t>
  </si>
  <si>
    <t>Zinsen und ähnliche Aufwendungen, Zinsen, davon nach § 233a AO</t>
  </si>
  <si>
    <t>Zinsen nach § 233a AO</t>
  </si>
  <si>
    <t>davon Zinsaufwendungen zur Finanzierung des Anlagevermögens i.S.d. § 4 Abs. 4a EStG</t>
  </si>
  <si>
    <t>is.netIncome.regular.fin.netInterest.expenses.regularInterest.EStG4_4aFixedAssets</t>
  </si>
  <si>
    <t>Zinsen und ähnliche Aufwendungen, Zinsen, davon Zinsaufwendungen zur Finanzierung des Anlagevermögens i.S.d. § 4 Abs. 4a EStG</t>
  </si>
  <si>
    <t>Zinsaufwendungen zur Finanzierung von Anschaffungs- oder Herstellungskosten von Wirtschaftsgütern des Anlagevermögens; dieser Schuldzinsenabzug bleibt von möglichen Abzugsbeschränkungen nach § 4 Abs. 4a EStG unberührt.</t>
  </si>
  <si>
    <t>davon Zinsen an Mitunternehmer</t>
  </si>
  <si>
    <t>is.netIncome.regular.fin.netInterest.expenses.regularInterest.partners</t>
  </si>
  <si>
    <t>Zinsen und ähnliche Aufwendungen, Zinsen, davon Zinsen an Mitunternehmer</t>
  </si>
  <si>
    <t>Die Zinsen für Mitunternehmer sind innerhalb der Gesellschaft (Gesamthand) nicht zu korrigieren. Vielmehr erfolgt die "Korrektur" im Rahmen der Sonderbilanz bzw. Sonder-G+V.</t>
  </si>
  <si>
    <t>davon Zinsen für Gesellschafterdarlehen</t>
  </si>
  <si>
    <t>is.netIncome.regular.fin.netInterest.expenses.regularInterest.PartnersLoans</t>
  </si>
  <si>
    <t>Zinsen und ähnliche Aufwendungen, Zinsen, davon Zinsen für Gesellschafterdarlehen</t>
  </si>
  <si>
    <t>Betrifft nur Kapitalgesellschaften.</t>
  </si>
  <si>
    <t>davon Zinsen an Gesellschafter mit einer Beteiligung von mehr als 25 % bzw. diesen nahe stehenden Personen</t>
  </si>
  <si>
    <t>is.netIncome.regular.fin.netInterest.expenses.regularInterest.PartnersLoans.participationOver25pt</t>
  </si>
  <si>
    <t>Zinsen und ähnliche Aufwendungen, Zinsen, davon Zinsen für Gesellschafterdarlehen, davon Zinsen an Gesellschafter mit einer Beteiligung von mehr als 25 % bzw. diesen nahe stehenden Personen</t>
  </si>
  <si>
    <t>Zinsen an Gesellschafter mit einer Beteiligung von mehr als 25 % bzw. diesen nahe stehenden Personen</t>
  </si>
  <si>
    <t>Zinsanteil der Zuführungen zu Pensionsrückstellungen</t>
  </si>
  <si>
    <t>is.netIncome.regular.fin.netInterest.expenses.calcInterestOnPensProv</t>
  </si>
  <si>
    <t>Zinsen und ähnliche Aufwendungen, Zinsanteil der Zuführungen zu Pensionsrückstellungen</t>
  </si>
  <si>
    <t>Diskontaufwendungen</t>
  </si>
  <si>
    <t>is.netIncome.regular.fin.netInterest.expenses.discount</t>
  </si>
  <si>
    <t>Zinsen und ähnliche Aufwendungen, Diskontaufwendungen</t>
  </si>
  <si>
    <t>Abschreibungen auf ein Agio, Disagio oder Damnum</t>
  </si>
  <si>
    <t>is.netIncome.regular.fin.netInterest.expenses.amortDiscount</t>
  </si>
  <si>
    <t>Zinsen und ähnliche Aufwendungen, Abschreibungen auf ein Agio, Disagio oder Damnum</t>
  </si>
  <si>
    <t>Kreditprovisionen und Verwaltungskostenbeiträge</t>
  </si>
  <si>
    <t>is.netIncome.regular.fin.netInterest.expenses.loanFees</t>
  </si>
  <si>
    <t>Zinsen und ähnliche Aufwendungen, Kreditprovisionen und Verwaltungskostenbeiträge</t>
  </si>
  <si>
    <t>Übrige / nicht zuordenbare sonstige Zinsen und ähnliche Aufwendungen</t>
  </si>
  <si>
    <t>is.netIncome.regular.fin.netInterest.expenses.other</t>
  </si>
  <si>
    <t>Zinsen und ähnliche Aufwendungen, übrige / nicht zuordenbare sonstige Zinsen und ähnliche Aufwendungen</t>
  </si>
  <si>
    <t>Die Position dient zur Erfassung von übrigen sonstigen Zinsen und ähnlichen Aufwendungen und als Auffangposition, soweit eine detaillierte Zuordnung auf die in der gleichen Ebene vorhandenen Positionen nicht möglich ist.</t>
  </si>
  <si>
    <t>Nachrichtlich: Netto-Beteiligungsergebnis</t>
  </si>
  <si>
    <t>is.netIncome.regular.fin.netParticipation</t>
  </si>
  <si>
    <t>Zusatzposition, nicht von HGB gefordert, jedoch in der Praxis vorkommend.</t>
  </si>
  <si>
    <t>Nachrichtlich: Netto-Zinsergebnis</t>
  </si>
  <si>
    <t>is.netIncome.regular.fin.netInterest</t>
  </si>
  <si>
    <t>Steuern vom Einkommen und vom Ertrag</t>
  </si>
  <si>
    <t>is.netIncome.tax</t>
  </si>
  <si>
    <t>In dieser Position sind sowohl Steuernachzahlungen als auch Steuererstattungen bzw. Erträge aus der Auflösung von Steuerrückstellungen (Steuern vom Einkommen und Ertrag) zu erfassen. Die Zinsen nach § 233a AO sind jedoch nicht hier sondern unter der Position “Zinsen auf Einlagen an Kreditinstituten und auf Forderungen an Dritte“ sowie nachrichtlich unter der Position „davon Zinsen nach § 233a AO“ zu erfassen.</t>
  </si>
  <si>
    <t>davon verbund. Unternehmen/Organsteuerverrechnung</t>
  </si>
  <si>
    <t>is.netIncome.tax.group</t>
  </si>
  <si>
    <t>Steuern vom Einkommen und vom Ertrag, davon aus verbundenen Unternehmen / Organsteuerverrechnung</t>
  </si>
  <si>
    <t>Körperschaftsteuer</t>
  </si>
  <si>
    <t>is.netIncome.tax.kst</t>
  </si>
  <si>
    <t>Steuern vom Einkommen und vom Ertrag, Körperschaftsteuer</t>
  </si>
  <si>
    <t>Solidaritätszuschlag</t>
  </si>
  <si>
    <t>is.netIncome.tax.soli</t>
  </si>
  <si>
    <t>Steuern vom Einkommen und vom Ertrag, Solidaritätszuschlag</t>
  </si>
  <si>
    <t>Gewerbesteuer</t>
  </si>
  <si>
    <t>is.netIncome.tax.gewst</t>
  </si>
  <si>
    <t>Steuern vom Einkommen und vom Ertrag, Gewerbesteuer</t>
  </si>
  <si>
    <t>Kapitalertragsteuer</t>
  </si>
  <si>
    <t>is.netIncome.tax.kest</t>
  </si>
  <si>
    <t>Steuern vom Einkommen und vom Ertrag, Kapitalertragsteuer</t>
  </si>
  <si>
    <t>Steuernachzahlungen für Vorjahre</t>
  </si>
  <si>
    <t>is.netIncome.tax.prevPeriodPaid</t>
  </si>
  <si>
    <t>Steuern vom Einkommen und vom Ertrag, Steuernachzahlungen für Vorjahre</t>
  </si>
  <si>
    <t>Steuererstattungen für Vorjahre</t>
  </si>
  <si>
    <t>is.netIncome.tax.prevPeriodReceived</t>
  </si>
  <si>
    <t>Steuern vom Einkommen und vom Ertrag, Steuererstattungen für Vorjahre</t>
  </si>
  <si>
    <t>erläuternde Angabe, Position ist positiv zu füllen. Sie ist als "programmtechnisch abzuziehen" zu sehen</t>
  </si>
  <si>
    <t>Erträge aus der Auflösung von Steuerrückstellungen</t>
  </si>
  <si>
    <t>is.netIncome.tax.releaseTaxProv</t>
  </si>
  <si>
    <t>Steuern vom Einkommen und vom Ertrag, Erträge aus der Auflösung von Steuerrückstellungen</t>
  </si>
  <si>
    <t>Anrechenbare ausländische Steuern</t>
  </si>
  <si>
    <t>is.netIncome.tax.deductableForeignIncomeTaxes</t>
  </si>
  <si>
    <t>Steuern vom Einkommen und vom Ertrag, anrechenbare ausländische Steuern</t>
  </si>
  <si>
    <t>Nicht anrechenbare ausländische Steuern</t>
  </si>
  <si>
    <t>is.netIncome.tax.nonDeductableForeignIncomeTaxes</t>
  </si>
  <si>
    <t>Steuern vom Einkommen und vom Ertrag, nicht anrechenbare ausländische Steuern</t>
  </si>
  <si>
    <t>Sonstige Steuern vom Einkommen und vom Ertrag</t>
  </si>
  <si>
    <t>is.netIncome.tax.otherIncomeTaxes</t>
  </si>
  <si>
    <t>Steuern vom Einkommen und vom Ertrag, sonstige Steuern</t>
  </si>
  <si>
    <t>Bilanzierte latente Steuern</t>
  </si>
  <si>
    <t>is.netIncome.tax.deferred</t>
  </si>
  <si>
    <t>Steuern vom Einkommen und vom Ertrag, bilanzierte latente Steuern</t>
  </si>
  <si>
    <t>davon latente Steuern - verbundene Unternehmen</t>
  </si>
  <si>
    <t>is.netIncome.tax.deferred.group</t>
  </si>
  <si>
    <t>Steuern vom Einkommen und vom Ertrag, bilanzierte latente Steuern, davon latente Steuern - verbundene Unternehmen</t>
  </si>
  <si>
    <t>Ertrag aus der Veränderung latenter Steuern</t>
  </si>
  <si>
    <t>is.netIncome.tax.deferred.addition</t>
  </si>
  <si>
    <t>Steuern vom Einkommen und vom Ertrag, bilanzierte latente Steuern, Ertrag aus der Veränderung latenter Steuern</t>
  </si>
  <si>
    <t>mögliche Erhöhung von aktiven latenten Steuern und/oder Minderung von passiven latenten Steuern</t>
  </si>
  <si>
    <t>Aufwand aus der Veränderung latenter Steuern</t>
  </si>
  <si>
    <t>is.netIncome.tax.deferred.release</t>
  </si>
  <si>
    <t>Steuern vom Einkommen und vom Ertrag, bilanzierte latente Steuern, Aufwand aus der Veränderung latenter Steuern</t>
  </si>
  <si>
    <t>mögliche Minderung von aktiven latenten Steuern und/oder Erhöhung von passiven latenten Steuern</t>
  </si>
  <si>
    <t>Erläuterung zu latente Steuern</t>
  </si>
  <si>
    <t>is.netIncome.tax.deferred.comment</t>
  </si>
  <si>
    <t>Steuern vom Einkommen und vom Ertrag, bilanzierte latente Steuern, Erläuterung zu latente Steuern</t>
  </si>
  <si>
    <t>außerordentliches Ergebnis</t>
  </si>
  <si>
    <t>is.netIncome.extraord</t>
  </si>
  <si>
    <t>außerordentliche Erträge</t>
  </si>
  <si>
    <t>is.netIncome.extraord.income</t>
  </si>
  <si>
    <t>is.netIncome.extraord.income.group</t>
  </si>
  <si>
    <t>außerordentliche Erträge, davon gegenüber verbundenen Unternehmen</t>
  </si>
  <si>
    <t>davon Erträge durch Stilllegung von Betriebsteilen</t>
  </si>
  <si>
    <t>is.netIncome.extraord.income.discontOperation</t>
  </si>
  <si>
    <t>außerordentliche Erträge, davon Erträge durch Stilllegung von Betriebsteilen</t>
  </si>
  <si>
    <t>davon andere außerordentliche Erträge</t>
  </si>
  <si>
    <t>is.netIncome.extraord.income.other</t>
  </si>
  <si>
    <t>außerordentliche Erträge, davon andere außerordentliche Erträge</t>
  </si>
  <si>
    <t>Die Position dient zur Erfassung anderer außerordentlicher Erträge und als Auffangposition, soweit eine detaillierte Zuordnung auf die in der gleichen Ebene vorhandenen Positionen nicht möglich ist.</t>
  </si>
  <si>
    <t>davon nicht zuordenbar</t>
  </si>
  <si>
    <t>is.netIncome.extraord.income.misc</t>
  </si>
  <si>
    <t>außerordentliche Erträge, davon nicht zuordenbar</t>
  </si>
  <si>
    <t>Erläuterungen zu den außerordentlichen Erträgen</t>
  </si>
  <si>
    <t>is.netIncome.extraord.income.comment</t>
  </si>
  <si>
    <t>außerordentliche Erträge, Erläuterungen zu den außerordentlichen Erträgen insgesamt und Spezifikation des Posteninhalts andere außerordentliche Erträge</t>
  </si>
  <si>
    <t>Erläuterungen auch soweit die explizit bezeichneten Posten betreffend.</t>
  </si>
  <si>
    <t>außerordentliche Aufwendungen</t>
  </si>
  <si>
    <t>is.netIncome.extraord.expenses</t>
  </si>
  <si>
    <t>is.netIncome.extraord.expenses.group</t>
  </si>
  <si>
    <t>außerordentliche Aufwendungen, davon verbundene Unternehmen</t>
  </si>
  <si>
    <t>davon Verluste durch Stilllegung von Betriebsteilen</t>
  </si>
  <si>
    <t>is.netIncome.extraord.expenses.discontOperation</t>
  </si>
  <si>
    <t>außerordentliche Aufwendungen, davon Verluste durch Stilllegung von Betriebsteilen</t>
  </si>
  <si>
    <t>davon Verluste durch außergewöhnliche Schadensfälle</t>
  </si>
  <si>
    <t>is.netIncome.extraord.expenses.damages</t>
  </si>
  <si>
    <t>außerordentliche Aufwendungen, davon Verluste durch außergewöhnliche Schadensfälle</t>
  </si>
  <si>
    <t>davon andere außerordentliche Aufwendungen, nicht zuordenbar</t>
  </si>
  <si>
    <t>is.netIncome.extraord.expenses.other</t>
  </si>
  <si>
    <t>außerordentliche Aufwendungen, davon andere außerordentliche Aufwendungen, nicht zuordenbar</t>
  </si>
  <si>
    <t>Erläuterungen zu den außerordentlichen Aufwendungen</t>
  </si>
  <si>
    <t>is.netIncome.extraord.expenses.comment</t>
  </si>
  <si>
    <t>außerordentliche Aufwendungen, Erläuterungen zu den außerordentlichen Aufwendungen insgesamt und Spezifikation des Posteninhalts andere außerordentliche Aufwendungen</t>
  </si>
  <si>
    <t>is.netIncome.taxes</t>
  </si>
  <si>
    <t>Steuern vom Einkommen und vom Ertrag - Vorjahr</t>
  </si>
  <si>
    <t>sonstige Steuern</t>
  </si>
  <si>
    <t>is.netIncome.otherTaxes</t>
  </si>
  <si>
    <t>In dieser Position sind sowohl Steuernachzahlungen als auch Steuererstattungen bzw. Erträge aus der Auflösung von Steuerrückstellungen (sonstige Steuern) zu erfassen (§ 275 Abs. 3 Nr. 18 HGB).</t>
  </si>
  <si>
    <t>davon sonstige Steuern - verbundenen Unternehmen / Organsteuerverrechnung</t>
  </si>
  <si>
    <t>is.netIncome.otherTaxes.group</t>
  </si>
  <si>
    <t>sonstige Steuern, davon sonstige Steuern - verbundenen Unternehmen / Organsteuerverrechnung</t>
  </si>
  <si>
    <t>in den Umsatzerlösen enthaltene Monopolabgaben und sonstige direkt mit dem Umsatz verbundene Steuern</t>
  </si>
  <si>
    <t>is.netIncome.otherTaxes.vatEtc</t>
  </si>
  <si>
    <t>sonstige Steuern, in den Umsatzerlösen enthaltene Monopolabgaben und sonstige direkt mit dem Umsatz verbundene Steuern</t>
  </si>
  <si>
    <t>is.netIncome.otherTaxes.prevPeriodPaid</t>
  </si>
  <si>
    <t>sonstige Steuern, Steuernachzahlungen für Vorjahre</t>
  </si>
  <si>
    <t>is.netIncome.otherTaxes.prevPeriodReceived</t>
  </si>
  <si>
    <t>sonstige Steuern, Steuererstattungen für Vorjahre</t>
  </si>
  <si>
    <t>Position ist positiv zu füllen. Sie ist als "programmtechnisch abzuziehen" zu sehen</t>
  </si>
  <si>
    <t>is.netIncome.otherTaxes.releaseTaxProvision</t>
  </si>
  <si>
    <t>sonstige Steuern, Erträge aus der Auflösung von Steuerrückstellungen</t>
  </si>
  <si>
    <t>übrige sonstige Steuern</t>
  </si>
  <si>
    <t>is.netIncome.otherTaxes.other</t>
  </si>
  <si>
    <t>sonstige Steuern, übrige sonstige Steuern</t>
  </si>
  <si>
    <t>z.B. Grundsteuer, KFZ-Steuer etc.</t>
  </si>
  <si>
    <t>Erläuterungen zu übrige sonstige Steuern</t>
  </si>
  <si>
    <t>is.netIncome.otherTaxes.other.comment</t>
  </si>
  <si>
    <t>sonstige Steuern, übrige sonstige Steuern, Erläuterungen zu: übrige sonstige Steuern</t>
  </si>
  <si>
    <t>Verlust- bzw. Gewinnabführung (Tochter)</t>
  </si>
  <si>
    <t>is.netIncome.incomeSharing</t>
  </si>
  <si>
    <t>Eine Verlustabführung ist positiv, eine Gewinnabführung negativ zu erfassen (vgl. aber Element "Gewinnabführung").</t>
  </si>
  <si>
    <t>Erträge aus Verlustübernahme</t>
  </si>
  <si>
    <t>is.netIncome.incomeSharing.loss</t>
  </si>
  <si>
    <t>Verlust- bzw. Gewinnabführung (Tochter), Erträge aus Verlustübernahme</t>
  </si>
  <si>
    <t>Element ist positiv zu erfassen.</t>
  </si>
  <si>
    <t>Von der Muttergesellschaft übernommene Verluste</t>
  </si>
  <si>
    <t>Verlustabführung aufgrund einer Gewinngemeinschaft</t>
  </si>
  <si>
    <t>is.netIncome.incomeSharing.loss.profPooling</t>
  </si>
  <si>
    <t>Verlust- bzw. Gewinnabführung (Tochter), Erträge aus Verlustübernahme, Verlustabführung aufgrund einer Gewinngemeinschaft</t>
  </si>
  <si>
    <t>Verlustabführung aufgrund eines Gewinn- oder Teilgewinnabführungsvertrags</t>
  </si>
  <si>
    <t>is.netIncome.incomeSharing.loss.other</t>
  </si>
  <si>
    <t>Verlust- bzw. Gewinnabführung (Tochter), Erträge aus Verlustübernahme, Verlustabführung aufgrund eines Gewinn- oder Teilgewinnabführungsvertrags</t>
  </si>
  <si>
    <t>aufgrund einer Gewinngemeinschaft, eines Gewinnabführungs- oder Teilgewinnabführungsvertrags abgeführte Gewinne</t>
  </si>
  <si>
    <t>is.netIncome.incomeSharing.gain</t>
  </si>
  <si>
    <t>Verlust- bzw. Gewinnabführung (Tochter); aufgrund einer Gewinngemeinschaft, eines Gewinnabführungs- oder Teilgewinnabführungsvertrags abgeführte Gewinne</t>
  </si>
  <si>
    <t>Element ist positiv zu erfassen. Es ist als "programmtechnisch abzuziehen" zu sehen</t>
  </si>
  <si>
    <t>Gewinnabführung aufgrund einer Gewinngemeinschaft</t>
  </si>
  <si>
    <t>is.netIncome.incomeSharing.gain.profPooling</t>
  </si>
  <si>
    <t>Verlust- bzw. Gewinnabführung (Tochter); aufgrund einer Gewinngemeinschaft, eines Gewinnabführungs- oder Teilgewinnabführungsvertrags abgeführte Gewinne; Gewinnabführung aufgrund einer Gewinngemeinschaft</t>
  </si>
  <si>
    <t>Gewinnabführung aufgrund einer typisch stillen Beteiligung</t>
  </si>
  <si>
    <t>is.netIncome.incomeSharing.gain.silentTypical</t>
  </si>
  <si>
    <t>Verlust- bzw. Gewinnabführung (Tochter); aufgrund einer Gewinngemeinschaft, eines Gewinnabführungs- oder Teilgewinnabführungsvertrags abgeführte Gewinne; Gewinnabführung aufgrund einer typisch stillen Beteiligung</t>
  </si>
  <si>
    <t>Gewinnabführung aufgrund einer atypisch stillen Beteiligung</t>
  </si>
  <si>
    <t>is.netIncome.incomeSharing.gain.silentAtypical</t>
  </si>
  <si>
    <t>Verlust- bzw. Gewinnabführung (Tochter); aufgrund einer Gewinngemeinschaft, eines Gewinnabführungs- oder Teilgewinnabführungsvertrags abgeführte Gewinne; Gewinnabführung aufgrund einer atypisch stillen Beteiligung</t>
  </si>
  <si>
    <t>Gewinnabführung aufgrund eines Gewinn- oder Teilgewinnabführungsvertrags</t>
  </si>
  <si>
    <t>is.netIncome.incomeSharing.gain.other</t>
  </si>
  <si>
    <t>Verlust- bzw. Gewinnabführung (Tochter); aufgrund einer Gewinngemeinschaft, eines Gewinnabführungs- oder Teilgewinnabführungsvertrags abgeführte Gewinne; Gewinnabführung aufgrund eines Gewinn- oder Teilgewinnabführungsvertrags</t>
  </si>
  <si>
    <t>Vergütungen für Genussrechtskapital</t>
  </si>
  <si>
    <t>is.netIncome.incomeSharing.gain.incomeStatement</t>
  </si>
  <si>
    <t>Verlust- bzw. Gewinnabführung (Tochter); aufgrund einer Gewinngemeinschaft, eines Gewinnabführungs- oder Teilgewinnabführungsvertrags abgeführte Gewinne; Vergütungen für Genussrechtskapital</t>
  </si>
  <si>
    <t>WP-Handbuch 2012 Tz. F 605. Element ist positiv zu erfassen.</t>
  </si>
  <si>
    <t>Ausgleichszahlung an Minderheiten (Tochter)</t>
  </si>
  <si>
    <t>is.netIncome.incomeSubsidPaidToMinority</t>
  </si>
  <si>
    <t>soweit die Tochtergesellschaft verpflichtet ist, die Dividende an die Minderheitsgesellschafter zu zahlen, vgl. Beck'scher Bilanz-Kommentar Anm.13 Nr 2 zu §277 HGB mit Verweis auf ADS Anm.69 zu § 277</t>
  </si>
  <si>
    <t>Sammelposten für Gewinnänderungen aus der Überleitungsrechnung</t>
  </si>
  <si>
    <t>is.netIncome.collItemChangeProfitHbst</t>
  </si>
  <si>
    <t>bei fehlender Zuordnungsmöglichkeit von erfolgswirksamen Abweichungen in der Überleitungsrechnung zu einzelnen GuV-Posten</t>
  </si>
  <si>
    <t>Dieser Posten darf weder in einer Handelsbilanz noch in einer Steuerbilanz, sondern nur in der Überleitungsrechnung übermittelt werden.</t>
  </si>
  <si>
    <t>Ergebnis der ausländischen Betriebsstätten, soweit aus der/den für die ausländische(n) Betriebsstätte(n) geführten Buchführung(en) nicht anders zuordenbar</t>
  </si>
  <si>
    <t>is.netIncome.OtherForeign</t>
  </si>
  <si>
    <t>Die Position dient als Auffangposition für die GuV-Positionen ausländischer Betriebsstätten, soweit keine detaillierte Zuordnung zu den im Berichtsbestandteil „Gewinn- und Verlustrechnung“ vorhandenen Positionen möglich ist.</t>
  </si>
  <si>
    <t>Bilanzgewinn / Bilanzverlust (GuV)</t>
  </si>
  <si>
    <t>Die Ergebnisverwendung ist erforderlich, wenn in der Bilanz der Ausweis des Bilanzgewinns erfolgt. In diesen Fällen ist in den GCD-Daten die Angabe „Bilanz enthält Ausweis des Bilanzgewinns = true“ zu übermitteln. Ein Ausweis als Bilanzgewinn kommt bei einer Kapitalgesellschaft oder einer Personengesellschaft i.S.d. § 264a HGB in Betracht, wenn die Gesellschafter die Verwendung des Jahresüberschusses bereits teilweise beschlossen haben. Die Zusammensetzung dieses Bestandes ist auch im Anhang zu erläutern.</t>
  </si>
  <si>
    <t>incomeUse.gainLoss.netIncome</t>
  </si>
  <si>
    <t>Bilanzgewinn / Bilanzverlust (GuV); Jahresüberschuss/-fehlbetrag, Ergebnisverwendung</t>
  </si>
  <si>
    <t>Der Jahresüberschuss ist mit der entsprechenden Position in der GuV verknüpft, soweit der Bilanzgewinn ausgewiesen.</t>
  </si>
  <si>
    <t>Gewinnvortrag aus dem Vorjahr</t>
  </si>
  <si>
    <t>incomeUse.gainLoss.retainedEarningsPrevYear</t>
  </si>
  <si>
    <t>Bilanzgewinn / Bilanzverlust (GuV), Gewinnvortrag aus dem Vorjahr</t>
  </si>
  <si>
    <t>Verknüpfung zur Bilanz des Vorjahres (Verprobung mit Gewinnverwendungsbeschluss, wenn die Gesellschafterversammlung den teilweisen Vortrag ihres Jahresüberschusses beschließt)</t>
  </si>
  <si>
    <t>Verlustvortrag aus dem Vorjahr</t>
  </si>
  <si>
    <t>incomeUse.gainLoss.accumLossPrevYear</t>
  </si>
  <si>
    <t>Bilanzgewinn / Bilanzverlust (GuV), Verlustvortrag aus dem Vorjahr</t>
  </si>
  <si>
    <t>Verknüpfung zur Bilanz des Vorjahres</t>
  </si>
  <si>
    <t>Entnahmen aus der Kapitalrücklage</t>
  </si>
  <si>
    <t>incomeUse.gainLoss.releaseCapReserves</t>
  </si>
  <si>
    <t>Bilanzgewinn / Bilanzverlust (GuV), Entnahmen aus der Kapitalrücklage</t>
  </si>
  <si>
    <t>Übereinstimmung mit Wert bei Ermittlung des Bilanzgewinnes</t>
  </si>
  <si>
    <t>Entnahmen aus Gewinnrücklagen</t>
  </si>
  <si>
    <t>incomeUse.gainLoss.releaseRevenReserves</t>
  </si>
  <si>
    <t>Bilanzgewinn / Bilanzverlust (GuV), Entnahmen aus Gewinnrücklagen</t>
  </si>
  <si>
    <t>Entnahmen aus der gesetzlichen Rücklage</t>
  </si>
  <si>
    <t>incomeUse.gainLoss.releaseRevenReserves.legalRes</t>
  </si>
  <si>
    <t>Bilanzgewinn / Bilanzverlust (GuV), Entnahmen aus Gewinnrücklagen, Entnahmen aus der gesetzlichen Rücklage</t>
  </si>
  <si>
    <t>aus der Rücklage für Anteile an einem herrschenden oder mehrheitlich beteiligten Unternehmen</t>
  </si>
  <si>
    <t>incomeUse.gainLoss.releaseRevenReserves.sharesParentCompRes</t>
  </si>
  <si>
    <t>Bilanzgewinn / Bilanzverlust (GuV), Entnahmen aus Gewinnrücklagen, Entnahmen aus der Rücklage für Anteile an einem herrschenden oder mehrheitlich beteiligten Unternehmen</t>
  </si>
  <si>
    <t>Entnahmen aus satzungsmäßigen Rücklagen</t>
  </si>
  <si>
    <t>incomeUse.gainLoss.releaseRevenReserves.statRes</t>
  </si>
  <si>
    <t>Bilanzgewinn / Bilanzverlust (GuV), Entnahmen aus Gewinnrücklagen, Entnahmen aus satzungsmäßigen Rücklagen</t>
  </si>
  <si>
    <t>Übereinstimmung mit Wert bei Ermittlung des Bilanzgewinnes, Wert der lt. Gesellschaftsvertrag bzw. Satzung ausbedungenen Rücklagen (Zuführung aus Gewinnen)</t>
  </si>
  <si>
    <t>Entnahmen aus anderen Gewinnrücklagen</t>
  </si>
  <si>
    <t>incomeUse.gainLoss.releaseOtherRes</t>
  </si>
  <si>
    <t>Bilanzgewinn / Bilanzverlust (GuV), Entnahmen aus Gewinnrücklagen, Entnahmen aus anderen Gewinnrücklagen</t>
  </si>
  <si>
    <t>Übereinstimmung mit Wert bei Ermittlung des Bilanzgewinnes; Bezeichnung bei Sparkassen: zweckfreie Rücklagen.</t>
  </si>
  <si>
    <t>Erträge aus der Kapitalherabsetzung</t>
  </si>
  <si>
    <t>incomeUse.gainLoss.releaseCapital</t>
  </si>
  <si>
    <t>Bilanzgewinn / Bilanzverlust (GuV), Erträge aus der Kapitalherabsetzung</t>
  </si>
  <si>
    <t>Einstellung in die Kapitalrücklage</t>
  </si>
  <si>
    <t>incomeUse.gainLoss.releaseCapitalReserve</t>
  </si>
  <si>
    <t>Bilanzgewinn / Bilanzverlust (GuV), Einstellung in die Kapitalrücklage nach den Vorschriften über die vereinfachte Kapitalherabsetzung</t>
  </si>
  <si>
    <t>Einstellungen in Gewinnrücklagen</t>
  </si>
  <si>
    <t>incomeUse.gainLoss.additionRevenReserves</t>
  </si>
  <si>
    <t>Bilanzgewinn / Bilanzverlust (GuV), Einstellungen in Gewinnrücklagen</t>
  </si>
  <si>
    <t>Einstellungen in die gesetzliche Rücklage</t>
  </si>
  <si>
    <t>incomeUse.gainLoss.additionRevenReserves.legalRes</t>
  </si>
  <si>
    <t>Bilanzgewinn / Bilanzverlust (GuV), Einstellungen in Gewinnrücklagen, Einstellungen in die gesetzliche Rücklage</t>
  </si>
  <si>
    <t>in die Rücklage für Anteile an einem herrschenden oder mehrheitlich beteiligten Unternehmen</t>
  </si>
  <si>
    <t>incomeUse.gainLoss.additionRevenReserves.sharesParentCompRes</t>
  </si>
  <si>
    <t>Bilanzgewinn / Bilanzverlust (GuV), Einstellungen in Gewinnrücklagen, Einstellungen in die Rücklage für Anteile an einem herrschenden oder mehrheitlich beteiligten Unternehmen</t>
  </si>
  <si>
    <t>Einstellungen in die satzungsmäßigen Rücklagen</t>
  </si>
  <si>
    <t>incomeUse.gainLoss.additionRevenReserves.statRes</t>
  </si>
  <si>
    <t>Bilanzgewinn / Bilanzverlust (GuV), Einstellungen in Gewinnrücklagen, Einstellungen in die satzungsmäßigen Rücklagen</t>
  </si>
  <si>
    <t>Einstellungen in andere Gewinnrücklagen</t>
  </si>
  <si>
    <t>incomeUse.gainLoss.additionOtherRes</t>
  </si>
  <si>
    <t>Bilanzgewinn / Bilanzverlust (GuV), Einstellungen in Gewinnrücklagen, Einstellungen in andere Gewinnrücklagen</t>
  </si>
  <si>
    <t>Übereinstimmung mit Wert bei Ermittlung des Bilanzgewinnes; Bezeichnung bei Sparkassen. Es sind zweckfreie Rücklagen.</t>
  </si>
  <si>
    <t>Bilanzgewinn / Bilanzverlust (GuV), Abschreibung Geschäftsguthaben</t>
  </si>
  <si>
    <t>incomeUse.gainLoss.DeprPaidUpShares</t>
  </si>
  <si>
    <t>Wiederauffüllung Geschäftsguthaben</t>
  </si>
  <si>
    <t>incomeUse.gainLoss.replentishmentPaidupShares</t>
  </si>
  <si>
    <t>Bilanzgewinn / Bilanzverlust (GuV), Wiederauffüllung Geschäftsguthaben</t>
  </si>
  <si>
    <t>sonstige Ergebnisverrechnung</t>
  </si>
  <si>
    <t>incomeUse.gainLoss.other</t>
  </si>
  <si>
    <t>Bilanzgewinn / Bilanzverlust (GuV), sonstige Ergebnisverrechnung</t>
  </si>
  <si>
    <t>nicht für KapG</t>
  </si>
  <si>
    <t>Belastung auf Kapitalkonten</t>
  </si>
  <si>
    <t>incomeUse.gainLoss.releasePartnersAccount</t>
  </si>
  <si>
    <t>Bilanzgewinn / Bilanzverlust (GuV), Belastung auf Kapitalkonten der Gesellschafter</t>
  </si>
  <si>
    <t>Der Posten beinhaltet die Beträge, die z.B. im Falle eines Jahresfehlbetrag im Rahmen der Ergebnisverteilung den Gesellschafterkonten belastet werden</t>
  </si>
  <si>
    <t>Gutschrift auf Kapitalkonten</t>
  </si>
  <si>
    <t>incomeUse.gainLoss.additionPartnersAccount</t>
  </si>
  <si>
    <t>Bilanzgewinn / Bilanzverlust (GuV), Gutschrift auf Kapitalkonten der Gesellschafter</t>
  </si>
  <si>
    <t>Der Posten beinhaltet die Beträge, die z.B. im Falle eines Jahresüberschusses im Rahmen der Ergebnisverteilung den Gesellschafterkonten gutgeschrieben werden</t>
  </si>
  <si>
    <t>Vorabausschüttung / beschlossene Ausschüttung für das Geschäftsjahr</t>
  </si>
  <si>
    <t>incomeUse.gainLoss.dividensPlanned</t>
  </si>
  <si>
    <t>Bilanzgewinn / Bilanzverlust (GuV), Vorabausschüttung / beschlossene Ausschüttung für das Geschäftsjahr</t>
  </si>
  <si>
    <t>Gewinnvortrag auf neue Rechnung</t>
  </si>
  <si>
    <t>incomeUse.gainLoss.additionRetainedEarnings</t>
  </si>
  <si>
    <t>Bilanzgewinn / Bilanzverlust (GuV), Gewinnvortrag auf neue Rechnung (soweit nicht Aktiengesellschaft)</t>
  </si>
  <si>
    <t>Verlustvortrag auf neue Rechnung</t>
  </si>
  <si>
    <t>incomeUse.gainLoss.additionCummLoss</t>
  </si>
  <si>
    <t>Bilanzgewinn / Bilanzverlust (GuV), Verlustvortrag auf neue Rechnung (soweit nicht Aktiengesellschaft)</t>
  </si>
  <si>
    <t>fpl.netIncome</t>
  </si>
  <si>
    <t>Der Jahresüberschuss/-fehlbetrag wird mit der Position Jahresüberschuss/-fehlbetrag im Modul "Gewinn- und Verlustrechnung" abgeglichen.</t>
  </si>
  <si>
    <t>Abrechnungen</t>
  </si>
  <si>
    <t>fpl.deductions</t>
  </si>
  <si>
    <t>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</si>
  <si>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ertragsteuerlich nicht steuerbare Erträge</t>
  </si>
  <si>
    <t>fpl.deductions.nonTaxableProfitsIncomeTax</t>
  </si>
  <si>
    <t>Abrechnungen, ertragsteuerlich nicht steuerbare Erträge</t>
  </si>
  <si>
    <t>Im Rahmen der Buchhaltung werden sämtliche Erträge zunächst ohne Rücksicht auf ihre ertragsteuerliche Behandlung in voller Höhe gewinnerhöhend erfasst. Soweit die Erträge aufgrund besonderer steuerlicher Vorschriften von der Einkommensbesteuerung ausgenommen sind, muss dies außerbilanziell korrigiert werden.</t>
  </si>
  <si>
    <t>davon Investitionszulage</t>
  </si>
  <si>
    <t>fpl.deductions.nonTaxableProfitsIncomeTax.investmentGrants</t>
  </si>
  <si>
    <t>Abrechnungen, ertragsteuerlich nicht steuerbare Erträge, davon Investitionszulage</t>
  </si>
  <si>
    <t>Im Rahmen der Buchhaltung werden sämtliche Erträge zunächst ohne Rücksicht auf ihre ertragsteuerliche Behandlung in voller Höhe gewinnerhöhend erfasst. Die Investitionszulage gehört aber nicht zu den Einkünften i.S.d. EStG. Sie muss außerbilanziell korrigiert werden.</t>
  </si>
  <si>
    <t>abzüglich nach DBA steuerfreie Erträge</t>
  </si>
  <si>
    <t>fpl.deductions.taxFreeProfitsDBA</t>
  </si>
  <si>
    <t>Abrechnungen, nach DBA steuerfreie Erträge</t>
  </si>
  <si>
    <t>abzüglich steuerfreie Erträge (§ 3 Nr. 40 EStG (TEV))</t>
  </si>
  <si>
    <t>fpl.deductions.taxFreeProfitsEStG3_40</t>
  </si>
  <si>
    <t>Abrechnungen, nach § 3 Nr. 40 EStG steuerfreie Erträge (Teileinkünfteverfahren)</t>
  </si>
  <si>
    <t>Im Rahmen der Buchhaltung werden sämtliche Erträge zunächst ohne Rücksicht auf ihre ertragsteuerliche Behandlung in voller Höhe gewinnerhöhend erfasst. Die dem Teileinkünfteverfahren unterliegenden Erträge sind nach § 3 Nr. 40 EStG teilweise steuerfrei und müssen außerbilanziell korrigiert werden.</t>
  </si>
  <si>
    <t>abzüglich nach § 4 Abs. 7 Satz 2 UmwStG i.V.m. § 3 Nr. 40 sowie § 3c EStG steuerfreier Anteil eines Übernahmegewinns</t>
  </si>
  <si>
    <t>fpl.deductions.taxFreeProfitsTakeoverUmwStG4_7sent2</t>
  </si>
  <si>
    <t>Abrechnungen, nach § 4 Abs. 7 Satz 2 UmwStG i.V.m. § 3 Nr. 40 sowie § 3c EStG steuerfreier Anteil eines Übernahmegewinns</t>
  </si>
  <si>
    <t>Im Rahmen der Buchhaltung werden sämtliche Erträge und Aufwendungen zunächst ohne Rücksicht auf ihre ertragsteuerliche Behandlung in voller Höhe gewinnerwirksam erfasst. Der nach § 4 Abs. 7 Satz 2 UmwStG i.V.m. § 3 Nr. 40 sowie § 3c EStG steuerfreie Teil eines Übernahmegewinns muss außerbilanziell korrigiert werden.</t>
  </si>
  <si>
    <t>abzüglich nach § 8b KStG steuerfreie Erträge</t>
  </si>
  <si>
    <t>fpl.deductions.taxFreeProfitsKStG8b</t>
  </si>
  <si>
    <t>Abrechnungen, nach § 8b KStG steuerfreie Erträge</t>
  </si>
  <si>
    <t>Im Rahmen der Buchhaltung werden sämtliche Erträge zunächst ohne Rücksicht auf ihre ertragsteuerliche Behandlung in voller Höhe gewinnerhöhend erfasst. Die dem Freiststellungsverfahren unterliegenden Erträge sind nach § 8b KStG steuerfrei und müssen außerbilanziell korrigiert werden.</t>
  </si>
  <si>
    <t>Bezüge i.S.v. § 8b Abs. 1 KStG und Gewinne i.S.v. § 8b Abs. 2 KStG</t>
  </si>
  <si>
    <t>fpl.deductions.taxFreeProfitsKStG8b.sub1_2</t>
  </si>
  <si>
    <t>Abrechnungen, nach § 8b KStG steuerfreie Erträge, Bezüge i.S.v. § 8b Abs. 1 KStG und Gewinne i.S.v. § 8b Abs. 2 KStG</t>
  </si>
  <si>
    <t>Im Rahmen der Buchhaltung werden sämtliche Erträge zunächst ohne Rücksicht auf ihre ertragsteuerliche Behandlung in voller Höhe gewinnerhöhend erfasst. Die dem Freistellungsverfahren unterliegenden Bezüge sind nach § 8b Abs. 1 KStG, Veräußerungsgewinne i.S.d. § 8b Abs. 2 S.1 KStG und Gewinne aus der Auflösung oder der Herabsetzung des Nennkapitals sowie der Zuschreibungen i.S.d. § 8b Abs. 2 S 3 KStG steuerfrei und müssen außerbilanziell korrigiert werden.</t>
  </si>
  <si>
    <t>nach § 4 Abs. 7 Satz 1 UmwStG i.V.m. § 8b KStG steuerfreier Übernahmegewinn</t>
  </si>
  <si>
    <t>fpl.deductions.taxFreeProfitsKStG8b.TakeoverUmwStG4_7sent2</t>
  </si>
  <si>
    <t>Abrechnungen, nach § 8b KStG steuerfreie Erträge, nach § 4 Abs. 7 Satz 1 UmwStG i.V.m. § 8b KStG steuerfreier Übernahmegewinn</t>
  </si>
  <si>
    <t>zuzüglich 5 % nach § 8b Abs. 3 und Abs. 5 KStG</t>
  </si>
  <si>
    <t>fpl.deductions.taxFreeProfitsKStG8b.add5ptSub3_5</t>
  </si>
  <si>
    <t>Abrechnungen, nach § 8b KStG steuerfreie Erträge, zuzüglich 5 % nach § 8b Abs. 3 und Abs. 5 KStG</t>
  </si>
  <si>
    <t>Von den bei der Ermittlung des Einkommens außer Ansatz bleibenden Bezügen i.S.d. § 8b Abs. 1 und 2 KStG gelten 5 Prozent als Ausgaben, die nicht als Betriebsausgaben abgezogen werden dürfen. Diese müssen außerbilanziell wieder hinzugerechnet werden.</t>
  </si>
  <si>
    <t>zuzüglich nicht abzugsfähige Entgelte nach § 8b Abs. 10 KStG</t>
  </si>
  <si>
    <t>fpl.deductions.taxFreeProfitsKStG8b.addNonDeductKStG8b_10</t>
  </si>
  <si>
    <t>Abrechnungen, nach § 8b KStG steuerfreie Erträge, zuzüglich nicht abzugsfähige Entgelte nach § 8b Abs. 10 KStG</t>
  </si>
  <si>
    <t>Im Rahmen der Buchhaltung werden sämtliche Aufwendungen zunächst ohne Rücksicht auf ihre ertragsteuerliche Behandlung in voller Höhe gewinnmindernd erfasst. Im Rahmen einer Wertpapierleihe i.S.d. § 8b Abs. 10 KStG dürfen die für die Überlassung gewährten Entgelte nicht als Betriebsausgaben abgezogen werden.</t>
  </si>
  <si>
    <t>abzüglich übrige steuerfreie Erträge</t>
  </si>
  <si>
    <t>fpl.deductions.taxFrerProfitsOther</t>
  </si>
  <si>
    <t>Abrechnungen, übrige steuerfreie Erträge</t>
  </si>
  <si>
    <t>abzüglich erwerbsbedingte Kinderbetreuungskosten</t>
  </si>
  <si>
    <t>fpl.deductions.jobConditChildcareCosts</t>
  </si>
  <si>
    <t>Abrechnungen, erwerbsbedingte Kinderbetreuungskosten</t>
  </si>
  <si>
    <t>Die grundsätzlich dem Bereich der privaten Lebensführung zugeordneten Kinderbetreuungskosten können – sofern sie erwerbsbedingt sind – nach § 9c EStG wie Betriebsausgaben abgezogen werden. Die Berücksichtigung erfolgt außerbilanziell im Rahmen der steuerlichen Gewinnermittlung.</t>
  </si>
  <si>
    <t>abzüglich Investitionsabzugsbetrag § 7g EStG</t>
  </si>
  <si>
    <t>fpl.deductions.InvestmentDeductionEStG7g</t>
  </si>
  <si>
    <t>Abrechnungen, Investitionsabzugsbetrag § 7g EStG</t>
  </si>
  <si>
    <t>Beim Investitionsabzugsbetrag nach § 7g EStG ist keine Bilanzposition betroffen. Der Investitionsabzugsbetrag wird daher außerbilanziell im Rahmen der steuerlichen Gewinnermittlung berücksichtigt.</t>
  </si>
  <si>
    <t>Erläuterung zum Investitionsabzugsbetrag nach § 7g EStG</t>
  </si>
  <si>
    <t>fpl.deductions.InvestmentDeductionEStG7g.comment</t>
  </si>
  <si>
    <t>Abrechnungen, Erläuterung zum Investitionsabzugsbetrag nach § 7g EStG</t>
  </si>
  <si>
    <t>abzüglich sonstige Abrechnungen</t>
  </si>
  <si>
    <t>fpl.deductions.Other</t>
  </si>
  <si>
    <t>Abrechnungen, sonstige Abrechnungen</t>
  </si>
  <si>
    <t>abzüglich Zinsschranke § 4h EStG</t>
  </si>
  <si>
    <t>fpl.deductions.EarningsStrippingRuleEStG4h</t>
  </si>
  <si>
    <t>Abrechnungen, Zinsschranke § 4h EStG</t>
  </si>
  <si>
    <t>Zinsaufwendungen, die im Wirtschaftsjahr der Entstehung nach § 4h Abs. 1 S. 5 EStG nicht als Betriebsausgaben abgezogen werden konnten (Zinsvortrag), soweit sie im aktuellen Wirtschaftsjahr die abziehbaren Zinsaufwendungen erhöhen (§ 4h Abs. 1 S. 6 EStG).</t>
  </si>
  <si>
    <t>Zurechnungen</t>
  </si>
  <si>
    <t>fpl.additions</t>
  </si>
  <si>
    <t>Aufwendungen, die ertragsteuerlich keine Betriebsausgaben darstellen oder einem – ggf. teilweisen – Betriebsausgabenabzugsverbot unterliegen, werden im Rahmen der Buchhaltung zunächst in voller Höhe Gewinn mindernd erfasst. Soweit Aufwendungen sich bei der Einkommensbesteuerung nicht auswirken dürfen, muss dies außerbilanziell berücksichtigt werden.</t>
  </si>
  <si>
    <t>zuzüglich anteilige nicht abzugsfähige Abzüge nach § 3c EStG</t>
  </si>
  <si>
    <t>fpl.additions.nonDeductableDeductionsESTG3c</t>
  </si>
  <si>
    <t>Zurechnungen, anteilige nicht abzugsfähige Abzüge nach § 3c EStG</t>
  </si>
  <si>
    <t>Die nach § 3c EStG nicht abzugsfähigen Aufwendungen beruhen auf besonderen steuerlichen Vorschriften und sind außerhalb der Gewinnermittlung hinzuzurechnen.</t>
  </si>
  <si>
    <t>nicht abzugsfähige Betriebsausgaben in Zusammenhang mit nach DBA steuerfreien Erträgen nach § 3c Abs. 1 EStG</t>
  </si>
  <si>
    <t>fpl.additions.nonDeductableDeductionsESTG3c.operatingCostsRelatingToDoubleTaxationTaxExemptCosts</t>
  </si>
  <si>
    <t>Zurechnungen, anteilige nicht abzugsfähige Abzüge nach § 3c EStG, nicht abzugsfähige Betriebsausgaben in Zusammenhang mit nach DBA steuerfreien Erträgen nach § 3c Abs. 1 EStG</t>
  </si>
  <si>
    <t>Betriebsausgaben, die mit nach DBA steuerfreien Erträgen in unmittelbarem wirtschaftlichen Zusammenhang stehen, dürfen nach § 3c Abs. 1 EStG nicht abgezogen werden und sind demgemäß außerhalb der Gewinnermittlung hinzuzurechnen.</t>
  </si>
  <si>
    <t>übrige nach § 3c Abs. 1 EStG nicht abzugsfähige Betriebsausgaben</t>
  </si>
  <si>
    <t>fpl.additions.nonDeductableDeductionsESTG3c.misc</t>
  </si>
  <si>
    <t>Zurechnungen, anteilige nicht abzugsfähige Abzüge nach § 3c EStG, übrige nach § 3c Abs. 1 EStG nicht abzugsfähige Betriebsausgaben</t>
  </si>
  <si>
    <t>Soweit Betriebsausgaben in unmittelbarem wirtschaftlichen Zusammenhang mit steuerfreien Einnahmen stehen, dürfen sie nicht als Betriebsausgaben abgezogen werden und sind außerhalb der Gewinnermittlung hinzuzurechnen.</t>
  </si>
  <si>
    <t>nicht abzugsfähige Beträge nach § 3c Abs. 2 EStG (Teileinkünfteverfahren)</t>
  </si>
  <si>
    <t>fpl.additions.nonDeductableDeductionsESTG3c.sub2</t>
  </si>
  <si>
    <t>Zurechnungen, anteilige nicht abzugsfähige Abzüge nach § 3c EStG, nicht abzugsfähige Beträge nach § 3c Abs. 2 EStG (Teileinkünfteverfahren)</t>
  </si>
  <si>
    <t>Die im Rahmen des Teileinkünfteverfahrens nach § 3c Abs. 2 EStG nicht abzugsfähigen Aufwendungen beruhen auf besonderen steuerlichen Vorschriften und sind außerhalb der Gewinnermittlung hinzuzurechnen.</t>
  </si>
  <si>
    <t>nicht abzugsfähige Beträge nach § 3c Abs. 3 EStG</t>
  </si>
  <si>
    <t>fpl.additions.nonDeductableDeductionsESTG3c.sub3</t>
  </si>
  <si>
    <t>Zurechnungen, anteilige nicht abzugsfähige Abzüge nach § 3c EStG, nicht abzugsfähige Beträge nach § 3c Abs. 3 EStG</t>
  </si>
  <si>
    <t>Betriebsvermögensminderungen, Betriebsausgaben oder Veräußerungskosten dürfen nur zur Hälfte als Betriebsausgaben abgezogen werden, soweit sie in wirtschaftlichem Zusammenhang mit steuerfreien Einnahmen i.S.d. § 3 Nr. 70 EStG stehen. Sie sind außerhalb der Gewinnermittlung zur Hälfte hinzuzurechnen.</t>
  </si>
  <si>
    <t>nicht zuordenbare nicht abzugsfähige Abzüge nach § 3c EStG</t>
  </si>
  <si>
    <t>fpl.additions.nonDeductableDeductionsESTG3c.other</t>
  </si>
  <si>
    <t>Zurechnungen, anteilige nicht abzugsfähige Abzüge nach § 3c EStG, nicht zuordenbare nicht abzugsfähige Abzüge nach § 3c EStG</t>
  </si>
  <si>
    <t>Zuzüglich nicht zu berücksichtigende Gewinnminderungen nach § 8b Abs. 3 Satz 3 ff. KStG</t>
  </si>
  <si>
    <t>fpl.additions.KStG8b</t>
  </si>
  <si>
    <t>Zurechnungen, zuzüglich nicht zu berücksichtigende Gewinnminderungen nach § 8b Abs. 3 Satz 3 ff. KStG</t>
  </si>
  <si>
    <t>Im Rahmen der Buchhaltung werden sämtliche Aufwendungen zunächst ohne Rücksicht auf ihre ertragsteuerliche Behandlung in voller Höhe gewinnmindernd erfasst. Soweit die Aufwendungen nach § 8b Abs. 3 S. 3 ff. KStG bei der Ermittlung des Einkommens nicht zu berücksichtigen sind, muss dies außerbilanziell korrigiert werden.</t>
  </si>
  <si>
    <t>zuzüglich Hinzurechnungsbetrag nach § 4 Abs. 4a EStG</t>
  </si>
  <si>
    <t>fpl.additions.EStG4_4a</t>
  </si>
  <si>
    <t>Zurechnungen, Hinzurechnungsbetrag nach § 4 Abs. 4a EStG</t>
  </si>
  <si>
    <t>Die nach § 4 Abs. 4a EStG nicht abzugsfähigen Zinsaufwendungen beruhen auf besonderen steuerlichen Vorschriften und sind außerhalb der Gewinnermittlung hinzuzurechnen.</t>
  </si>
  <si>
    <t>zuzüglich nicht abzugsfähige Betriebsausgaben nach § 4 Abs. 5, 6 und 7 EStG</t>
  </si>
  <si>
    <t>fpl.additions.nonDeductableExpEStG4_5EStG4_7</t>
  </si>
  <si>
    <t>Zurechnungen, nicht abzugsfähige Betriebsausgaben nach § 4 Abs. 5, 6 und 7 EStG</t>
  </si>
  <si>
    <t>Die nach § 4 Abs. 5, 6 und 7 EStG nicht abzugsfähigen Aufwendungen sind außerhalb der Gewinnermittlung hinzuzurechnen.</t>
  </si>
  <si>
    <t>zuzüglich GewSt nach § 4 Abs. 5b EStG</t>
  </si>
  <si>
    <t>fpl.additions.tradeTaxEStG4_5b</t>
  </si>
  <si>
    <t>Zurechnungen, GewSt nach § 4 Abs. 5b EStG</t>
  </si>
  <si>
    <t>Die Gewerbesteuer und die darauf entfallenden Nebenleistungen stellen ertragsteuerlich keine Betriebsausgaben dar. Die entspre-chenden Aufwendungen sind daher außerhalb der Gewinnermittlung hinzuzurechnen.</t>
  </si>
  <si>
    <t>zuzüglich sonstige Personensteuern</t>
  </si>
  <si>
    <t>fpl.additions.otherPersonalTax</t>
  </si>
  <si>
    <t>Zurechnungen, Sonstige Personensteuern</t>
  </si>
  <si>
    <t>Soweit sonstige Personensteuern in der Buchhaltung als Aufwand berücksichtigt sind, sind diese Beträge außerbilanziell wieder hinzuzurechnen.</t>
  </si>
  <si>
    <t>zuzüglich Zinsschranke § 4h EStG</t>
  </si>
  <si>
    <t>fpl.additions.EarningsStrippingRuleEStG4h</t>
  </si>
  <si>
    <t>Zurechnungen, Zinsschranke § 4h EStG</t>
  </si>
  <si>
    <t>Die nach § 4h EStG nicht abzugsfähigen Zinsaufwendungen beruhen auf besonderen steuerlichen Vorschriften und sind außerhalb der Gewinnermittlung hinzuzurechnen.</t>
  </si>
  <si>
    <t>zuzüglich Gewinnzuschlag § 6b Abs. 7 EStG</t>
  </si>
  <si>
    <t>fpl.additions.profitMarkupEStG6b_7</t>
  </si>
  <si>
    <t>Zurechnungen, Gewinnzuschlag § 6b Abs. 7 EStG</t>
  </si>
  <si>
    <t>Der Gewinnzuschlag beruht auf besonderen steuerlichen Vorschriften. Er ist erst im Rahmen der steuerlichen Gewinnermittlung und damit außerbilanziell zu berücksichtigen.</t>
  </si>
  <si>
    <t>zuzüglich Gewinnzuschlag § 6b Abs. 10 EStG</t>
  </si>
  <si>
    <t>fpl.additions.profitMarkupEStG6b_10</t>
  </si>
  <si>
    <t>Zurechnungen, Gewinnzuschlag § 6b Abs. 10 EStG</t>
  </si>
  <si>
    <t>zuzüglich Auflösung des Investitionsabzugsbetrages § 7g Abs. 2 EStG</t>
  </si>
  <si>
    <t>fpl.additions.releaseInvestmentDeductionEStG7g_2</t>
  </si>
  <si>
    <t>Zurechnungen, Auflösung des Investitionsabzugsbetrages § 7g Abs. 2 EStG</t>
  </si>
  <si>
    <t>Die Auflösung des Investitionsabzugsbetrags ist außerbilanziell vorzunehmen.</t>
  </si>
  <si>
    <t>Auflösung aus dem vorangegangenen Wirtschaftsjahr</t>
  </si>
  <si>
    <t>fpl.additions.releaseInvestmentDeductionEStG7g_2.reversalPrevYear</t>
  </si>
  <si>
    <t>Zurechnungen, Auflösung des Investitionsabzugsbetrages § 7g Abs. 2 EStG, Auflösung aus dem vorangegangenen Wirtschaftsjahr</t>
  </si>
  <si>
    <t>Auflösung aus dem 2. vorangegangenen Wirtschaftsjahr</t>
  </si>
  <si>
    <t>fpl.additions.releaseInvestmentDeductionEStG7g_2.reversal2PrevYear</t>
  </si>
  <si>
    <t>Zurechnungen, Auflösung des Investitionsabzugsbetrages § 7g Abs. 2 EStG, Auflösung aus dem 2. vorangegangenen Wirtschaftsjahr</t>
  </si>
  <si>
    <t>Auflösung aus dem 3. vorangegangenen Wirtschaftsjahr</t>
  </si>
  <si>
    <t>fpl.additions.releaseInvestmentDeductionEStG7g_2.reversal3PrevYear</t>
  </si>
  <si>
    <t>Zurechnungen, Auflösung des Investitionsabzugsbetrages § 7g Abs. 2 EStG, Auflösung aus dem 3. vorangegangenen Wirtschaftsjahr</t>
  </si>
  <si>
    <t>zuzüglich Hinzurechnungen nach § 1 AStG</t>
  </si>
  <si>
    <t>fpl.additions.AStG1</t>
  </si>
  <si>
    <t>Zurechnungen, Hinzurechnungen nach § 1 AStG</t>
  </si>
  <si>
    <t>Es wird empfohlen, die entsprechende Berechnung als Fußnoteninformation zu übersenden.</t>
  </si>
  <si>
    <t>zuzüglich nach § 4 Abs. 6 UmwStG nicht zu berücksichtigender Anteil an einem Übernahmeverlust</t>
  </si>
  <si>
    <t>fpl.additions.UmwStG4_6</t>
  </si>
  <si>
    <t>Zurechnungen, zuzüglich nach § 4 Abs. 6 UmwStG nicht zu berücksichtigender Anteil an einem Übernahmeverlust</t>
  </si>
  <si>
    <t>Im Rahmen der Buchhaltung werden sämtliche Erträge und Aufwendungen zunächst ohne Rücksicht auf ihre ertragsteuerliche Behandlung in voller Höhe gewinnerwirksam erfasst. Der nach § 4 Abs. 6 UmwStG ganz oder teilweise nicht zu berücksichtigende Übernahmeverlust muss außerbilanziell korrigiert werden.</t>
  </si>
  <si>
    <t>zuzüglich Einnahmen i.S. des § 7 UmwStG</t>
  </si>
  <si>
    <t>fpl.additions.UmwStG7</t>
  </si>
  <si>
    <t>Zurechnungen, zuzüglich Einnahmen i.S. des § 7 UmwStG</t>
  </si>
  <si>
    <t>Die fiktiven Einnahmen nach § 7 UmwStG sind außerbilanziell zu erfassen.</t>
  </si>
  <si>
    <t>zuzüglich sonstige Hinzurechnungen (z.B. § 160 AO)</t>
  </si>
  <si>
    <t>fpl.additions.OtherEgAO160</t>
  </si>
  <si>
    <t>Zurechnungen, sonstige Hinzurechnungen (z.B. § 160 AO)</t>
  </si>
  <si>
    <t>Aufwandskorrektur gem. § 4f EStG</t>
  </si>
  <si>
    <t>fpl.fiscalCorrectionsEStG4f</t>
  </si>
  <si>
    <t>Steuerliche Korrekturen bei Beteiligungen aus Personengesellschaften</t>
  </si>
  <si>
    <t>fpl.fiscalCorrectonsPartPartnerships</t>
  </si>
  <si>
    <t>Beteiligungen an Personengesellschaften sind in der Steuerbilanz nach den Grundsätzen der sogenannten Spiegelbildmethode abzubilden. Das heißt, die Beteiligung ist in Höhe der für den beteiligten Unternehmer bei der Beteiligungsgesellschaft geführten Kapitalkonten (unter Einbeziehung von etwaigen Ergänzungs- und Sonderbilanzen) zu erfassen. Sofern der in der Steuerbilanz zugerechnete Ergebnisanteil - aufgrund von bei der Beteiligungsgesellschaft vorliegenden außerbilanziellen Zu- bzw. Abrechnungen (zum Beispiel nicht abziehbare Betriebsausgaben nach §§ 4 Abs. 4a, Abs. 5, Abs. 5b und Abs. 7 EStG, §§ 4c und 4d EStG sowie § 4h EStG sowie Korrekturen nach §§ 3 Nr. 40, 3c Abs. 2 EStG, 8b KStG) - von dem nach §§ 179, 180 Abs. 1 Nr. 2a) AO festgestellten Gewinnanteil abweicht, sind die hieraus resultierenden Korrekturen hier einzutragen.</t>
  </si>
  <si>
    <t>Korrekturen nach § 3 Nr. 40 EStG und § 3c Abs. 2 EStG und § 8b KStG unter Berücksichtigung § 8b Abs. 3 und 5 KStG</t>
  </si>
  <si>
    <t>fpl.fiscalCorrectionsPartPartnerships.EStG3_40EStG3c_2KStG8b</t>
  </si>
  <si>
    <t>Steuerliche Korrekturen bei Beteiligungen aus Personengesellschaften, Korrekturen nach § 3 Nr. 40 EStG und § 3c Abs. 2 EStG und § 8b KStG unter Berücksichtigung § 8b Abs. 3 und 5 KStG</t>
  </si>
  <si>
    <t>Bei Beteiligungen an Personengesellschaften werden im Rahmen der Buchhaltung die Erträge zunächst in voller Höhe erfasst. Sofern dabei auch Erträge enthalten sind, die dem Teileinkünfteverfahren unterliegen, ist die teilweise Steuerbefreiung nach § 3 Nr. 40 EStG bzw. das Teilabzugsverbot des § 3c Abs. 2 EStG außerbilanziell zu berücksichtigen. Soweit der Mitunternehmer eine Körperschaft ist, findet das Freistellungsverfahren (§ 8b KStG) Anwendung.</t>
  </si>
  <si>
    <t>Übrige Korrekturen</t>
  </si>
  <si>
    <t>fpl.fiscalCorrectionsPartPartnerships.other</t>
  </si>
  <si>
    <t>Steuerliche Korrekturen bei Beteiligungen aus Personengesellschaften, übrige Korrekturen</t>
  </si>
  <si>
    <t>Insbesondere nicht abziehbare Betriebsausgaben nach §§ 4 Abs. 4a, Abs. 5, Abs. 5b und Abs. 7 EStG, §§ 4c und 4d EStG sowie § 4h EStG.</t>
  </si>
  <si>
    <t>Steuerliche Korrekturen bei Organschaftsverhältnissen beim Organträger</t>
  </si>
  <si>
    <t>fpl.fiscalCorrectonsTaxGroup</t>
  </si>
  <si>
    <t>Zur Ermittlung des steuerlichen Gewinns sind hier - vorbehaltlich der Regelung in § 14 Abs. 4 S. 2 KStG (Auflösung des Ausgleichspostens wegen Veräußerung der Organbeteiligung) - steuerbilanzielle Gewinnauswirkungen auf Grund (vor-)organschaftlicher Mehr- und Minderabführungen (§ 14 Abs. 3 und 4 KStG) zu neutralisieren/erfassen. Weil das dem Organträger zuzurechnende Einkommen der Organgesellschaft bereits im Rahmen der Einkommensteuer- bzw. Feststellungserklärung zu deklarieren ist, ist in der Steuerlichen Gewinnermittlung zur Höhe des dem Organträger zuzurechnenden Einkommens – zwecks Vermeidung einer Doppelabfrage/ Doppelerfassung – keine Angabe zu machen.</t>
  </si>
  <si>
    <t>abzüglich Erträge aufgrund von Gewinnabführungen aus Ergebnisabführungsverträgen</t>
  </si>
  <si>
    <t>fpl.fiscalCorrectonsTaxGroup.ProfitRecordedWithParent</t>
  </si>
  <si>
    <t>Steuerliche Korrekturen bei Organschaftsverhältnissen beim Organträger, abzüglich Erträge aufgrund von Gewinnabführungen aus Ergebnisabführungsverträgen</t>
  </si>
  <si>
    <t>Hier ist der Betrag des handelsrechtlich aufgrund des Gewinnabführungsvertrags an den Organträger abzuführenden Gewinns zu übermitteln, soweit dieser im Bilanzgewinn des Organträgers enthalten ist.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</si>
  <si>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zuzüglich Aufwand aufgrund von Verlustübernahmen aus Ergebnisabführungsverträgen</t>
  </si>
  <si>
    <t>fpl.fiscalCorrectonsTaxGroup.LossCompensationByParent</t>
  </si>
  <si>
    <t>Steuerliche Korrekturen bei Organschaftsverhältnissen beim Organträger, zuzüglich Aufwand aufgrund von Verlustübernahmen aus Ergebnisabführungsverträgen</t>
  </si>
  <si>
    <t>Hier ist der Betrag des vom Organträger an die Organgesellschaft zum Ausgleich eines sonst entstehenden Jahresfehlbetrages zu leistenden Betrags zu übermitteln.</t>
  </si>
  <si>
    <t>zuzüglich Aufwand aus der Auflösung aktiver oder der Bildung passiver Ausgleichsposten bei Organschaftsverhältnissen</t>
  </si>
  <si>
    <t>fpl.fiscalCorrectonsTaxGroup.ExpenseFromChangeOfAdjustmentItem</t>
  </si>
  <si>
    <t>Steuerliche Korrekturen bei Organschaftsverhältnissen beim Organträger, zuzüglich Aufwand aus der Auflösung aktiver oder der Bildung passiver Ausgleichsposten bei Organschaftsverhältnissen</t>
  </si>
  <si>
    <t>abzüglich Ertrag aus der Bildung aktiver oder der Auflösung passiver Ausgleichsposten bei Organschaftsverhältnissen (organschaftlich)</t>
  </si>
  <si>
    <t>fpl.fiscalCorrectonsTaxGroup.IncomeFromChangeOfAdjustmentItem</t>
  </si>
  <si>
    <t>Steuerliche Korrekturen bei Organschaftsverhältnissen beim Organträger, abzüglich Ertrag aus der Bildung aktiver oder der Auflösung passiver Ausgleichsposten bei Organschaftsverhältnissen (organschaftlich)</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</si>
  <si>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aktiven Ausgleichspostens indes nach herrschender Auffassung immer eine Gewinnauswirkung, die so dann hier in einem zweiten Schritt außerbilanziell zu neutralisieren ist. Entsprechendes gilt sinngemäß für den sich aus der Auflösung eines passiven Ausgleichspostens ergebenden Ertrag. In Fällen des § 14 Abs. 4 S. 2 KStG (Auflösung des Ausgleichspostens wegen Veräußerung der Organbeteiligung) erhöht sich durch die Auflösung des passiven Ausgleichspostens auch das Einkommen des Organträgers (§ 14 Abs. 4 S. 3 KStG); in diesen Fällen ist daher der Ertrag aus der Auflösung des passiven Ausgleichspostens nicht in der "Steuerlichen Gewinnermittlung" zu neutralisieren.</t>
  </si>
  <si>
    <t>abzüglich Ertrag aus der Zuaktivierung des Beteiligungsbuchwerts an der OG aufgrund von vororganschaftlichen Minderabführungen</t>
  </si>
  <si>
    <t>fpl.fiscalCorrectonsTaxGroup.earningProfSharingPreconsoliRemittShortfall</t>
  </si>
  <si>
    <t>Steuerliche Korrekturen bei Organschaftsverhältnissen beim Organträger, abzüglich Ertrag aus der Zuaktivierung des Beteiligungsbuchwerts an der OG aufgrund von vororganschaftlichen Minderabführungen</t>
  </si>
  <si>
    <t>Gem. § 14 Abs. 3 S. 2 KStG sind Minderabführungen, die ihre Ursache in vororganschaftlicher Zeit haben, als Einlage durch den Organträger in die Organgesellschaft zu behandeln. Dem folgend ist in einem ersten Schritt in der (Steuer-)Bilanz/Überleitungsrechnung der Beteiligungsbuchwert an der Organgesellschaft in Höhe der Minderabführung ergebniswirksam zu erhöhen. In einem zweiten Schritt ist dann an dieser Stelle das bilanzielle Ergebnis um den Betrag der Minderabführung außerbilanziell wieder zu kürzen, weil sich die Einlage nicht auf den „Steuerlichen Gewinn“ auswirken darf (vgl. dazu entsprechende Taxonomieposition "Ertrag aus der Zuaktivierung des Beteiligungsbuchwerts an der OG aufgrund von vororganschaftlichen Minderabführungen" in der „Gewinn- und Verlustrechnung“).</t>
  </si>
  <si>
    <t>zuzüglich vororganschaftliche Mehrabführungen</t>
  </si>
  <si>
    <t>fpl.fiscalCorrectonsTaxGroup.earningProfSharingPreconsoliRemittSurplus</t>
  </si>
  <si>
    <t>Steuerliche Korrekturen bei Organschaftsverhältnissen beim Organträger, zuzüglich vororganschaftliche Mehrabführungen</t>
  </si>
  <si>
    <t>Gem. § 14 Abs. 3 S. 1 KStG gelten Mehrabführungen, die ihre Ursache in vororganschaftlicher Zeit haben, als Gewinnausschüttungen der Organgesellschaft an den Organträger. Da die vororganschaftliche Mehrabführung aber Bestandteil der (handelsrechtlichen) Gewinnabführung ist, welche im Rahmen der Einkommensermittlung (vgl. Taxonomieposition "Aufgrund von Ergebnisabführungsverträgen beim Organträger zu erfassende Gewinne der Organgesellschaft(en)") auszuscheiden ist, weil dem Organträger nach § 14 Abs. 1 S. 1 KStG das Einkommen der Organgesellschaft, nicht aber die Gewinnabführung zuzurechnen ist, ist die als Gewinnausschüttung geltende vororganschaftliche Mehrabführung nicht mehr im Einkommen des Organträgers enthalten. Dem folgend ist hier der Betrag der vororganschaftlichen Mehrabführung anzugeben.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</si>
  <si>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Zu- oder Abrechnungen nach Wechsel der Gewinnermittlungsart (aufgrund von Übergangsgewinnen / Übergangsverlusten)</t>
  </si>
  <si>
    <t>fpl.additionDeductsTpl</t>
  </si>
  <si>
    <t>Beim Übergang von der Einnahmenüberschussrechnung zum Betriebsvermögensvergleich kann zur Vermeidung von Härten der Übergangsgewinn gleichmäßig auf bis zu drei Jahre verteilt werden. Ein Übergangsverlust ist stets im Jahr des Wechsels der Gewinnermittlungsart zu berücksichtigen.</t>
  </si>
  <si>
    <t>voller Betrag im Jahr des Übergangs</t>
  </si>
  <si>
    <t>fpl.additionDeductsTpl.fullValueYearChange</t>
  </si>
  <si>
    <t>Zu- oder Abrechnungen nach Wechsel der Gewinnermittlungsart (aufgrund von Übergangsgewinnen / Übergangsverlusten), voller Betrag im Jahr des Übergangs</t>
  </si>
  <si>
    <t>Einzutragen ist der beim Übergang von der Einnahmenüberschuss-rechnung zum Betriebsvermögensvergleich entstehende Übergangsgewinn, sofern er nicht auf mehrere Jahre verteilt wird.</t>
  </si>
  <si>
    <t>Zurechnungen nach Wechsel der Gewinnermittlungsart (verteilt auf zwei Jahre)</t>
  </si>
  <si>
    <t>fpl.additionDeductsTpl.div2Years</t>
  </si>
  <si>
    <t>Zu- oder Abrechnungen nach Wechsel der Gewinnermittlungsart (aufgrund von Übergangsgewinnen / Übergangsverlusten), Zurechnungen nach Wechsel der Gewinnermittlungsart (verteilt auf zwei Jahre)</t>
  </si>
  <si>
    <t>Einzutragen ist der beim Übergang von der Einnahmenüberschussrechnung zum Betriebsvermögensvergleich entstehende Übergangsgewinn, sofern er gleichmäßig auf zwei Jahre verteilt wird. Ein Übergangsverlust ist stets im Jahr des Wechsels der Gewinnermittlungsart zu berücksichtigen.</t>
  </si>
  <si>
    <t>Zurechnungen nach Wechsel der Gewinnermittlungsart (verteilt auf drei Jahre)</t>
  </si>
  <si>
    <t>fpl.additionDeductsTpl.div3Years</t>
  </si>
  <si>
    <t>Zu- oder Abrechnungen nach Wechsel der Gewinnermittlungsart (aufgrund von Übergangsgewinnen / Übergangsverlusten), Zurechnungen nach Wechsel der Gewinnermittlungsart (verteilt auf drei Jahre)</t>
  </si>
  <si>
    <t>Einzutragen ist der beim Übergang von der Einnahmenüberschussrechnung zum Betriebsvermögensvergleich entstehende Übergangsgewinn, sofern er gleichmäßig auf drei Jahre verteilt wird. Ein Übergangsverlust ist stets im Jahr des Wechsels der Gewinnermittlungsart zu berücksichtigen.</t>
  </si>
  <si>
    <t>Steuerlicher Gewinn / Verlust bei Feststellungsverfahren</t>
  </si>
  <si>
    <t>Sowohl bei einer Gesonderten Feststellung als auch bei einer gesonderten und einheitlichen Feststellung werden die Regelungen des Teileinkünfteverfahrens erst im Rahmen des Feststellungsverfahrens angewendet. Daher sind die insoweit bereits im Rahmen der steuerlichen Gewinnermittlung vorgenommenen Korrekturen wieder rückgängig zu machen.</t>
  </si>
  <si>
    <t>Steuerlicher Gewinn/Verlust nach Nettomethode</t>
  </si>
  <si>
    <t>fplgm.net</t>
  </si>
  <si>
    <t>Der Steuerliche Gewinn / Verlust nach der Nettomethode wird mit der Position "Steuerlicher Gewinn / Verlust" im Modul "Steuerliche Gewinnermittlung" abgeglichen.</t>
  </si>
  <si>
    <t>Hinzurechnung nach § 3 Nr. 40 EStG und § 3c Abs. 2 EStG und § 8b KStG unter Berücksichtigung § 8b Abs. 3 und 5 KStG bei unmittelbarer Beteiligung</t>
  </si>
  <si>
    <t>fplgm.addPartnerships</t>
  </si>
  <si>
    <t>Hier sind die im Rahmen der steuerlichen Gewinnermittlung abgezogenen steuerfreien Erträge nach § 3 Nr. 40 EStG (Teileinkünfteverfahren) und die steuerfreien Erträge nach § 8b KStG wieder hinzuzurechnen. Für die Rückgängigmachung der steuerfreien Ertäge, die bei einer Untergesellschaft im Rahmen des Ergebnisanteils gesondert und einheitlich festgestellt wurden, ist die Position "Korrekturen nach § 3 Nr. 40 EStG und § 3c Abs. 2 EStG und § 8b KStG unter Berücksichtigung § 8b Abs. 3 und 5 KStG" zu verwenden.</t>
  </si>
  <si>
    <t>Abrechnungen nach § 3 Nr. 40 EStG und § 3c Abs. 2 EStG und § 8b KStG unter Berücksichtigung § 8b Abs. 3 und 5 KStG bei unmittelbarer Beteiligung</t>
  </si>
  <si>
    <t>fplgm.dedPartnerships</t>
  </si>
  <si>
    <t>Hier sind die im Rahmen der steuerlichen Gewinnermittlung nach § 3c Abs. 2 EStG oder § 8b KStG hinzugerechneten Aufwendungen wieder abzuziehen. Für die Rückgängigmachung der nicht abziehbaren Betriebsausgaben, die bei einer Untergesellschaft im Rahmen des Ergebnisanteils gesondert und einheitlich festgestellt wurden, ist die Position "Korrekturen nach § 3 Nr. 40 EStG und § 3c Abs. 2 EStG und § 8b KStG unter Berücksichtigung § 8b Abs. 3 und 5 KStG" zu verwenden.</t>
  </si>
  <si>
    <t>Korrekturen nach § 3 Nr. 40 EStG und § 3c Abs. 2 EStG und § 8b KStG unter Berücksichtigung § 8b Abs. 3 und 5 KStG aus anderer Mitunternehmerschaft</t>
  </si>
  <si>
    <t>fplgm.correctionsEStG3_40EStG3c_2KStG8b</t>
  </si>
  <si>
    <t>Die im Rahmen der steuerlichen Gewinnermittlung bei der Position "Korrekturen nach § 3 Nr. 40 EStG und § 3c Abs. 2 EStG und § 8b KStG unter Berücksichtigung § 8b Abs. 3 und 5 KStG" vorgenommenen Korrekturen bei einer Beteiligung an einer Personengesellschaft sind über diese Position rückgängig zu machen.</t>
  </si>
  <si>
    <t>Steuerlicher Gewinn</t>
  </si>
  <si>
    <t>Steuerliche Gewinnermittlung für wirtschaftliche Geschäftsbetriebe / Betriebe gewerblicher Art, Steuerlicher Gewinn</t>
  </si>
  <si>
    <t>Ermittelter steuerlicher Gewinn als Betrag</t>
  </si>
  <si>
    <t>E-Bilanz Taxonomie Version 6.0</t>
  </si>
  <si>
    <t>Jahresabschluss zum 31.12.2015</t>
  </si>
  <si>
    <t>Jahresabschluss zum 31.12.2016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</si>
</sst>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8"/>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3"/>
      <charset val="128"/>
    </font>
    <font>
      <b/>
      <sz val="8"/>
      <color indexed="56"/>
      <name val="Arial"/>
      <family val="2"/>
    </font>
    <font>
      <sz val="8"/>
      <name val="Arial"/>
      <family val="2"/>
    </font>
    <font>
      <b/>
      <sz val="8"/>
      <name val="Arial"/>
      <family val="2"/>
    </font>
    <font>
      <b/>
      <sz val="8"/>
      <color theme="4" tint="-0.499984740745262"/>
      <name val="Arial"/>
      <family val="2"/>
    </font>
    <font>
      <sz val="8"/>
      <color indexed="63"/>
      <name val="Arial"/>
      <family val="2"/>
    </font>
    <font>
      <b/>
      <u/>
      <sz val="8"/>
      <color indexed="63"/>
      <name val="Arial"/>
      <family val="2"/>
    </font>
    <font>
      <u/>
      <sz val="8"/>
      <color indexed="63"/>
      <name val="Arial"/>
      <family val="2"/>
    </font>
    <font>
      <sz val="7"/>
      <color rgb="FF002060"/>
      <name val="Arial"/>
      <family val="2"/>
    </font>
    <font>
      <sz val="7"/>
      <name val="Arial"/>
      <family val="2"/>
    </font>
    <font>
      <sz val="8"/>
      <color indexed="57"/>
      <name val="Arial"/>
      <family val="2"/>
    </font>
    <font>
      <b/>
      <sz val="8"/>
      <color theme="3" tint="-0.499984740745262"/>
      <name val="Arial"/>
      <family val="2"/>
    </font>
    <font>
      <sz val="7"/>
      <color indexed="56"/>
      <name val="Arial"/>
      <family val="2"/>
    </font>
    <font>
      <sz val="8"/>
      <name val="Calibri"/>
      <family val="2"/>
    </font>
    <font>
      <sz val="8"/>
      <color rgb="FF002060"/>
      <name val="Arial"/>
      <family val="2"/>
    </font>
    <font>
      <u/>
      <sz val="8"/>
      <color theme="10"/>
      <name val="Arial"/>
      <family val="2"/>
    </font>
    <font>
      <sz val="10"/>
      <name val="Arial"/>
      <family val="2"/>
    </font>
    <font>
      <b/>
      <sz val="12"/>
      <color theme="4" tint="-0.249977111117893"/>
      <name val="Arial"/>
      <family val="2"/>
    </font>
    <font>
      <sz val="10"/>
      <color theme="1" tint="0.14999847407452621"/>
      <name val="Arial"/>
      <family val="2"/>
    </font>
    <font>
      <sz val="8"/>
      <color theme="1" tint="0.14999847407452621"/>
      <name val="Arial"/>
      <family val="2"/>
    </font>
    <font>
      <u/>
      <sz val="10"/>
      <color theme="1" tint="0.14999847407452621"/>
      <name val="Arial"/>
      <family val="2"/>
    </font>
    <font>
      <u/>
      <sz val="9"/>
      <color rgb="FFFF0000"/>
      <name val="Arial"/>
      <family val="2"/>
    </font>
    <font>
      <b/>
      <sz val="8"/>
      <color rgb="FF006600"/>
      <name val="Arial"/>
      <family val="2"/>
    </font>
    <font>
      <b/>
      <sz val="10"/>
      <color theme="1" tint="0.14999847407452621"/>
      <name val="Arial"/>
      <family val="2"/>
    </font>
    <font>
      <b/>
      <sz val="10"/>
      <name val="Arial"/>
      <family val="2"/>
    </font>
    <font>
      <b/>
      <sz val="10"/>
      <name val="Calibri"/>
      <family val="2"/>
    </font>
    <font>
      <u/>
      <sz val="1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
      <patternFill patternType="solid">
        <fgColor rgb="FFD9D9D9"/>
        <bgColor indexed="64"/>
      </patternFill>
    </fill>
    <fill>
      <patternFill patternType="solid">
        <fgColor rgb="FFFFCC66"/>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right/>
      <top style="thin">
        <color theme="1" tint="0.499984740745262"/>
      </top>
      <bottom/>
      <diagonal/>
    </border>
  </borders>
  <cellStyleXfs count="46">
    <xf numFmtId="4" fontId="0" fillId="0" borderId="0" applyFill="0" applyBorder="0">
      <alignment vertical="center"/>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lignment vertical="center"/>
    </xf>
    <xf numFmtId="4" fontId="34" fillId="0" borderId="0" applyNumberFormat="0" applyFill="0" applyBorder="0" applyAlignment="0" applyProtection="0">
      <alignment vertical="center"/>
    </xf>
    <xf numFmtId="4" fontId="21" fillId="0" borderId="0" applyFill="0" applyBorder="0">
      <alignment vertical="center"/>
    </xf>
    <xf numFmtId="4" fontId="21" fillId="0" borderId="0" applyFill="0" applyBorder="0">
      <alignment vertical="center"/>
    </xf>
  </cellStyleXfs>
  <cellXfs count="14592">
    <xf numFmtId="4" fontId="0" fillId="0" borderId="0" xfId="0">
      <alignment vertical="center"/>
    </xf>
    <xf numFmtId="4" fontId="0" fillId="33" borderId="0" xfId="0" applyFill="1" applyBorder="1">
      <alignment vertical="center"/>
    </xf>
    <xf numFmtId="4" fontId="0" fillId="33" borderId="0" xfId="0" applyFill="1">
      <alignment vertical="center"/>
    </xf>
    <xf numFmtId="0" fontId="20" fillId="34" borderId="0" xfId="42" applyNumberFormat="1" applyFont="1" applyFill="1" applyBorder="1" applyAlignment="1" applyProtection="1">
      <alignment vertical="center"/>
    </xf>
    <xf numFmtId="0" fontId="22" fillId="34" borderId="0" xfId="42" applyNumberFormat="1" applyFont="1" applyFill="1" applyBorder="1" applyAlignment="1" applyProtection="1">
      <alignment vertical="center"/>
    </xf>
    <xf numFmtId="0" fontId="21" fillId="34" borderId="0" xfId="0" applyNumberFormat="1" applyFont="1" applyFill="1" applyBorder="1" applyAlignment="1" applyProtection="1">
      <alignment horizontal="lef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lignment vertical="center"/>
    </xf>
    <xf numFmtId="0" fontId="28" fillId="34" borderId="0" xfId="0" applyNumberFormat="1" applyFont="1" applyFill="1" applyBorder="1">
      <alignment vertical="center"/>
    </xf>
    <xf numFmtId="0" fontId="28" fillId="33" borderId="0" xfId="0" applyNumberFormat="1" applyFont="1" applyFill="1" applyBorder="1">
      <alignment vertical="center"/>
    </xf>
    <xf numFmtId="0" fontId="21" fillId="33" borderId="0" xfId="0" applyNumberFormat="1" applyFont="1" applyFill="1" applyBorder="1" applyAlignment="1" applyProtection="1">
      <alignment horizontal="left" vertical="center"/>
    </xf>
    <xf numFmtId="0" fontId="20" fillId="33" borderId="0" xfId="42" applyNumberFormat="1" applyFont="1" applyFill="1" applyBorder="1" applyAlignment="1" applyProtection="1">
      <alignment horizontal="left" vertical="top" wrapText="1"/>
    </xf>
    <xf numFmtId="0" fontId="23" fillId="33" borderId="0" xfId="42" applyNumberFormat="1" applyFont="1" applyFill="1" applyBorder="1" applyAlignment="1" applyProtection="1">
      <alignment horizontal="center" vertical="top"/>
    </xf>
    <xf numFmtId="0" fontId="30" fillId="33" borderId="0" xfId="0" applyNumberFormat="1" applyFont="1" applyFill="1" applyBorder="1" applyAlignment="1" applyProtection="1">
      <alignment horizontal="left" vertical="top" wrapText="1"/>
    </xf>
    <xf numFmtId="0" fontId="30" fillId="33" borderId="0" xfId="0" applyNumberFormat="1" applyFont="1" applyFill="1" applyBorder="1" applyAlignment="1">
      <alignment horizontal="left" vertical="top" wrapText="1"/>
    </xf>
    <xf numFmtId="0" fontId="28" fillId="33" borderId="0" xfId="0" applyNumberFormat="1" applyFont="1" applyFill="1" applyBorder="1" applyAlignment="1">
      <alignment vertical="top" wrapText="1"/>
    </xf>
    <xf numFmtId="0" fontId="24" fillId="33" borderId="0" xfId="42" applyNumberFormat="1" applyFont="1" applyFill="1" applyAlignment="1" applyProtection="1">
      <alignment horizontal="left" vertical="top" wrapText="1"/>
    </xf>
    <xf numFmtId="0" fontId="21" fillId="33" borderId="0" xfId="0" applyNumberFormat="1" applyFont="1" applyFill="1" applyBorder="1" applyAlignment="1" applyProtection="1">
      <alignment horizontal="right" vertical="center"/>
    </xf>
    <xf numFmtId="0" fontId="21" fillId="33" borderId="0" xfId="0" applyNumberFormat="1" applyFont="1" applyFill="1" applyAlignment="1" applyProtection="1">
      <alignment horizontal="left" vertical="center"/>
    </xf>
    <xf numFmtId="0" fontId="28" fillId="33" borderId="0" xfId="0" applyNumberFormat="1" applyFont="1" applyFill="1">
      <alignment vertical="center"/>
    </xf>
    <xf numFmtId="4" fontId="0" fillId="35" borderId="0" xfId="0" applyFill="1">
      <alignment vertical="center"/>
    </xf>
    <xf numFmtId="4" fontId="21" fillId="33" borderId="0" xfId="0" applyFont="1" applyFill="1">
      <alignment vertical="center"/>
    </xf>
    <xf numFmtId="4" fontId="0" fillId="33" borderId="10" xfId="0" applyFill="1" applyBorder="1">
      <alignment vertical="center"/>
    </xf>
    <xf numFmtId="0" fontId="21" fillId="33" borderId="0" xfId="42" applyFont="1" applyFill="1" applyBorder="1" applyAlignment="1" applyProtection="1">
      <alignment horizontal="left" vertical="center"/>
    </xf>
    <xf numFmtId="0" fontId="21" fillId="33" borderId="0" xfId="42" applyFont="1" applyFill="1" applyAlignment="1" applyProtection="1">
      <alignment horizontal="left" vertical="center"/>
    </xf>
    <xf numFmtId="0" fontId="21" fillId="33" borderId="0" xfId="42" applyFont="1" applyFill="1" applyBorder="1">
      <alignment vertical="center"/>
    </xf>
    <xf numFmtId="0" fontId="27" fillId="33" borderId="0" xfId="42" applyNumberFormat="1" applyFont="1" applyFill="1" applyBorder="1" applyAlignment="1">
      <alignment horizontal="left" vertical="center"/>
    </xf>
    <xf numFmtId="0" fontId="27" fillId="34" borderId="0" xfId="42" applyNumberFormat="1" applyFont="1" applyFill="1" applyBorder="1" applyAlignment="1">
      <alignment vertical="center"/>
    </xf>
    <xf numFmtId="0" fontId="21" fillId="33" borderId="0" xfId="42" applyFont="1" applyFill="1">
      <alignment vertical="center"/>
    </xf>
    <xf numFmtId="0" fontId="21" fillId="33" borderId="0" xfId="0" applyNumberFormat="1" applyFont="1" applyFill="1" applyBorder="1">
      <alignment vertical="center"/>
    </xf>
    <xf numFmtId="0" fontId="21" fillId="33" borderId="0" xfId="0" applyNumberFormat="1" applyFont="1" applyFill="1">
      <alignment vertical="center"/>
    </xf>
    <xf numFmtId="0" fontId="21" fillId="34" borderId="0" xfId="0" applyNumberFormat="1" applyFont="1" applyFill="1" applyBorder="1">
      <alignment vertical="center"/>
    </xf>
    <xf numFmtId="0" fontId="21" fillId="33" borderId="0" xfId="0" applyNumberFormat="1" applyFont="1" applyFill="1" applyBorder="1" applyAlignment="1">
      <alignment vertical="top" wrapText="1"/>
    </xf>
    <xf numFmtId="4" fontId="21" fillId="35" borderId="0" xfId="0" applyFont="1" applyFill="1" applyBorder="1">
      <alignment vertical="center"/>
    </xf>
    <xf numFmtId="4" fontId="21" fillId="33" borderId="0" xfId="0" applyFont="1" applyFill="1" applyBorder="1">
      <alignment vertical="center"/>
    </xf>
    <xf numFmtId="4" fontId="0" fillId="33" borderId="0" xfId="0" applyFill="1" applyBorder="1">
      <alignment vertical="center"/>
    </xf>
    <xf numFmtId="0" fontId="31" fillId="38" borderId="0" xfId="0" applyNumberFormat="1" applyFont="1" applyFill="1" applyBorder="1" applyAlignment="1" applyProtection="1">
      <alignment vertical="center"/>
    </xf>
    <xf numFmtId="4" fontId="0" fillId="33" borderId="0" xfId="0" applyFill="1" applyAlignment="1">
      <alignment horizontal="center" vertical="center"/>
    </xf>
    <xf numFmtId="4" fontId="0" fillId="33" borderId="0" xfId="0" applyFill="1" applyAlignment="1">
      <alignment vertical="top"/>
    </xf>
    <xf numFmtId="4" fontId="0" fillId="33" borderId="0" xfId="0" applyFill="1" applyAlignment="1">
      <alignment vertical="top" wrapText="1"/>
    </xf>
    <xf numFmtId="4" fontId="0" fillId="33" borderId="0" xfId="0" applyFill="1" applyBorder="1" applyAlignment="1">
      <alignment vertical="top" wrapText="1"/>
    </xf>
    <xf numFmtId="0" fontId="32" fillId="33" borderId="0" xfId="0" applyNumberFormat="1" applyFont="1" applyFill="1" applyAlignment="1" applyProtection="1">
      <alignment horizontal="left" vertical="center"/>
    </xf>
    <xf numFmtId="0" fontId="20" fillId="33" borderId="0" xfId="42" applyNumberFormat="1" applyFont="1" applyFill="1" applyBorder="1" applyAlignment="1" applyProtection="1">
      <alignment horizontal="center" vertical="top" wrapText="1"/>
    </xf>
    <xf numFmtId="0" fontId="30" fillId="33" borderId="0" xfId="0" applyNumberFormat="1" applyFont="1" applyFill="1" applyBorder="1" applyAlignment="1">
      <alignment horizontal="center" vertical="top" wrapText="1"/>
    </xf>
    <xf numFmtId="0" fontId="21" fillId="33" borderId="0" xfId="0" applyNumberFormat="1" applyFont="1" applyFill="1" applyBorder="1" applyAlignment="1" applyProtection="1">
      <alignment horizontal="center" vertical="center"/>
    </xf>
    <xf numFmtId="4" fontId="0" fillId="33" borderId="0" xfId="0" applyFont="1" applyFill="1">
      <alignment vertical="center"/>
    </xf>
    <xf numFmtId="4" fontId="21" fillId="36" borderId="0" xfId="0" applyFont="1" applyFill="1" applyBorder="1">
      <alignment vertical="center"/>
    </xf>
    <xf numFmtId="0" fontId="0" fillId="33" borderId="0" xfId="0" applyNumberFormat="1" applyFont="1" applyFill="1" applyAlignment="1" applyProtection="1">
      <alignment horizontal="center" vertical="center"/>
    </xf>
    <xf numFmtId="4" fontId="0" fillId="33" borderId="0" xfId="0" applyFont="1" applyFill="1" applyAlignment="1">
      <alignment vertical="top"/>
    </xf>
    <xf numFmtId="0" fontId="21" fillId="33" borderId="0" xfId="42" applyNumberFormat="1" applyFont="1" applyFill="1" applyAlignment="1" applyProtection="1">
      <alignment horizontal="center" vertical="center"/>
    </xf>
    <xf numFmtId="0" fontId="21" fillId="33" borderId="0" xfId="42" applyFont="1" applyFill="1" applyAlignment="1" applyProtection="1">
      <alignment horizontal="center" vertical="center"/>
    </xf>
    <xf numFmtId="4" fontId="0" fillId="34" borderId="0" xfId="0" applyFill="1">
      <alignment vertical="center"/>
    </xf>
    <xf numFmtId="4" fontId="35" fillId="34" borderId="0" xfId="0" quotePrefix="1" applyFont="1" applyFill="1">
      <alignment vertical="center"/>
    </xf>
    <xf numFmtId="4" fontId="35" fillId="34" borderId="0" xfId="0" applyFont="1" applyFill="1">
      <alignment vertical="center"/>
    </xf>
    <xf numFmtId="4" fontId="36" fillId="34" borderId="0" xfId="0" applyFont="1" applyFill="1" applyAlignment="1">
      <alignment vertical="center" wrapText="1"/>
    </xf>
    <xf numFmtId="4" fontId="36" fillId="34" borderId="0" xfId="0" applyFont="1" applyFill="1">
      <alignment vertical="center"/>
    </xf>
    <xf numFmtId="4" fontId="37" fillId="34" borderId="0" xfId="0" applyFont="1" applyFill="1">
      <alignment vertical="center"/>
    </xf>
    <xf numFmtId="4" fontId="38" fillId="34" borderId="0" xfId="0" applyFont="1" applyFill="1">
      <alignment vertical="center"/>
    </xf>
    <xf numFmtId="4" fontId="39" fillId="34" borderId="0" xfId="43" applyFont="1" applyFill="1">
      <alignment vertical="center"/>
    </xf>
    <xf numFmtId="4" fontId="40" fillId="34" borderId="0" xfId="43" applyFont="1" applyFill="1">
      <alignment vertical="center"/>
    </xf>
    <xf numFmtId="0" fontId="0" fillId="33" borderId="0" xfId="0" applyNumberFormat="1" applyFill="1" applyBorder="1" applyAlignment="1" applyProtection="1">
      <alignment horizontal="left" vertical="center"/>
    </xf>
    <xf numFmtId="0" fontId="0" fillId="33" borderId="0" xfId="0" applyNumberFormat="1" applyFill="1" applyAlignment="1" applyProtection="1">
      <alignment horizontal="left" vertical="center"/>
    </xf>
    <xf numFmtId="0" fontId="0" fillId="33" borderId="0" xfId="0" applyNumberFormat="1" applyFill="1" applyBorder="1" applyAlignment="1" applyProtection="1">
      <alignment horizontal="center" vertical="center"/>
    </xf>
    <xf numFmtId="0" fontId="0" fillId="39" borderId="0" xfId="0" applyNumberFormat="1" applyFill="1" applyBorder="1" applyAlignment="1" applyProtection="1">
      <alignment horizontal="left" vertical="center"/>
    </xf>
    <xf numFmtId="0" fontId="0" fillId="33" borderId="0" xfId="0" applyNumberFormat="1" applyFont="1" applyFill="1" applyBorder="1" applyAlignment="1" applyProtection="1">
      <alignment horizontal="left" vertical="center"/>
    </xf>
    <xf numFmtId="0" fontId="21" fillId="33" borderId="0" xfId="42" applyFont="1" applyFill="1" applyBorder="1" applyAlignment="1" applyProtection="1">
      <alignment vertical="center"/>
    </xf>
    <xf numFmtId="0" fontId="41" fillId="33" borderId="0" xfId="0" applyNumberFormat="1" applyFont="1" applyFill="1" applyBorder="1" applyAlignment="1" applyProtection="1">
      <alignment horizontal="left" vertical="center"/>
    </xf>
    <xf numFmtId="4" fontId="0" fillId="33" borderId="0" xfId="0" applyFont="1" applyFill="1" applyAlignment="1" applyProtection="1">
      <alignment horizontal="left" vertical="center"/>
    </xf>
    <xf numFmtId="4" fontId="0" fillId="33" borderId="0" xfId="0" applyFill="1" applyAlignment="1">
      <alignment horizontal="left" vertical="top"/>
    </xf>
    <xf numFmtId="0" fontId="29" fillId="34" borderId="0" xfId="44" applyNumberFormat="1" applyFont="1" applyFill="1" applyBorder="1" applyAlignment="1">
      <alignment vertical="center"/>
    </xf>
    <xf numFmtId="0" fontId="28" fillId="34" borderId="0" xfId="44" applyNumberFormat="1" applyFont="1" applyFill="1" applyBorder="1">
      <alignment vertical="center"/>
    </xf>
    <xf numFmtId="0" fontId="21" fillId="34" borderId="0" xfId="44" applyNumberFormat="1" applyFont="1" applyFill="1" applyBorder="1" applyAlignment="1" applyProtection="1">
      <alignment vertical="center"/>
    </xf>
    <xf numFmtId="0" fontId="21" fillId="34" borderId="0" xfId="44" applyNumberFormat="1" applyFont="1" applyFill="1" applyBorder="1" applyAlignment="1" applyProtection="1">
      <alignment horizontal="left" vertical="center"/>
    </xf>
    <xf numFmtId="0" fontId="30" fillId="33" borderId="0" xfId="44" applyNumberFormat="1" applyFont="1" applyFill="1" applyBorder="1" applyAlignment="1" applyProtection="1">
      <alignment horizontal="left" vertical="top" wrapText="1"/>
    </xf>
    <xf numFmtId="0" fontId="30" fillId="33" borderId="0" xfId="44" applyNumberFormat="1" applyFont="1" applyFill="1" applyBorder="1" applyAlignment="1">
      <alignment horizontal="left" vertical="top" wrapText="1"/>
    </xf>
    <xf numFmtId="0" fontId="30" fillId="33" borderId="0" xfId="44" applyNumberFormat="1" applyFont="1" applyFill="1" applyBorder="1" applyAlignment="1">
      <alignment horizontal="center" vertical="top" wrapText="1"/>
    </xf>
    <xf numFmtId="4" fontId="21" fillId="33" borderId="0" xfId="44" applyFill="1" applyAlignment="1">
      <alignment vertical="top" wrapText="1"/>
    </xf>
    <xf numFmtId="0" fontId="28" fillId="33" borderId="0" xfId="44" applyNumberFormat="1" applyFont="1" applyFill="1" applyBorder="1" applyAlignment="1">
      <alignment vertical="top" wrapText="1"/>
    </xf>
    <xf numFmtId="0" fontId="21" fillId="33" borderId="0" xfId="44" applyNumberFormat="1" applyFont="1" applyFill="1" applyBorder="1" applyAlignment="1" applyProtection="1">
      <alignment horizontal="left" vertical="center"/>
    </xf>
    <xf numFmtId="0" fontId="28" fillId="33" borderId="0" xfId="44" applyNumberFormat="1" applyFont="1" applyFill="1" applyBorder="1">
      <alignment vertical="center"/>
    </xf>
    <xf numFmtId="0" fontId="41" fillId="33" borderId="0" xfId="44" applyNumberFormat="1" applyFont="1" applyFill="1" applyBorder="1" applyAlignment="1" applyProtection="1">
      <alignment horizontal="left" vertical="center"/>
    </xf>
    <xf numFmtId="0" fontId="21" fillId="33" borderId="0" xfId="44" applyNumberFormat="1" applyFont="1" applyFill="1" applyAlignment="1" applyProtection="1">
      <alignment horizontal="center" vertical="center"/>
    </xf>
    <xf numFmtId="0" fontId="21" fillId="33" borderId="0" xfId="44" applyNumberFormat="1" applyFont="1" applyFill="1" applyBorder="1" applyAlignment="1" applyProtection="1">
      <alignment horizontal="center" vertical="center"/>
    </xf>
    <xf numFmtId="4" fontId="21" fillId="33" borderId="0" xfId="44" applyFill="1">
      <alignment vertical="center"/>
    </xf>
    <xf numFmtId="4" fontId="21" fillId="33" borderId="0" xfId="44" applyFill="1" applyBorder="1">
      <alignment vertical="center"/>
    </xf>
    <xf numFmtId="0" fontId="28" fillId="33" borderId="0" xfId="44" applyNumberFormat="1" applyFont="1" applyFill="1">
      <alignment vertical="center"/>
    </xf>
    <xf numFmtId="0" fontId="21" fillId="33" borderId="0" xfId="44" applyNumberFormat="1" applyFont="1" applyFill="1" applyAlignment="1" applyProtection="1">
      <alignment horizontal="left" vertical="center"/>
    </xf>
    <xf numFmtId="4" fontId="21" fillId="35" borderId="0" xfId="44" applyFill="1">
      <alignment vertical="center"/>
    </xf>
    <xf numFmtId="4" fontId="21" fillId="33" borderId="0" xfId="44" applyFont="1" applyFill="1" applyAlignment="1">
      <alignment vertical="top"/>
    </xf>
    <xf numFmtId="4" fontId="21" fillId="36" borderId="0" xfId="44" applyFont="1" applyFill="1" applyBorder="1">
      <alignment vertical="center"/>
    </xf>
    <xf numFmtId="4" fontId="21" fillId="33" borderId="0" xfId="44" applyFont="1" applyFill="1">
      <alignment vertical="center"/>
    </xf>
    <xf numFmtId="4" fontId="42" fillId="34" borderId="0" xfId="0" applyFont="1" applyFill="1" applyBorder="1">
      <alignment vertical="center"/>
    </xf>
    <xf numFmtId="49" fontId="0" fillId="36" borderId="11" xfId="0" applyNumberFormat="1" applyFill="1" applyBorder="1">
      <alignment vertical="center"/>
    </xf>
    <xf numFmtId="4" fontId="35" fillId="40" borderId="0" xfId="0" applyFont="1" applyFill="1">
      <alignment vertical="center"/>
    </xf>
    <xf numFmtId="4" fontId="43" fillId="40" borderId="0" xfId="0" applyFont="1" applyFill="1">
      <alignment vertical="center"/>
    </xf>
    <xf numFmtId="4" fontId="43" fillId="40" borderId="12" xfId="0" applyFont="1" applyFill="1" applyBorder="1">
      <alignment vertical="center"/>
    </xf>
    <xf numFmtId="4" fontId="0" fillId="40" borderId="13" xfId="0" applyFont="1" applyFill="1" applyBorder="1">
      <alignment vertical="center"/>
    </xf>
    <xf numFmtId="0" fontId="1" fillId="0" borderId="0" xfId="45" applyNumberFormat="1" applyFont="1" applyFill="1" applyBorder="1" applyAlignment="1"/>
    <xf numFmtId="0" fontId="1" fillId="0" borderId="0" xfId="45" applyNumberFormat="1" applyFont="1" applyFill="1" applyBorder="1" applyAlignment="1"/>
    <xf numFmtId="0" fontId="0" fillId="33" borderId="0" xfId="0" applyNumberFormat="1" applyFill="1" applyBorder="1" applyAlignment="1" applyProtection="1">
      <alignment horizontal="left" vertical="center"/>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4" fontId="0" fillId="33" borderId="0" xfId="0"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8"/>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7"/>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lignment vertical="center"/>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3" borderId="0" xfId="44" applyFill="1">
      <alignment vertical="center"/>
    </xf>
    <xf numFmtId="4" fontId="21" fillId="35" borderId="0" xfId="44" applyNumberFormat="1" applyFill="1" applyBorder="1">
      <alignment vertical="center"/>
    </xf>
    <xf numFmtId="4" fontId="21" fillId="33" borderId="0" xfId="44" applyFill="1" applyAlignment="1">
      <alignment vertical="center" indent="1"/>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0"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3"/>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pplyAlignment="1">
      <alignment vertical="center" indent="2"/>
    </xf>
    <xf numFmtId="4" fontId="21" fillId="35" borderId="0" xfId="44" applyNumberFormat="1" applyFill="1" applyBorder="1">
      <alignment vertical="center"/>
    </xf>
    <xf numFmtId="4" fontId="21" fillId="33" borderId="0" xfId="44" applyFill="1">
      <alignment vertical="center"/>
    </xf>
    <xf numFmtId="4" fontId="21" fillId="35" borderId="0" xfId="44" applyNumberFormat="1" applyFill="1" applyBorder="1">
      <alignment vertical="center"/>
    </xf>
    <xf numFmtId="4" fontId="21" fillId="33" borderId="0" xfId="44" applyFill="1" applyAlignment="1">
      <alignment vertical="center" indent="1"/>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pplyAlignment="1">
      <alignment vertical="center" indent="1"/>
    </xf>
    <xf numFmtId="4" fontId="21" fillId="35" borderId="0" xfId="44" applyNumberFormat="1" applyFill="1" applyBorder="1">
      <alignment vertical="center"/>
    </xf>
    <xf numFmtId="4" fontId="21" fillId="33" borderId="0" xfId="44" applyFill="1">
      <alignment vertical="center"/>
    </xf>
    <xf numFmtId="4" fontId="45" fillId="34" borderId="0" xfId="43" applyFont="1" applyFill="1">
      <alignment vertical="center"/>
    </xf>
    <xf numFmtId="4" fontId="35" fillId="40" borderId="0" xfId="0" applyFont="1" applyFill="1" applyAlignment="1">
      <alignment vertical="center" wrapText="1" shrinkToFit="1"/>
    </xf>
    <xf numFmtId="4" fontId="0" fillId="40" borderId="0" xfId="0" applyFill="1" applyAlignment="1">
      <alignment vertical="center"/>
    </xf>
    <xf numFmtId="0" fontId="33" fillId="34" borderId="0" xfId="42" applyNumberFormat="1" applyFont="1" applyFill="1" applyBorder="1" applyAlignment="1">
      <alignment horizontal="left" vertical="top" wrapText="1"/>
    </xf>
    <xf numFmtId="0" fontId="20" fillId="33" borderId="0" xfId="42" applyNumberFormat="1" applyFont="1" applyFill="1" applyBorder="1" applyAlignment="1" applyProtection="1">
      <alignment horizontal="center" vertical="center"/>
    </xf>
    <xf numFmtId="0" fontId="22" fillId="33" borderId="0" xfId="42" applyNumberFormat="1" applyFont="1" applyFill="1" applyBorder="1" applyAlignment="1" applyProtection="1">
      <alignment horizontal="center" vertical="center"/>
    </xf>
    <xf numFmtId="0" fontId="22" fillId="34" borderId="0" xfId="42" applyFont="1" applyFill="1" applyBorder="1" applyAlignment="1" applyProtection="1">
      <alignment horizontal="left" vertical="center" wrapText="1"/>
    </xf>
    <xf numFmtId="4" fontId="0" fillId="36" borderId="14" xfId="0" applyNumberFormat="1" applyFill="1" applyBorder="1">
      <alignment vertical="center"/>
    </xf>
    <xf numFmtId="4" fontId="0" fillId="36" borderId="15" xfId="0" applyNumberFormat="1" applyFill="1" applyBorder="1">
      <alignment vertical="center"/>
    </xf>
    <xf numFmtId="4" fontId="0" fillId="36" borderId="10" xfId="0" applyNumberFormat="1" applyFill="1" applyBorder="1">
      <alignment vertical="center"/>
    </xf>
    <xf numFmtId="4" fontId="21" fillId="36" borderId="15" xfId="0" applyNumberFormat="1" applyFont="1" applyFill="1" applyBorder="1">
      <alignment vertical="center"/>
    </xf>
    <xf numFmtId="4" fontId="21" fillId="36" borderId="10" xfId="0" applyNumberFormat="1" applyFont="1" applyFill="1" applyBorder="1">
      <alignment vertical="center"/>
    </xf>
    <xf numFmtId="4" fontId="21" fillId="36" borderId="14" xfId="0" applyNumberFormat="1" applyFont="1" applyFill="1" applyBorder="1">
      <alignment vertical="center"/>
    </xf>
    <xf numFmtId="4" fontId="21" fillId="35" borderId="14" xfId="44" applyNumberFormat="1" applyFill="1" applyBorder="1">
      <alignment vertical="center"/>
    </xf>
  </cellXfs>
  <cellStyles count="4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3" builtinId="8"/>
    <cellStyle name="Neutral" xfId="8" builtinId="28" customBuiltin="1"/>
    <cellStyle name="Notiz" xfId="15" builtinId="10" customBuiltin="1"/>
    <cellStyle name="Schlecht" xfId="7" builtinId="27" customBuiltin="1"/>
    <cellStyle name="Standard" xfId="0" builtinId="0" customBuiltin="1"/>
    <cellStyle name="Standard 2" xfId="42"/>
    <cellStyle name="Standard 3" xfId="44"/>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161924</xdr:colOff>
      <xdr:row>1</xdr:row>
      <xdr:rowOff>1</xdr:rowOff>
    </xdr:from>
    <xdr:to>
      <xdr:col>8</xdr:col>
      <xdr:colOff>28575</xdr:colOff>
      <xdr:row>14</xdr:row>
      <xdr:rowOff>85725</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61924" y="152401"/>
          <a:ext cx="4838701" cy="1943099"/>
        </a:xfrm>
        <a:prstGeom prst="rect">
          <a:avLst/>
        </a:prstGeom>
        <a:solidFill>
          <a:schemeClr val="lt1"/>
        </a:solidFill>
        <a:ln w="1905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050">
              <a:solidFill>
                <a:schemeClr val="dk1"/>
              </a:solidFill>
              <a:effectLst/>
              <a:latin typeface="+mn-lt"/>
              <a:ea typeface="+mn-ea"/>
              <a:cs typeface="+mn-cs"/>
            </a:rPr>
            <a:t>ReportFactory Taxonomy Template </a:t>
          </a:r>
          <a:endParaRPr lang="en-GB" sz="1050">
            <a:solidFill>
              <a:schemeClr val="dk1"/>
            </a:solidFill>
            <a:effectLst/>
            <a:latin typeface="+mn-lt"/>
            <a:ea typeface="+mn-ea"/>
            <a:cs typeface="+mn-cs"/>
          </a:endParaRPr>
        </a:p>
        <a:p>
          <a:pPr hangingPunct="0"/>
          <a:r>
            <a:rPr lang="en-US" sz="1050">
              <a:solidFill>
                <a:schemeClr val="dk1"/>
              </a:solidFill>
              <a:effectLst/>
              <a:latin typeface="+mn-lt"/>
              <a:ea typeface="+mn-ea"/>
              <a:cs typeface="+mn-cs"/>
            </a:rPr>
            <a:t>© 2013 ABZ Reporting GmbH</a:t>
          </a:r>
        </a:p>
        <a:p>
          <a:pPr hangingPunct="0"/>
          <a:endParaRPr lang="en-GB" sz="1050">
            <a:solidFill>
              <a:schemeClr val="dk1"/>
            </a:solidFill>
            <a:effectLst/>
            <a:latin typeface="+mn-lt"/>
            <a:ea typeface="+mn-ea"/>
            <a:cs typeface="+mn-cs"/>
          </a:endParaRPr>
        </a:p>
        <a:p>
          <a:pPr hangingPunct="0"/>
          <a:r>
            <a:rPr lang="de-DE" sz="1050">
              <a:solidFill>
                <a:schemeClr val="dk1"/>
              </a:solidFill>
              <a:effectLst/>
              <a:latin typeface="+mn-lt"/>
              <a:ea typeface="+mn-ea"/>
              <a:cs typeface="+mn-cs"/>
            </a:rPr>
            <a:t>S</a:t>
          </a:r>
          <a:r>
            <a:rPr lang="de-CH" sz="1050">
              <a:solidFill>
                <a:schemeClr val="dk1"/>
              </a:solidFill>
              <a:effectLst/>
              <a:latin typeface="+mn-lt"/>
              <a:ea typeface="+mn-ea"/>
              <a:cs typeface="+mn-cs"/>
            </a:rPr>
            <a:t>ämtliche Rechte an der Excel-Vorlage stehen der ABZ Reporting GmbH zu.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Nutzung desr</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ausdrücklich nur in Verbindung mit der Software ABZ ReportFactory und nur im Rahmen der an der Software eingeräumten Nutzungsrechte gestattet.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Vervielfältigung des</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nur insoweit gestattet, wie es notwendiger Weise im Zusammenhang mit der vertragsgemäßen Nutzung der Software ReporFactory erforderlich ist. Eine darüber hinausgehende Weitergabe an Dritte ist untersagt. </a:t>
          </a:r>
          <a:endParaRPr lang="en-GB"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6"/>
  <sheetViews>
    <sheetView tabSelected="1" workbookViewId="0">
      <selection activeCell="D12" sqref="D12"/>
    </sheetView>
  </sheetViews>
  <sheetFormatPr baseColWidth="10" defaultColWidth="12" defaultRowHeight="11.25"/>
  <cols>
    <col min="1" max="1" width="3" style="51" customWidth="1"/>
    <col min="2" max="2" width="78" style="51" customWidth="1"/>
    <col min="3" max="3" width="3" style="51" customWidth="1"/>
    <col min="4" max="4" width="49.5" style="51" customWidth="1"/>
    <col min="5" max="5" width="3" style="51" customWidth="1"/>
    <col min="6" max="6" width="0" style="51" hidden="1" customWidth="1"/>
    <col min="7" max="16384" width="12" style="51"/>
  </cols>
  <sheetData>
    <row r="1" spans="1:7" ht="12.75">
      <c r="A1" s="52" t="s">
        <v>8</v>
      </c>
      <c r="B1" s="53"/>
      <c r="C1" s="53"/>
      <c r="D1" s="53"/>
      <c r="E1" s="53"/>
      <c r="F1" s="53"/>
    </row>
    <row r="2" spans="1:7" ht="31.5">
      <c r="A2" s="53"/>
      <c r="B2" s="54" t="s">
        <v>61</v>
      </c>
      <c r="C2" s="53"/>
      <c r="D2" s="53"/>
      <c r="E2" s="53"/>
      <c r="F2" s="53"/>
    </row>
    <row r="3" spans="1:7" ht="12.75">
      <c r="A3" s="53"/>
      <c r="B3" s="53"/>
      <c r="C3" s="53"/>
      <c r="D3" s="53"/>
      <c r="E3" s="53"/>
      <c r="F3" s="53"/>
    </row>
    <row r="4" spans="1:7" ht="15.75">
      <c r="A4" s="53"/>
      <c r="B4" s="55" t="s">
        <v>5115</v>
      </c>
      <c r="C4" s="53"/>
      <c r="D4" s="53"/>
      <c r="E4" s="53"/>
      <c r="F4" s="53"/>
    </row>
    <row r="5" spans="1:7" ht="15.75">
      <c r="A5" s="53"/>
      <c r="B5" s="55"/>
      <c r="C5" s="53"/>
      <c r="D5" s="53"/>
      <c r="E5" s="53"/>
      <c r="F5" s="53"/>
    </row>
    <row r="6" spans="1:7" ht="15">
      <c r="A6" s="53"/>
      <c r="B6" s="91" t="s">
        <v>60</v>
      </c>
      <c r="C6" s="93"/>
      <c r="D6" s="93"/>
      <c r="E6" s="93"/>
      <c r="F6" s="97" t="s">
        <v>78</v>
      </c>
      <c r="G6" s="57"/>
    </row>
    <row r="7" spans="1:7" ht="15">
      <c r="A7" s="53"/>
      <c r="B7" s="58" t="s">
        <v>57</v>
      </c>
      <c r="C7" s="93"/>
      <c r="D7" s="94" t="s">
        <v>75</v>
      </c>
      <c r="E7" s="93"/>
      <c r="F7" s="97" t="s">
        <v>79</v>
      </c>
      <c r="G7" s="57"/>
    </row>
    <row r="8" spans="1:7" ht="15">
      <c r="A8" s="53"/>
      <c r="B8" s="58" t="s">
        <v>58</v>
      </c>
      <c r="C8" s="93"/>
      <c r="D8" s="14579" t="s">
        <v>76</v>
      </c>
      <c r="E8" s="93"/>
      <c r="F8" s="97" t="s">
        <v>80</v>
      </c>
      <c r="G8" s="57"/>
    </row>
    <row r="9" spans="1:7" ht="15">
      <c r="A9" s="53"/>
      <c r="B9" s="58" t="s">
        <v>59</v>
      </c>
      <c r="C9" s="93"/>
      <c r="D9" s="14580"/>
      <c r="E9" s="93"/>
      <c r="F9" s="97" t="s">
        <v>81</v>
      </c>
      <c r="G9" s="57"/>
    </row>
    <row r="10" spans="1:7" ht="15">
      <c r="A10" s="53"/>
      <c r="B10" s="58" t="s">
        <v>18</v>
      </c>
      <c r="C10" s="93"/>
      <c r="D10" s="93"/>
      <c r="E10" s="93"/>
      <c r="F10" s="98" t="s">
        <v>82</v>
      </c>
      <c r="G10" s="57"/>
    </row>
    <row r="11" spans="1:7" ht="12.75">
      <c r="A11" s="53"/>
      <c r="B11" s="58" t="s">
        <v>21</v>
      </c>
      <c r="C11" s="93"/>
      <c r="D11" s="95" t="s">
        <v>77</v>
      </c>
      <c r="E11" s="93"/>
      <c r="F11" s="56"/>
      <c r="G11" s="57"/>
    </row>
    <row r="12" spans="1:7" ht="12.75">
      <c r="A12" s="53"/>
      <c r="B12" s="14578" t="s">
        <v>87</v>
      </c>
      <c r="C12" s="93"/>
      <c r="D12" s="96"/>
      <c r="E12" s="93"/>
      <c r="F12" s="56"/>
      <c r="G12" s="57"/>
    </row>
    <row r="13" spans="1:7" ht="12.75">
      <c r="A13" s="53"/>
      <c r="B13" s="58" t="s">
        <v>72</v>
      </c>
      <c r="C13" s="93"/>
      <c r="D13" s="93"/>
      <c r="E13" s="93"/>
      <c r="F13" s="56"/>
      <c r="G13" s="57"/>
    </row>
    <row r="14" spans="1:7" ht="12.75">
      <c r="A14" s="53"/>
      <c r="B14" s="53"/>
      <c r="C14" s="53"/>
      <c r="D14" s="53"/>
      <c r="E14" s="53"/>
      <c r="F14" s="53"/>
    </row>
    <row r="15" spans="1:7" ht="12.75">
      <c r="A15" s="53"/>
      <c r="B15" s="53"/>
      <c r="C15" s="53"/>
      <c r="D15" s="53"/>
      <c r="E15" s="53"/>
      <c r="F15" s="53"/>
    </row>
    <row r="16" spans="1:7" ht="12.75">
      <c r="A16" s="53"/>
      <c r="B16" s="59" t="s">
        <v>62</v>
      </c>
      <c r="C16" s="53"/>
      <c r="D16" s="53"/>
      <c r="E16" s="53"/>
      <c r="F16" s="53"/>
    </row>
  </sheetData>
  <mergeCells count="1">
    <mergeCell ref="D8:D9"/>
  </mergeCells>
  <dataValidations count="1">
    <dataValidation type="list" allowBlank="1" showInputMessage="1" showErrorMessage="1" promptTitle="Hinweis" prompt="Wahlen Sie hier bitte die ReportFactory-Einstelung! " sqref="D12">
      <formula1>$F$6:$F$10</formula1>
    </dataValidation>
  </dataValidations>
  <hyperlinks>
    <hyperlink ref="B7" location="Aktiva!A1" display="Aktiva"/>
    <hyperlink ref="B8" location="Passiva!A1" display="Passiva"/>
    <hyperlink ref="B9" location="GuV!A1" display="Gewinn-und Verlustrechnung"/>
    <hyperlink ref="B10" location="Ergebnisverwendung!A1" display="Ergebnisverwendung"/>
    <hyperlink ref="B11" location="'Steuerlicher Gewinn'!A1" display="Steuerliche Gewinnermittlung"/>
    <hyperlink ref="B16" location="Nutzungsbedingungen!A1" display="Bitte beachten Sie die beigefügten Nutzungsbedingungen!"/>
    <hyperlink ref="B12:B13" location="'Steuerlicher Gewinn'!A1" display="Steuerliche Gewinnermittlung"/>
    <hyperlink ref="B12" location="'Steuerlicher Gewinn Feststl.'!A1" display="Steuerliche Gewinnermittlung bei Feststellungsverfahren"/>
    <hyperlink ref="B13" location="'Steuerlicher Gewinn bes. Fälle'!A1" display="Steuerliche Gewinnermittlung für besondere Fälle"/>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summaryRight="0"/>
  </sheetPr>
  <dimension ref="A1:AI377"/>
  <sheetViews>
    <sheetView workbookViewId="0">
      <pane xSplit="3" ySplit="7" topLeftCell="D8" activePane="bottomRight" state="frozen"/>
      <selection pane="topRight" activeCell="D1" sqref="D1"/>
      <selection pane="bottomLeft" activeCell="A7" sqref="A7"/>
      <selection pane="bottomRight" activeCell="AC9" sqref="AC9"/>
    </sheetView>
  </sheetViews>
  <sheetFormatPr baseColWidth="10" defaultColWidth="9.6640625" defaultRowHeight="12" customHeight="1" outlineLevelRow="5"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4.83203125" style="19" hidden="1" customWidth="1" outlineLevel="1"/>
    <col min="13" max="13" width="9.6640625" style="19" hidden="1" customWidth="1" outlineLevel="1"/>
    <col min="14" max="14" width="18.6640625" style="19" hidden="1" customWidth="1" outlineLevel="1"/>
    <col min="15" max="15" width="27" style="19" hidden="1" customWidth="1" outlineLevel="1"/>
    <col min="16" max="16" width="22" style="19" hidden="1" customWidth="1" outlineLevel="1"/>
    <col min="17" max="17" width="17" style="19"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5.832031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9.6640625" style="19"/>
  </cols>
  <sheetData>
    <row r="1" spans="1:35" s="8" customFormat="1" ht="12" customHeight="1">
      <c r="A1" s="14581" t="s">
        <v>48</v>
      </c>
      <c r="B1" s="14581"/>
      <c r="C1" s="14581"/>
      <c r="D1" s="14581"/>
      <c r="E1" s="14581"/>
      <c r="F1" s="7"/>
      <c r="G1" s="7"/>
      <c r="H1" s="7"/>
      <c r="I1" s="7"/>
      <c r="J1" s="7"/>
      <c r="K1" s="7"/>
      <c r="L1" s="7"/>
      <c r="M1" s="7"/>
      <c r="N1" s="7"/>
      <c r="O1" s="7"/>
      <c r="P1" s="7"/>
      <c r="Q1" s="7"/>
    </row>
    <row r="2" spans="1:35" s="8" customFormat="1" ht="12" customHeight="1">
      <c r="A2" s="14581"/>
      <c r="B2" s="14581"/>
      <c r="C2" s="14581"/>
      <c r="D2" s="14581"/>
      <c r="E2" s="14581"/>
      <c r="F2" s="7"/>
      <c r="G2" s="7"/>
      <c r="H2" s="7"/>
      <c r="I2" s="7"/>
      <c r="J2" s="7"/>
      <c r="K2" s="7"/>
      <c r="L2" s="7"/>
      <c r="M2" s="7"/>
      <c r="N2" s="7"/>
      <c r="O2" s="7"/>
      <c r="P2" s="7"/>
      <c r="Q2" s="7"/>
    </row>
    <row r="3" spans="1:35" s="8" customFormat="1" ht="12" customHeight="1">
      <c r="A3" s="14584" t="s">
        <v>88</v>
      </c>
      <c r="B3" s="6"/>
      <c r="C3" s="5"/>
      <c r="D3" s="6"/>
      <c r="E3" s="6"/>
      <c r="F3" s="6"/>
      <c r="G3" s="6"/>
      <c r="H3" s="6"/>
      <c r="I3" s="6"/>
      <c r="J3" s="6"/>
      <c r="K3" s="6"/>
      <c r="L3" s="6"/>
      <c r="M3" s="6"/>
      <c r="N3" s="6"/>
      <c r="O3" s="6"/>
      <c r="P3" s="6"/>
      <c r="Q3" s="6"/>
      <c r="S3" s="14582" t="s">
        <v>49</v>
      </c>
      <c r="T3" s="14582"/>
      <c r="U3" s="14582"/>
      <c r="V3" s="14582"/>
      <c r="W3" s="14582"/>
      <c r="X3" s="14582"/>
      <c r="Y3" s="14582"/>
      <c r="AA3" s="3"/>
      <c r="AC3" s="14582" t="s">
        <v>32</v>
      </c>
      <c r="AD3" s="14582"/>
      <c r="AE3" s="14582"/>
      <c r="AF3" s="14582"/>
      <c r="AG3" s="14582"/>
      <c r="AH3" s="14582"/>
      <c r="AI3" s="14582"/>
    </row>
    <row r="4" spans="1:35" s="8" customFormat="1" ht="12" customHeight="1">
      <c r="A4" s="14584"/>
      <c r="B4" s="6"/>
      <c r="C4" s="5"/>
      <c r="D4" s="6"/>
      <c r="E4" s="6"/>
      <c r="F4" s="6"/>
      <c r="G4" s="5"/>
      <c r="H4" s="5"/>
      <c r="I4" s="5"/>
      <c r="J4" s="6"/>
      <c r="K4" s="6"/>
      <c r="L4" s="6"/>
      <c r="M4" s="6"/>
      <c r="N4" s="6"/>
      <c r="O4" s="6"/>
      <c r="P4" s="6"/>
      <c r="Q4" s="6"/>
      <c r="S4" s="14583" t="s">
        <v>5117</v>
      </c>
      <c r="T4" s="14583"/>
      <c r="U4" s="14583"/>
      <c r="V4" s="14583"/>
      <c r="W4" s="14583"/>
      <c r="X4" s="14583"/>
      <c r="Y4" s="14583"/>
      <c r="AA4" s="4"/>
      <c r="AC4" s="14583" t="s">
        <v>5116</v>
      </c>
      <c r="AD4" s="14583"/>
      <c r="AE4" s="14583"/>
      <c r="AF4" s="14583"/>
      <c r="AG4" s="14583"/>
      <c r="AH4" s="14583"/>
      <c r="AI4" s="14583"/>
    </row>
    <row r="5" spans="1:35" s="14" customFormat="1" ht="24.75" customHeight="1">
      <c r="A5" s="11" t="s">
        <v>23</v>
      </c>
      <c r="B5" s="12" t="s">
        <v>36</v>
      </c>
      <c r="C5" s="12" t="s">
        <v>37</v>
      </c>
      <c r="D5" s="11" t="s">
        <v>22</v>
      </c>
      <c r="E5" s="11"/>
      <c r="F5" s="11" t="s">
        <v>24</v>
      </c>
      <c r="G5" s="11" t="s">
        <v>25</v>
      </c>
      <c r="H5" s="11"/>
      <c r="I5" s="11"/>
      <c r="J5" s="11" t="s">
        <v>26</v>
      </c>
      <c r="K5" s="11" t="s">
        <v>27</v>
      </c>
      <c r="L5" s="13" t="s">
        <v>28</v>
      </c>
      <c r="M5" s="13"/>
      <c r="N5" s="11"/>
      <c r="O5" s="11" t="s">
        <v>29</v>
      </c>
      <c r="P5" s="11" t="s">
        <v>30</v>
      </c>
      <c r="Q5" s="11" t="s">
        <v>31</v>
      </c>
      <c r="S5" s="42" t="s">
        <v>83</v>
      </c>
      <c r="T5" s="43"/>
      <c r="U5" s="42" t="s">
        <v>35</v>
      </c>
      <c r="V5" s="43"/>
      <c r="W5" s="42" t="s">
        <v>41</v>
      </c>
      <c r="X5" s="43"/>
      <c r="Y5" s="42" t="s">
        <v>84</v>
      </c>
      <c r="Z5" s="43"/>
      <c r="AA5" s="42" t="s">
        <v>33</v>
      </c>
      <c r="AB5" s="43"/>
      <c r="AC5" s="42" t="s">
        <v>83</v>
      </c>
      <c r="AD5" s="43"/>
      <c r="AE5" s="42" t="s">
        <v>35</v>
      </c>
      <c r="AF5" s="43"/>
      <c r="AG5" s="42" t="s">
        <v>41</v>
      </c>
      <c r="AH5" s="43"/>
      <c r="AI5" s="42" t="s">
        <v>84</v>
      </c>
    </row>
    <row r="6" spans="1:35" s="15" customFormat="1" ht="90.75" customHeight="1" outlineLevel="1">
      <c r="A6" s="16" t="s">
        <v>38</v>
      </c>
      <c r="B6" s="16" t="s">
        <v>39</v>
      </c>
      <c r="C6" s="16" t="s">
        <v>40</v>
      </c>
      <c r="D6" s="39" t="s">
        <v>42</v>
      </c>
      <c r="E6" s="39" t="s">
        <v>43</v>
      </c>
      <c r="F6" s="39" t="s">
        <v>44</v>
      </c>
      <c r="G6" s="39" t="s">
        <v>45</v>
      </c>
      <c r="H6" s="39" t="s">
        <v>46</v>
      </c>
      <c r="I6" s="39" t="s">
        <v>47</v>
      </c>
      <c r="J6" s="39" t="s">
        <v>0</v>
      </c>
      <c r="K6" s="39" t="s">
        <v>1</v>
      </c>
      <c r="L6" s="39" t="s">
        <v>3</v>
      </c>
      <c r="M6" s="39" t="s">
        <v>4</v>
      </c>
      <c r="N6" s="39" t="s">
        <v>2</v>
      </c>
      <c r="O6" s="39" t="s">
        <v>5</v>
      </c>
      <c r="P6" s="39" t="s">
        <v>6</v>
      </c>
      <c r="Q6" s="39" t="s">
        <v>7</v>
      </c>
      <c r="S6" s="16" t="s">
        <v>86</v>
      </c>
      <c r="U6" s="16" t="s">
        <v>54</v>
      </c>
      <c r="W6" s="16" t="s">
        <v>51</v>
      </c>
      <c r="Y6" s="16" t="s">
        <v>85</v>
      </c>
      <c r="AA6" s="16" t="s">
        <v>34</v>
      </c>
      <c r="AC6" s="16" t="s">
        <v>86</v>
      </c>
      <c r="AE6" s="16" t="s">
        <v>55</v>
      </c>
      <c r="AG6" s="16" t="s">
        <v>50</v>
      </c>
      <c r="AI6" s="16" t="s">
        <v>85</v>
      </c>
    </row>
    <row r="7" spans="1:35" s="9" customFormat="1" ht="12" customHeight="1">
      <c r="A7" s="10"/>
      <c r="B7" s="10"/>
      <c r="C7" s="10"/>
      <c r="N7" s="10"/>
    </row>
    <row r="8" spans="1:35" s="9" customFormat="1" ht="12" customHeight="1">
      <c r="A8" s="66" t="s">
        <v>57</v>
      </c>
      <c r="B8" s="17"/>
      <c r="C8" s="44"/>
      <c r="D8" s="10"/>
      <c r="E8" s="10"/>
      <c r="F8" s="10"/>
      <c r="G8" s="10"/>
      <c r="H8" s="10"/>
      <c r="I8" s="10"/>
      <c r="J8" s="10"/>
      <c r="K8" s="10"/>
      <c r="L8" s="10"/>
      <c r="M8" s="10"/>
      <c r="N8" s="10"/>
      <c r="O8" s="10"/>
      <c r="P8" s="10"/>
      <c r="Q8" s="10"/>
      <c r="R8" s="1"/>
      <c r="S8" s="1"/>
      <c r="T8" s="1"/>
      <c r="U8" s="22"/>
      <c r="V8" s="1"/>
      <c r="W8" s="1"/>
      <c r="X8" s="1"/>
      <c r="Y8" s="1"/>
      <c r="Z8" s="1"/>
      <c r="AA8" s="22"/>
      <c r="AB8" s="1"/>
      <c r="AC8" s="19"/>
      <c r="AD8" s="1"/>
      <c r="AE8" s="22"/>
      <c r="AF8" s="1"/>
      <c r="AG8" s="1"/>
      <c r="AH8" s="1"/>
      <c r="AI8" s="1"/>
    </row>
    <row r="9" spans="1:35" ht="11.25">
      <c r="A9" s="99" t="s">
        <v>89</v>
      </c>
      <c r="B9" s="61"/>
      <c r="C9" s="62" t="str">
        <f>IF(OR(ISNUMBER(S9),ISNUMBER(U9),ISNUMBER(W9),ISNUMBER(#REF!),ISNUMBER(AA9),ISNUMBER(AC9),ISNUMBER(AE9),ISNUMBER(AG9),ISNUMBER(Y9),ISNUMBER(AI9)),"x","")</f>
        <v/>
      </c>
      <c r="D9" s="63" t="s">
        <v>90</v>
      </c>
      <c r="E9" s="60" t="s">
        <v>15</v>
      </c>
      <c r="F9" s="60" t="s">
        <v>67</v>
      </c>
      <c r="G9" s="60" t="s">
        <v>91</v>
      </c>
      <c r="H9" s="60"/>
      <c r="I9" s="60" t="s">
        <v>92</v>
      </c>
      <c r="J9" s="64" t="s">
        <v>71</v>
      </c>
      <c r="K9" s="60"/>
      <c r="L9" s="60" t="s">
        <v>12</v>
      </c>
      <c r="M9" s="64" t="s">
        <v>12</v>
      </c>
      <c r="N9" s="64" t="s">
        <v>12</v>
      </c>
      <c r="O9" s="64" t="s">
        <v>14</v>
      </c>
      <c r="P9" s="64"/>
      <c r="Q9" s="64"/>
      <c r="S9" s="100"/>
      <c r="U9" s="101"/>
      <c r="W9" s="102" t="str">
        <f>IF(OR(ISNUMBER(W10),ISNUMBER(W11),ISNUMBER(W13),ISNUMBER(W131),ISNUMBER(W137),ISNUMBER(W260),ISNUMBER(W269),ISNUMBER(W270),ISNUMBER(W271),ISNUMBER(W272),ISNUMBER(W274),ISNUMBER(W371)),N(W10)+N(W11)+N(W13)+N(W131)+N(W137)+N(W260)+N(W269)+N(W270)+N(W271)+N(W272)+N(W274)+N(W371),IF(ISNUMBER(U9),U9,""))</f>
        <v/>
      </c>
      <c r="Y9" s="103" t="str">
        <f t="shared" ref="Y9:Y72" si="0">IF(OR(ISNUMBER(S9),ISNUMBER(W9)),N(S9)+N(W9),"")</f>
        <v/>
      </c>
      <c r="AA9" s="92"/>
      <c r="AC9" s="104"/>
      <c r="AE9" s="105"/>
      <c r="AG9" s="106" t="str">
        <f>IF(OR(ISNUMBER(AG10),ISNUMBER(AG11),ISNUMBER(AG13),ISNUMBER(AG131),ISNUMBER(AG137),ISNUMBER(AG260),ISNUMBER(AG269),ISNUMBER(AG270),ISNUMBER(AG271),ISNUMBER(AG272),ISNUMBER(AG274),ISNUMBER(AG371)),N(AG10)+N(AG11)+N(AG13)+N(AG131)+N(AG137)+N(AG260)+N(AG269)+N(AG270)+N(AG271)+N(AG272)+N(AG274)+N(AG371),IF(ISNUMBER(AE9),AE9,""))</f>
        <v/>
      </c>
      <c r="AI9" s="107" t="str">
        <f t="shared" ref="AI9:AI72" si="1">IF(OR(ISNUMBER(AC9),ISNUMBER(AG9)),N(AC9)+N(AG9),"")</f>
        <v/>
      </c>
    </row>
    <row r="10" spans="1:35" ht="11.25" outlineLevel="1">
      <c r="A10" s="108" t="s">
        <v>93</v>
      </c>
      <c r="B10" s="61" t="s">
        <v>94</v>
      </c>
      <c r="C10" s="62" t="str">
        <f>IF(OR(ISNUMBER(S10),ISNUMBER(U10),ISNUMBER(W10),ISNUMBER(#REF!),ISNUMBER(AA10),ISNUMBER(AC10),ISNUMBER(AE10),ISNUMBER(AG10),ISNUMBER(Y10),ISNUMBER(AI10)),"x","")</f>
        <v/>
      </c>
      <c r="D10" s="63" t="s">
        <v>90</v>
      </c>
      <c r="E10" s="60" t="s">
        <v>95</v>
      </c>
      <c r="F10" s="60" t="s">
        <v>67</v>
      </c>
      <c r="G10" s="60" t="s">
        <v>93</v>
      </c>
      <c r="H10" s="60"/>
      <c r="I10" s="60"/>
      <c r="J10" s="64" t="s">
        <v>96</v>
      </c>
      <c r="K10" s="60"/>
      <c r="L10" s="60" t="s">
        <v>12</v>
      </c>
      <c r="M10" s="64"/>
      <c r="N10" s="64"/>
      <c r="O10" s="64" t="s">
        <v>14</v>
      </c>
      <c r="P10" s="64"/>
      <c r="Q10" s="64"/>
      <c r="S10" s="109"/>
      <c r="U10" s="110"/>
      <c r="W10" s="111" t="str">
        <f>IF(ISNUMBER(U10),U10,"")</f>
        <v/>
      </c>
      <c r="Y10" s="112" t="str">
        <f t="shared" si="0"/>
        <v/>
      </c>
      <c r="AA10" s="92"/>
      <c r="AC10" s="113"/>
      <c r="AE10" s="114"/>
      <c r="AG10" s="115" t="str">
        <f>IF(ISNUMBER(AE10),AE10,"")</f>
        <v/>
      </c>
      <c r="AI10" s="116" t="str">
        <f t="shared" si="1"/>
        <v/>
      </c>
    </row>
    <row r="11" spans="1:35" ht="11.25" outlineLevel="1">
      <c r="A11" s="117" t="s">
        <v>97</v>
      </c>
      <c r="B11" s="61" t="s">
        <v>94</v>
      </c>
      <c r="C11" s="62" t="str">
        <f>IF(OR(ISNUMBER(S11),ISNUMBER(U11),ISNUMBER(W11),ISNUMBER(#REF!),ISNUMBER(AA11),ISNUMBER(AC11),ISNUMBER(AE11),ISNUMBER(AG11),ISNUMBER(Y11),ISNUMBER(AI11)),"x","")</f>
        <v/>
      </c>
      <c r="D11" s="63" t="s">
        <v>90</v>
      </c>
      <c r="E11" s="60" t="s">
        <v>98</v>
      </c>
      <c r="F11" s="60" t="s">
        <v>67</v>
      </c>
      <c r="G11" s="60" t="s">
        <v>97</v>
      </c>
      <c r="H11" s="60"/>
      <c r="I11" s="60" t="s">
        <v>99</v>
      </c>
      <c r="J11" s="64" t="s">
        <v>96</v>
      </c>
      <c r="K11" s="60" t="s">
        <v>100</v>
      </c>
      <c r="L11" s="60" t="s">
        <v>12</v>
      </c>
      <c r="M11" s="64" t="s">
        <v>12</v>
      </c>
      <c r="N11" s="64" t="s">
        <v>12</v>
      </c>
      <c r="O11" s="64" t="s">
        <v>14</v>
      </c>
      <c r="P11" s="64"/>
      <c r="Q11" s="64"/>
      <c r="S11" s="118"/>
      <c r="U11" s="119"/>
      <c r="W11" s="120" t="str">
        <f>IF(ISNUMBER(U11),U11,"")</f>
        <v/>
      </c>
      <c r="Y11" s="121" t="str">
        <f t="shared" si="0"/>
        <v/>
      </c>
      <c r="AA11" s="92"/>
      <c r="AC11" s="122"/>
      <c r="AE11" s="123"/>
      <c r="AG11" s="124" t="str">
        <f>IF(ISNUMBER(AE11),AE11,"")</f>
        <v/>
      </c>
      <c r="AI11" s="125" t="str">
        <f t="shared" si="1"/>
        <v/>
      </c>
    </row>
    <row r="12" spans="1:35" ht="11.25" outlineLevel="2">
      <c r="A12" s="126" t="s">
        <v>101</v>
      </c>
      <c r="B12" s="61"/>
      <c r="C12" s="62" t="str">
        <f>IF(OR(ISNUMBER(S12),ISNUMBER(U12),ISNUMBER(W12),ISNUMBER(#REF!),ISNUMBER(AA12),ISNUMBER(AC12),ISNUMBER(AE12),ISNUMBER(AG12),ISNUMBER(Y12),ISNUMBER(AI12)),"x","")</f>
        <v/>
      </c>
      <c r="D12" s="63" t="s">
        <v>90</v>
      </c>
      <c r="E12" s="60" t="s">
        <v>102</v>
      </c>
      <c r="F12" s="60" t="s">
        <v>67</v>
      </c>
      <c r="G12" s="60" t="s">
        <v>103</v>
      </c>
      <c r="H12" s="60" t="s">
        <v>104</v>
      </c>
      <c r="I12" s="60" t="s">
        <v>99</v>
      </c>
      <c r="J12" s="64"/>
      <c r="K12" s="60" t="s">
        <v>100</v>
      </c>
      <c r="L12" s="60" t="s">
        <v>12</v>
      </c>
      <c r="M12" s="64" t="s">
        <v>12</v>
      </c>
      <c r="N12" s="64" t="s">
        <v>12</v>
      </c>
      <c r="O12" s="64" t="s">
        <v>14</v>
      </c>
      <c r="P12" s="64"/>
      <c r="Q12" s="64"/>
      <c r="S12" s="127"/>
      <c r="U12" s="128"/>
      <c r="W12" s="129" t="str">
        <f>IF(ISNUMBER(U12),U12,"")</f>
        <v/>
      </c>
      <c r="Y12" s="130" t="str">
        <f t="shared" si="0"/>
        <v/>
      </c>
      <c r="AA12" s="92"/>
      <c r="AC12" s="131"/>
      <c r="AE12" s="132"/>
      <c r="AG12" s="133" t="str">
        <f>IF(ISNUMBER(AE12),AE12,"")</f>
        <v/>
      </c>
      <c r="AI12" s="134" t="str">
        <f t="shared" si="1"/>
        <v/>
      </c>
    </row>
    <row r="13" spans="1:35" ht="11.25" outlineLevel="1">
      <c r="A13" s="135" t="s">
        <v>105</v>
      </c>
      <c r="B13" s="61" t="s">
        <v>94</v>
      </c>
      <c r="C13" s="62" t="str">
        <f>IF(OR(ISNUMBER(S13),ISNUMBER(U13),ISNUMBER(W13),ISNUMBER(#REF!),ISNUMBER(AA13),ISNUMBER(AC13),ISNUMBER(AE13),ISNUMBER(AG13),ISNUMBER(Y13),ISNUMBER(AI13)),"x","")</f>
        <v/>
      </c>
      <c r="D13" s="63" t="s">
        <v>90</v>
      </c>
      <c r="E13" s="60" t="s">
        <v>106</v>
      </c>
      <c r="F13" s="60" t="s">
        <v>67</v>
      </c>
      <c r="G13" s="60" t="s">
        <v>105</v>
      </c>
      <c r="H13" s="60"/>
      <c r="I13" s="60"/>
      <c r="J13" s="64" t="s">
        <v>71</v>
      </c>
      <c r="K13" s="60"/>
      <c r="L13" s="60" t="s">
        <v>12</v>
      </c>
      <c r="M13" s="64" t="s">
        <v>12</v>
      </c>
      <c r="N13" s="64" t="s">
        <v>12</v>
      </c>
      <c r="O13" s="64" t="s">
        <v>14</v>
      </c>
      <c r="P13" s="64"/>
      <c r="Q13" s="64"/>
      <c r="S13" s="136"/>
      <c r="U13" s="137"/>
      <c r="W13" s="138" t="str">
        <f>IF(OR(ISNUMBER(W14),ISNUMBER(W31),ISNUMBER(W69)),N(W14)+N(W31)+N(W69),IF(ISNUMBER(U13),U13,""))</f>
        <v/>
      </c>
      <c r="Y13" s="139" t="str">
        <f t="shared" si="0"/>
        <v/>
      </c>
      <c r="AA13" s="92"/>
      <c r="AC13" s="140"/>
      <c r="AE13" s="141"/>
      <c r="AG13" s="142" t="str">
        <f>IF(OR(ISNUMBER(AG14),ISNUMBER(AG31),ISNUMBER(AG69)),N(AG14)+N(AG31)+N(AG69),IF(ISNUMBER(AE13),AE13,""))</f>
        <v/>
      </c>
      <c r="AI13" s="143" t="str">
        <f t="shared" si="1"/>
        <v/>
      </c>
    </row>
    <row r="14" spans="1:35" ht="11.25" outlineLevel="2">
      <c r="A14" s="144" t="s">
        <v>107</v>
      </c>
      <c r="B14" s="61" t="s">
        <v>94</v>
      </c>
      <c r="C14" s="62" t="str">
        <f>IF(OR(ISNUMBER(S14),ISNUMBER(U14),ISNUMBER(W14),ISNUMBER(#REF!),ISNUMBER(AA14),ISNUMBER(AC14),ISNUMBER(AE14),ISNUMBER(AG14),ISNUMBER(Y14),ISNUMBER(AI14)),"x","")</f>
        <v/>
      </c>
      <c r="D14" s="63" t="s">
        <v>90</v>
      </c>
      <c r="E14" s="60" t="s">
        <v>108</v>
      </c>
      <c r="F14" s="60" t="s">
        <v>67</v>
      </c>
      <c r="G14" s="60" t="s">
        <v>107</v>
      </c>
      <c r="H14" s="60"/>
      <c r="I14" s="60"/>
      <c r="J14" s="64" t="s">
        <v>71</v>
      </c>
      <c r="K14" s="60"/>
      <c r="L14" s="60" t="s">
        <v>12</v>
      </c>
      <c r="M14" s="64" t="s">
        <v>12</v>
      </c>
      <c r="N14" s="64" t="s">
        <v>12</v>
      </c>
      <c r="O14" s="64" t="s">
        <v>14</v>
      </c>
      <c r="P14" s="64"/>
      <c r="Q14" s="64"/>
      <c r="S14" s="145"/>
      <c r="U14" s="146"/>
      <c r="W14" s="147" t="str">
        <f>IF(OR(ISNUMBER(W15),ISNUMBER(W18),ISNUMBER(W25),ISNUMBER(W28),ISNUMBER(W29)),N(W15)+N(W18)+N(W25)+N(W28)+N(W29),IF(ISNUMBER(U14),U14,""))</f>
        <v/>
      </c>
      <c r="Y14" s="148" t="str">
        <f t="shared" si="0"/>
        <v/>
      </c>
      <c r="AA14" s="92"/>
      <c r="AC14" s="149"/>
      <c r="AE14" s="150"/>
      <c r="AG14" s="151" t="str">
        <f>IF(OR(ISNUMBER(AG15),ISNUMBER(AG18),ISNUMBER(AG25),ISNUMBER(AG28),ISNUMBER(AG29)),N(AG15)+N(AG18)+N(AG25)+N(AG28)+N(AG29),IF(ISNUMBER(AE14),AE14,""))</f>
        <v/>
      </c>
      <c r="AI14" s="152" t="str">
        <f t="shared" si="1"/>
        <v/>
      </c>
    </row>
    <row r="15" spans="1:35" ht="11.25" outlineLevel="3">
      <c r="A15" s="153" t="s">
        <v>109</v>
      </c>
      <c r="B15" s="61" t="s">
        <v>94</v>
      </c>
      <c r="C15" s="62" t="str">
        <f>IF(OR(ISNUMBER(S15),ISNUMBER(U15),ISNUMBER(W15),ISNUMBER(#REF!),ISNUMBER(AA15),ISNUMBER(AC15),ISNUMBER(AE15),ISNUMBER(AG15),ISNUMBER(Y15),ISNUMBER(AI15)),"x","")</f>
        <v/>
      </c>
      <c r="D15" s="63" t="s">
        <v>90</v>
      </c>
      <c r="E15" s="60" t="s">
        <v>110</v>
      </c>
      <c r="F15" s="60" t="s">
        <v>67</v>
      </c>
      <c r="G15" s="60" t="s">
        <v>109</v>
      </c>
      <c r="H15" s="60"/>
      <c r="I15" s="60" t="s">
        <v>111</v>
      </c>
      <c r="J15" s="64" t="s">
        <v>96</v>
      </c>
      <c r="K15" s="60" t="s">
        <v>100</v>
      </c>
      <c r="L15" s="60" t="s">
        <v>12</v>
      </c>
      <c r="M15" s="64" t="s">
        <v>12</v>
      </c>
      <c r="N15" s="64" t="s">
        <v>12</v>
      </c>
      <c r="O15" s="64" t="s">
        <v>14</v>
      </c>
      <c r="P15" s="64"/>
      <c r="Q15" s="64"/>
      <c r="S15" s="154"/>
      <c r="U15" s="155"/>
      <c r="W15" s="156" t="str">
        <f>IF(ISNUMBER(U15),U15,"")</f>
        <v/>
      </c>
      <c r="Y15" s="157" t="str">
        <f t="shared" si="0"/>
        <v/>
      </c>
      <c r="AA15" s="92"/>
      <c r="AC15" s="158"/>
      <c r="AE15" s="159"/>
      <c r="AG15" s="160" t="str">
        <f>IF(ISNUMBER(AE15),AE15,"")</f>
        <v/>
      </c>
      <c r="AI15" s="161" t="str">
        <f t="shared" si="1"/>
        <v/>
      </c>
    </row>
    <row r="16" spans="1:35" ht="11.25" outlineLevel="4">
      <c r="A16" s="162" t="s">
        <v>112</v>
      </c>
      <c r="B16" s="61"/>
      <c r="C16" s="62" t="str">
        <f>IF(OR(ISNUMBER(S16),ISNUMBER(U16),ISNUMBER(W16),ISNUMBER(#REF!),ISNUMBER(AA16),ISNUMBER(AC16),ISNUMBER(AE16),ISNUMBER(AG16),ISNUMBER(Y16),ISNUMBER(AI16)),"x","")</f>
        <v/>
      </c>
      <c r="D16" s="63" t="s">
        <v>90</v>
      </c>
      <c r="E16" s="60" t="s">
        <v>113</v>
      </c>
      <c r="F16" s="60" t="s">
        <v>67</v>
      </c>
      <c r="G16" s="60" t="s">
        <v>114</v>
      </c>
      <c r="H16" s="60" t="s">
        <v>115</v>
      </c>
      <c r="I16" s="60"/>
      <c r="J16" s="64"/>
      <c r="K16" s="60" t="s">
        <v>100</v>
      </c>
      <c r="L16" s="60" t="s">
        <v>12</v>
      </c>
      <c r="M16" s="64" t="s">
        <v>12</v>
      </c>
      <c r="N16" s="64" t="s">
        <v>12</v>
      </c>
      <c r="O16" s="64" t="s">
        <v>14</v>
      </c>
      <c r="P16" s="64"/>
      <c r="Q16" s="64"/>
      <c r="S16" s="163"/>
      <c r="U16" s="164"/>
      <c r="W16" s="165" t="str">
        <f>IF(ISNUMBER(U16),U16,"")</f>
        <v/>
      </c>
      <c r="Y16" s="166" t="str">
        <f t="shared" si="0"/>
        <v/>
      </c>
      <c r="AA16" s="92"/>
      <c r="AC16" s="167"/>
      <c r="AE16" s="168"/>
      <c r="AG16" s="169" t="str">
        <f>IF(ISNUMBER(AE16),AE16,"")</f>
        <v/>
      </c>
      <c r="AI16" s="170" t="str">
        <f t="shared" si="1"/>
        <v/>
      </c>
    </row>
    <row r="17" spans="1:35" ht="11.25" outlineLevel="4">
      <c r="A17" s="171" t="s">
        <v>116</v>
      </c>
      <c r="B17" s="61"/>
      <c r="C17" s="62" t="str">
        <f>IF(OR(ISNUMBER(S17),ISNUMBER(U17),ISNUMBER(W17),ISNUMBER(#REF!),ISNUMBER(AA17),ISNUMBER(AC17),ISNUMBER(AE17),ISNUMBER(AG17),ISNUMBER(Y17),ISNUMBER(AI17)),"x","")</f>
        <v/>
      </c>
      <c r="D17" s="63" t="s">
        <v>90</v>
      </c>
      <c r="E17" s="60" t="s">
        <v>117</v>
      </c>
      <c r="F17" s="60" t="s">
        <v>67</v>
      </c>
      <c r="G17" s="60" t="s">
        <v>118</v>
      </c>
      <c r="H17" s="60" t="s">
        <v>115</v>
      </c>
      <c r="I17" s="60"/>
      <c r="J17" s="64"/>
      <c r="K17" s="60" t="s">
        <v>100</v>
      </c>
      <c r="L17" s="60" t="s">
        <v>12</v>
      </c>
      <c r="M17" s="64" t="s">
        <v>12</v>
      </c>
      <c r="N17" s="64" t="s">
        <v>12</v>
      </c>
      <c r="O17" s="64" t="s">
        <v>14</v>
      </c>
      <c r="P17" s="64"/>
      <c r="Q17" s="64"/>
      <c r="S17" s="172"/>
      <c r="U17" s="173"/>
      <c r="W17" s="174" t="str">
        <f>IF(ISNUMBER(U17),U17,"")</f>
        <v/>
      </c>
      <c r="Y17" s="175" t="str">
        <f t="shared" si="0"/>
        <v/>
      </c>
      <c r="AA17" s="92"/>
      <c r="AC17" s="176"/>
      <c r="AE17" s="177"/>
      <c r="AG17" s="178" t="str">
        <f>IF(ISNUMBER(AE17),AE17,"")</f>
        <v/>
      </c>
      <c r="AI17" s="179" t="str">
        <f t="shared" si="1"/>
        <v/>
      </c>
    </row>
    <row r="18" spans="1:35" ht="11.25" outlineLevel="3">
      <c r="A18" s="180" t="s">
        <v>119</v>
      </c>
      <c r="B18" s="61" t="s">
        <v>94</v>
      </c>
      <c r="C18" s="62" t="str">
        <f>IF(OR(ISNUMBER(S18),ISNUMBER(U18),ISNUMBER(W18),ISNUMBER(#REF!),ISNUMBER(AA18),ISNUMBER(AC18),ISNUMBER(AE18),ISNUMBER(AG18),ISNUMBER(Y18),ISNUMBER(AI18)),"x","")</f>
        <v/>
      </c>
      <c r="D18" s="63" t="s">
        <v>90</v>
      </c>
      <c r="E18" s="60" t="s">
        <v>120</v>
      </c>
      <c r="F18" s="60" t="s">
        <v>67</v>
      </c>
      <c r="G18" s="60" t="s">
        <v>119</v>
      </c>
      <c r="H18" s="60"/>
      <c r="I18" s="60" t="s">
        <v>121</v>
      </c>
      <c r="J18" s="64" t="s">
        <v>122</v>
      </c>
      <c r="K18" s="60"/>
      <c r="L18" s="60" t="s">
        <v>12</v>
      </c>
      <c r="M18" s="64" t="s">
        <v>12</v>
      </c>
      <c r="N18" s="64" t="s">
        <v>12</v>
      </c>
      <c r="O18" s="64" t="s">
        <v>14</v>
      </c>
      <c r="P18" s="64"/>
      <c r="Q18" s="64"/>
      <c r="S18" s="181"/>
      <c r="U18" s="182"/>
      <c r="W18" s="183" t="str">
        <f>IF(OR(ISNUMBER(W19),ISNUMBER(W20),ISNUMBER(W21),ISNUMBER(W22),ISNUMBER(W23),ISNUMBER(W24)),N(W19)+N(W20)+N(W21)+N(W22)+N(W23)+N(W24),IF(ISNUMBER(U18),U18,""))</f>
        <v/>
      </c>
      <c r="Y18" s="184" t="str">
        <f t="shared" si="0"/>
        <v/>
      </c>
      <c r="AA18" s="92"/>
      <c r="AC18" s="185"/>
      <c r="AE18" s="186"/>
      <c r="AG18" s="187" t="str">
        <f>IF(OR(ISNUMBER(AG19),ISNUMBER(AG20),ISNUMBER(AG21),ISNUMBER(AG22),ISNUMBER(AG23),ISNUMBER(AG24)),N(AG19)+N(AG20)+N(AG21)+N(AG22)+N(AG23)+N(AG24),IF(ISNUMBER(AE18),AE18,""))</f>
        <v/>
      </c>
      <c r="AI18" s="188" t="str">
        <f t="shared" si="1"/>
        <v/>
      </c>
    </row>
    <row r="19" spans="1:35" ht="11.25" outlineLevel="4">
      <c r="A19" s="189" t="s">
        <v>123</v>
      </c>
      <c r="B19" s="61" t="s">
        <v>94</v>
      </c>
      <c r="C19" s="62" t="str">
        <f>IF(OR(ISNUMBER(S19),ISNUMBER(U19),ISNUMBER(W19),ISNUMBER(#REF!),ISNUMBER(AA19),ISNUMBER(AC19),ISNUMBER(AE19),ISNUMBER(AG19),ISNUMBER(Y19),ISNUMBER(AI19)),"x","")</f>
        <v/>
      </c>
      <c r="D19" s="63" t="s">
        <v>90</v>
      </c>
      <c r="E19" s="60" t="s">
        <v>124</v>
      </c>
      <c r="F19" s="60" t="s">
        <v>67</v>
      </c>
      <c r="G19" s="60" t="s">
        <v>125</v>
      </c>
      <c r="H19" s="60" t="s">
        <v>126</v>
      </c>
      <c r="I19" s="60"/>
      <c r="J19" s="64"/>
      <c r="K19" s="60"/>
      <c r="L19" s="60" t="s">
        <v>12</v>
      </c>
      <c r="M19" s="64" t="s">
        <v>12</v>
      </c>
      <c r="N19" s="64" t="s">
        <v>12</v>
      </c>
      <c r="O19" s="64" t="s">
        <v>14</v>
      </c>
      <c r="P19" s="64"/>
      <c r="Q19" s="64"/>
      <c r="S19" s="190"/>
      <c r="U19" s="191"/>
      <c r="W19" s="192" t="str">
        <f t="shared" ref="W19:W24" si="2">IF(ISNUMBER(U19),U19,"")</f>
        <v/>
      </c>
      <c r="Y19" s="193" t="str">
        <f t="shared" si="0"/>
        <v/>
      </c>
      <c r="AA19" s="92"/>
      <c r="AC19" s="194"/>
      <c r="AE19" s="195"/>
      <c r="AG19" s="196" t="str">
        <f t="shared" ref="AG19:AG24" si="3">IF(ISNUMBER(AE19),AE19,"")</f>
        <v/>
      </c>
      <c r="AI19" s="197" t="str">
        <f t="shared" si="1"/>
        <v/>
      </c>
    </row>
    <row r="20" spans="1:35" ht="11.25" outlineLevel="4">
      <c r="A20" s="198" t="s">
        <v>127</v>
      </c>
      <c r="B20" s="61" t="s">
        <v>94</v>
      </c>
      <c r="C20" s="62" t="str">
        <f>IF(OR(ISNUMBER(S20),ISNUMBER(U20),ISNUMBER(W20),ISNUMBER(#REF!),ISNUMBER(AA20),ISNUMBER(AC20),ISNUMBER(AE20),ISNUMBER(AG20),ISNUMBER(Y20),ISNUMBER(AI20)),"x","")</f>
        <v/>
      </c>
      <c r="D20" s="63" t="s">
        <v>90</v>
      </c>
      <c r="E20" s="60" t="s">
        <v>128</v>
      </c>
      <c r="F20" s="60" t="s">
        <v>67</v>
      </c>
      <c r="G20" s="60" t="s">
        <v>129</v>
      </c>
      <c r="H20" s="60" t="s">
        <v>126</v>
      </c>
      <c r="I20" s="60"/>
      <c r="J20" s="64"/>
      <c r="K20" s="60"/>
      <c r="L20" s="60" t="s">
        <v>12</v>
      </c>
      <c r="M20" s="64" t="s">
        <v>12</v>
      </c>
      <c r="N20" s="64" t="s">
        <v>12</v>
      </c>
      <c r="O20" s="64" t="s">
        <v>14</v>
      </c>
      <c r="P20" s="64"/>
      <c r="Q20" s="64"/>
      <c r="S20" s="199"/>
      <c r="U20" s="200"/>
      <c r="W20" s="201" t="str">
        <f t="shared" si="2"/>
        <v/>
      </c>
      <c r="Y20" s="202" t="str">
        <f t="shared" si="0"/>
        <v/>
      </c>
      <c r="AA20" s="92"/>
      <c r="AC20" s="203"/>
      <c r="AE20" s="204"/>
      <c r="AG20" s="205" t="str">
        <f t="shared" si="3"/>
        <v/>
      </c>
      <c r="AI20" s="206" t="str">
        <f t="shared" si="1"/>
        <v/>
      </c>
    </row>
    <row r="21" spans="1:35" ht="11.25" outlineLevel="4">
      <c r="A21" s="207" t="s">
        <v>130</v>
      </c>
      <c r="B21" s="61" t="s">
        <v>94</v>
      </c>
      <c r="C21" s="62" t="str">
        <f>IF(OR(ISNUMBER(S21),ISNUMBER(U21),ISNUMBER(W21),ISNUMBER(#REF!),ISNUMBER(AA21),ISNUMBER(AC21),ISNUMBER(AE21),ISNUMBER(AG21),ISNUMBER(Y21),ISNUMBER(AI21)),"x","")</f>
        <v/>
      </c>
      <c r="D21" s="63" t="s">
        <v>90</v>
      </c>
      <c r="E21" s="60" t="s">
        <v>131</v>
      </c>
      <c r="F21" s="60" t="s">
        <v>67</v>
      </c>
      <c r="G21" s="60" t="s">
        <v>132</v>
      </c>
      <c r="H21" s="60" t="s">
        <v>126</v>
      </c>
      <c r="I21" s="60"/>
      <c r="J21" s="64"/>
      <c r="K21" s="60"/>
      <c r="L21" s="60" t="s">
        <v>12</v>
      </c>
      <c r="M21" s="64" t="s">
        <v>12</v>
      </c>
      <c r="N21" s="64" t="s">
        <v>12</v>
      </c>
      <c r="O21" s="64" t="s">
        <v>14</v>
      </c>
      <c r="P21" s="64"/>
      <c r="Q21" s="64"/>
      <c r="S21" s="208"/>
      <c r="U21" s="209"/>
      <c r="W21" s="210" t="str">
        <f t="shared" si="2"/>
        <v/>
      </c>
      <c r="Y21" s="211" t="str">
        <f t="shared" si="0"/>
        <v/>
      </c>
      <c r="AA21" s="92"/>
      <c r="AC21" s="212"/>
      <c r="AE21" s="213"/>
      <c r="AG21" s="214" t="str">
        <f t="shared" si="3"/>
        <v/>
      </c>
      <c r="AI21" s="215" t="str">
        <f t="shared" si="1"/>
        <v/>
      </c>
    </row>
    <row r="22" spans="1:35" ht="11.25" outlineLevel="4">
      <c r="A22" s="216" t="s">
        <v>133</v>
      </c>
      <c r="B22" s="61" t="s">
        <v>94</v>
      </c>
      <c r="C22" s="62" t="str">
        <f>IF(OR(ISNUMBER(S22),ISNUMBER(U22),ISNUMBER(W22),ISNUMBER(#REF!),ISNUMBER(AA22),ISNUMBER(AC22),ISNUMBER(AE22),ISNUMBER(AG22),ISNUMBER(Y22),ISNUMBER(AI22)),"x","")</f>
        <v/>
      </c>
      <c r="D22" s="63" t="s">
        <v>90</v>
      </c>
      <c r="E22" s="60" t="s">
        <v>134</v>
      </c>
      <c r="F22" s="60" t="s">
        <v>67</v>
      </c>
      <c r="G22" s="60" t="s">
        <v>135</v>
      </c>
      <c r="H22" s="60" t="s">
        <v>126</v>
      </c>
      <c r="I22" s="60"/>
      <c r="J22" s="64"/>
      <c r="K22" s="60"/>
      <c r="L22" s="60" t="s">
        <v>12</v>
      </c>
      <c r="M22" s="64" t="s">
        <v>12</v>
      </c>
      <c r="N22" s="64" t="s">
        <v>12</v>
      </c>
      <c r="O22" s="64" t="s">
        <v>14</v>
      </c>
      <c r="P22" s="64"/>
      <c r="Q22" s="64"/>
      <c r="S22" s="217"/>
      <c r="U22" s="218"/>
      <c r="W22" s="219" t="str">
        <f t="shared" si="2"/>
        <v/>
      </c>
      <c r="Y22" s="220" t="str">
        <f t="shared" si="0"/>
        <v/>
      </c>
      <c r="AA22" s="92"/>
      <c r="AC22" s="221"/>
      <c r="AE22" s="222"/>
      <c r="AG22" s="223" t="str">
        <f t="shared" si="3"/>
        <v/>
      </c>
      <c r="AI22" s="224" t="str">
        <f t="shared" si="1"/>
        <v/>
      </c>
    </row>
    <row r="23" spans="1:35" ht="11.25" outlineLevel="4">
      <c r="A23" s="225" t="s">
        <v>136</v>
      </c>
      <c r="B23" s="61" t="s">
        <v>94</v>
      </c>
      <c r="C23" s="62" t="str">
        <f>IF(OR(ISNUMBER(S23),ISNUMBER(U23),ISNUMBER(W23),ISNUMBER(#REF!),ISNUMBER(AA23),ISNUMBER(AC23),ISNUMBER(AE23),ISNUMBER(AG23),ISNUMBER(Y23),ISNUMBER(AI23)),"x","")</f>
        <v/>
      </c>
      <c r="D23" s="63" t="s">
        <v>90</v>
      </c>
      <c r="E23" s="60" t="s">
        <v>137</v>
      </c>
      <c r="F23" s="60" t="s">
        <v>67</v>
      </c>
      <c r="G23" s="60" t="s">
        <v>138</v>
      </c>
      <c r="H23" s="60" t="s">
        <v>126</v>
      </c>
      <c r="I23" s="60"/>
      <c r="J23" s="64"/>
      <c r="K23" s="60"/>
      <c r="L23" s="60" t="s">
        <v>12</v>
      </c>
      <c r="M23" s="64" t="s">
        <v>12</v>
      </c>
      <c r="N23" s="64" t="s">
        <v>12</v>
      </c>
      <c r="O23" s="64" t="s">
        <v>14</v>
      </c>
      <c r="P23" s="64"/>
      <c r="Q23" s="64"/>
      <c r="S23" s="226"/>
      <c r="U23" s="227"/>
      <c r="W23" s="228" t="str">
        <f t="shared" si="2"/>
        <v/>
      </c>
      <c r="Y23" s="229" t="str">
        <f t="shared" si="0"/>
        <v/>
      </c>
      <c r="AA23" s="92"/>
      <c r="AC23" s="230"/>
      <c r="AE23" s="231"/>
      <c r="AG23" s="232" t="str">
        <f t="shared" si="3"/>
        <v/>
      </c>
      <c r="AI23" s="233" t="str">
        <f t="shared" si="1"/>
        <v/>
      </c>
    </row>
    <row r="24" spans="1:35" ht="11.25" outlineLevel="4">
      <c r="A24" s="234" t="s">
        <v>139</v>
      </c>
      <c r="B24" s="61" t="s">
        <v>94</v>
      </c>
      <c r="C24" s="62" t="str">
        <f>IF(OR(ISNUMBER(S24),ISNUMBER(U24),ISNUMBER(W24),ISNUMBER(#REF!),ISNUMBER(AA24),ISNUMBER(AC24),ISNUMBER(AE24),ISNUMBER(AG24),ISNUMBER(Y24),ISNUMBER(AI24)),"x","")</f>
        <v/>
      </c>
      <c r="D24" s="63" t="s">
        <v>90</v>
      </c>
      <c r="E24" s="60" t="s">
        <v>140</v>
      </c>
      <c r="F24" s="60" t="s">
        <v>67</v>
      </c>
      <c r="G24" s="60" t="s">
        <v>141</v>
      </c>
      <c r="H24" s="60" t="s">
        <v>142</v>
      </c>
      <c r="I24" s="60" t="s">
        <v>143</v>
      </c>
      <c r="J24" s="64"/>
      <c r="K24" s="60"/>
      <c r="L24" s="60" t="s">
        <v>12</v>
      </c>
      <c r="M24" s="64" t="s">
        <v>12</v>
      </c>
      <c r="N24" s="64" t="s">
        <v>12</v>
      </c>
      <c r="O24" s="64" t="s">
        <v>14</v>
      </c>
      <c r="P24" s="64"/>
      <c r="Q24" s="64"/>
      <c r="S24" s="235"/>
      <c r="U24" s="236"/>
      <c r="W24" s="237" t="str">
        <f t="shared" si="2"/>
        <v/>
      </c>
      <c r="Y24" s="238" t="str">
        <f t="shared" si="0"/>
        <v/>
      </c>
      <c r="AA24" s="92"/>
      <c r="AC24" s="239"/>
      <c r="AE24" s="240"/>
      <c r="AG24" s="241" t="str">
        <f t="shared" si="3"/>
        <v/>
      </c>
      <c r="AI24" s="242" t="str">
        <f t="shared" si="1"/>
        <v/>
      </c>
    </row>
    <row r="25" spans="1:35" ht="11.25" outlineLevel="3">
      <c r="A25" s="243" t="s">
        <v>144</v>
      </c>
      <c r="B25" s="61" t="s">
        <v>94</v>
      </c>
      <c r="C25" s="62" t="str">
        <f>IF(OR(ISNUMBER(S25),ISNUMBER(U25),ISNUMBER(W25),ISNUMBER(#REF!),ISNUMBER(AA25),ISNUMBER(AC25),ISNUMBER(AE25),ISNUMBER(AG25),ISNUMBER(Y25),ISNUMBER(AI25)),"x","")</f>
        <v/>
      </c>
      <c r="D25" s="63" t="s">
        <v>90</v>
      </c>
      <c r="E25" s="60" t="s">
        <v>145</v>
      </c>
      <c r="F25" s="60" t="s">
        <v>67</v>
      </c>
      <c r="G25" s="60" t="s">
        <v>144</v>
      </c>
      <c r="H25" s="60"/>
      <c r="I25" s="60" t="s">
        <v>146</v>
      </c>
      <c r="J25" s="64" t="s">
        <v>122</v>
      </c>
      <c r="K25" s="60"/>
      <c r="L25" s="60" t="s">
        <v>12</v>
      </c>
      <c r="M25" s="64" t="s">
        <v>12</v>
      </c>
      <c r="N25" s="64" t="s">
        <v>12</v>
      </c>
      <c r="O25" s="64" t="s">
        <v>14</v>
      </c>
      <c r="P25" s="64"/>
      <c r="Q25" s="64"/>
      <c r="S25" s="244"/>
      <c r="U25" s="245"/>
      <c r="W25" s="246" t="str">
        <f>IF(OR(ISNUMBER(W26),ISNUMBER(W27)),N(W26)+N(W27),IF(ISNUMBER(U25),U25,""))</f>
        <v/>
      </c>
      <c r="Y25" s="247" t="str">
        <f t="shared" si="0"/>
        <v/>
      </c>
      <c r="AA25" s="92"/>
      <c r="AC25" s="248"/>
      <c r="AE25" s="249"/>
      <c r="AG25" s="250" t="str">
        <f>IF(OR(ISNUMBER(AG26),ISNUMBER(AG27)),N(AG26)+N(AG27),IF(ISNUMBER(AE25),AE25,""))</f>
        <v/>
      </c>
      <c r="AI25" s="251" t="str">
        <f t="shared" si="1"/>
        <v/>
      </c>
    </row>
    <row r="26" spans="1:35" ht="11.25" outlineLevel="4">
      <c r="A26" s="252" t="s">
        <v>147</v>
      </c>
      <c r="B26" s="61" t="s">
        <v>94</v>
      </c>
      <c r="C26" s="62" t="str">
        <f>IF(OR(ISNUMBER(S26),ISNUMBER(U26),ISNUMBER(W26),ISNUMBER(#REF!),ISNUMBER(AA26),ISNUMBER(AC26),ISNUMBER(AE26),ISNUMBER(AG26),ISNUMBER(Y26),ISNUMBER(AI26)),"x","")</f>
        <v/>
      </c>
      <c r="D26" s="63" t="s">
        <v>90</v>
      </c>
      <c r="E26" s="60" t="s">
        <v>148</v>
      </c>
      <c r="F26" s="60" t="s">
        <v>67</v>
      </c>
      <c r="G26" s="60" t="s">
        <v>147</v>
      </c>
      <c r="H26" s="60"/>
      <c r="I26" s="60" t="s">
        <v>146</v>
      </c>
      <c r="J26" s="64"/>
      <c r="K26" s="60"/>
      <c r="L26" s="60" t="s">
        <v>12</v>
      </c>
      <c r="M26" s="64" t="s">
        <v>12</v>
      </c>
      <c r="N26" s="64" t="s">
        <v>12</v>
      </c>
      <c r="O26" s="64" t="s">
        <v>14</v>
      </c>
      <c r="P26" s="64"/>
      <c r="Q26" s="64"/>
      <c r="S26" s="253"/>
      <c r="U26" s="254"/>
      <c r="W26" s="255" t="str">
        <f>IF(ISNUMBER(U26),U26,"")</f>
        <v/>
      </c>
      <c r="Y26" s="256" t="str">
        <f t="shared" si="0"/>
        <v/>
      </c>
      <c r="AA26" s="92"/>
      <c r="AC26" s="257"/>
      <c r="AE26" s="258"/>
      <c r="AG26" s="259" t="str">
        <f>IF(ISNUMBER(AE26),AE26,"")</f>
        <v/>
      </c>
      <c r="AI26" s="260" t="str">
        <f t="shared" si="1"/>
        <v/>
      </c>
    </row>
    <row r="27" spans="1:35" ht="11.25" outlineLevel="4">
      <c r="A27" s="261" t="s">
        <v>139</v>
      </c>
      <c r="B27" s="61" t="s">
        <v>94</v>
      </c>
      <c r="C27" s="62" t="str">
        <f>IF(OR(ISNUMBER(S27),ISNUMBER(U27),ISNUMBER(W27),ISNUMBER(#REF!),ISNUMBER(AA27),ISNUMBER(AC27),ISNUMBER(AE27),ISNUMBER(AG27),ISNUMBER(Y27),ISNUMBER(AI27)),"x","")</f>
        <v/>
      </c>
      <c r="D27" s="63" t="s">
        <v>90</v>
      </c>
      <c r="E27" s="60" t="s">
        <v>149</v>
      </c>
      <c r="F27" s="60" t="s">
        <v>67</v>
      </c>
      <c r="G27" s="60" t="s">
        <v>150</v>
      </c>
      <c r="H27" s="60" t="s">
        <v>142</v>
      </c>
      <c r="I27" s="60" t="s">
        <v>151</v>
      </c>
      <c r="J27" s="64"/>
      <c r="K27" s="60"/>
      <c r="L27" s="60" t="s">
        <v>12</v>
      </c>
      <c r="M27" s="64" t="s">
        <v>12</v>
      </c>
      <c r="N27" s="64" t="s">
        <v>12</v>
      </c>
      <c r="O27" s="64" t="s">
        <v>14</v>
      </c>
      <c r="P27" s="64"/>
      <c r="Q27" s="64"/>
      <c r="S27" s="262"/>
      <c r="U27" s="263"/>
      <c r="W27" s="264" t="str">
        <f>IF(ISNUMBER(U27),U27,"")</f>
        <v/>
      </c>
      <c r="Y27" s="265" t="str">
        <f t="shared" si="0"/>
        <v/>
      </c>
      <c r="AA27" s="92"/>
      <c r="AC27" s="266"/>
      <c r="AE27" s="267"/>
      <c r="AG27" s="268" t="str">
        <f>IF(ISNUMBER(AE27),AE27,"")</f>
        <v/>
      </c>
      <c r="AI27" s="269" t="str">
        <f t="shared" si="1"/>
        <v/>
      </c>
    </row>
    <row r="28" spans="1:35" ht="11.25" outlineLevel="3">
      <c r="A28" s="270" t="s">
        <v>152</v>
      </c>
      <c r="B28" s="61" t="s">
        <v>94</v>
      </c>
      <c r="C28" s="62" t="str">
        <f>IF(OR(ISNUMBER(S28),ISNUMBER(U28),ISNUMBER(W28),ISNUMBER(#REF!),ISNUMBER(AA28),ISNUMBER(AC28),ISNUMBER(AE28),ISNUMBER(AG28),ISNUMBER(Y28),ISNUMBER(AI28)),"x","")</f>
        <v/>
      </c>
      <c r="D28" s="63" t="s">
        <v>90</v>
      </c>
      <c r="E28" s="60" t="s">
        <v>153</v>
      </c>
      <c r="F28" s="60" t="s">
        <v>67</v>
      </c>
      <c r="G28" s="60" t="s">
        <v>154</v>
      </c>
      <c r="H28" s="60"/>
      <c r="I28" s="60" t="s">
        <v>155</v>
      </c>
      <c r="J28" s="64" t="s">
        <v>122</v>
      </c>
      <c r="K28" s="60"/>
      <c r="L28" s="60" t="s">
        <v>12</v>
      </c>
      <c r="M28" s="64" t="s">
        <v>12</v>
      </c>
      <c r="N28" s="64" t="s">
        <v>12</v>
      </c>
      <c r="O28" s="64" t="s">
        <v>14</v>
      </c>
      <c r="P28" s="64"/>
      <c r="Q28" s="64"/>
      <c r="S28" s="271"/>
      <c r="U28" s="272"/>
      <c r="W28" s="273" t="str">
        <f>IF(ISNUMBER(U28),U28,"")</f>
        <v/>
      </c>
      <c r="Y28" s="274" t="str">
        <f t="shared" si="0"/>
        <v/>
      </c>
      <c r="AA28" s="92"/>
      <c r="AC28" s="275"/>
      <c r="AE28" s="276"/>
      <c r="AG28" s="277" t="str">
        <f>IF(ISNUMBER(AE28),AE28,"")</f>
        <v/>
      </c>
      <c r="AI28" s="278" t="str">
        <f t="shared" si="1"/>
        <v/>
      </c>
    </row>
    <row r="29" spans="1:35" ht="11.25" outlineLevel="3">
      <c r="A29" s="279" t="s">
        <v>156</v>
      </c>
      <c r="B29" s="61" t="s">
        <v>94</v>
      </c>
      <c r="C29" s="62" t="str">
        <f>IF(OR(ISNUMBER(S29),ISNUMBER(U29),ISNUMBER(W29),ISNUMBER(#REF!),ISNUMBER(AA29),ISNUMBER(AC29),ISNUMBER(AE29),ISNUMBER(AG29),ISNUMBER(Y29),ISNUMBER(AI29)),"x","")</f>
        <v/>
      </c>
      <c r="D29" s="63" t="s">
        <v>90</v>
      </c>
      <c r="E29" s="60" t="s">
        <v>157</v>
      </c>
      <c r="F29" s="60" t="s">
        <v>67</v>
      </c>
      <c r="G29" s="60" t="s">
        <v>158</v>
      </c>
      <c r="H29" s="60" t="s">
        <v>159</v>
      </c>
      <c r="I29" s="60"/>
      <c r="J29" s="64" t="s">
        <v>96</v>
      </c>
      <c r="K29" s="60"/>
      <c r="L29" s="60" t="s">
        <v>12</v>
      </c>
      <c r="M29" s="64" t="s">
        <v>12</v>
      </c>
      <c r="N29" s="64" t="s">
        <v>12</v>
      </c>
      <c r="O29" s="64" t="s">
        <v>14</v>
      </c>
      <c r="P29" s="64"/>
      <c r="Q29" s="64"/>
      <c r="S29" s="280"/>
      <c r="U29" s="281"/>
      <c r="W29" s="282" t="str">
        <f>IF(ISNUMBER(U29),U29,"")</f>
        <v/>
      </c>
      <c r="Y29" s="283" t="str">
        <f t="shared" si="0"/>
        <v/>
      </c>
      <c r="AA29" s="92"/>
      <c r="AC29" s="284"/>
      <c r="AE29" s="285"/>
      <c r="AG29" s="286" t="str">
        <f>IF(ISNUMBER(AE29),AE29,"")</f>
        <v/>
      </c>
      <c r="AI29" s="287" t="str">
        <f t="shared" si="1"/>
        <v/>
      </c>
    </row>
    <row r="30" spans="1:35" ht="11.25" outlineLevel="4">
      <c r="A30" s="288" t="s">
        <v>160</v>
      </c>
      <c r="B30" s="61"/>
      <c r="C30" s="62" t="str">
        <f>IF(OR(ISNUMBER(S30),ISNUMBER(U30),ISNUMBER(W30),ISNUMBER(#REF!),ISNUMBER(AA30),ISNUMBER(AC30),ISNUMBER(AE30),ISNUMBER(AG30),ISNUMBER(Y30),ISNUMBER(AI30)),"x","")</f>
        <v/>
      </c>
      <c r="D30" s="63" t="s">
        <v>90</v>
      </c>
      <c r="E30" s="60" t="s">
        <v>161</v>
      </c>
      <c r="F30" s="60" t="s">
        <v>13</v>
      </c>
      <c r="G30" s="60" t="s">
        <v>162</v>
      </c>
      <c r="H30" s="60" t="s">
        <v>163</v>
      </c>
      <c r="I30" s="60" t="s">
        <v>164</v>
      </c>
      <c r="J30" s="64"/>
      <c r="K30" s="60"/>
      <c r="L30" s="60" t="s">
        <v>12</v>
      </c>
      <c r="M30" s="64" t="s">
        <v>12</v>
      </c>
      <c r="N30" s="64" t="s">
        <v>12</v>
      </c>
      <c r="O30" s="64" t="s">
        <v>14</v>
      </c>
      <c r="P30" s="64"/>
      <c r="Q30" s="64"/>
      <c r="S30" s="289"/>
      <c r="U30" s="290"/>
      <c r="W30" s="291"/>
      <c r="Y30" s="292" t="str">
        <f t="shared" si="0"/>
        <v/>
      </c>
      <c r="AA30" s="92"/>
      <c r="AC30" s="293"/>
      <c r="AE30" s="294"/>
      <c r="AG30" s="295"/>
      <c r="AI30" s="296" t="str">
        <f t="shared" si="1"/>
        <v/>
      </c>
    </row>
    <row r="31" spans="1:35" ht="11.25" outlineLevel="2">
      <c r="A31" s="297" t="s">
        <v>165</v>
      </c>
      <c r="B31" s="61" t="s">
        <v>94</v>
      </c>
      <c r="C31" s="62" t="str">
        <f>IF(OR(ISNUMBER(S31),ISNUMBER(U31),ISNUMBER(W31),ISNUMBER(#REF!),ISNUMBER(AA31),ISNUMBER(AC31),ISNUMBER(AE31),ISNUMBER(AG31),ISNUMBER(Y31),ISNUMBER(AI31)),"x","")</f>
        <v/>
      </c>
      <c r="D31" s="63" t="s">
        <v>90</v>
      </c>
      <c r="E31" s="60" t="s">
        <v>166</v>
      </c>
      <c r="F31" s="60" t="s">
        <v>67</v>
      </c>
      <c r="G31" s="60" t="s">
        <v>165</v>
      </c>
      <c r="H31" s="60"/>
      <c r="I31" s="60"/>
      <c r="J31" s="64" t="s">
        <v>71</v>
      </c>
      <c r="K31" s="60"/>
      <c r="L31" s="60" t="s">
        <v>12</v>
      </c>
      <c r="M31" s="64" t="s">
        <v>12</v>
      </c>
      <c r="N31" s="64" t="s">
        <v>12</v>
      </c>
      <c r="O31" s="64" t="s">
        <v>14</v>
      </c>
      <c r="P31" s="64"/>
      <c r="Q31" s="64"/>
      <c r="S31" s="298"/>
      <c r="U31" s="299"/>
      <c r="W31" s="300" t="str">
        <f>IF(OR(ISNUMBER(W32),ISNUMBER(W40),ISNUMBER(W49),ISNUMBER(W57),ISNUMBER(W60),ISNUMBER(W65)),N(W32)+N(W40)+N(W49)+N(W57)+N(W60)+N(W65),IF(ISNUMBER(U31),U31,""))</f>
        <v/>
      </c>
      <c r="Y31" s="301" t="str">
        <f t="shared" si="0"/>
        <v/>
      </c>
      <c r="AA31" s="92"/>
      <c r="AC31" s="302"/>
      <c r="AE31" s="303"/>
      <c r="AG31" s="304" t="str">
        <f>IF(OR(ISNUMBER(AG32),ISNUMBER(AG40),ISNUMBER(AG49),ISNUMBER(AG57),ISNUMBER(AG60),ISNUMBER(AG65)),N(AG32)+N(AG40)+N(AG49)+N(AG57)+N(AG60)+N(AG65),IF(ISNUMBER(AE31),AE31,""))</f>
        <v/>
      </c>
      <c r="AI31" s="305" t="str">
        <f t="shared" si="1"/>
        <v/>
      </c>
    </row>
    <row r="32" spans="1:35" ht="11.25" outlineLevel="3">
      <c r="A32" s="306" t="s">
        <v>167</v>
      </c>
      <c r="B32" s="61" t="s">
        <v>94</v>
      </c>
      <c r="C32" s="62" t="str">
        <f>IF(OR(ISNUMBER(S32),ISNUMBER(U32),ISNUMBER(W32),ISNUMBER(#REF!),ISNUMBER(AA32),ISNUMBER(AC32),ISNUMBER(AE32),ISNUMBER(AG32),ISNUMBER(Y32),ISNUMBER(AI32)),"x","")</f>
        <v/>
      </c>
      <c r="D32" s="63" t="s">
        <v>90</v>
      </c>
      <c r="E32" s="60" t="s">
        <v>168</v>
      </c>
      <c r="F32" s="60" t="s">
        <v>67</v>
      </c>
      <c r="G32" s="60" t="s">
        <v>167</v>
      </c>
      <c r="H32" s="60"/>
      <c r="I32" s="60"/>
      <c r="J32" s="64" t="s">
        <v>71</v>
      </c>
      <c r="K32" s="60"/>
      <c r="L32" s="60" t="s">
        <v>12</v>
      </c>
      <c r="M32" s="64" t="s">
        <v>12</v>
      </c>
      <c r="N32" s="64" t="s">
        <v>12</v>
      </c>
      <c r="O32" s="64" t="s">
        <v>14</v>
      </c>
      <c r="P32" s="64"/>
      <c r="Q32" s="64"/>
      <c r="S32" s="307"/>
      <c r="U32" s="308"/>
      <c r="W32" s="309" t="str">
        <f>IF(OR(ISNUMBER(W33),ISNUMBER(W34),ISNUMBER(W35),ISNUMBER(W37),ISNUMBER(W38),ISNUMBER(W39)),N(W33)+N(W34)+N(W35)+N(W37)+N(W38)+N(W39),IF(ISNUMBER(U32),U32,""))</f>
        <v/>
      </c>
      <c r="Y32" s="310" t="str">
        <f t="shared" si="0"/>
        <v/>
      </c>
      <c r="AA32" s="92"/>
      <c r="AC32" s="311"/>
      <c r="AE32" s="312"/>
      <c r="AG32" s="313" t="str">
        <f>IF(OR(ISNUMBER(AG33),ISNUMBER(AG34),ISNUMBER(AG35),ISNUMBER(AG37),ISNUMBER(AG38),ISNUMBER(AG39)),N(AG33)+N(AG34)+N(AG35)+N(AG37)+N(AG38)+N(AG39),IF(ISNUMBER(AE32),AE32,""))</f>
        <v/>
      </c>
      <c r="AI32" s="314" t="str">
        <f t="shared" si="1"/>
        <v/>
      </c>
    </row>
    <row r="33" spans="1:35" ht="11.25" outlineLevel="4">
      <c r="A33" s="315" t="s">
        <v>169</v>
      </c>
      <c r="B33" s="61" t="s">
        <v>94</v>
      </c>
      <c r="C33" s="62" t="str">
        <f>IF(OR(ISNUMBER(S33),ISNUMBER(U33),ISNUMBER(W33),ISNUMBER(#REF!),ISNUMBER(AA33),ISNUMBER(AC33),ISNUMBER(AE33),ISNUMBER(AG33),ISNUMBER(Y33),ISNUMBER(AI33)),"x","")</f>
        <v/>
      </c>
      <c r="D33" s="63" t="s">
        <v>90</v>
      </c>
      <c r="E33" s="60" t="s">
        <v>170</v>
      </c>
      <c r="F33" s="60" t="s">
        <v>67</v>
      </c>
      <c r="G33" s="60" t="s">
        <v>171</v>
      </c>
      <c r="H33" s="60" t="s">
        <v>172</v>
      </c>
      <c r="I33" s="60" t="s">
        <v>173</v>
      </c>
      <c r="J33" s="64" t="s">
        <v>122</v>
      </c>
      <c r="K33" s="60"/>
      <c r="L33" s="60" t="s">
        <v>12</v>
      </c>
      <c r="M33" s="64" t="s">
        <v>12</v>
      </c>
      <c r="N33" s="64" t="s">
        <v>12</v>
      </c>
      <c r="O33" s="64" t="s">
        <v>14</v>
      </c>
      <c r="P33" s="64"/>
      <c r="Q33" s="64"/>
      <c r="S33" s="316"/>
      <c r="U33" s="317"/>
      <c r="W33" s="318" t="str">
        <f t="shared" ref="W33:W39" si="4">IF(ISNUMBER(U33),U33,"")</f>
        <v/>
      </c>
      <c r="Y33" s="319" t="str">
        <f t="shared" si="0"/>
        <v/>
      </c>
      <c r="AA33" s="92"/>
      <c r="AC33" s="320"/>
      <c r="AE33" s="321"/>
      <c r="AG33" s="322" t="str">
        <f t="shared" ref="AG33:AG39" si="5">IF(ISNUMBER(AE33),AE33,"")</f>
        <v/>
      </c>
      <c r="AI33" s="323" t="str">
        <f t="shared" si="1"/>
        <v/>
      </c>
    </row>
    <row r="34" spans="1:35" ht="11.25" outlineLevel="4">
      <c r="A34" s="324" t="s">
        <v>174</v>
      </c>
      <c r="B34" s="61" t="s">
        <v>94</v>
      </c>
      <c r="C34" s="62" t="str">
        <f>IF(OR(ISNUMBER(S34),ISNUMBER(U34),ISNUMBER(W34),ISNUMBER(#REF!),ISNUMBER(AA34),ISNUMBER(AC34),ISNUMBER(AE34),ISNUMBER(AG34),ISNUMBER(Y34),ISNUMBER(AI34)),"x","")</f>
        <v/>
      </c>
      <c r="D34" s="63" t="s">
        <v>90</v>
      </c>
      <c r="E34" s="60" t="s">
        <v>175</v>
      </c>
      <c r="F34" s="60" t="s">
        <v>67</v>
      </c>
      <c r="G34" s="60" t="s">
        <v>176</v>
      </c>
      <c r="H34" s="60" t="s">
        <v>172</v>
      </c>
      <c r="I34" s="60" t="s">
        <v>177</v>
      </c>
      <c r="J34" s="64" t="s">
        <v>122</v>
      </c>
      <c r="K34" s="60"/>
      <c r="L34" s="60" t="s">
        <v>12</v>
      </c>
      <c r="M34" s="64" t="s">
        <v>12</v>
      </c>
      <c r="N34" s="64" t="s">
        <v>12</v>
      </c>
      <c r="O34" s="64" t="s">
        <v>14</v>
      </c>
      <c r="P34" s="64"/>
      <c r="Q34" s="64"/>
      <c r="S34" s="325"/>
      <c r="U34" s="326"/>
      <c r="W34" s="327" t="str">
        <f t="shared" si="4"/>
        <v/>
      </c>
      <c r="Y34" s="328" t="str">
        <f t="shared" si="0"/>
        <v/>
      </c>
      <c r="AA34" s="92"/>
      <c r="AC34" s="329"/>
      <c r="AE34" s="330"/>
      <c r="AG34" s="331" t="str">
        <f t="shared" si="5"/>
        <v/>
      </c>
      <c r="AI34" s="332" t="str">
        <f t="shared" si="1"/>
        <v/>
      </c>
    </row>
    <row r="35" spans="1:35" ht="11.25" outlineLevel="4">
      <c r="A35" s="333" t="s">
        <v>178</v>
      </c>
      <c r="B35" s="61" t="s">
        <v>94</v>
      </c>
      <c r="C35" s="62" t="str">
        <f>IF(OR(ISNUMBER(S35),ISNUMBER(U35),ISNUMBER(W35),ISNUMBER(#REF!),ISNUMBER(AA35),ISNUMBER(AC35),ISNUMBER(AE35),ISNUMBER(AG35),ISNUMBER(Y35),ISNUMBER(AI35)),"x","")</f>
        <v/>
      </c>
      <c r="D35" s="63" t="s">
        <v>90</v>
      </c>
      <c r="E35" s="60" t="s">
        <v>179</v>
      </c>
      <c r="F35" s="60" t="s">
        <v>67</v>
      </c>
      <c r="G35" s="60" t="s">
        <v>180</v>
      </c>
      <c r="H35" s="60" t="s">
        <v>181</v>
      </c>
      <c r="I35" s="60" t="s">
        <v>182</v>
      </c>
      <c r="J35" s="64" t="s">
        <v>122</v>
      </c>
      <c r="K35" s="60"/>
      <c r="L35" s="60" t="s">
        <v>12</v>
      </c>
      <c r="M35" s="64" t="s">
        <v>12</v>
      </c>
      <c r="N35" s="64" t="s">
        <v>12</v>
      </c>
      <c r="O35" s="64" t="s">
        <v>14</v>
      </c>
      <c r="P35" s="64"/>
      <c r="Q35" s="64"/>
      <c r="S35" s="334"/>
      <c r="U35" s="335"/>
      <c r="W35" s="336" t="str">
        <f t="shared" si="4"/>
        <v/>
      </c>
      <c r="Y35" s="337" t="str">
        <f t="shared" si="0"/>
        <v/>
      </c>
      <c r="AA35" s="92"/>
      <c r="AC35" s="338"/>
      <c r="AE35" s="339"/>
      <c r="AG35" s="340" t="str">
        <f t="shared" si="5"/>
        <v/>
      </c>
      <c r="AI35" s="341" t="str">
        <f t="shared" si="1"/>
        <v/>
      </c>
    </row>
    <row r="36" spans="1:35" ht="11.25" outlineLevel="5">
      <c r="A36" s="342" t="s">
        <v>183</v>
      </c>
      <c r="B36" s="61"/>
      <c r="C36" s="62" t="str">
        <f>IF(OR(ISNUMBER(S36),ISNUMBER(U36),ISNUMBER(W36),ISNUMBER(#REF!),ISNUMBER(AA36),ISNUMBER(AC36),ISNUMBER(AE36),ISNUMBER(AG36),ISNUMBER(Y36),ISNUMBER(AI36)),"x","")</f>
        <v/>
      </c>
      <c r="D36" s="63" t="s">
        <v>90</v>
      </c>
      <c r="E36" s="60" t="s">
        <v>184</v>
      </c>
      <c r="F36" s="60" t="s">
        <v>67</v>
      </c>
      <c r="G36" s="60" t="s">
        <v>185</v>
      </c>
      <c r="H36" s="60"/>
      <c r="I36" s="60" t="s">
        <v>186</v>
      </c>
      <c r="J36" s="64" t="s">
        <v>187</v>
      </c>
      <c r="K36" s="60"/>
      <c r="L36" s="60" t="s">
        <v>12</v>
      </c>
      <c r="M36" s="64" t="s">
        <v>12</v>
      </c>
      <c r="N36" s="64" t="s">
        <v>12</v>
      </c>
      <c r="O36" s="64" t="s">
        <v>14</v>
      </c>
      <c r="P36" s="64"/>
      <c r="Q36" s="64"/>
      <c r="S36" s="343"/>
      <c r="U36" s="344"/>
      <c r="W36" s="345" t="str">
        <f t="shared" si="4"/>
        <v/>
      </c>
      <c r="Y36" s="346" t="str">
        <f t="shared" si="0"/>
        <v/>
      </c>
      <c r="AA36" s="92"/>
      <c r="AC36" s="347"/>
      <c r="AE36" s="348"/>
      <c r="AG36" s="349" t="str">
        <f t="shared" si="5"/>
        <v/>
      </c>
      <c r="AI36" s="350" t="str">
        <f t="shared" si="1"/>
        <v/>
      </c>
    </row>
    <row r="37" spans="1:35" ht="11.25" outlineLevel="4">
      <c r="A37" s="351" t="s">
        <v>188</v>
      </c>
      <c r="B37" s="61" t="s">
        <v>94</v>
      </c>
      <c r="C37" s="62" t="str">
        <f>IF(OR(ISNUMBER(S37),ISNUMBER(U37),ISNUMBER(W37),ISNUMBER(#REF!),ISNUMBER(AA37),ISNUMBER(AC37),ISNUMBER(AE37),ISNUMBER(AG37),ISNUMBER(Y37),ISNUMBER(AI37)),"x","")</f>
        <v/>
      </c>
      <c r="D37" s="63" t="s">
        <v>90</v>
      </c>
      <c r="E37" s="60" t="s">
        <v>189</v>
      </c>
      <c r="F37" s="60" t="s">
        <v>67</v>
      </c>
      <c r="G37" s="60" t="s">
        <v>190</v>
      </c>
      <c r="H37" s="60" t="s">
        <v>172</v>
      </c>
      <c r="I37" s="60" t="s">
        <v>191</v>
      </c>
      <c r="J37" s="64" t="s">
        <v>122</v>
      </c>
      <c r="K37" s="60"/>
      <c r="L37" s="60" t="s">
        <v>12</v>
      </c>
      <c r="M37" s="64" t="s">
        <v>12</v>
      </c>
      <c r="N37" s="64" t="s">
        <v>12</v>
      </c>
      <c r="O37" s="64" t="s">
        <v>14</v>
      </c>
      <c r="P37" s="64"/>
      <c r="Q37" s="64"/>
      <c r="S37" s="352"/>
      <c r="U37" s="353"/>
      <c r="W37" s="354" t="str">
        <f t="shared" si="4"/>
        <v/>
      </c>
      <c r="Y37" s="355" t="str">
        <f t="shared" si="0"/>
        <v/>
      </c>
      <c r="AA37" s="92"/>
      <c r="AC37" s="356"/>
      <c r="AE37" s="357"/>
      <c r="AG37" s="358" t="str">
        <f t="shared" si="5"/>
        <v/>
      </c>
      <c r="AI37" s="359" t="str">
        <f t="shared" si="1"/>
        <v/>
      </c>
    </row>
    <row r="38" spans="1:35" ht="11.25" outlineLevel="4">
      <c r="A38" s="360" t="s">
        <v>192</v>
      </c>
      <c r="B38" s="61" t="s">
        <v>94</v>
      </c>
      <c r="C38" s="62" t="str">
        <f>IF(OR(ISNUMBER(S38),ISNUMBER(U38),ISNUMBER(W38),ISNUMBER(#REF!),ISNUMBER(AA38),ISNUMBER(AC38),ISNUMBER(AE38),ISNUMBER(AG38),ISNUMBER(Y38),ISNUMBER(AI38)),"x","")</f>
        <v/>
      </c>
      <c r="D38" s="63" t="s">
        <v>90</v>
      </c>
      <c r="E38" s="60" t="s">
        <v>193</v>
      </c>
      <c r="F38" s="60" t="s">
        <v>67</v>
      </c>
      <c r="G38" s="60" t="s">
        <v>194</v>
      </c>
      <c r="H38" s="60" t="s">
        <v>195</v>
      </c>
      <c r="I38" s="60" t="s">
        <v>196</v>
      </c>
      <c r="J38" s="64" t="s">
        <v>96</v>
      </c>
      <c r="K38" s="60"/>
      <c r="L38" s="60" t="s">
        <v>12</v>
      </c>
      <c r="M38" s="64" t="s">
        <v>12</v>
      </c>
      <c r="N38" s="64" t="s">
        <v>12</v>
      </c>
      <c r="O38" s="64" t="s">
        <v>14</v>
      </c>
      <c r="P38" s="64"/>
      <c r="Q38" s="64"/>
      <c r="S38" s="361"/>
      <c r="U38" s="362"/>
      <c r="W38" s="363" t="str">
        <f t="shared" si="4"/>
        <v/>
      </c>
      <c r="Y38" s="364" t="str">
        <f t="shared" si="0"/>
        <v/>
      </c>
      <c r="AA38" s="92"/>
      <c r="AC38" s="365"/>
      <c r="AE38" s="366"/>
      <c r="AG38" s="367" t="str">
        <f t="shared" si="5"/>
        <v/>
      </c>
      <c r="AI38" s="368" t="str">
        <f t="shared" si="1"/>
        <v/>
      </c>
    </row>
    <row r="39" spans="1:35" ht="11.25" outlineLevel="4">
      <c r="A39" s="369" t="s">
        <v>139</v>
      </c>
      <c r="B39" s="61" t="s">
        <v>94</v>
      </c>
      <c r="C39" s="62" t="str">
        <f>IF(OR(ISNUMBER(S39),ISNUMBER(U39),ISNUMBER(W39),ISNUMBER(#REF!),ISNUMBER(AA39),ISNUMBER(AC39),ISNUMBER(AE39),ISNUMBER(AG39),ISNUMBER(Y39),ISNUMBER(AI39)),"x","")</f>
        <v/>
      </c>
      <c r="D39" s="63" t="s">
        <v>90</v>
      </c>
      <c r="E39" s="60" t="s">
        <v>197</v>
      </c>
      <c r="F39" s="60" t="s">
        <v>67</v>
      </c>
      <c r="G39" s="60" t="s">
        <v>198</v>
      </c>
      <c r="H39" s="60" t="s">
        <v>142</v>
      </c>
      <c r="I39" s="60" t="s">
        <v>199</v>
      </c>
      <c r="J39" s="64" t="s">
        <v>96</v>
      </c>
      <c r="K39" s="60"/>
      <c r="L39" s="60" t="s">
        <v>12</v>
      </c>
      <c r="M39" s="64" t="s">
        <v>12</v>
      </c>
      <c r="N39" s="64" t="s">
        <v>12</v>
      </c>
      <c r="O39" s="64" t="s">
        <v>14</v>
      </c>
      <c r="P39" s="64"/>
      <c r="Q39" s="64"/>
      <c r="S39" s="370"/>
      <c r="U39" s="371"/>
      <c r="W39" s="372" t="str">
        <f t="shared" si="4"/>
        <v/>
      </c>
      <c r="Y39" s="373" t="str">
        <f t="shared" si="0"/>
        <v/>
      </c>
      <c r="AA39" s="92"/>
      <c r="AC39" s="374"/>
      <c r="AE39" s="375"/>
      <c r="AG39" s="376" t="str">
        <f t="shared" si="5"/>
        <v/>
      </c>
      <c r="AI39" s="377" t="str">
        <f t="shared" si="1"/>
        <v/>
      </c>
    </row>
    <row r="40" spans="1:35" ht="11.25" outlineLevel="3">
      <c r="A40" s="378" t="s">
        <v>200</v>
      </c>
      <c r="B40" s="61" t="s">
        <v>94</v>
      </c>
      <c r="C40" s="62" t="str">
        <f>IF(OR(ISNUMBER(S40),ISNUMBER(U40),ISNUMBER(W40),ISNUMBER(#REF!),ISNUMBER(AA40),ISNUMBER(AC40),ISNUMBER(AE40),ISNUMBER(AG40),ISNUMBER(Y40),ISNUMBER(AI40)),"x","")</f>
        <v/>
      </c>
      <c r="D40" s="63" t="s">
        <v>90</v>
      </c>
      <c r="E40" s="60" t="s">
        <v>201</v>
      </c>
      <c r="F40" s="60" t="s">
        <v>67</v>
      </c>
      <c r="G40" s="60" t="s">
        <v>200</v>
      </c>
      <c r="H40" s="60"/>
      <c r="I40" s="60" t="s">
        <v>202</v>
      </c>
      <c r="J40" s="64" t="s">
        <v>122</v>
      </c>
      <c r="K40" s="60"/>
      <c r="L40" s="60" t="s">
        <v>12</v>
      </c>
      <c r="M40" s="64" t="s">
        <v>12</v>
      </c>
      <c r="N40" s="64" t="s">
        <v>12</v>
      </c>
      <c r="O40" s="64" t="s">
        <v>14</v>
      </c>
      <c r="P40" s="64"/>
      <c r="Q40" s="64"/>
      <c r="S40" s="379"/>
      <c r="U40" s="380"/>
      <c r="W40" s="381" t="str">
        <f>IF(OR(ISNUMBER(W41),ISNUMBER(W42),ISNUMBER(W43),ISNUMBER(W44),ISNUMBER(W45),ISNUMBER(W46),ISNUMBER(W47),ISNUMBER(W48)),N(W41)+N(W42)+N(W43)+N(W44)+N(W45)+N(W46)+N(W47)+N(W48),IF(ISNUMBER(U40),U40,""))</f>
        <v/>
      </c>
      <c r="Y40" s="382" t="str">
        <f t="shared" si="0"/>
        <v/>
      </c>
      <c r="AA40" s="92"/>
      <c r="AC40" s="383"/>
      <c r="AE40" s="384"/>
      <c r="AG40" s="385" t="str">
        <f>IF(OR(ISNUMBER(AG41),ISNUMBER(AG42),ISNUMBER(AG43),ISNUMBER(AG44),ISNUMBER(AG45),ISNUMBER(AG46),ISNUMBER(AG47),ISNUMBER(AG48)),N(AG41)+N(AG42)+N(AG43)+N(AG44)+N(AG45)+N(AG46)+N(AG47)+N(AG48),IF(ISNUMBER(AE40),AE40,""))</f>
        <v/>
      </c>
      <c r="AI40" s="386" t="str">
        <f t="shared" si="1"/>
        <v/>
      </c>
    </row>
    <row r="41" spans="1:35" ht="11.25" outlineLevel="4">
      <c r="A41" s="387" t="s">
        <v>203</v>
      </c>
      <c r="B41" s="61" t="s">
        <v>94</v>
      </c>
      <c r="C41" s="62" t="str">
        <f>IF(OR(ISNUMBER(S41),ISNUMBER(U41),ISNUMBER(W41),ISNUMBER(#REF!),ISNUMBER(AA41),ISNUMBER(AC41),ISNUMBER(AE41),ISNUMBER(AG41),ISNUMBER(Y41),ISNUMBER(AI41)),"x","")</f>
        <v/>
      </c>
      <c r="D41" s="63" t="s">
        <v>90</v>
      </c>
      <c r="E41" s="60" t="s">
        <v>204</v>
      </c>
      <c r="F41" s="60" t="s">
        <v>67</v>
      </c>
      <c r="G41" s="60" t="s">
        <v>205</v>
      </c>
      <c r="H41" s="60" t="s">
        <v>126</v>
      </c>
      <c r="I41" s="60"/>
      <c r="J41" s="64"/>
      <c r="K41" s="60"/>
      <c r="L41" s="60" t="s">
        <v>12</v>
      </c>
      <c r="M41" s="64" t="s">
        <v>12</v>
      </c>
      <c r="N41" s="64" t="s">
        <v>12</v>
      </c>
      <c r="O41" s="64" t="s">
        <v>14</v>
      </c>
      <c r="P41" s="64"/>
      <c r="Q41" s="64"/>
      <c r="S41" s="388"/>
      <c r="U41" s="389"/>
      <c r="W41" s="390" t="str">
        <f t="shared" ref="W41:W48" si="6">IF(ISNUMBER(U41),U41,"")</f>
        <v/>
      </c>
      <c r="Y41" s="391" t="str">
        <f t="shared" si="0"/>
        <v/>
      </c>
      <c r="AA41" s="92"/>
      <c r="AC41" s="392"/>
      <c r="AE41" s="393"/>
      <c r="AG41" s="394" t="str">
        <f t="shared" ref="AG41:AG48" si="7">IF(ISNUMBER(AE41),AE41,"")</f>
        <v/>
      </c>
      <c r="AI41" s="395" t="str">
        <f t="shared" si="1"/>
        <v/>
      </c>
    </row>
    <row r="42" spans="1:35" ht="11.25" outlineLevel="4">
      <c r="A42" s="396" t="s">
        <v>206</v>
      </c>
      <c r="B42" s="61" t="s">
        <v>94</v>
      </c>
      <c r="C42" s="62" t="str">
        <f>IF(OR(ISNUMBER(S42),ISNUMBER(U42),ISNUMBER(W42),ISNUMBER(#REF!),ISNUMBER(AA42),ISNUMBER(AC42),ISNUMBER(AE42),ISNUMBER(AG42),ISNUMBER(Y42),ISNUMBER(AI42)),"x","")</f>
        <v/>
      </c>
      <c r="D42" s="63" t="s">
        <v>90</v>
      </c>
      <c r="E42" s="60" t="s">
        <v>207</v>
      </c>
      <c r="F42" s="60" t="s">
        <v>67</v>
      </c>
      <c r="G42" s="60" t="s">
        <v>208</v>
      </c>
      <c r="H42" s="60" t="s">
        <v>126</v>
      </c>
      <c r="I42" s="60"/>
      <c r="J42" s="64"/>
      <c r="K42" s="60"/>
      <c r="L42" s="60" t="s">
        <v>12</v>
      </c>
      <c r="M42" s="64" t="s">
        <v>12</v>
      </c>
      <c r="N42" s="64" t="s">
        <v>12</v>
      </c>
      <c r="O42" s="64" t="s">
        <v>14</v>
      </c>
      <c r="P42" s="64"/>
      <c r="Q42" s="64"/>
      <c r="S42" s="397"/>
      <c r="U42" s="398"/>
      <c r="W42" s="399" t="str">
        <f t="shared" si="6"/>
        <v/>
      </c>
      <c r="Y42" s="400" t="str">
        <f t="shared" si="0"/>
        <v/>
      </c>
      <c r="AA42" s="92"/>
      <c r="AC42" s="401"/>
      <c r="AE42" s="402"/>
      <c r="AG42" s="403" t="str">
        <f t="shared" si="7"/>
        <v/>
      </c>
      <c r="AI42" s="404" t="str">
        <f t="shared" si="1"/>
        <v/>
      </c>
    </row>
    <row r="43" spans="1:35" ht="11.25" outlineLevel="4">
      <c r="A43" s="405" t="s">
        <v>209</v>
      </c>
      <c r="B43" s="61" t="s">
        <v>94</v>
      </c>
      <c r="C43" s="62" t="str">
        <f>IF(OR(ISNUMBER(S43),ISNUMBER(U43),ISNUMBER(W43),ISNUMBER(#REF!),ISNUMBER(AA43),ISNUMBER(AC43),ISNUMBER(AE43),ISNUMBER(AG43),ISNUMBER(Y43),ISNUMBER(AI43)),"x","")</f>
        <v/>
      </c>
      <c r="D43" s="63" t="s">
        <v>90</v>
      </c>
      <c r="E43" s="60" t="s">
        <v>210</v>
      </c>
      <c r="F43" s="60" t="s">
        <v>67</v>
      </c>
      <c r="G43" s="60" t="s">
        <v>211</v>
      </c>
      <c r="H43" s="60" t="s">
        <v>126</v>
      </c>
      <c r="I43" s="60"/>
      <c r="J43" s="64"/>
      <c r="K43" s="60"/>
      <c r="L43" s="60" t="s">
        <v>12</v>
      </c>
      <c r="M43" s="64" t="s">
        <v>12</v>
      </c>
      <c r="N43" s="64" t="s">
        <v>12</v>
      </c>
      <c r="O43" s="64" t="s">
        <v>14</v>
      </c>
      <c r="P43" s="64"/>
      <c r="Q43" s="64"/>
      <c r="S43" s="406"/>
      <c r="U43" s="407"/>
      <c r="W43" s="408" t="str">
        <f t="shared" si="6"/>
        <v/>
      </c>
      <c r="Y43" s="409" t="str">
        <f t="shared" si="0"/>
        <v/>
      </c>
      <c r="AA43" s="92"/>
      <c r="AC43" s="410"/>
      <c r="AE43" s="411"/>
      <c r="AG43" s="412" t="str">
        <f t="shared" si="7"/>
        <v/>
      </c>
      <c r="AI43" s="413" t="str">
        <f t="shared" si="1"/>
        <v/>
      </c>
    </row>
    <row r="44" spans="1:35" ht="11.25" outlineLevel="4">
      <c r="A44" s="414" t="s">
        <v>212</v>
      </c>
      <c r="B44" s="61" t="s">
        <v>94</v>
      </c>
      <c r="C44" s="62" t="str">
        <f>IF(OR(ISNUMBER(S44),ISNUMBER(U44),ISNUMBER(W44),ISNUMBER(#REF!),ISNUMBER(AA44),ISNUMBER(AC44),ISNUMBER(AE44),ISNUMBER(AG44),ISNUMBER(Y44),ISNUMBER(AI44)),"x","")</f>
        <v/>
      </c>
      <c r="D44" s="63" t="s">
        <v>90</v>
      </c>
      <c r="E44" s="60" t="s">
        <v>213</v>
      </c>
      <c r="F44" s="60" t="s">
        <v>67</v>
      </c>
      <c r="G44" s="60" t="s">
        <v>214</v>
      </c>
      <c r="H44" s="60" t="s">
        <v>126</v>
      </c>
      <c r="I44" s="60"/>
      <c r="J44" s="64"/>
      <c r="K44" s="60"/>
      <c r="L44" s="60" t="s">
        <v>12</v>
      </c>
      <c r="M44" s="64" t="s">
        <v>12</v>
      </c>
      <c r="N44" s="64" t="s">
        <v>12</v>
      </c>
      <c r="O44" s="64" t="s">
        <v>14</v>
      </c>
      <c r="P44" s="64"/>
      <c r="Q44" s="64"/>
      <c r="S44" s="415"/>
      <c r="U44" s="416"/>
      <c r="W44" s="417" t="str">
        <f t="shared" si="6"/>
        <v/>
      </c>
      <c r="Y44" s="418" t="str">
        <f t="shared" si="0"/>
        <v/>
      </c>
      <c r="AA44" s="92"/>
      <c r="AC44" s="419"/>
      <c r="AE44" s="420"/>
      <c r="AG44" s="421" t="str">
        <f t="shared" si="7"/>
        <v/>
      </c>
      <c r="AI44" s="422" t="str">
        <f t="shared" si="1"/>
        <v/>
      </c>
    </row>
    <row r="45" spans="1:35" ht="11.25" outlineLevel="4">
      <c r="A45" s="423" t="s">
        <v>215</v>
      </c>
      <c r="B45" s="61" t="s">
        <v>94</v>
      </c>
      <c r="C45" s="62" t="str">
        <f>IF(OR(ISNUMBER(S45),ISNUMBER(U45),ISNUMBER(W45),ISNUMBER(#REF!),ISNUMBER(AA45),ISNUMBER(AC45),ISNUMBER(AE45),ISNUMBER(AG45),ISNUMBER(Y45),ISNUMBER(AI45)),"x","")</f>
        <v/>
      </c>
      <c r="D45" s="63" t="s">
        <v>90</v>
      </c>
      <c r="E45" s="60" t="s">
        <v>216</v>
      </c>
      <c r="F45" s="60" t="s">
        <v>67</v>
      </c>
      <c r="G45" s="60" t="s">
        <v>217</v>
      </c>
      <c r="H45" s="60" t="s">
        <v>126</v>
      </c>
      <c r="I45" s="60"/>
      <c r="J45" s="64"/>
      <c r="K45" s="60"/>
      <c r="L45" s="60" t="s">
        <v>12</v>
      </c>
      <c r="M45" s="64" t="s">
        <v>12</v>
      </c>
      <c r="N45" s="64" t="s">
        <v>12</v>
      </c>
      <c r="O45" s="64" t="s">
        <v>14</v>
      </c>
      <c r="P45" s="64"/>
      <c r="Q45" s="64"/>
      <c r="S45" s="424"/>
      <c r="U45" s="425"/>
      <c r="W45" s="426" t="str">
        <f t="shared" si="6"/>
        <v/>
      </c>
      <c r="Y45" s="427" t="str">
        <f t="shared" si="0"/>
        <v/>
      </c>
      <c r="AA45" s="92"/>
      <c r="AC45" s="428"/>
      <c r="AE45" s="429"/>
      <c r="AG45" s="430" t="str">
        <f t="shared" si="7"/>
        <v/>
      </c>
      <c r="AI45" s="431" t="str">
        <f t="shared" si="1"/>
        <v/>
      </c>
    </row>
    <row r="46" spans="1:35" ht="11.25" outlineLevel="4">
      <c r="A46" s="432" t="s">
        <v>218</v>
      </c>
      <c r="B46" s="61" t="s">
        <v>94</v>
      </c>
      <c r="C46" s="62" t="str">
        <f>IF(OR(ISNUMBER(S46),ISNUMBER(U46),ISNUMBER(W46),ISNUMBER(#REF!),ISNUMBER(AA46),ISNUMBER(AC46),ISNUMBER(AE46),ISNUMBER(AG46),ISNUMBER(Y46),ISNUMBER(AI46)),"x","")</f>
        <v/>
      </c>
      <c r="D46" s="63" t="s">
        <v>90</v>
      </c>
      <c r="E46" s="60" t="s">
        <v>219</v>
      </c>
      <c r="F46" s="60" t="s">
        <v>67</v>
      </c>
      <c r="G46" s="60" t="s">
        <v>220</v>
      </c>
      <c r="H46" s="60" t="s">
        <v>126</v>
      </c>
      <c r="I46" s="60"/>
      <c r="J46" s="64"/>
      <c r="K46" s="60"/>
      <c r="L46" s="60" t="s">
        <v>12</v>
      </c>
      <c r="M46" s="64" t="s">
        <v>12</v>
      </c>
      <c r="N46" s="64" t="s">
        <v>12</v>
      </c>
      <c r="O46" s="64" t="s">
        <v>14</v>
      </c>
      <c r="P46" s="64"/>
      <c r="Q46" s="64"/>
      <c r="S46" s="433"/>
      <c r="U46" s="434"/>
      <c r="W46" s="435" t="str">
        <f t="shared" si="6"/>
        <v/>
      </c>
      <c r="Y46" s="436" t="str">
        <f t="shared" si="0"/>
        <v/>
      </c>
      <c r="AA46" s="92"/>
      <c r="AC46" s="437"/>
      <c r="AE46" s="438"/>
      <c r="AG46" s="439" t="str">
        <f t="shared" si="7"/>
        <v/>
      </c>
      <c r="AI46" s="440" t="str">
        <f t="shared" si="1"/>
        <v/>
      </c>
    </row>
    <row r="47" spans="1:35" ht="11.25" outlineLevel="4">
      <c r="A47" s="441" t="s">
        <v>221</v>
      </c>
      <c r="B47" s="61" t="s">
        <v>94</v>
      </c>
      <c r="C47" s="62" t="str">
        <f>IF(OR(ISNUMBER(S47),ISNUMBER(U47),ISNUMBER(W47),ISNUMBER(#REF!),ISNUMBER(AA47),ISNUMBER(AC47),ISNUMBER(AE47),ISNUMBER(AG47),ISNUMBER(Y47),ISNUMBER(AI47)),"x","")</f>
        <v/>
      </c>
      <c r="D47" s="63" t="s">
        <v>90</v>
      </c>
      <c r="E47" s="60" t="s">
        <v>222</v>
      </c>
      <c r="F47" s="60" t="s">
        <v>67</v>
      </c>
      <c r="G47" s="60" t="s">
        <v>223</v>
      </c>
      <c r="H47" s="60" t="s">
        <v>126</v>
      </c>
      <c r="I47" s="60"/>
      <c r="J47" s="64"/>
      <c r="K47" s="60"/>
      <c r="L47" s="60" t="s">
        <v>12</v>
      </c>
      <c r="M47" s="64" t="s">
        <v>12</v>
      </c>
      <c r="N47" s="64" t="s">
        <v>12</v>
      </c>
      <c r="O47" s="64" t="s">
        <v>14</v>
      </c>
      <c r="P47" s="64"/>
      <c r="Q47" s="64"/>
      <c r="S47" s="442"/>
      <c r="U47" s="443"/>
      <c r="W47" s="444" t="str">
        <f t="shared" si="6"/>
        <v/>
      </c>
      <c r="Y47" s="445" t="str">
        <f t="shared" si="0"/>
        <v/>
      </c>
      <c r="AA47" s="92"/>
      <c r="AC47" s="446"/>
      <c r="AE47" s="447"/>
      <c r="AG47" s="448" t="str">
        <f t="shared" si="7"/>
        <v/>
      </c>
      <c r="AI47" s="449" t="str">
        <f t="shared" si="1"/>
        <v/>
      </c>
    </row>
    <row r="48" spans="1:35" ht="11.25" outlineLevel="4">
      <c r="A48" s="450" t="s">
        <v>139</v>
      </c>
      <c r="B48" s="61" t="s">
        <v>94</v>
      </c>
      <c r="C48" s="62" t="str">
        <f>IF(OR(ISNUMBER(S48),ISNUMBER(U48),ISNUMBER(W48),ISNUMBER(#REF!),ISNUMBER(AA48),ISNUMBER(AC48),ISNUMBER(AE48),ISNUMBER(AG48),ISNUMBER(Y48),ISNUMBER(AI48)),"x","")</f>
        <v/>
      </c>
      <c r="D48" s="63" t="s">
        <v>90</v>
      </c>
      <c r="E48" s="60" t="s">
        <v>224</v>
      </c>
      <c r="F48" s="60" t="s">
        <v>67</v>
      </c>
      <c r="G48" s="60" t="s">
        <v>225</v>
      </c>
      <c r="H48" s="60" t="s">
        <v>126</v>
      </c>
      <c r="I48" s="60" t="s">
        <v>226</v>
      </c>
      <c r="J48" s="64"/>
      <c r="K48" s="60"/>
      <c r="L48" s="60" t="s">
        <v>12</v>
      </c>
      <c r="M48" s="64" t="s">
        <v>12</v>
      </c>
      <c r="N48" s="64" t="s">
        <v>12</v>
      </c>
      <c r="O48" s="64" t="s">
        <v>14</v>
      </c>
      <c r="P48" s="64"/>
      <c r="Q48" s="64"/>
      <c r="S48" s="451"/>
      <c r="U48" s="452"/>
      <c r="W48" s="453" t="str">
        <f t="shared" si="6"/>
        <v/>
      </c>
      <c r="Y48" s="454" t="str">
        <f t="shared" si="0"/>
        <v/>
      </c>
      <c r="AA48" s="92"/>
      <c r="AC48" s="455"/>
      <c r="AE48" s="456"/>
      <c r="AG48" s="457" t="str">
        <f t="shared" si="7"/>
        <v/>
      </c>
      <c r="AI48" s="458" t="str">
        <f t="shared" si="1"/>
        <v/>
      </c>
    </row>
    <row r="49" spans="1:35" ht="11.25" outlineLevel="3">
      <c r="A49" s="459" t="s">
        <v>227</v>
      </c>
      <c r="B49" s="61" t="s">
        <v>94</v>
      </c>
      <c r="C49" s="62" t="str">
        <f>IF(OR(ISNUMBER(S49),ISNUMBER(U49),ISNUMBER(W49),ISNUMBER(#REF!),ISNUMBER(AA49),ISNUMBER(AC49),ISNUMBER(AE49),ISNUMBER(AG49),ISNUMBER(Y49),ISNUMBER(AI49)),"x","")</f>
        <v/>
      </c>
      <c r="D49" s="63" t="s">
        <v>90</v>
      </c>
      <c r="E49" s="60" t="s">
        <v>228</v>
      </c>
      <c r="F49" s="60" t="s">
        <v>67</v>
      </c>
      <c r="G49" s="60" t="s">
        <v>227</v>
      </c>
      <c r="H49" s="60"/>
      <c r="I49" s="60" t="s">
        <v>229</v>
      </c>
      <c r="J49" s="64" t="s">
        <v>122</v>
      </c>
      <c r="K49" s="60"/>
      <c r="L49" s="60" t="s">
        <v>12</v>
      </c>
      <c r="M49" s="64" t="s">
        <v>12</v>
      </c>
      <c r="N49" s="64" t="s">
        <v>12</v>
      </c>
      <c r="O49" s="64" t="s">
        <v>14</v>
      </c>
      <c r="P49" s="64"/>
      <c r="Q49" s="64"/>
      <c r="S49" s="460"/>
      <c r="U49" s="461"/>
      <c r="W49" s="462" t="str">
        <f>IF(OR(ISNUMBER(W50),ISNUMBER(W51),ISNUMBER(W52),ISNUMBER(W53),ISNUMBER(W54),ISNUMBER(W55),ISNUMBER(W56)),N(W50)+N(W51)+N(W52)+N(W53)+N(W54)+N(W55)+N(W56),IF(ISNUMBER(U49),U49,""))</f>
        <v/>
      </c>
      <c r="Y49" s="463" t="str">
        <f t="shared" si="0"/>
        <v/>
      </c>
      <c r="AA49" s="92"/>
      <c r="AC49" s="464"/>
      <c r="AE49" s="465"/>
      <c r="AG49" s="466" t="str">
        <f>IF(OR(ISNUMBER(AG50),ISNUMBER(AG51),ISNUMBER(AG52),ISNUMBER(AG53),ISNUMBER(AG54),ISNUMBER(AG55),ISNUMBER(AG56)),N(AG50)+N(AG51)+N(AG52)+N(AG53)+N(AG54)+N(AG55)+N(AG56),IF(ISNUMBER(AE49),AE49,""))</f>
        <v/>
      </c>
      <c r="AI49" s="467" t="str">
        <f t="shared" si="1"/>
        <v/>
      </c>
    </row>
    <row r="50" spans="1:35" ht="11.25" outlineLevel="4">
      <c r="A50" s="468" t="s">
        <v>230</v>
      </c>
      <c r="B50" s="61" t="s">
        <v>94</v>
      </c>
      <c r="C50" s="62" t="str">
        <f>IF(OR(ISNUMBER(S50),ISNUMBER(U50),ISNUMBER(W50),ISNUMBER(#REF!),ISNUMBER(AA50),ISNUMBER(AC50),ISNUMBER(AE50),ISNUMBER(AG50),ISNUMBER(Y50),ISNUMBER(AI50)),"x","")</f>
        <v/>
      </c>
      <c r="D50" s="63" t="s">
        <v>90</v>
      </c>
      <c r="E50" s="60" t="s">
        <v>231</v>
      </c>
      <c r="F50" s="60" t="s">
        <v>67</v>
      </c>
      <c r="G50" s="60" t="s">
        <v>232</v>
      </c>
      <c r="H50" s="60" t="s">
        <v>126</v>
      </c>
      <c r="I50" s="60"/>
      <c r="J50" s="64"/>
      <c r="K50" s="60"/>
      <c r="L50" s="60" t="s">
        <v>12</v>
      </c>
      <c r="M50" s="64" t="s">
        <v>12</v>
      </c>
      <c r="N50" s="64" t="s">
        <v>12</v>
      </c>
      <c r="O50" s="64" t="s">
        <v>14</v>
      </c>
      <c r="P50" s="64"/>
      <c r="Q50" s="64"/>
      <c r="S50" s="469"/>
      <c r="U50" s="470"/>
      <c r="W50" s="471" t="str">
        <f t="shared" ref="W50:W56" si="8">IF(ISNUMBER(U50),U50,"")</f>
        <v/>
      </c>
      <c r="Y50" s="472" t="str">
        <f t="shared" si="0"/>
        <v/>
      </c>
      <c r="AA50" s="92"/>
      <c r="AC50" s="473"/>
      <c r="AE50" s="474"/>
      <c r="AG50" s="475" t="str">
        <f t="shared" ref="AG50:AG56" si="9">IF(ISNUMBER(AE50),AE50,"")</f>
        <v/>
      </c>
      <c r="AI50" s="476" t="str">
        <f t="shared" si="1"/>
        <v/>
      </c>
    </row>
    <row r="51" spans="1:35" ht="11.25" outlineLevel="4">
      <c r="A51" s="477" t="s">
        <v>233</v>
      </c>
      <c r="B51" s="61" t="s">
        <v>94</v>
      </c>
      <c r="C51" s="62" t="str">
        <f>IF(OR(ISNUMBER(S51),ISNUMBER(U51),ISNUMBER(W51),ISNUMBER(#REF!),ISNUMBER(AA51),ISNUMBER(AC51),ISNUMBER(AE51),ISNUMBER(AG51),ISNUMBER(Y51),ISNUMBER(AI51)),"x","")</f>
        <v/>
      </c>
      <c r="D51" s="63" t="s">
        <v>90</v>
      </c>
      <c r="E51" s="60" t="s">
        <v>234</v>
      </c>
      <c r="F51" s="60" t="s">
        <v>67</v>
      </c>
      <c r="G51" s="60" t="s">
        <v>235</v>
      </c>
      <c r="H51" s="60" t="s">
        <v>126</v>
      </c>
      <c r="I51" s="60"/>
      <c r="J51" s="64"/>
      <c r="K51" s="60"/>
      <c r="L51" s="60" t="s">
        <v>12</v>
      </c>
      <c r="M51" s="64" t="s">
        <v>12</v>
      </c>
      <c r="N51" s="64" t="s">
        <v>12</v>
      </c>
      <c r="O51" s="64" t="s">
        <v>14</v>
      </c>
      <c r="P51" s="64"/>
      <c r="Q51" s="64"/>
      <c r="S51" s="478"/>
      <c r="U51" s="479"/>
      <c r="W51" s="480" t="str">
        <f t="shared" si="8"/>
        <v/>
      </c>
      <c r="Y51" s="481" t="str">
        <f t="shared" si="0"/>
        <v/>
      </c>
      <c r="AA51" s="92"/>
      <c r="AC51" s="482"/>
      <c r="AE51" s="483"/>
      <c r="AG51" s="484" t="str">
        <f t="shared" si="9"/>
        <v/>
      </c>
      <c r="AI51" s="485" t="str">
        <f t="shared" si="1"/>
        <v/>
      </c>
    </row>
    <row r="52" spans="1:35" ht="11.25" outlineLevel="4">
      <c r="A52" s="486" t="s">
        <v>236</v>
      </c>
      <c r="B52" s="61" t="s">
        <v>94</v>
      </c>
      <c r="C52" s="62" t="str">
        <f>IF(OR(ISNUMBER(S52),ISNUMBER(U52),ISNUMBER(W52),ISNUMBER(#REF!),ISNUMBER(AA52),ISNUMBER(AC52),ISNUMBER(AE52),ISNUMBER(AG52),ISNUMBER(Y52),ISNUMBER(AI52)),"x","")</f>
        <v/>
      </c>
      <c r="D52" s="63" t="s">
        <v>90</v>
      </c>
      <c r="E52" s="60" t="s">
        <v>237</v>
      </c>
      <c r="F52" s="60" t="s">
        <v>67</v>
      </c>
      <c r="G52" s="60" t="s">
        <v>238</v>
      </c>
      <c r="H52" s="60" t="s">
        <v>126</v>
      </c>
      <c r="I52" s="60"/>
      <c r="J52" s="64"/>
      <c r="K52" s="60"/>
      <c r="L52" s="60" t="s">
        <v>12</v>
      </c>
      <c r="M52" s="64" t="s">
        <v>12</v>
      </c>
      <c r="N52" s="64" t="s">
        <v>12</v>
      </c>
      <c r="O52" s="64" t="s">
        <v>14</v>
      </c>
      <c r="P52" s="64"/>
      <c r="Q52" s="64"/>
      <c r="S52" s="487"/>
      <c r="U52" s="488"/>
      <c r="W52" s="489" t="str">
        <f t="shared" si="8"/>
        <v/>
      </c>
      <c r="Y52" s="490" t="str">
        <f t="shared" si="0"/>
        <v/>
      </c>
      <c r="AA52" s="92"/>
      <c r="AC52" s="491"/>
      <c r="AE52" s="492"/>
      <c r="AG52" s="493" t="str">
        <f t="shared" si="9"/>
        <v/>
      </c>
      <c r="AI52" s="494" t="str">
        <f t="shared" si="1"/>
        <v/>
      </c>
    </row>
    <row r="53" spans="1:35" ht="11.25" outlineLevel="4">
      <c r="A53" s="495" t="s">
        <v>215</v>
      </c>
      <c r="B53" s="61" t="s">
        <v>94</v>
      </c>
      <c r="C53" s="62" t="str">
        <f>IF(OR(ISNUMBER(S53),ISNUMBER(U53),ISNUMBER(W53),ISNUMBER(#REF!),ISNUMBER(AA53),ISNUMBER(AC53),ISNUMBER(AE53),ISNUMBER(AG53),ISNUMBER(Y53),ISNUMBER(AI53)),"x","")</f>
        <v/>
      </c>
      <c r="D53" s="63" t="s">
        <v>90</v>
      </c>
      <c r="E53" s="60" t="s">
        <v>239</v>
      </c>
      <c r="F53" s="60" t="s">
        <v>67</v>
      </c>
      <c r="G53" s="60" t="s">
        <v>240</v>
      </c>
      <c r="H53" s="60" t="s">
        <v>126</v>
      </c>
      <c r="I53" s="60"/>
      <c r="J53" s="64"/>
      <c r="K53" s="60"/>
      <c r="L53" s="60" t="s">
        <v>12</v>
      </c>
      <c r="M53" s="64" t="s">
        <v>12</v>
      </c>
      <c r="N53" s="64" t="s">
        <v>12</v>
      </c>
      <c r="O53" s="64" t="s">
        <v>14</v>
      </c>
      <c r="P53" s="64"/>
      <c r="Q53" s="64"/>
      <c r="S53" s="496"/>
      <c r="U53" s="497"/>
      <c r="W53" s="498" t="str">
        <f t="shared" si="8"/>
        <v/>
      </c>
      <c r="Y53" s="499" t="str">
        <f t="shared" si="0"/>
        <v/>
      </c>
      <c r="AA53" s="92"/>
      <c r="AC53" s="500"/>
      <c r="AE53" s="501"/>
      <c r="AG53" s="502" t="str">
        <f t="shared" si="9"/>
        <v/>
      </c>
      <c r="AI53" s="503" t="str">
        <f t="shared" si="1"/>
        <v/>
      </c>
    </row>
    <row r="54" spans="1:35" ht="11.25" outlineLevel="4">
      <c r="A54" s="504" t="s">
        <v>218</v>
      </c>
      <c r="B54" s="61" t="s">
        <v>94</v>
      </c>
      <c r="C54" s="62" t="str">
        <f>IF(OR(ISNUMBER(S54),ISNUMBER(U54),ISNUMBER(W54),ISNUMBER(#REF!),ISNUMBER(AA54),ISNUMBER(AC54),ISNUMBER(AE54),ISNUMBER(AG54),ISNUMBER(Y54),ISNUMBER(AI54)),"x","")</f>
        <v/>
      </c>
      <c r="D54" s="63" t="s">
        <v>90</v>
      </c>
      <c r="E54" s="60" t="s">
        <v>241</v>
      </c>
      <c r="F54" s="60" t="s">
        <v>67</v>
      </c>
      <c r="G54" s="60" t="s">
        <v>242</v>
      </c>
      <c r="H54" s="60" t="s">
        <v>126</v>
      </c>
      <c r="I54" s="60"/>
      <c r="J54" s="64"/>
      <c r="K54" s="60"/>
      <c r="L54" s="60" t="s">
        <v>12</v>
      </c>
      <c r="M54" s="64" t="s">
        <v>12</v>
      </c>
      <c r="N54" s="64" t="s">
        <v>12</v>
      </c>
      <c r="O54" s="64" t="s">
        <v>14</v>
      </c>
      <c r="P54" s="64"/>
      <c r="Q54" s="64"/>
      <c r="S54" s="505"/>
      <c r="U54" s="506"/>
      <c r="W54" s="507" t="str">
        <f t="shared" si="8"/>
        <v/>
      </c>
      <c r="Y54" s="508" t="str">
        <f t="shared" si="0"/>
        <v/>
      </c>
      <c r="AA54" s="92"/>
      <c r="AC54" s="509"/>
      <c r="AE54" s="510"/>
      <c r="AG54" s="511" t="str">
        <f t="shared" si="9"/>
        <v/>
      </c>
      <c r="AI54" s="512" t="str">
        <f t="shared" si="1"/>
        <v/>
      </c>
    </row>
    <row r="55" spans="1:35" ht="11.25" outlineLevel="4">
      <c r="A55" s="513" t="s">
        <v>243</v>
      </c>
      <c r="B55" s="61" t="s">
        <v>94</v>
      </c>
      <c r="C55" s="62" t="str">
        <f>IF(OR(ISNUMBER(S55),ISNUMBER(U55),ISNUMBER(W55),ISNUMBER(#REF!),ISNUMBER(AA55),ISNUMBER(AC55),ISNUMBER(AE55),ISNUMBER(AG55),ISNUMBER(Y55),ISNUMBER(AI55)),"x","")</f>
        <v/>
      </c>
      <c r="D55" s="63" t="s">
        <v>90</v>
      </c>
      <c r="E55" s="60" t="s">
        <v>244</v>
      </c>
      <c r="F55" s="60" t="s">
        <v>67</v>
      </c>
      <c r="G55" s="60" t="s">
        <v>245</v>
      </c>
      <c r="H55" s="60" t="s">
        <v>126</v>
      </c>
      <c r="I55" s="60"/>
      <c r="J55" s="64"/>
      <c r="K55" s="60"/>
      <c r="L55" s="60" t="s">
        <v>12</v>
      </c>
      <c r="M55" s="64" t="s">
        <v>12</v>
      </c>
      <c r="N55" s="64" t="s">
        <v>12</v>
      </c>
      <c r="O55" s="64" t="s">
        <v>14</v>
      </c>
      <c r="P55" s="64"/>
      <c r="Q55" s="64"/>
      <c r="S55" s="514"/>
      <c r="U55" s="515"/>
      <c r="W55" s="516" t="str">
        <f t="shared" si="8"/>
        <v/>
      </c>
      <c r="Y55" s="517" t="str">
        <f t="shared" si="0"/>
        <v/>
      </c>
      <c r="AA55" s="92"/>
      <c r="AC55" s="518"/>
      <c r="AE55" s="519"/>
      <c r="AG55" s="520" t="str">
        <f t="shared" si="9"/>
        <v/>
      </c>
      <c r="AI55" s="521" t="str">
        <f t="shared" si="1"/>
        <v/>
      </c>
    </row>
    <row r="56" spans="1:35" ht="11.25" outlineLevel="4">
      <c r="A56" s="522" t="s">
        <v>139</v>
      </c>
      <c r="B56" s="61" t="s">
        <v>94</v>
      </c>
      <c r="C56" s="62" t="str">
        <f>IF(OR(ISNUMBER(S56),ISNUMBER(U56),ISNUMBER(W56),ISNUMBER(#REF!),ISNUMBER(AA56),ISNUMBER(AC56),ISNUMBER(AE56),ISNUMBER(AG56),ISNUMBER(Y56),ISNUMBER(AI56)),"x","")</f>
        <v/>
      </c>
      <c r="D56" s="63" t="s">
        <v>90</v>
      </c>
      <c r="E56" s="60" t="s">
        <v>246</v>
      </c>
      <c r="F56" s="60" t="s">
        <v>67</v>
      </c>
      <c r="G56" s="60" t="s">
        <v>247</v>
      </c>
      <c r="H56" s="60" t="s">
        <v>142</v>
      </c>
      <c r="I56" s="60" t="s">
        <v>248</v>
      </c>
      <c r="J56" s="64"/>
      <c r="K56" s="60"/>
      <c r="L56" s="60" t="s">
        <v>12</v>
      </c>
      <c r="M56" s="64" t="s">
        <v>12</v>
      </c>
      <c r="N56" s="64" t="s">
        <v>12</v>
      </c>
      <c r="O56" s="64" t="s">
        <v>14</v>
      </c>
      <c r="P56" s="64"/>
      <c r="Q56" s="64"/>
      <c r="S56" s="523"/>
      <c r="U56" s="524"/>
      <c r="W56" s="525" t="str">
        <f t="shared" si="8"/>
        <v/>
      </c>
      <c r="Y56" s="526" t="str">
        <f t="shared" si="0"/>
        <v/>
      </c>
      <c r="AA56" s="92"/>
      <c r="AC56" s="527"/>
      <c r="AE56" s="528"/>
      <c r="AG56" s="529" t="str">
        <f t="shared" si="9"/>
        <v/>
      </c>
      <c r="AI56" s="530" t="str">
        <f t="shared" si="1"/>
        <v/>
      </c>
    </row>
    <row r="57" spans="1:35" ht="11.25" outlineLevel="3">
      <c r="A57" s="531" t="s">
        <v>249</v>
      </c>
      <c r="B57" s="61" t="s">
        <v>94</v>
      </c>
      <c r="C57" s="62" t="str">
        <f>IF(OR(ISNUMBER(S57),ISNUMBER(U57),ISNUMBER(W57),ISNUMBER(#REF!),ISNUMBER(AA57),ISNUMBER(AC57),ISNUMBER(AE57),ISNUMBER(AG57),ISNUMBER(Y57),ISNUMBER(AI57)),"x","")</f>
        <v/>
      </c>
      <c r="D57" s="63" t="s">
        <v>90</v>
      </c>
      <c r="E57" s="60" t="s">
        <v>250</v>
      </c>
      <c r="F57" s="60" t="s">
        <v>67</v>
      </c>
      <c r="G57" s="60" t="s">
        <v>249</v>
      </c>
      <c r="H57" s="60" t="s">
        <v>251</v>
      </c>
      <c r="I57" s="60" t="s">
        <v>252</v>
      </c>
      <c r="J57" s="64" t="s">
        <v>96</v>
      </c>
      <c r="K57" s="60"/>
      <c r="L57" s="60" t="s">
        <v>12</v>
      </c>
      <c r="M57" s="64" t="s">
        <v>12</v>
      </c>
      <c r="N57" s="64" t="s">
        <v>12</v>
      </c>
      <c r="O57" s="64" t="s">
        <v>14</v>
      </c>
      <c r="P57" s="64"/>
      <c r="Q57" s="64"/>
      <c r="S57" s="532"/>
      <c r="U57" s="533"/>
      <c r="W57" s="534" t="str">
        <f>IF(OR(ISNUMBER(W58),ISNUMBER(W59)),N(W58)+N(W59),IF(ISNUMBER(U57),U57,""))</f>
        <v/>
      </c>
      <c r="Y57" s="535" t="str">
        <f t="shared" si="0"/>
        <v/>
      </c>
      <c r="AA57" s="92"/>
      <c r="AC57" s="536"/>
      <c r="AE57" s="537"/>
      <c r="AG57" s="538" t="str">
        <f>IF(OR(ISNUMBER(AG58),ISNUMBER(AG59)),N(AG58)+N(AG59),IF(ISNUMBER(AE57),AE57,""))</f>
        <v/>
      </c>
      <c r="AI57" s="539" t="str">
        <f t="shared" si="1"/>
        <v/>
      </c>
    </row>
    <row r="58" spans="1:35" ht="11.25" outlineLevel="4">
      <c r="A58" s="540" t="s">
        <v>253</v>
      </c>
      <c r="B58" s="61" t="s">
        <v>94</v>
      </c>
      <c r="C58" s="62" t="str">
        <f>IF(OR(ISNUMBER(S58),ISNUMBER(U58),ISNUMBER(W58),ISNUMBER(#REF!),ISNUMBER(AA58),ISNUMBER(AC58),ISNUMBER(AE58),ISNUMBER(AG58),ISNUMBER(Y58),ISNUMBER(AI58)),"x","")</f>
        <v/>
      </c>
      <c r="D58" s="63" t="s">
        <v>90</v>
      </c>
      <c r="E58" s="60" t="s">
        <v>254</v>
      </c>
      <c r="F58" s="60" t="s">
        <v>67</v>
      </c>
      <c r="G58" s="60" t="s">
        <v>255</v>
      </c>
      <c r="H58" s="60" t="s">
        <v>256</v>
      </c>
      <c r="I58" s="60"/>
      <c r="J58" s="64"/>
      <c r="K58" s="60"/>
      <c r="L58" s="60" t="s">
        <v>12</v>
      </c>
      <c r="M58" s="64" t="s">
        <v>12</v>
      </c>
      <c r="N58" s="64" t="s">
        <v>12</v>
      </c>
      <c r="O58" s="64" t="s">
        <v>14</v>
      </c>
      <c r="P58" s="64"/>
      <c r="Q58" s="64"/>
      <c r="S58" s="541"/>
      <c r="U58" s="542"/>
      <c r="W58" s="543" t="str">
        <f>IF(ISNUMBER(U58),U58,"")</f>
        <v/>
      </c>
      <c r="Y58" s="544" t="str">
        <f t="shared" si="0"/>
        <v/>
      </c>
      <c r="AA58" s="92"/>
      <c r="AC58" s="545"/>
      <c r="AE58" s="546"/>
      <c r="AG58" s="547" t="str">
        <f>IF(ISNUMBER(AE58),AE58,"")</f>
        <v/>
      </c>
      <c r="AI58" s="548" t="str">
        <f t="shared" si="1"/>
        <v/>
      </c>
    </row>
    <row r="59" spans="1:35" ht="11.25" outlineLevel="4">
      <c r="A59" s="549" t="s">
        <v>257</v>
      </c>
      <c r="B59" s="61" t="s">
        <v>94</v>
      </c>
      <c r="C59" s="62" t="str">
        <f>IF(OR(ISNUMBER(S59),ISNUMBER(U59),ISNUMBER(W59),ISNUMBER(#REF!),ISNUMBER(AA59),ISNUMBER(AC59),ISNUMBER(AE59),ISNUMBER(AG59),ISNUMBER(Y59),ISNUMBER(AI59)),"x","")</f>
        <v/>
      </c>
      <c r="D59" s="63" t="s">
        <v>90</v>
      </c>
      <c r="E59" s="60" t="s">
        <v>258</v>
      </c>
      <c r="F59" s="60" t="s">
        <v>67</v>
      </c>
      <c r="G59" s="60" t="s">
        <v>259</v>
      </c>
      <c r="H59" s="60" t="s">
        <v>256</v>
      </c>
      <c r="I59" s="60"/>
      <c r="J59" s="64"/>
      <c r="K59" s="60"/>
      <c r="L59" s="60" t="s">
        <v>12</v>
      </c>
      <c r="M59" s="64" t="s">
        <v>12</v>
      </c>
      <c r="N59" s="64" t="s">
        <v>12</v>
      </c>
      <c r="O59" s="64" t="s">
        <v>14</v>
      </c>
      <c r="P59" s="64"/>
      <c r="Q59" s="64"/>
      <c r="S59" s="550"/>
      <c r="U59" s="551"/>
      <c r="W59" s="552" t="str">
        <f>IF(ISNUMBER(U59),U59,"")</f>
        <v/>
      </c>
      <c r="Y59" s="553" t="str">
        <f t="shared" si="0"/>
        <v/>
      </c>
      <c r="AA59" s="92"/>
      <c r="AC59" s="554"/>
      <c r="AE59" s="555"/>
      <c r="AG59" s="556" t="str">
        <f>IF(ISNUMBER(AE59),AE59,"")</f>
        <v/>
      </c>
      <c r="AI59" s="557" t="str">
        <f t="shared" si="1"/>
        <v/>
      </c>
    </row>
    <row r="60" spans="1:35" ht="11.25" outlineLevel="3">
      <c r="A60" s="558" t="s">
        <v>260</v>
      </c>
      <c r="B60" s="61" t="s">
        <v>94</v>
      </c>
      <c r="C60" s="62" t="str">
        <f>IF(OR(ISNUMBER(S60),ISNUMBER(U60),ISNUMBER(W60),ISNUMBER(#REF!),ISNUMBER(AA60),ISNUMBER(AC60),ISNUMBER(AE60),ISNUMBER(AG60),ISNUMBER(Y60),ISNUMBER(AI60)),"x","")</f>
        <v/>
      </c>
      <c r="D60" s="63" t="s">
        <v>90</v>
      </c>
      <c r="E60" s="60" t="s">
        <v>261</v>
      </c>
      <c r="F60" s="60" t="s">
        <v>67</v>
      </c>
      <c r="G60" s="60" t="s">
        <v>260</v>
      </c>
      <c r="H60" s="60"/>
      <c r="I60" s="60" t="s">
        <v>262</v>
      </c>
      <c r="J60" s="64" t="s">
        <v>122</v>
      </c>
      <c r="K60" s="60"/>
      <c r="L60" s="60" t="s">
        <v>12</v>
      </c>
      <c r="M60" s="64" t="s">
        <v>12</v>
      </c>
      <c r="N60" s="64" t="s">
        <v>12</v>
      </c>
      <c r="O60" s="64" t="s">
        <v>14</v>
      </c>
      <c r="P60" s="64"/>
      <c r="Q60" s="64"/>
      <c r="S60" s="559"/>
      <c r="U60" s="560"/>
      <c r="W60" s="561" t="str">
        <f>IF(OR(ISNUMBER(W61),ISNUMBER(W62),ISNUMBER(W63),ISNUMBER(W64)),N(W61)+N(W62)+N(W63)+N(W64),IF(ISNUMBER(U60),U60,""))</f>
        <v/>
      </c>
      <c r="Y60" s="562" t="str">
        <f t="shared" si="0"/>
        <v/>
      </c>
      <c r="AA60" s="92"/>
      <c r="AC60" s="563"/>
      <c r="AE60" s="564"/>
      <c r="AG60" s="565" t="str">
        <f>IF(OR(ISNUMBER(AG61),ISNUMBER(AG62),ISNUMBER(AG63),ISNUMBER(AG64)),N(AG61)+N(AG62)+N(AG63)+N(AG64),IF(ISNUMBER(AE60),AE60,""))</f>
        <v/>
      </c>
      <c r="AI60" s="566" t="str">
        <f t="shared" si="1"/>
        <v/>
      </c>
    </row>
    <row r="61" spans="1:35" ht="11.25" outlineLevel="4">
      <c r="A61" s="567" t="s">
        <v>263</v>
      </c>
      <c r="B61" s="61" t="s">
        <v>94</v>
      </c>
      <c r="C61" s="62" t="str">
        <f>IF(OR(ISNUMBER(S61),ISNUMBER(U61),ISNUMBER(W61),ISNUMBER(#REF!),ISNUMBER(AA61),ISNUMBER(AC61),ISNUMBER(AE61),ISNUMBER(AG61),ISNUMBER(Y61),ISNUMBER(AI61)),"x","")</f>
        <v/>
      </c>
      <c r="D61" s="63" t="s">
        <v>90</v>
      </c>
      <c r="E61" s="60" t="s">
        <v>264</v>
      </c>
      <c r="F61" s="60" t="s">
        <v>67</v>
      </c>
      <c r="G61" s="60" t="s">
        <v>265</v>
      </c>
      <c r="H61" s="60" t="s">
        <v>126</v>
      </c>
      <c r="I61" s="60"/>
      <c r="J61" s="64"/>
      <c r="K61" s="60"/>
      <c r="L61" s="60" t="s">
        <v>12</v>
      </c>
      <c r="M61" s="64" t="s">
        <v>12</v>
      </c>
      <c r="N61" s="64" t="s">
        <v>12</v>
      </c>
      <c r="O61" s="64" t="s">
        <v>14</v>
      </c>
      <c r="P61" s="64"/>
      <c r="Q61" s="64"/>
      <c r="S61" s="568"/>
      <c r="U61" s="569"/>
      <c r="W61" s="570" t="str">
        <f>IF(ISNUMBER(U61),U61,"")</f>
        <v/>
      </c>
      <c r="Y61" s="571" t="str">
        <f t="shared" si="0"/>
        <v/>
      </c>
      <c r="AA61" s="92"/>
      <c r="AC61" s="572"/>
      <c r="AE61" s="573"/>
      <c r="AG61" s="574" t="str">
        <f>IF(ISNUMBER(AE61),AE61,"")</f>
        <v/>
      </c>
      <c r="AI61" s="575" t="str">
        <f t="shared" si="1"/>
        <v/>
      </c>
    </row>
    <row r="62" spans="1:35" ht="11.25" outlineLevel="4">
      <c r="A62" s="576" t="s">
        <v>266</v>
      </c>
      <c r="B62" s="61" t="s">
        <v>94</v>
      </c>
      <c r="C62" s="62" t="str">
        <f>IF(OR(ISNUMBER(S62),ISNUMBER(U62),ISNUMBER(W62),ISNUMBER(#REF!),ISNUMBER(AA62),ISNUMBER(AC62),ISNUMBER(AE62),ISNUMBER(AG62),ISNUMBER(Y62),ISNUMBER(AI62)),"x","")</f>
        <v/>
      </c>
      <c r="D62" s="63" t="s">
        <v>90</v>
      </c>
      <c r="E62" s="60" t="s">
        <v>267</v>
      </c>
      <c r="F62" s="60" t="s">
        <v>67</v>
      </c>
      <c r="G62" s="60" t="s">
        <v>268</v>
      </c>
      <c r="H62" s="60" t="s">
        <v>126</v>
      </c>
      <c r="I62" s="60"/>
      <c r="J62" s="64"/>
      <c r="K62" s="60"/>
      <c r="L62" s="60" t="s">
        <v>12</v>
      </c>
      <c r="M62" s="64" t="s">
        <v>12</v>
      </c>
      <c r="N62" s="64" t="s">
        <v>12</v>
      </c>
      <c r="O62" s="64" t="s">
        <v>14</v>
      </c>
      <c r="P62" s="64"/>
      <c r="Q62" s="64"/>
      <c r="S62" s="577"/>
      <c r="U62" s="578"/>
      <c r="W62" s="579" t="str">
        <f>IF(ISNUMBER(U62),U62,"")</f>
        <v/>
      </c>
      <c r="Y62" s="580" t="str">
        <f t="shared" si="0"/>
        <v/>
      </c>
      <c r="AA62" s="92"/>
      <c r="AC62" s="581"/>
      <c r="AE62" s="582"/>
      <c r="AG62" s="583" t="str">
        <f>IF(ISNUMBER(AE62),AE62,"")</f>
        <v/>
      </c>
      <c r="AI62" s="584" t="str">
        <f t="shared" si="1"/>
        <v/>
      </c>
    </row>
    <row r="63" spans="1:35" ht="11.25" outlineLevel="4">
      <c r="A63" s="585" t="s">
        <v>269</v>
      </c>
      <c r="B63" s="61" t="s">
        <v>94</v>
      </c>
      <c r="C63" s="62" t="str">
        <f>IF(OR(ISNUMBER(S63),ISNUMBER(U63),ISNUMBER(W63),ISNUMBER(#REF!),ISNUMBER(AA63),ISNUMBER(AC63),ISNUMBER(AE63),ISNUMBER(AG63),ISNUMBER(Y63),ISNUMBER(AI63)),"x","")</f>
        <v/>
      </c>
      <c r="D63" s="63" t="s">
        <v>90</v>
      </c>
      <c r="E63" s="60" t="s">
        <v>270</v>
      </c>
      <c r="F63" s="60" t="s">
        <v>67</v>
      </c>
      <c r="G63" s="60" t="s">
        <v>271</v>
      </c>
      <c r="H63" s="60" t="s">
        <v>126</v>
      </c>
      <c r="I63" s="60"/>
      <c r="J63" s="64"/>
      <c r="K63" s="60"/>
      <c r="L63" s="60" t="s">
        <v>12</v>
      </c>
      <c r="M63" s="64" t="s">
        <v>12</v>
      </c>
      <c r="N63" s="64" t="s">
        <v>12</v>
      </c>
      <c r="O63" s="64" t="s">
        <v>14</v>
      </c>
      <c r="P63" s="64"/>
      <c r="Q63" s="64"/>
      <c r="S63" s="586"/>
      <c r="U63" s="587"/>
      <c r="W63" s="588" t="str">
        <f>IF(ISNUMBER(U63),U63,"")</f>
        <v/>
      </c>
      <c r="Y63" s="589" t="str">
        <f t="shared" si="0"/>
        <v/>
      </c>
      <c r="AA63" s="92"/>
      <c r="AC63" s="590"/>
      <c r="AE63" s="591"/>
      <c r="AG63" s="592" t="str">
        <f>IF(ISNUMBER(AE63),AE63,"")</f>
        <v/>
      </c>
      <c r="AI63" s="593" t="str">
        <f t="shared" si="1"/>
        <v/>
      </c>
    </row>
    <row r="64" spans="1:35" ht="11.25" outlineLevel="4">
      <c r="A64" s="594" t="s">
        <v>139</v>
      </c>
      <c r="B64" s="61" t="s">
        <v>94</v>
      </c>
      <c r="C64" s="62" t="str">
        <f>IF(OR(ISNUMBER(S64),ISNUMBER(U64),ISNUMBER(W64),ISNUMBER(#REF!),ISNUMBER(AA64),ISNUMBER(AC64),ISNUMBER(AE64),ISNUMBER(AG64),ISNUMBER(Y64),ISNUMBER(AI64)),"x","")</f>
        <v/>
      </c>
      <c r="D64" s="63" t="s">
        <v>90</v>
      </c>
      <c r="E64" s="60" t="s">
        <v>272</v>
      </c>
      <c r="F64" s="60" t="s">
        <v>67</v>
      </c>
      <c r="G64" s="60" t="s">
        <v>273</v>
      </c>
      <c r="H64" s="60" t="s">
        <v>142</v>
      </c>
      <c r="I64" s="60" t="s">
        <v>274</v>
      </c>
      <c r="J64" s="64"/>
      <c r="K64" s="60"/>
      <c r="L64" s="60" t="s">
        <v>12</v>
      </c>
      <c r="M64" s="64" t="s">
        <v>12</v>
      </c>
      <c r="N64" s="64" t="s">
        <v>12</v>
      </c>
      <c r="O64" s="64" t="s">
        <v>14</v>
      </c>
      <c r="P64" s="64"/>
      <c r="Q64" s="64"/>
      <c r="S64" s="595"/>
      <c r="U64" s="596"/>
      <c r="W64" s="597" t="str">
        <f>IF(ISNUMBER(U64),U64,"")</f>
        <v/>
      </c>
      <c r="Y64" s="598" t="str">
        <f t="shared" si="0"/>
        <v/>
      </c>
      <c r="AA64" s="92"/>
      <c r="AC64" s="599"/>
      <c r="AE64" s="600"/>
      <c r="AG64" s="601" t="str">
        <f>IF(ISNUMBER(AE64),AE64,"")</f>
        <v/>
      </c>
      <c r="AI64" s="602" t="str">
        <f t="shared" si="1"/>
        <v/>
      </c>
    </row>
    <row r="65" spans="1:35" ht="11.25" outlineLevel="3">
      <c r="A65" s="603" t="s">
        <v>275</v>
      </c>
      <c r="B65" s="61" t="s">
        <v>94</v>
      </c>
      <c r="C65" s="62" t="str">
        <f>IF(OR(ISNUMBER(S65),ISNUMBER(U65),ISNUMBER(W65),ISNUMBER(#REF!),ISNUMBER(AA65),ISNUMBER(AC65),ISNUMBER(AE65),ISNUMBER(AG65),ISNUMBER(Y65),ISNUMBER(AI65)),"x","")</f>
        <v/>
      </c>
      <c r="D65" s="63" t="s">
        <v>90</v>
      </c>
      <c r="E65" s="60" t="s">
        <v>276</v>
      </c>
      <c r="F65" s="60" t="s">
        <v>67</v>
      </c>
      <c r="G65" s="60" t="s">
        <v>275</v>
      </c>
      <c r="H65" s="60" t="s">
        <v>277</v>
      </c>
      <c r="I65" s="60" t="s">
        <v>278</v>
      </c>
      <c r="J65" s="64" t="s">
        <v>122</v>
      </c>
      <c r="K65" s="60"/>
      <c r="L65" s="60" t="s">
        <v>12</v>
      </c>
      <c r="M65" s="64" t="s">
        <v>12</v>
      </c>
      <c r="N65" s="64" t="s">
        <v>12</v>
      </c>
      <c r="O65" s="64" t="s">
        <v>14</v>
      </c>
      <c r="P65" s="64"/>
      <c r="Q65" s="64"/>
      <c r="S65" s="604"/>
      <c r="U65" s="605"/>
      <c r="W65" s="606" t="str">
        <f>IF(OR(ISNUMBER(W66),ISNUMBER(W67)),N(W66)+N(W67),IF(ISNUMBER(U65),U65,""))</f>
        <v/>
      </c>
      <c r="Y65" s="607" t="str">
        <f t="shared" si="0"/>
        <v/>
      </c>
      <c r="AA65" s="92"/>
      <c r="AC65" s="608"/>
      <c r="AE65" s="609"/>
      <c r="AG65" s="610" t="str">
        <f>IF(OR(ISNUMBER(AG66),ISNUMBER(AG67)),N(AG66)+N(AG67),IF(ISNUMBER(AE65),AE65,""))</f>
        <v/>
      </c>
      <c r="AI65" s="611" t="str">
        <f t="shared" si="1"/>
        <v/>
      </c>
    </row>
    <row r="66" spans="1:35" ht="11.25" outlineLevel="4">
      <c r="A66" s="612" t="s">
        <v>279</v>
      </c>
      <c r="B66" s="61" t="s">
        <v>94</v>
      </c>
      <c r="C66" s="62" t="str">
        <f>IF(OR(ISNUMBER(S66),ISNUMBER(U66),ISNUMBER(W66),ISNUMBER(#REF!),ISNUMBER(AA66),ISNUMBER(AC66),ISNUMBER(AE66),ISNUMBER(AG66),ISNUMBER(Y66),ISNUMBER(AI66)),"x","")</f>
        <v/>
      </c>
      <c r="D66" s="63" t="s">
        <v>90</v>
      </c>
      <c r="E66" s="60" t="s">
        <v>280</v>
      </c>
      <c r="F66" s="60" t="s">
        <v>67</v>
      </c>
      <c r="G66" s="60" t="s">
        <v>281</v>
      </c>
      <c r="H66" s="60" t="s">
        <v>282</v>
      </c>
      <c r="I66" s="60"/>
      <c r="J66" s="64"/>
      <c r="K66" s="60"/>
      <c r="L66" s="60" t="s">
        <v>12</v>
      </c>
      <c r="M66" s="64" t="s">
        <v>12</v>
      </c>
      <c r="N66" s="64" t="s">
        <v>12</v>
      </c>
      <c r="O66" s="64" t="s">
        <v>14</v>
      </c>
      <c r="P66" s="64"/>
      <c r="Q66" s="64"/>
      <c r="S66" s="613"/>
      <c r="U66" s="614"/>
      <c r="W66" s="615" t="str">
        <f>IF(ISNUMBER(U66),U66,"")</f>
        <v/>
      </c>
      <c r="Y66" s="616" t="str">
        <f t="shared" si="0"/>
        <v/>
      </c>
      <c r="AA66" s="92"/>
      <c r="AC66" s="617"/>
      <c r="AE66" s="618"/>
      <c r="AG66" s="619" t="str">
        <f>IF(ISNUMBER(AE66),AE66,"")</f>
        <v/>
      </c>
      <c r="AI66" s="620" t="str">
        <f t="shared" si="1"/>
        <v/>
      </c>
    </row>
    <row r="67" spans="1:35" ht="11.25" outlineLevel="4">
      <c r="A67" s="621" t="s">
        <v>283</v>
      </c>
      <c r="B67" s="61" t="s">
        <v>94</v>
      </c>
      <c r="C67" s="62" t="str">
        <f>IF(OR(ISNUMBER(S67),ISNUMBER(U67),ISNUMBER(W67),ISNUMBER(#REF!),ISNUMBER(AA67),ISNUMBER(AC67),ISNUMBER(AE67),ISNUMBER(AG67),ISNUMBER(Y67),ISNUMBER(AI67)),"x","")</f>
        <v/>
      </c>
      <c r="D67" s="63" t="s">
        <v>90</v>
      </c>
      <c r="E67" s="60" t="s">
        <v>284</v>
      </c>
      <c r="F67" s="60" t="s">
        <v>67</v>
      </c>
      <c r="G67" s="60" t="s">
        <v>285</v>
      </c>
      <c r="H67" s="60" t="s">
        <v>159</v>
      </c>
      <c r="I67" s="60"/>
      <c r="J67" s="64"/>
      <c r="K67" s="60"/>
      <c r="L67" s="60" t="s">
        <v>12</v>
      </c>
      <c r="M67" s="64" t="s">
        <v>12</v>
      </c>
      <c r="N67" s="64" t="s">
        <v>12</v>
      </c>
      <c r="O67" s="64" t="s">
        <v>14</v>
      </c>
      <c r="P67" s="64"/>
      <c r="Q67" s="64"/>
      <c r="S67" s="622"/>
      <c r="U67" s="623"/>
      <c r="W67" s="624" t="str">
        <f>IF(ISNUMBER(U67),U67,"")</f>
        <v/>
      </c>
      <c r="Y67" s="625" t="str">
        <f t="shared" si="0"/>
        <v/>
      </c>
      <c r="AA67" s="92"/>
      <c r="AC67" s="626"/>
      <c r="AE67" s="627"/>
      <c r="AG67" s="628" t="str">
        <f>IF(ISNUMBER(AE67),AE67,"")</f>
        <v/>
      </c>
      <c r="AI67" s="629" t="str">
        <f t="shared" si="1"/>
        <v/>
      </c>
    </row>
    <row r="68" spans="1:35" ht="11.25" outlineLevel="5">
      <c r="A68" s="630" t="s">
        <v>286</v>
      </c>
      <c r="B68" s="61"/>
      <c r="C68" s="62" t="str">
        <f>IF(OR(ISNUMBER(S68),ISNUMBER(U68),ISNUMBER(W68),ISNUMBER(#REF!),ISNUMBER(AA68),ISNUMBER(AC68),ISNUMBER(AE68),ISNUMBER(AG68),ISNUMBER(Y68),ISNUMBER(AI68)),"x","")</f>
        <v/>
      </c>
      <c r="D68" s="63" t="s">
        <v>90</v>
      </c>
      <c r="E68" s="60" t="s">
        <v>287</v>
      </c>
      <c r="F68" s="60" t="s">
        <v>13</v>
      </c>
      <c r="G68" s="60" t="s">
        <v>288</v>
      </c>
      <c r="H68" s="60" t="s">
        <v>163</v>
      </c>
      <c r="I68" s="60" t="s">
        <v>164</v>
      </c>
      <c r="J68" s="64"/>
      <c r="K68" s="60"/>
      <c r="L68" s="60" t="s">
        <v>12</v>
      </c>
      <c r="M68" s="64" t="s">
        <v>12</v>
      </c>
      <c r="N68" s="64" t="s">
        <v>12</v>
      </c>
      <c r="O68" s="64" t="s">
        <v>14</v>
      </c>
      <c r="P68" s="64"/>
      <c r="Q68" s="64"/>
      <c r="S68" s="631"/>
      <c r="U68" s="632"/>
      <c r="W68" s="633"/>
      <c r="Y68" s="634" t="str">
        <f t="shared" si="0"/>
        <v/>
      </c>
      <c r="AA68" s="92"/>
      <c r="AC68" s="635"/>
      <c r="AE68" s="636"/>
      <c r="AG68" s="637"/>
      <c r="AI68" s="638" t="str">
        <f t="shared" si="1"/>
        <v/>
      </c>
    </row>
    <row r="69" spans="1:35" ht="11.25" outlineLevel="2">
      <c r="A69" s="639" t="s">
        <v>289</v>
      </c>
      <c r="B69" s="61" t="s">
        <v>94</v>
      </c>
      <c r="C69" s="62" t="str">
        <f>IF(OR(ISNUMBER(S69),ISNUMBER(U69),ISNUMBER(W69),ISNUMBER(#REF!),ISNUMBER(AA69),ISNUMBER(AC69),ISNUMBER(AE69),ISNUMBER(AG69),ISNUMBER(Y69),ISNUMBER(AI69)),"x","")</f>
        <v/>
      </c>
      <c r="D69" s="63" t="s">
        <v>90</v>
      </c>
      <c r="E69" s="60" t="s">
        <v>290</v>
      </c>
      <c r="F69" s="60" t="s">
        <v>67</v>
      </c>
      <c r="G69" s="60" t="s">
        <v>289</v>
      </c>
      <c r="H69" s="60"/>
      <c r="I69" s="60"/>
      <c r="J69" s="64" t="s">
        <v>71</v>
      </c>
      <c r="K69" s="60"/>
      <c r="L69" s="60" t="s">
        <v>12</v>
      </c>
      <c r="M69" s="64" t="s">
        <v>12</v>
      </c>
      <c r="N69" s="64" t="s">
        <v>12</v>
      </c>
      <c r="O69" s="64" t="s">
        <v>14</v>
      </c>
      <c r="P69" s="64"/>
      <c r="Q69" s="64"/>
      <c r="S69" s="640"/>
      <c r="U69" s="641"/>
      <c r="W69" s="642" t="str">
        <f>IF(OR(ISNUMBER(W71),ISNUMBER(W78),ISNUMBER(W83),ISNUMBER(W91),ISNUMBER(W101),ISNUMBER(W110),ISNUMBER(W121),ISNUMBER(W125)),N(W71)+N(W78)+N(W83)+N(W91)+N(W101)+N(W110)+N(W121)+N(W125),IF(ISNUMBER(U69),U69,""))</f>
        <v/>
      </c>
      <c r="Y69" s="643" t="str">
        <f t="shared" si="0"/>
        <v/>
      </c>
      <c r="AA69" s="92"/>
      <c r="AC69" s="644"/>
      <c r="AE69" s="645"/>
      <c r="AG69" s="646" t="str">
        <f>IF(OR(ISNUMBER(AG71),ISNUMBER(AG78),ISNUMBER(AG83),ISNUMBER(AG91),ISNUMBER(AG101),ISNUMBER(AG110),ISNUMBER(AG121),ISNUMBER(AG125)),N(AG71)+N(AG78)+N(AG83)+N(AG91)+N(AG101)+N(AG110)+N(AG121)+N(AG125),IF(ISNUMBER(AE69),AE69,""))</f>
        <v/>
      </c>
      <c r="AI69" s="647" t="str">
        <f t="shared" si="1"/>
        <v/>
      </c>
    </row>
    <row r="70" spans="1:35" ht="11.25" outlineLevel="3">
      <c r="A70" s="648" t="s">
        <v>291</v>
      </c>
      <c r="B70" s="61"/>
      <c r="C70" s="62" t="str">
        <f>IF(OR(ISNUMBER(S70),ISNUMBER(U70),ISNUMBER(W70),ISNUMBER(#REF!),ISNUMBER(AA70),ISNUMBER(AC70),ISNUMBER(AE70),ISNUMBER(AG70),ISNUMBER(Y70),ISNUMBER(AI70)),"x","")</f>
        <v/>
      </c>
      <c r="D70" s="63" t="s">
        <v>90</v>
      </c>
      <c r="E70" s="60" t="s">
        <v>292</v>
      </c>
      <c r="F70" s="60" t="s">
        <v>67</v>
      </c>
      <c r="G70" s="60" t="s">
        <v>293</v>
      </c>
      <c r="H70" s="60" t="s">
        <v>294</v>
      </c>
      <c r="I70" s="60"/>
      <c r="J70" s="64"/>
      <c r="K70" s="60"/>
      <c r="L70" s="60" t="s">
        <v>12</v>
      </c>
      <c r="M70" s="64" t="s">
        <v>12</v>
      </c>
      <c r="N70" s="64" t="s">
        <v>12</v>
      </c>
      <c r="O70" s="64" t="s">
        <v>14</v>
      </c>
      <c r="P70" s="64"/>
      <c r="Q70" s="64"/>
      <c r="S70" s="649"/>
      <c r="U70" s="650"/>
      <c r="W70" s="651" t="str">
        <f>IF(ISNUMBER(U70),U70,"")</f>
        <v/>
      </c>
      <c r="Y70" s="652" t="str">
        <f t="shared" si="0"/>
        <v/>
      </c>
      <c r="AA70" s="92"/>
      <c r="AC70" s="653"/>
      <c r="AE70" s="654"/>
      <c r="AG70" s="655" t="str">
        <f>IF(ISNUMBER(AE70),AE70,"")</f>
        <v/>
      </c>
      <c r="AI70" s="656" t="str">
        <f t="shared" si="1"/>
        <v/>
      </c>
    </row>
    <row r="71" spans="1:35" ht="11.25" outlineLevel="3">
      <c r="A71" s="657" t="s">
        <v>295</v>
      </c>
      <c r="B71" s="61" t="s">
        <v>94</v>
      </c>
      <c r="C71" s="62" t="str">
        <f>IF(OR(ISNUMBER(S71),ISNUMBER(U71),ISNUMBER(W71),ISNUMBER(#REF!),ISNUMBER(AA71),ISNUMBER(AC71),ISNUMBER(AE71),ISNUMBER(AG71),ISNUMBER(Y71),ISNUMBER(AI71)),"x","")</f>
        <v/>
      </c>
      <c r="D71" s="63" t="s">
        <v>90</v>
      </c>
      <c r="E71" s="60" t="s">
        <v>296</v>
      </c>
      <c r="F71" s="60" t="s">
        <v>67</v>
      </c>
      <c r="G71" s="60" t="s">
        <v>295</v>
      </c>
      <c r="H71" s="60"/>
      <c r="I71" s="60" t="s">
        <v>297</v>
      </c>
      <c r="J71" s="64" t="s">
        <v>71</v>
      </c>
      <c r="K71" s="60"/>
      <c r="L71" s="60" t="s">
        <v>12</v>
      </c>
      <c r="M71" s="64" t="s">
        <v>12</v>
      </c>
      <c r="N71" s="64" t="s">
        <v>12</v>
      </c>
      <c r="O71" s="64" t="s">
        <v>14</v>
      </c>
      <c r="P71" s="64"/>
      <c r="Q71" s="64"/>
      <c r="S71" s="658"/>
      <c r="U71" s="659"/>
      <c r="W71" s="660" t="str">
        <f>IF(OR(ISNUMBER(W72),ISNUMBER(W73),ISNUMBER(W74),ISNUMBER(W77)),N(W72)+N(W73)+N(W74)+N(W77),IF(ISNUMBER(U71),U71,""))</f>
        <v/>
      </c>
      <c r="Y71" s="661" t="str">
        <f t="shared" si="0"/>
        <v/>
      </c>
      <c r="AA71" s="92"/>
      <c r="AC71" s="662"/>
      <c r="AE71" s="663"/>
      <c r="AG71" s="664" t="str">
        <f>IF(OR(ISNUMBER(AG72),ISNUMBER(AG73),ISNUMBER(AG74),ISNUMBER(AG77)),N(AG72)+N(AG73)+N(AG74)+N(AG77),IF(ISNUMBER(AE71),AE71,""))</f>
        <v/>
      </c>
      <c r="AI71" s="665" t="str">
        <f t="shared" si="1"/>
        <v/>
      </c>
    </row>
    <row r="72" spans="1:35" ht="11.25" outlineLevel="4">
      <c r="A72" s="666" t="s">
        <v>298</v>
      </c>
      <c r="B72" s="61" t="s">
        <v>94</v>
      </c>
      <c r="C72" s="62" t="str">
        <f>IF(OR(ISNUMBER(S72),ISNUMBER(U72),ISNUMBER(W72),ISNUMBER(#REF!),ISNUMBER(AA72),ISNUMBER(AC72),ISNUMBER(AE72),ISNUMBER(AG72),ISNUMBER(Y72),ISNUMBER(AI72)),"x","")</f>
        <v/>
      </c>
      <c r="D72" s="63" t="s">
        <v>90</v>
      </c>
      <c r="E72" s="60" t="s">
        <v>299</v>
      </c>
      <c r="F72" s="60" t="s">
        <v>67</v>
      </c>
      <c r="G72" s="60" t="s">
        <v>300</v>
      </c>
      <c r="H72" s="60" t="s">
        <v>301</v>
      </c>
      <c r="I72" s="60" t="s">
        <v>302</v>
      </c>
      <c r="J72" s="64" t="s">
        <v>122</v>
      </c>
      <c r="K72" s="60"/>
      <c r="L72" s="60" t="s">
        <v>12</v>
      </c>
      <c r="M72" s="64" t="s">
        <v>12</v>
      </c>
      <c r="N72" s="64" t="s">
        <v>12</v>
      </c>
      <c r="O72" s="64" t="s">
        <v>14</v>
      </c>
      <c r="P72" s="64"/>
      <c r="Q72" s="64"/>
      <c r="S72" s="667"/>
      <c r="U72" s="668"/>
      <c r="W72" s="669" t="str">
        <f t="shared" ref="W72:W77" si="10">IF(ISNUMBER(U72),U72,"")</f>
        <v/>
      </c>
      <c r="Y72" s="670" t="str">
        <f t="shared" si="0"/>
        <v/>
      </c>
      <c r="AA72" s="92"/>
      <c r="AC72" s="671"/>
      <c r="AE72" s="672"/>
      <c r="AG72" s="673" t="str">
        <f t="shared" ref="AG72:AG77" si="11">IF(ISNUMBER(AE72),AE72,"")</f>
        <v/>
      </c>
      <c r="AI72" s="674" t="str">
        <f t="shared" si="1"/>
        <v/>
      </c>
    </row>
    <row r="73" spans="1:35" ht="11.25" outlineLevel="4">
      <c r="A73" s="675" t="s">
        <v>303</v>
      </c>
      <c r="B73" s="61" t="s">
        <v>94</v>
      </c>
      <c r="C73" s="62" t="str">
        <f>IF(OR(ISNUMBER(S73),ISNUMBER(U73),ISNUMBER(W73),ISNUMBER(#REF!),ISNUMBER(AA73),ISNUMBER(AC73),ISNUMBER(AE73),ISNUMBER(AG73),ISNUMBER(Y73),ISNUMBER(AI73)),"x","")</f>
        <v/>
      </c>
      <c r="D73" s="63" t="s">
        <v>90</v>
      </c>
      <c r="E73" s="60" t="s">
        <v>304</v>
      </c>
      <c r="F73" s="60" t="s">
        <v>67</v>
      </c>
      <c r="G73" s="60" t="s">
        <v>305</v>
      </c>
      <c r="H73" s="60" t="s">
        <v>306</v>
      </c>
      <c r="I73" s="60" t="s">
        <v>307</v>
      </c>
      <c r="J73" s="64" t="s">
        <v>122</v>
      </c>
      <c r="K73" s="60"/>
      <c r="L73" s="60" t="s">
        <v>12</v>
      </c>
      <c r="M73" s="64" t="s">
        <v>12</v>
      </c>
      <c r="N73" s="64" t="s">
        <v>12</v>
      </c>
      <c r="O73" s="64" t="s">
        <v>14</v>
      </c>
      <c r="P73" s="64"/>
      <c r="Q73" s="64"/>
      <c r="S73" s="676"/>
      <c r="U73" s="677"/>
      <c r="W73" s="678" t="str">
        <f t="shared" si="10"/>
        <v/>
      </c>
      <c r="Y73" s="679" t="str">
        <f t="shared" ref="Y73:Y136" si="12">IF(OR(ISNUMBER(S73),ISNUMBER(W73)),N(S73)+N(W73),"")</f>
        <v/>
      </c>
      <c r="AA73" s="92"/>
      <c r="AC73" s="680"/>
      <c r="AE73" s="681"/>
      <c r="AG73" s="682" t="str">
        <f t="shared" si="11"/>
        <v/>
      </c>
      <c r="AI73" s="683" t="str">
        <f t="shared" ref="AI73:AI136" si="13">IF(OR(ISNUMBER(AC73),ISNUMBER(AG73)),N(AC73)+N(AG73),"")</f>
        <v/>
      </c>
    </row>
    <row r="74" spans="1:35" ht="11.25" outlineLevel="4">
      <c r="A74" s="684" t="s">
        <v>308</v>
      </c>
      <c r="B74" s="61" t="s">
        <v>94</v>
      </c>
      <c r="C74" s="62" t="str">
        <f>IF(OR(ISNUMBER(S74),ISNUMBER(U74),ISNUMBER(W74),ISNUMBER(#REF!),ISNUMBER(AA74),ISNUMBER(AC74),ISNUMBER(AE74),ISNUMBER(AG74),ISNUMBER(Y74),ISNUMBER(AI74)),"x","")</f>
        <v/>
      </c>
      <c r="D74" s="63" t="s">
        <v>90</v>
      </c>
      <c r="E74" s="60" t="s">
        <v>309</v>
      </c>
      <c r="F74" s="60" t="s">
        <v>67</v>
      </c>
      <c r="G74" s="60" t="s">
        <v>310</v>
      </c>
      <c r="H74" s="60"/>
      <c r="I74" s="60"/>
      <c r="J74" s="64" t="s">
        <v>96</v>
      </c>
      <c r="K74" s="60"/>
      <c r="L74" s="60" t="s">
        <v>12</v>
      </c>
      <c r="M74" s="64" t="s">
        <v>12</v>
      </c>
      <c r="N74" s="64" t="s">
        <v>12</v>
      </c>
      <c r="O74" s="64" t="s">
        <v>14</v>
      </c>
      <c r="P74" s="64"/>
      <c r="Q74" s="64"/>
      <c r="S74" s="685"/>
      <c r="U74" s="686"/>
      <c r="W74" s="687" t="str">
        <f t="shared" si="10"/>
        <v/>
      </c>
      <c r="Y74" s="688" t="str">
        <f t="shared" si="12"/>
        <v/>
      </c>
      <c r="AA74" s="92"/>
      <c r="AC74" s="689"/>
      <c r="AE74" s="690"/>
      <c r="AG74" s="691" t="str">
        <f t="shared" si="11"/>
        <v/>
      </c>
      <c r="AI74" s="692" t="str">
        <f t="shared" si="13"/>
        <v/>
      </c>
    </row>
    <row r="75" spans="1:35" ht="11.25" outlineLevel="4">
      <c r="A75" s="693" t="s">
        <v>311</v>
      </c>
      <c r="B75" s="61"/>
      <c r="C75" s="62" t="str">
        <f>IF(OR(ISNUMBER(S75),ISNUMBER(U75),ISNUMBER(W75),ISNUMBER(#REF!),ISNUMBER(AA75),ISNUMBER(AC75),ISNUMBER(AE75),ISNUMBER(AG75),ISNUMBER(Y75),ISNUMBER(AI75)),"x","")</f>
        <v/>
      </c>
      <c r="D75" s="63" t="s">
        <v>90</v>
      </c>
      <c r="E75" s="60" t="s">
        <v>312</v>
      </c>
      <c r="F75" s="60" t="s">
        <v>67</v>
      </c>
      <c r="G75" s="60" t="s">
        <v>313</v>
      </c>
      <c r="H75" s="60"/>
      <c r="I75" s="60"/>
      <c r="J75" s="64"/>
      <c r="K75" s="60"/>
      <c r="L75" s="60" t="s">
        <v>12</v>
      </c>
      <c r="M75" s="64" t="s">
        <v>12</v>
      </c>
      <c r="N75" s="64"/>
      <c r="O75" s="64" t="s">
        <v>14</v>
      </c>
      <c r="P75" s="64"/>
      <c r="Q75" s="64"/>
      <c r="S75" s="694"/>
      <c r="U75" s="695"/>
      <c r="W75" s="696" t="str">
        <f t="shared" si="10"/>
        <v/>
      </c>
      <c r="Y75" s="697" t="str">
        <f t="shared" si="12"/>
        <v/>
      </c>
      <c r="AA75" s="92"/>
      <c r="AC75" s="698"/>
      <c r="AE75" s="699"/>
      <c r="AG75" s="700" t="str">
        <f t="shared" si="11"/>
        <v/>
      </c>
      <c r="AI75" s="701" t="str">
        <f t="shared" si="13"/>
        <v/>
      </c>
    </row>
    <row r="76" spans="1:35" ht="11.25" outlineLevel="4">
      <c r="A76" s="702" t="s">
        <v>314</v>
      </c>
      <c r="B76" s="61"/>
      <c r="C76" s="62" t="str">
        <f>IF(OR(ISNUMBER(S76),ISNUMBER(U76),ISNUMBER(W76),ISNUMBER(#REF!),ISNUMBER(AA76),ISNUMBER(AC76),ISNUMBER(AE76),ISNUMBER(AG76),ISNUMBER(Y76),ISNUMBER(AI76)),"x","")</f>
        <v/>
      </c>
      <c r="D76" s="63" t="s">
        <v>90</v>
      </c>
      <c r="E76" s="60" t="s">
        <v>315</v>
      </c>
      <c r="F76" s="60" t="s">
        <v>67</v>
      </c>
      <c r="G76" s="60" t="s">
        <v>316</v>
      </c>
      <c r="H76" s="60" t="s">
        <v>126</v>
      </c>
      <c r="I76" s="60"/>
      <c r="J76" s="64"/>
      <c r="K76" s="60"/>
      <c r="L76" s="60" t="s">
        <v>12</v>
      </c>
      <c r="M76" s="64" t="s">
        <v>12</v>
      </c>
      <c r="N76" s="64" t="s">
        <v>12</v>
      </c>
      <c r="O76" s="64" t="s">
        <v>14</v>
      </c>
      <c r="P76" s="64"/>
      <c r="Q76" s="64"/>
      <c r="S76" s="703"/>
      <c r="U76" s="704"/>
      <c r="W76" s="705" t="str">
        <f t="shared" si="10"/>
        <v/>
      </c>
      <c r="Y76" s="706" t="str">
        <f t="shared" si="12"/>
        <v/>
      </c>
      <c r="AA76" s="92"/>
      <c r="AC76" s="707"/>
      <c r="AE76" s="708"/>
      <c r="AG76" s="709" t="str">
        <f t="shared" si="11"/>
        <v/>
      </c>
      <c r="AI76" s="710" t="str">
        <f t="shared" si="13"/>
        <v/>
      </c>
    </row>
    <row r="77" spans="1:35" ht="11.25" outlineLevel="4">
      <c r="A77" s="711" t="s">
        <v>139</v>
      </c>
      <c r="B77" s="61" t="s">
        <v>94</v>
      </c>
      <c r="C77" s="62" t="str">
        <f>IF(OR(ISNUMBER(S77),ISNUMBER(U77),ISNUMBER(W77),ISNUMBER(#REF!),ISNUMBER(AA77),ISNUMBER(AC77),ISNUMBER(AE77),ISNUMBER(AG77),ISNUMBER(Y77),ISNUMBER(AI77)),"x","")</f>
        <v/>
      </c>
      <c r="D77" s="63" t="s">
        <v>90</v>
      </c>
      <c r="E77" s="60" t="s">
        <v>317</v>
      </c>
      <c r="F77" s="60" t="s">
        <v>67</v>
      </c>
      <c r="G77" s="60" t="s">
        <v>318</v>
      </c>
      <c r="H77" s="60" t="s">
        <v>142</v>
      </c>
      <c r="I77" s="60" t="s">
        <v>319</v>
      </c>
      <c r="J77" s="64" t="s">
        <v>96</v>
      </c>
      <c r="K77" s="60"/>
      <c r="L77" s="60" t="s">
        <v>12</v>
      </c>
      <c r="M77" s="64" t="s">
        <v>12</v>
      </c>
      <c r="N77" s="64" t="s">
        <v>12</v>
      </c>
      <c r="O77" s="64" t="s">
        <v>14</v>
      </c>
      <c r="P77" s="64"/>
      <c r="Q77" s="64"/>
      <c r="S77" s="712"/>
      <c r="U77" s="713"/>
      <c r="W77" s="714" t="str">
        <f t="shared" si="10"/>
        <v/>
      </c>
      <c r="Y77" s="715" t="str">
        <f t="shared" si="12"/>
        <v/>
      </c>
      <c r="AA77" s="92"/>
      <c r="AC77" s="716"/>
      <c r="AE77" s="717"/>
      <c r="AG77" s="718" t="str">
        <f t="shared" si="11"/>
        <v/>
      </c>
      <c r="AI77" s="719" t="str">
        <f t="shared" si="13"/>
        <v/>
      </c>
    </row>
    <row r="78" spans="1:35" ht="11.25" outlineLevel="3">
      <c r="A78" s="720" t="s">
        <v>320</v>
      </c>
      <c r="B78" s="61" t="s">
        <v>94</v>
      </c>
      <c r="C78" s="62" t="str">
        <f>IF(OR(ISNUMBER(S78),ISNUMBER(U78),ISNUMBER(W78),ISNUMBER(#REF!),ISNUMBER(AA78),ISNUMBER(AC78),ISNUMBER(AE78),ISNUMBER(AG78),ISNUMBER(Y78),ISNUMBER(AI78)),"x","")</f>
        <v/>
      </c>
      <c r="D78" s="63" t="s">
        <v>90</v>
      </c>
      <c r="E78" s="60" t="s">
        <v>321</v>
      </c>
      <c r="F78" s="60" t="s">
        <v>67</v>
      </c>
      <c r="G78" s="60" t="s">
        <v>320</v>
      </c>
      <c r="H78" s="60" t="s">
        <v>322</v>
      </c>
      <c r="I78" s="60" t="s">
        <v>323</v>
      </c>
      <c r="J78" s="64" t="s">
        <v>71</v>
      </c>
      <c r="K78" s="60"/>
      <c r="L78" s="60" t="s">
        <v>12</v>
      </c>
      <c r="M78" s="64" t="s">
        <v>12</v>
      </c>
      <c r="N78" s="64" t="s">
        <v>12</v>
      </c>
      <c r="O78" s="64" t="s">
        <v>14</v>
      </c>
      <c r="P78" s="64"/>
      <c r="Q78" s="64"/>
      <c r="S78" s="721"/>
      <c r="U78" s="722"/>
      <c r="W78" s="723" t="str">
        <f>IF(OR(ISNUMBER(W79),ISNUMBER(W80),ISNUMBER(W81),ISNUMBER(W82)),N(W79)+N(W80)+N(W81)+N(W82),IF(ISNUMBER(U78),U78,""))</f>
        <v/>
      </c>
      <c r="Y78" s="724" t="str">
        <f t="shared" si="12"/>
        <v/>
      </c>
      <c r="AA78" s="92"/>
      <c r="AC78" s="725"/>
      <c r="AE78" s="726"/>
      <c r="AG78" s="727" t="str">
        <f>IF(OR(ISNUMBER(AG79),ISNUMBER(AG80),ISNUMBER(AG81),ISNUMBER(AG82)),N(AG79)+N(AG80)+N(AG81)+N(AG82),IF(ISNUMBER(AE78),AE78,""))</f>
        <v/>
      </c>
      <c r="AI78" s="728" t="str">
        <f t="shared" si="13"/>
        <v/>
      </c>
    </row>
    <row r="79" spans="1:35" ht="11.25" outlineLevel="4">
      <c r="A79" s="729" t="s">
        <v>324</v>
      </c>
      <c r="B79" s="61" t="s">
        <v>94</v>
      </c>
      <c r="C79" s="62" t="str">
        <f>IF(OR(ISNUMBER(S79),ISNUMBER(U79),ISNUMBER(W79),ISNUMBER(#REF!),ISNUMBER(AA79),ISNUMBER(AC79),ISNUMBER(AE79),ISNUMBER(AG79),ISNUMBER(Y79),ISNUMBER(AI79)),"x","")</f>
        <v/>
      </c>
      <c r="D79" s="63" t="s">
        <v>90</v>
      </c>
      <c r="E79" s="60" t="s">
        <v>325</v>
      </c>
      <c r="F79" s="60" t="s">
        <v>67</v>
      </c>
      <c r="G79" s="60" t="s">
        <v>326</v>
      </c>
      <c r="H79" s="60" t="s">
        <v>327</v>
      </c>
      <c r="I79" s="60" t="s">
        <v>323</v>
      </c>
      <c r="J79" s="64" t="s">
        <v>122</v>
      </c>
      <c r="K79" s="60"/>
      <c r="L79" s="60" t="s">
        <v>12</v>
      </c>
      <c r="M79" s="64" t="s">
        <v>12</v>
      </c>
      <c r="N79" s="64" t="s">
        <v>12</v>
      </c>
      <c r="O79" s="64" t="s">
        <v>14</v>
      </c>
      <c r="P79" s="64"/>
      <c r="Q79" s="64"/>
      <c r="S79" s="730"/>
      <c r="U79" s="731"/>
      <c r="W79" s="732" t="str">
        <f>IF(ISNUMBER(U79),U79,"")</f>
        <v/>
      </c>
      <c r="Y79" s="733" t="str">
        <f t="shared" si="12"/>
        <v/>
      </c>
      <c r="AA79" s="92"/>
      <c r="AC79" s="734"/>
      <c r="AE79" s="735"/>
      <c r="AG79" s="736" t="str">
        <f>IF(ISNUMBER(AE79),AE79,"")</f>
        <v/>
      </c>
      <c r="AI79" s="737" t="str">
        <f t="shared" si="13"/>
        <v/>
      </c>
    </row>
    <row r="80" spans="1:35" ht="11.25" outlineLevel="4">
      <c r="A80" s="738" t="s">
        <v>328</v>
      </c>
      <c r="B80" s="61" t="s">
        <v>94</v>
      </c>
      <c r="C80" s="62" t="str">
        <f>IF(OR(ISNUMBER(S80),ISNUMBER(U80),ISNUMBER(W80),ISNUMBER(#REF!),ISNUMBER(AA80),ISNUMBER(AC80),ISNUMBER(AE80),ISNUMBER(AG80),ISNUMBER(Y80),ISNUMBER(AI80)),"x","")</f>
        <v/>
      </c>
      <c r="D80" s="63" t="s">
        <v>90</v>
      </c>
      <c r="E80" s="60" t="s">
        <v>329</v>
      </c>
      <c r="F80" s="60" t="s">
        <v>67</v>
      </c>
      <c r="G80" s="60" t="s">
        <v>330</v>
      </c>
      <c r="H80" s="60" t="s">
        <v>327</v>
      </c>
      <c r="I80" s="60" t="s">
        <v>331</v>
      </c>
      <c r="J80" s="64" t="s">
        <v>122</v>
      </c>
      <c r="K80" s="60"/>
      <c r="L80" s="60"/>
      <c r="M80" s="64" t="s">
        <v>12</v>
      </c>
      <c r="N80" s="64"/>
      <c r="O80" s="64" t="s">
        <v>14</v>
      </c>
      <c r="P80" s="64"/>
      <c r="Q80" s="64"/>
      <c r="S80" s="739"/>
      <c r="U80" s="740"/>
      <c r="W80" s="741" t="str">
        <f>IF(ISNUMBER(U80),U80,"")</f>
        <v/>
      </c>
      <c r="Y80" s="742" t="str">
        <f t="shared" si="12"/>
        <v/>
      </c>
      <c r="AA80" s="92"/>
      <c r="AC80" s="743"/>
      <c r="AE80" s="744"/>
      <c r="AG80" s="745" t="str">
        <f>IF(ISNUMBER(AE80),AE80,"")</f>
        <v/>
      </c>
      <c r="AI80" s="746" t="str">
        <f t="shared" si="13"/>
        <v/>
      </c>
    </row>
    <row r="81" spans="1:35" ht="11.25" outlineLevel="4">
      <c r="A81" s="747" t="s">
        <v>332</v>
      </c>
      <c r="B81" s="61" t="s">
        <v>94</v>
      </c>
      <c r="C81" s="62" t="str">
        <f>IF(OR(ISNUMBER(S81),ISNUMBER(U81),ISNUMBER(W81),ISNUMBER(#REF!),ISNUMBER(AA81),ISNUMBER(AC81),ISNUMBER(AE81),ISNUMBER(AG81),ISNUMBER(Y81),ISNUMBER(AI81)),"x","")</f>
        <v/>
      </c>
      <c r="D81" s="63" t="s">
        <v>90</v>
      </c>
      <c r="E81" s="60" t="s">
        <v>333</v>
      </c>
      <c r="F81" s="60" t="s">
        <v>67</v>
      </c>
      <c r="G81" s="60" t="s">
        <v>334</v>
      </c>
      <c r="H81" s="60" t="s">
        <v>327</v>
      </c>
      <c r="I81" s="60" t="s">
        <v>331</v>
      </c>
      <c r="J81" s="64" t="s">
        <v>122</v>
      </c>
      <c r="K81" s="60"/>
      <c r="L81" s="60"/>
      <c r="M81" s="64" t="s">
        <v>12</v>
      </c>
      <c r="N81" s="64"/>
      <c r="O81" s="64" t="s">
        <v>14</v>
      </c>
      <c r="P81" s="64"/>
      <c r="Q81" s="64"/>
      <c r="S81" s="748"/>
      <c r="U81" s="749"/>
      <c r="W81" s="750" t="str">
        <f>IF(ISNUMBER(U81),U81,"")</f>
        <v/>
      </c>
      <c r="Y81" s="751" t="str">
        <f t="shared" si="12"/>
        <v/>
      </c>
      <c r="AA81" s="92"/>
      <c r="AC81" s="752"/>
      <c r="AE81" s="753"/>
      <c r="AG81" s="754" t="str">
        <f>IF(ISNUMBER(AE81),AE81,"")</f>
        <v/>
      </c>
      <c r="AI81" s="755" t="str">
        <f t="shared" si="13"/>
        <v/>
      </c>
    </row>
    <row r="82" spans="1:35" ht="11.25" outlineLevel="4">
      <c r="A82" s="756" t="s">
        <v>335</v>
      </c>
      <c r="B82" s="61" t="s">
        <v>94</v>
      </c>
      <c r="C82" s="62" t="str">
        <f>IF(OR(ISNUMBER(S82),ISNUMBER(U82),ISNUMBER(W82),ISNUMBER(#REF!),ISNUMBER(AA82),ISNUMBER(AC82),ISNUMBER(AE82),ISNUMBER(AG82),ISNUMBER(Y82),ISNUMBER(AI82)),"x","")</f>
        <v/>
      </c>
      <c r="D82" s="63" t="s">
        <v>90</v>
      </c>
      <c r="E82" s="60" t="s">
        <v>336</v>
      </c>
      <c r="F82" s="60" t="s">
        <v>67</v>
      </c>
      <c r="G82" s="60" t="s">
        <v>337</v>
      </c>
      <c r="H82" s="60" t="s">
        <v>338</v>
      </c>
      <c r="I82" s="60" t="s">
        <v>331</v>
      </c>
      <c r="J82" s="64" t="s">
        <v>96</v>
      </c>
      <c r="K82" s="60"/>
      <c r="L82" s="60" t="s">
        <v>12</v>
      </c>
      <c r="M82" s="64" t="s">
        <v>12</v>
      </c>
      <c r="N82" s="64" t="s">
        <v>12</v>
      </c>
      <c r="O82" s="64" t="s">
        <v>14</v>
      </c>
      <c r="P82" s="64"/>
      <c r="Q82" s="64"/>
      <c r="S82" s="757"/>
      <c r="U82" s="758"/>
      <c r="W82" s="759" t="str">
        <f>IF(ISNUMBER(U82),U82,"")</f>
        <v/>
      </c>
      <c r="Y82" s="760" t="str">
        <f t="shared" si="12"/>
        <v/>
      </c>
      <c r="AA82" s="92"/>
      <c r="AC82" s="761"/>
      <c r="AE82" s="762"/>
      <c r="AG82" s="763" t="str">
        <f>IF(ISNUMBER(AE82),AE82,"")</f>
        <v/>
      </c>
      <c r="AI82" s="764" t="str">
        <f t="shared" si="13"/>
        <v/>
      </c>
    </row>
    <row r="83" spans="1:35" ht="11.25" outlineLevel="3">
      <c r="A83" s="765" t="s">
        <v>339</v>
      </c>
      <c r="B83" s="61" t="s">
        <v>94</v>
      </c>
      <c r="C83" s="62" t="str">
        <f>IF(OR(ISNUMBER(S83),ISNUMBER(U83),ISNUMBER(W83),ISNUMBER(#REF!),ISNUMBER(AA83),ISNUMBER(AC83),ISNUMBER(AE83),ISNUMBER(AG83),ISNUMBER(Y83),ISNUMBER(AI83)),"x","")</f>
        <v/>
      </c>
      <c r="D83" s="63" t="s">
        <v>90</v>
      </c>
      <c r="E83" s="60" t="s">
        <v>340</v>
      </c>
      <c r="F83" s="60" t="s">
        <v>67</v>
      </c>
      <c r="G83" s="60" t="s">
        <v>339</v>
      </c>
      <c r="H83" s="60"/>
      <c r="I83" s="60"/>
      <c r="J83" s="64" t="s">
        <v>71</v>
      </c>
      <c r="K83" s="60"/>
      <c r="L83" s="60" t="s">
        <v>12</v>
      </c>
      <c r="M83" s="64" t="s">
        <v>12</v>
      </c>
      <c r="N83" s="64" t="s">
        <v>12</v>
      </c>
      <c r="O83" s="64" t="s">
        <v>14</v>
      </c>
      <c r="P83" s="64"/>
      <c r="Q83" s="64"/>
      <c r="S83" s="766"/>
      <c r="U83" s="767"/>
      <c r="W83" s="768" t="str">
        <f>IF(OR(ISNUMBER(W84),ISNUMBER(W85),ISNUMBER(W86),ISNUMBER(W87),ISNUMBER(W90)),N(W84)+N(W85)+N(W86)+N(W87)+N(W90),IF(ISNUMBER(U83),U83,""))</f>
        <v/>
      </c>
      <c r="Y83" s="769" t="str">
        <f t="shared" si="12"/>
        <v/>
      </c>
      <c r="AA83" s="92"/>
      <c r="AC83" s="770"/>
      <c r="AE83" s="771"/>
      <c r="AG83" s="772" t="str">
        <f>IF(OR(ISNUMBER(AG84),ISNUMBER(AG85),ISNUMBER(AG86),ISNUMBER(AG87),ISNUMBER(AG90)),N(AG84)+N(AG85)+N(AG86)+N(AG87)+N(AG90),IF(ISNUMBER(AE83),AE83,""))</f>
        <v/>
      </c>
      <c r="AI83" s="773" t="str">
        <f t="shared" si="13"/>
        <v/>
      </c>
    </row>
    <row r="84" spans="1:35" ht="11.25" outlineLevel="4">
      <c r="A84" s="774" t="s">
        <v>341</v>
      </c>
      <c r="B84" s="61" t="s">
        <v>94</v>
      </c>
      <c r="C84" s="62" t="str">
        <f>IF(OR(ISNUMBER(S84),ISNUMBER(U84),ISNUMBER(W84),ISNUMBER(#REF!),ISNUMBER(AA84),ISNUMBER(AC84),ISNUMBER(AE84),ISNUMBER(AG84),ISNUMBER(Y84),ISNUMBER(AI84)),"x","")</f>
        <v/>
      </c>
      <c r="D84" s="63" t="s">
        <v>90</v>
      </c>
      <c r="E84" s="60" t="s">
        <v>342</v>
      </c>
      <c r="F84" s="60" t="s">
        <v>67</v>
      </c>
      <c r="G84" s="60" t="s">
        <v>343</v>
      </c>
      <c r="H84" s="60" t="s">
        <v>69</v>
      </c>
      <c r="I84" s="60" t="s">
        <v>344</v>
      </c>
      <c r="J84" s="64" t="s">
        <v>122</v>
      </c>
      <c r="K84" s="60"/>
      <c r="L84" s="60" t="s">
        <v>12</v>
      </c>
      <c r="M84" s="64" t="s">
        <v>12</v>
      </c>
      <c r="N84" s="64" t="s">
        <v>12</v>
      </c>
      <c r="O84" s="64" t="s">
        <v>14</v>
      </c>
      <c r="P84" s="64"/>
      <c r="Q84" s="64"/>
      <c r="S84" s="775"/>
      <c r="U84" s="776"/>
      <c r="W84" s="777" t="str">
        <f t="shared" ref="W84:W90" si="14">IF(ISNUMBER(U84),U84,"")</f>
        <v/>
      </c>
      <c r="Y84" s="778" t="str">
        <f t="shared" si="12"/>
        <v/>
      </c>
      <c r="AA84" s="92"/>
      <c r="AC84" s="779"/>
      <c r="AE84" s="780"/>
      <c r="AG84" s="781" t="str">
        <f t="shared" ref="AG84:AG90" si="15">IF(ISNUMBER(AE84),AE84,"")</f>
        <v/>
      </c>
      <c r="AI84" s="782" t="str">
        <f t="shared" si="13"/>
        <v/>
      </c>
    </row>
    <row r="85" spans="1:35" ht="11.25" outlineLevel="4">
      <c r="A85" s="783" t="s">
        <v>345</v>
      </c>
      <c r="B85" s="61" t="s">
        <v>94</v>
      </c>
      <c r="C85" s="62" t="str">
        <f>IF(OR(ISNUMBER(S85),ISNUMBER(U85),ISNUMBER(W85),ISNUMBER(#REF!),ISNUMBER(AA85),ISNUMBER(AC85),ISNUMBER(AE85),ISNUMBER(AG85),ISNUMBER(Y85),ISNUMBER(AI85)),"x","")</f>
        <v/>
      </c>
      <c r="D85" s="63" t="s">
        <v>90</v>
      </c>
      <c r="E85" s="60" t="s">
        <v>346</v>
      </c>
      <c r="F85" s="60" t="s">
        <v>67</v>
      </c>
      <c r="G85" s="60" t="s">
        <v>347</v>
      </c>
      <c r="H85" s="60" t="s">
        <v>69</v>
      </c>
      <c r="I85" s="60"/>
      <c r="J85" s="64" t="s">
        <v>122</v>
      </c>
      <c r="K85" s="60"/>
      <c r="L85" s="60" t="s">
        <v>12</v>
      </c>
      <c r="M85" s="64" t="s">
        <v>12</v>
      </c>
      <c r="N85" s="64" t="s">
        <v>12</v>
      </c>
      <c r="O85" s="64" t="s">
        <v>14</v>
      </c>
      <c r="P85" s="64"/>
      <c r="Q85" s="64"/>
      <c r="S85" s="784"/>
      <c r="U85" s="785"/>
      <c r="W85" s="786" t="str">
        <f t="shared" si="14"/>
        <v/>
      </c>
      <c r="Y85" s="787" t="str">
        <f t="shared" si="12"/>
        <v/>
      </c>
      <c r="AA85" s="92"/>
      <c r="AC85" s="788"/>
      <c r="AE85" s="789"/>
      <c r="AG85" s="790" t="str">
        <f t="shared" si="15"/>
        <v/>
      </c>
      <c r="AI85" s="791" t="str">
        <f t="shared" si="13"/>
        <v/>
      </c>
    </row>
    <row r="86" spans="1:35" ht="11.25" outlineLevel="4">
      <c r="A86" s="792" t="s">
        <v>348</v>
      </c>
      <c r="B86" s="61" t="s">
        <v>94</v>
      </c>
      <c r="C86" s="62" t="str">
        <f>IF(OR(ISNUMBER(S86),ISNUMBER(U86),ISNUMBER(W86),ISNUMBER(#REF!),ISNUMBER(AA86),ISNUMBER(AC86),ISNUMBER(AE86),ISNUMBER(AG86),ISNUMBER(Y86),ISNUMBER(AI86)),"x","")</f>
        <v/>
      </c>
      <c r="D86" s="63" t="s">
        <v>90</v>
      </c>
      <c r="E86" s="60" t="s">
        <v>349</v>
      </c>
      <c r="F86" s="60" t="s">
        <v>67</v>
      </c>
      <c r="G86" s="60" t="s">
        <v>350</v>
      </c>
      <c r="H86" s="60"/>
      <c r="I86" s="60"/>
      <c r="J86" s="64" t="s">
        <v>96</v>
      </c>
      <c r="K86" s="60"/>
      <c r="L86" s="60" t="s">
        <v>12</v>
      </c>
      <c r="M86" s="64" t="s">
        <v>12</v>
      </c>
      <c r="N86" s="64" t="s">
        <v>12</v>
      </c>
      <c r="O86" s="64" t="s">
        <v>14</v>
      </c>
      <c r="P86" s="64"/>
      <c r="Q86" s="64"/>
      <c r="S86" s="793"/>
      <c r="U86" s="794"/>
      <c r="W86" s="795" t="str">
        <f t="shared" si="14"/>
        <v/>
      </c>
      <c r="Y86" s="796" t="str">
        <f t="shared" si="12"/>
        <v/>
      </c>
      <c r="AA86" s="92"/>
      <c r="AC86" s="797"/>
      <c r="AE86" s="798"/>
      <c r="AG86" s="799" t="str">
        <f t="shared" si="15"/>
        <v/>
      </c>
      <c r="AI86" s="800" t="str">
        <f t="shared" si="13"/>
        <v/>
      </c>
    </row>
    <row r="87" spans="1:35" ht="11.25" outlineLevel="4">
      <c r="A87" s="801" t="s">
        <v>351</v>
      </c>
      <c r="B87" s="61" t="s">
        <v>94</v>
      </c>
      <c r="C87" s="62" t="str">
        <f>IF(OR(ISNUMBER(S87),ISNUMBER(U87),ISNUMBER(W87),ISNUMBER(#REF!),ISNUMBER(AA87),ISNUMBER(AC87),ISNUMBER(AE87),ISNUMBER(AG87),ISNUMBER(Y87),ISNUMBER(AI87)),"x","")</f>
        <v/>
      </c>
      <c r="D87" s="63" t="s">
        <v>90</v>
      </c>
      <c r="E87" s="60" t="s">
        <v>352</v>
      </c>
      <c r="F87" s="60" t="s">
        <v>67</v>
      </c>
      <c r="G87" s="60" t="s">
        <v>353</v>
      </c>
      <c r="H87" s="60"/>
      <c r="I87" s="60"/>
      <c r="J87" s="64" t="s">
        <v>96</v>
      </c>
      <c r="K87" s="60"/>
      <c r="L87" s="60" t="s">
        <v>12</v>
      </c>
      <c r="M87" s="64" t="s">
        <v>12</v>
      </c>
      <c r="N87" s="64" t="s">
        <v>12</v>
      </c>
      <c r="O87" s="64" t="s">
        <v>14</v>
      </c>
      <c r="P87" s="64"/>
      <c r="Q87" s="64"/>
      <c r="S87" s="802"/>
      <c r="U87" s="803"/>
      <c r="W87" s="804" t="str">
        <f t="shared" si="14"/>
        <v/>
      </c>
      <c r="Y87" s="805" t="str">
        <f t="shared" si="12"/>
        <v/>
      </c>
      <c r="AA87" s="92"/>
      <c r="AC87" s="806"/>
      <c r="AE87" s="807"/>
      <c r="AG87" s="808" t="str">
        <f t="shared" si="15"/>
        <v/>
      </c>
      <c r="AI87" s="809" t="str">
        <f t="shared" si="13"/>
        <v/>
      </c>
    </row>
    <row r="88" spans="1:35" ht="11.25" outlineLevel="4">
      <c r="A88" s="810" t="s">
        <v>354</v>
      </c>
      <c r="B88" s="61"/>
      <c r="C88" s="62" t="str">
        <f>IF(OR(ISNUMBER(S88),ISNUMBER(U88),ISNUMBER(W88),ISNUMBER(#REF!),ISNUMBER(AA88),ISNUMBER(AC88),ISNUMBER(AE88),ISNUMBER(AG88),ISNUMBER(Y88),ISNUMBER(AI88)),"x","")</f>
        <v/>
      </c>
      <c r="D88" s="63" t="s">
        <v>90</v>
      </c>
      <c r="E88" s="60" t="s">
        <v>355</v>
      </c>
      <c r="F88" s="60" t="s">
        <v>67</v>
      </c>
      <c r="G88" s="60" t="s">
        <v>356</v>
      </c>
      <c r="H88" s="60"/>
      <c r="I88" s="60"/>
      <c r="J88" s="64"/>
      <c r="K88" s="60"/>
      <c r="L88" s="60" t="s">
        <v>12</v>
      </c>
      <c r="M88" s="64" t="s">
        <v>12</v>
      </c>
      <c r="N88" s="64" t="s">
        <v>12</v>
      </c>
      <c r="O88" s="64" t="s">
        <v>14</v>
      </c>
      <c r="P88" s="64"/>
      <c r="Q88" s="64"/>
      <c r="S88" s="811"/>
      <c r="U88" s="812"/>
      <c r="W88" s="813" t="str">
        <f t="shared" si="14"/>
        <v/>
      </c>
      <c r="Y88" s="814" t="str">
        <f t="shared" si="12"/>
        <v/>
      </c>
      <c r="AA88" s="92"/>
      <c r="AC88" s="815"/>
      <c r="AE88" s="816"/>
      <c r="AG88" s="817" t="str">
        <f t="shared" si="15"/>
        <v/>
      </c>
      <c r="AI88" s="818" t="str">
        <f t="shared" si="13"/>
        <v/>
      </c>
    </row>
    <row r="89" spans="1:35" ht="11.25" outlineLevel="4">
      <c r="A89" s="819" t="s">
        <v>357</v>
      </c>
      <c r="B89" s="61"/>
      <c r="C89" s="62" t="str">
        <f>IF(OR(ISNUMBER(S89),ISNUMBER(U89),ISNUMBER(W89),ISNUMBER(#REF!),ISNUMBER(AA89),ISNUMBER(AC89),ISNUMBER(AE89),ISNUMBER(AG89),ISNUMBER(Y89),ISNUMBER(AI89)),"x","")</f>
        <v/>
      </c>
      <c r="D89" s="63" t="s">
        <v>90</v>
      </c>
      <c r="E89" s="60" t="s">
        <v>358</v>
      </c>
      <c r="F89" s="60" t="s">
        <v>67</v>
      </c>
      <c r="G89" s="60" t="s">
        <v>359</v>
      </c>
      <c r="H89" s="60" t="s">
        <v>126</v>
      </c>
      <c r="I89" s="60"/>
      <c r="J89" s="64"/>
      <c r="K89" s="60"/>
      <c r="L89" s="60" t="s">
        <v>12</v>
      </c>
      <c r="M89" s="64" t="s">
        <v>12</v>
      </c>
      <c r="N89" s="64" t="s">
        <v>12</v>
      </c>
      <c r="O89" s="64" t="s">
        <v>14</v>
      </c>
      <c r="P89" s="64"/>
      <c r="Q89" s="64"/>
      <c r="S89" s="820"/>
      <c r="U89" s="821"/>
      <c r="W89" s="822" t="str">
        <f t="shared" si="14"/>
        <v/>
      </c>
      <c r="Y89" s="823" t="str">
        <f t="shared" si="12"/>
        <v/>
      </c>
      <c r="AA89" s="92"/>
      <c r="AC89" s="824"/>
      <c r="AE89" s="825"/>
      <c r="AG89" s="826" t="str">
        <f t="shared" si="15"/>
        <v/>
      </c>
      <c r="AI89" s="827" t="str">
        <f t="shared" si="13"/>
        <v/>
      </c>
    </row>
    <row r="90" spans="1:35" ht="11.25" outlineLevel="4">
      <c r="A90" s="828" t="s">
        <v>139</v>
      </c>
      <c r="B90" s="61" t="s">
        <v>94</v>
      </c>
      <c r="C90" s="62" t="str">
        <f>IF(OR(ISNUMBER(S90),ISNUMBER(U90),ISNUMBER(W90),ISNUMBER(#REF!),ISNUMBER(AA90),ISNUMBER(AC90),ISNUMBER(AE90),ISNUMBER(AG90),ISNUMBER(Y90),ISNUMBER(AI90)),"x","")</f>
        <v/>
      </c>
      <c r="D90" s="63" t="s">
        <v>90</v>
      </c>
      <c r="E90" s="60" t="s">
        <v>360</v>
      </c>
      <c r="F90" s="60" t="s">
        <v>67</v>
      </c>
      <c r="G90" s="60" t="s">
        <v>361</v>
      </c>
      <c r="H90" s="60" t="s">
        <v>142</v>
      </c>
      <c r="I90" s="60" t="s">
        <v>362</v>
      </c>
      <c r="J90" s="64" t="s">
        <v>96</v>
      </c>
      <c r="K90" s="60"/>
      <c r="L90" s="60" t="s">
        <v>12</v>
      </c>
      <c r="M90" s="64" t="s">
        <v>12</v>
      </c>
      <c r="N90" s="64" t="s">
        <v>12</v>
      </c>
      <c r="O90" s="64" t="s">
        <v>14</v>
      </c>
      <c r="P90" s="64"/>
      <c r="Q90" s="64"/>
      <c r="S90" s="829"/>
      <c r="U90" s="830"/>
      <c r="W90" s="831" t="str">
        <f t="shared" si="14"/>
        <v/>
      </c>
      <c r="Y90" s="832" t="str">
        <f t="shared" si="12"/>
        <v/>
      </c>
      <c r="AA90" s="92"/>
      <c r="AC90" s="833"/>
      <c r="AE90" s="834"/>
      <c r="AG90" s="835" t="str">
        <f t="shared" si="15"/>
        <v/>
      </c>
      <c r="AI90" s="836" t="str">
        <f t="shared" si="13"/>
        <v/>
      </c>
    </row>
    <row r="91" spans="1:35" ht="11.25" outlineLevel="3">
      <c r="A91" s="837" t="s">
        <v>363</v>
      </c>
      <c r="B91" s="61" t="s">
        <v>94</v>
      </c>
      <c r="C91" s="62" t="str">
        <f>IF(OR(ISNUMBER(S91),ISNUMBER(U91),ISNUMBER(W91),ISNUMBER(#REF!),ISNUMBER(AA91),ISNUMBER(AC91),ISNUMBER(AE91),ISNUMBER(AG91),ISNUMBER(Y91),ISNUMBER(AI91)),"x","")</f>
        <v/>
      </c>
      <c r="D91" s="63" t="s">
        <v>90</v>
      </c>
      <c r="E91" s="60" t="s">
        <v>364</v>
      </c>
      <c r="F91" s="60" t="s">
        <v>67</v>
      </c>
      <c r="G91" s="60" t="s">
        <v>363</v>
      </c>
      <c r="H91" s="60"/>
      <c r="I91" s="60" t="s">
        <v>365</v>
      </c>
      <c r="J91" s="64" t="s">
        <v>71</v>
      </c>
      <c r="K91" s="60"/>
      <c r="L91" s="60" t="s">
        <v>12</v>
      </c>
      <c r="M91" s="64" t="s">
        <v>12</v>
      </c>
      <c r="N91" s="64" t="s">
        <v>12</v>
      </c>
      <c r="O91" s="64" t="s">
        <v>14</v>
      </c>
      <c r="P91" s="64"/>
      <c r="Q91" s="64"/>
      <c r="S91" s="838"/>
      <c r="U91" s="839"/>
      <c r="W91" s="840" t="str">
        <f>IF(OR(ISNUMBER(W94),ISNUMBER(W95),ISNUMBER(W96),ISNUMBER(W99),ISNUMBER(W100)),N(W94)+N(W95)+N(W96)+N(W99)+N(W100),IF(ISNUMBER(U91),U91,""))</f>
        <v/>
      </c>
      <c r="Y91" s="841" t="str">
        <f t="shared" si="12"/>
        <v/>
      </c>
      <c r="AA91" s="92"/>
      <c r="AC91" s="842"/>
      <c r="AE91" s="843"/>
      <c r="AG91" s="844" t="str">
        <f>IF(OR(ISNUMBER(AG94),ISNUMBER(AG95),ISNUMBER(AG96),ISNUMBER(AG99),ISNUMBER(AG100)),N(AG94)+N(AG95)+N(AG96)+N(AG99)+N(AG100),IF(ISNUMBER(AE91),AE91,""))</f>
        <v/>
      </c>
      <c r="AI91" s="845" t="str">
        <f t="shared" si="13"/>
        <v/>
      </c>
    </row>
    <row r="92" spans="1:35" ht="11.25" outlineLevel="4">
      <c r="A92" s="846" t="s">
        <v>366</v>
      </c>
      <c r="B92" s="61"/>
      <c r="C92" s="62" t="str">
        <f>IF(OR(ISNUMBER(S92),ISNUMBER(U92),ISNUMBER(W92),ISNUMBER(#REF!),ISNUMBER(AA92),ISNUMBER(AC92),ISNUMBER(AE92),ISNUMBER(AG92),ISNUMBER(Y92),ISNUMBER(AI92)),"x","")</f>
        <v/>
      </c>
      <c r="D92" s="63" t="s">
        <v>90</v>
      </c>
      <c r="E92" s="60" t="s">
        <v>367</v>
      </c>
      <c r="F92" s="60" t="s">
        <v>67</v>
      </c>
      <c r="G92" s="60" t="s">
        <v>368</v>
      </c>
      <c r="H92" s="60" t="s">
        <v>369</v>
      </c>
      <c r="I92" s="60"/>
      <c r="J92" s="64"/>
      <c r="K92" s="60"/>
      <c r="L92" s="60" t="s">
        <v>12</v>
      </c>
      <c r="M92" s="64" t="s">
        <v>12</v>
      </c>
      <c r="N92" s="64" t="s">
        <v>12</v>
      </c>
      <c r="O92" s="64" t="s">
        <v>14</v>
      </c>
      <c r="P92" s="64"/>
      <c r="Q92" s="64"/>
      <c r="S92" s="847"/>
      <c r="U92" s="848"/>
      <c r="W92" s="849" t="str">
        <f>IF(ISNUMBER(U92),U92,"")</f>
        <v/>
      </c>
      <c r="Y92" s="850" t="str">
        <f t="shared" si="12"/>
        <v/>
      </c>
      <c r="AA92" s="92"/>
      <c r="AC92" s="851"/>
      <c r="AE92" s="852"/>
      <c r="AG92" s="853" t="str">
        <f>IF(ISNUMBER(AE92),AE92,"")</f>
        <v/>
      </c>
      <c r="AI92" s="854" t="str">
        <f t="shared" si="13"/>
        <v/>
      </c>
    </row>
    <row r="93" spans="1:35" ht="11.25" outlineLevel="4">
      <c r="A93" s="855" t="s">
        <v>370</v>
      </c>
      <c r="B93" s="61"/>
      <c r="C93" s="62" t="str">
        <f>IF(OR(ISNUMBER(S93),ISNUMBER(U93),ISNUMBER(W93),ISNUMBER(#REF!),ISNUMBER(AA93),ISNUMBER(AC93),ISNUMBER(AE93),ISNUMBER(AG93),ISNUMBER(Y93),ISNUMBER(AI93)),"x","")</f>
        <v/>
      </c>
      <c r="D93" s="63" t="s">
        <v>90</v>
      </c>
      <c r="E93" s="60" t="s">
        <v>371</v>
      </c>
      <c r="F93" s="60" t="s">
        <v>67</v>
      </c>
      <c r="G93" s="60" t="s">
        <v>372</v>
      </c>
      <c r="H93" s="60" t="s">
        <v>373</v>
      </c>
      <c r="I93" s="60"/>
      <c r="J93" s="64"/>
      <c r="K93" s="60"/>
      <c r="L93" s="60" t="s">
        <v>12</v>
      </c>
      <c r="M93" s="64" t="s">
        <v>12</v>
      </c>
      <c r="N93" s="64" t="s">
        <v>12</v>
      </c>
      <c r="O93" s="64" t="s">
        <v>14</v>
      </c>
      <c r="P93" s="64"/>
      <c r="Q93" s="64"/>
      <c r="S93" s="856"/>
      <c r="U93" s="857"/>
      <c r="W93" s="858" t="str">
        <f>IF(ISNUMBER(U93),U93,"")</f>
        <v/>
      </c>
      <c r="Y93" s="859" t="str">
        <f t="shared" si="12"/>
        <v/>
      </c>
      <c r="AA93" s="92"/>
      <c r="AC93" s="860"/>
      <c r="AE93" s="861"/>
      <c r="AG93" s="862" t="str">
        <f>IF(ISNUMBER(AE93),AE93,"")</f>
        <v/>
      </c>
      <c r="AI93" s="863" t="str">
        <f t="shared" si="13"/>
        <v/>
      </c>
    </row>
    <row r="94" spans="1:35" ht="11.25" outlineLevel="4">
      <c r="A94" s="864" t="s">
        <v>374</v>
      </c>
      <c r="B94" s="61" t="s">
        <v>94</v>
      </c>
      <c r="C94" s="62" t="str">
        <f>IF(OR(ISNUMBER(S94),ISNUMBER(U94),ISNUMBER(W94),ISNUMBER(#REF!),ISNUMBER(AA94),ISNUMBER(AC94),ISNUMBER(AE94),ISNUMBER(AG94),ISNUMBER(Y94),ISNUMBER(AI94)),"x","")</f>
        <v/>
      </c>
      <c r="D94" s="63" t="s">
        <v>90</v>
      </c>
      <c r="E94" s="60" t="s">
        <v>375</v>
      </c>
      <c r="F94" s="60" t="s">
        <v>67</v>
      </c>
      <c r="G94" s="60" t="s">
        <v>376</v>
      </c>
      <c r="H94" s="60" t="s">
        <v>377</v>
      </c>
      <c r="I94" s="60" t="s">
        <v>378</v>
      </c>
      <c r="J94" s="64" t="s">
        <v>122</v>
      </c>
      <c r="K94" s="60"/>
      <c r="L94" s="60" t="s">
        <v>12</v>
      </c>
      <c r="M94" s="64" t="s">
        <v>12</v>
      </c>
      <c r="N94" s="64" t="s">
        <v>12</v>
      </c>
      <c r="O94" s="64" t="s">
        <v>14</v>
      </c>
      <c r="P94" s="64"/>
      <c r="Q94" s="64"/>
      <c r="S94" s="865"/>
      <c r="U94" s="866"/>
      <c r="W94" s="867" t="str">
        <f>IF(ISNUMBER(U94),U94,"")</f>
        <v/>
      </c>
      <c r="Y94" s="868" t="str">
        <f t="shared" si="12"/>
        <v/>
      </c>
      <c r="AA94" s="92"/>
      <c r="AC94" s="869"/>
      <c r="AE94" s="870"/>
      <c r="AG94" s="871" t="str">
        <f>IF(ISNUMBER(AE94),AE94,"")</f>
        <v/>
      </c>
      <c r="AI94" s="872" t="str">
        <f t="shared" si="13"/>
        <v/>
      </c>
    </row>
    <row r="95" spans="1:35" ht="11.25" outlineLevel="4">
      <c r="A95" s="873" t="s">
        <v>379</v>
      </c>
      <c r="B95" s="61" t="s">
        <v>94</v>
      </c>
      <c r="C95" s="62" t="str">
        <f>IF(OR(ISNUMBER(S95),ISNUMBER(U95),ISNUMBER(W95),ISNUMBER(#REF!),ISNUMBER(AA95),ISNUMBER(AC95),ISNUMBER(AE95),ISNUMBER(AG95),ISNUMBER(Y95),ISNUMBER(AI95)),"x","")</f>
        <v/>
      </c>
      <c r="D95" s="63" t="s">
        <v>90</v>
      </c>
      <c r="E95" s="60" t="s">
        <v>380</v>
      </c>
      <c r="F95" s="60" t="s">
        <v>67</v>
      </c>
      <c r="G95" s="60" t="s">
        <v>381</v>
      </c>
      <c r="H95" s="60"/>
      <c r="I95" s="60" t="s">
        <v>382</v>
      </c>
      <c r="J95" s="64" t="s">
        <v>122</v>
      </c>
      <c r="K95" s="60"/>
      <c r="L95" s="60" t="s">
        <v>12</v>
      </c>
      <c r="M95" s="64" t="s">
        <v>12</v>
      </c>
      <c r="N95" s="64" t="s">
        <v>12</v>
      </c>
      <c r="O95" s="64" t="s">
        <v>14</v>
      </c>
      <c r="P95" s="64"/>
      <c r="Q95" s="64"/>
      <c r="S95" s="874"/>
      <c r="U95" s="875"/>
      <c r="W95" s="876" t="str">
        <f>IF(ISNUMBER(U95),U95,"")</f>
        <v/>
      </c>
      <c r="Y95" s="877" t="str">
        <f t="shared" si="12"/>
        <v/>
      </c>
      <c r="AA95" s="92"/>
      <c r="AC95" s="878"/>
      <c r="AE95" s="879"/>
      <c r="AG95" s="880" t="str">
        <f>IF(ISNUMBER(AE95),AE95,"")</f>
        <v/>
      </c>
      <c r="AI95" s="881" t="str">
        <f t="shared" si="13"/>
        <v/>
      </c>
    </row>
    <row r="96" spans="1:35" ht="11.25" outlineLevel="4">
      <c r="A96" s="882" t="s">
        <v>383</v>
      </c>
      <c r="B96" s="61" t="s">
        <v>94</v>
      </c>
      <c r="C96" s="62" t="str">
        <f>IF(OR(ISNUMBER(S96),ISNUMBER(U96),ISNUMBER(W96),ISNUMBER(#REF!),ISNUMBER(AA96),ISNUMBER(AC96),ISNUMBER(AE96),ISNUMBER(AG96),ISNUMBER(Y96),ISNUMBER(AI96)),"x","")</f>
        <v/>
      </c>
      <c r="D96" s="63" t="s">
        <v>90</v>
      </c>
      <c r="E96" s="60" t="s">
        <v>384</v>
      </c>
      <c r="F96" s="60" t="s">
        <v>67</v>
      </c>
      <c r="G96" s="60" t="s">
        <v>385</v>
      </c>
      <c r="H96" s="60" t="s">
        <v>327</v>
      </c>
      <c r="I96" s="60"/>
      <c r="J96" s="64" t="s">
        <v>71</v>
      </c>
      <c r="K96" s="60"/>
      <c r="L96" s="60" t="s">
        <v>12</v>
      </c>
      <c r="M96" s="64" t="s">
        <v>12</v>
      </c>
      <c r="N96" s="64" t="s">
        <v>12</v>
      </c>
      <c r="O96" s="64" t="s">
        <v>14</v>
      </c>
      <c r="P96" s="64"/>
      <c r="Q96" s="64"/>
      <c r="S96" s="883"/>
      <c r="U96" s="884"/>
      <c r="W96" s="885" t="str">
        <f>IF(OR(ISNUMBER(W97),ISNUMBER(W98)),N(W97)+N(W98),IF(ISNUMBER(U96),U96,""))</f>
        <v/>
      </c>
      <c r="Y96" s="886" t="str">
        <f t="shared" si="12"/>
        <v/>
      </c>
      <c r="AA96" s="92"/>
      <c r="AC96" s="887"/>
      <c r="AE96" s="888"/>
      <c r="AG96" s="889" t="str">
        <f>IF(OR(ISNUMBER(AG97),ISNUMBER(AG98)),N(AG97)+N(AG98),IF(ISNUMBER(AE96),AE96,""))</f>
        <v/>
      </c>
      <c r="AI96" s="890" t="str">
        <f t="shared" si="13"/>
        <v/>
      </c>
    </row>
    <row r="97" spans="1:35" ht="11.25" outlineLevel="5">
      <c r="A97" s="891" t="s">
        <v>386</v>
      </c>
      <c r="B97" s="61" t="s">
        <v>94</v>
      </c>
      <c r="C97" s="62" t="str">
        <f>IF(OR(ISNUMBER(S97),ISNUMBER(U97),ISNUMBER(W97),ISNUMBER(#REF!),ISNUMBER(AA97),ISNUMBER(AC97),ISNUMBER(AE97),ISNUMBER(AG97),ISNUMBER(Y97),ISNUMBER(AI97)),"x","")</f>
        <v/>
      </c>
      <c r="D97" s="63" t="s">
        <v>90</v>
      </c>
      <c r="E97" s="60" t="s">
        <v>387</v>
      </c>
      <c r="F97" s="60" t="s">
        <v>67</v>
      </c>
      <c r="G97" s="60" t="s">
        <v>388</v>
      </c>
      <c r="H97" s="60" t="s">
        <v>301</v>
      </c>
      <c r="I97" s="60" t="s">
        <v>389</v>
      </c>
      <c r="J97" s="64" t="s">
        <v>122</v>
      </c>
      <c r="K97" s="60"/>
      <c r="L97" s="60" t="s">
        <v>12</v>
      </c>
      <c r="M97" s="64" t="s">
        <v>12</v>
      </c>
      <c r="N97" s="64" t="s">
        <v>12</v>
      </c>
      <c r="O97" s="64" t="s">
        <v>14</v>
      </c>
      <c r="P97" s="64"/>
      <c r="Q97" s="64"/>
      <c r="S97" s="892"/>
      <c r="U97" s="893"/>
      <c r="W97" s="894" t="str">
        <f>IF(ISNUMBER(U97),U97,"")</f>
        <v/>
      </c>
      <c r="Y97" s="895" t="str">
        <f t="shared" si="12"/>
        <v/>
      </c>
      <c r="AA97" s="92"/>
      <c r="AC97" s="896"/>
      <c r="AE97" s="897"/>
      <c r="AG97" s="898" t="str">
        <f>IF(ISNUMBER(AE97),AE97,"")</f>
        <v/>
      </c>
      <c r="AI97" s="899" t="str">
        <f t="shared" si="13"/>
        <v/>
      </c>
    </row>
    <row r="98" spans="1:35" ht="11.25" outlineLevel="5">
      <c r="A98" s="900" t="s">
        <v>390</v>
      </c>
      <c r="B98" s="61" t="s">
        <v>94</v>
      </c>
      <c r="C98" s="62" t="str">
        <f>IF(OR(ISNUMBER(S98),ISNUMBER(U98),ISNUMBER(W98),ISNUMBER(#REF!),ISNUMBER(AA98),ISNUMBER(AC98),ISNUMBER(AE98),ISNUMBER(AG98),ISNUMBER(Y98),ISNUMBER(AI98)),"x","")</f>
        <v/>
      </c>
      <c r="D98" s="63" t="s">
        <v>90</v>
      </c>
      <c r="E98" s="60" t="s">
        <v>391</v>
      </c>
      <c r="F98" s="60" t="s">
        <v>67</v>
      </c>
      <c r="G98" s="60" t="s">
        <v>392</v>
      </c>
      <c r="H98" s="60" t="s">
        <v>301</v>
      </c>
      <c r="I98" s="60" t="s">
        <v>393</v>
      </c>
      <c r="J98" s="64" t="s">
        <v>122</v>
      </c>
      <c r="K98" s="60"/>
      <c r="L98" s="60" t="s">
        <v>12</v>
      </c>
      <c r="M98" s="64" t="s">
        <v>12</v>
      </c>
      <c r="N98" s="64" t="s">
        <v>12</v>
      </c>
      <c r="O98" s="64" t="s">
        <v>14</v>
      </c>
      <c r="P98" s="64"/>
      <c r="Q98" s="64"/>
      <c r="S98" s="901"/>
      <c r="U98" s="902"/>
      <c r="W98" s="903" t="str">
        <f>IF(ISNUMBER(U98),U98,"")</f>
        <v/>
      </c>
      <c r="Y98" s="904" t="str">
        <f t="shared" si="12"/>
        <v/>
      </c>
      <c r="AA98" s="92"/>
      <c r="AC98" s="905"/>
      <c r="AE98" s="906"/>
      <c r="AG98" s="907" t="str">
        <f>IF(ISNUMBER(AE98),AE98,"")</f>
        <v/>
      </c>
      <c r="AI98" s="908" t="str">
        <f t="shared" si="13"/>
        <v/>
      </c>
    </row>
    <row r="99" spans="1:35" ht="11.25" outlineLevel="4">
      <c r="A99" s="909" t="s">
        <v>394</v>
      </c>
      <c r="B99" s="61" t="s">
        <v>94</v>
      </c>
      <c r="C99" s="62" t="str">
        <f>IF(OR(ISNUMBER(S99),ISNUMBER(U99),ISNUMBER(W99),ISNUMBER(#REF!),ISNUMBER(AA99),ISNUMBER(AC99),ISNUMBER(AE99),ISNUMBER(AG99),ISNUMBER(Y99),ISNUMBER(AI99)),"x","")</f>
        <v/>
      </c>
      <c r="D99" s="63" t="s">
        <v>90</v>
      </c>
      <c r="E99" s="60" t="s">
        <v>395</v>
      </c>
      <c r="F99" s="60" t="s">
        <v>67</v>
      </c>
      <c r="G99" s="60" t="s">
        <v>396</v>
      </c>
      <c r="H99" s="60" t="s">
        <v>126</v>
      </c>
      <c r="I99" s="60"/>
      <c r="J99" s="64" t="s">
        <v>96</v>
      </c>
      <c r="K99" s="60"/>
      <c r="L99" s="60" t="s">
        <v>12</v>
      </c>
      <c r="M99" s="64" t="s">
        <v>12</v>
      </c>
      <c r="N99" s="64" t="s">
        <v>12</v>
      </c>
      <c r="O99" s="64" t="s">
        <v>14</v>
      </c>
      <c r="P99" s="64"/>
      <c r="Q99" s="64"/>
      <c r="S99" s="910"/>
      <c r="U99" s="911"/>
      <c r="W99" s="912" t="str">
        <f>IF(ISNUMBER(U99),U99,"")</f>
        <v/>
      </c>
      <c r="Y99" s="913" t="str">
        <f t="shared" si="12"/>
        <v/>
      </c>
      <c r="AA99" s="92"/>
      <c r="AC99" s="914"/>
      <c r="AE99" s="915"/>
      <c r="AG99" s="916" t="str">
        <f>IF(ISNUMBER(AE99),AE99,"")</f>
        <v/>
      </c>
      <c r="AI99" s="917" t="str">
        <f t="shared" si="13"/>
        <v/>
      </c>
    </row>
    <row r="100" spans="1:35" ht="11.25" outlineLevel="4">
      <c r="A100" s="918" t="s">
        <v>139</v>
      </c>
      <c r="B100" s="61" t="s">
        <v>94</v>
      </c>
      <c r="C100" s="62" t="str">
        <f>IF(OR(ISNUMBER(S100),ISNUMBER(U100),ISNUMBER(W100),ISNUMBER(#REF!),ISNUMBER(AA100),ISNUMBER(AC100),ISNUMBER(AE100),ISNUMBER(AG100),ISNUMBER(Y100),ISNUMBER(AI100)),"x","")</f>
        <v/>
      </c>
      <c r="D100" s="63" t="s">
        <v>90</v>
      </c>
      <c r="E100" s="60" t="s">
        <v>397</v>
      </c>
      <c r="F100" s="60" t="s">
        <v>67</v>
      </c>
      <c r="G100" s="60" t="s">
        <v>398</v>
      </c>
      <c r="H100" s="60" t="s">
        <v>142</v>
      </c>
      <c r="I100" s="60" t="s">
        <v>399</v>
      </c>
      <c r="J100" s="64" t="s">
        <v>96</v>
      </c>
      <c r="K100" s="60"/>
      <c r="L100" s="60" t="s">
        <v>12</v>
      </c>
      <c r="M100" s="64" t="s">
        <v>12</v>
      </c>
      <c r="N100" s="64" t="s">
        <v>12</v>
      </c>
      <c r="O100" s="64" t="s">
        <v>14</v>
      </c>
      <c r="P100" s="64"/>
      <c r="Q100" s="64"/>
      <c r="S100" s="919"/>
      <c r="U100" s="920"/>
      <c r="W100" s="921" t="str">
        <f>IF(ISNUMBER(U100),U100,"")</f>
        <v/>
      </c>
      <c r="Y100" s="922" t="str">
        <f t="shared" si="12"/>
        <v/>
      </c>
      <c r="AA100" s="92"/>
      <c r="AC100" s="923"/>
      <c r="AE100" s="924"/>
      <c r="AG100" s="925" t="str">
        <f>IF(ISNUMBER(AE100),AE100,"")</f>
        <v/>
      </c>
      <c r="AI100" s="926" t="str">
        <f t="shared" si="13"/>
        <v/>
      </c>
    </row>
    <row r="101" spans="1:35" ht="11.25" outlineLevel="3">
      <c r="A101" s="927" t="s">
        <v>400</v>
      </c>
      <c r="B101" s="61" t="s">
        <v>94</v>
      </c>
      <c r="C101" s="62" t="str">
        <f>IF(OR(ISNUMBER(S101),ISNUMBER(U101),ISNUMBER(W101),ISNUMBER(#REF!),ISNUMBER(AA101),ISNUMBER(AC101),ISNUMBER(AE101),ISNUMBER(AG101),ISNUMBER(Y101),ISNUMBER(AI101)),"x","")</f>
        <v/>
      </c>
      <c r="D101" s="63" t="s">
        <v>90</v>
      </c>
      <c r="E101" s="60" t="s">
        <v>401</v>
      </c>
      <c r="F101" s="60" t="s">
        <v>67</v>
      </c>
      <c r="G101" s="60" t="s">
        <v>400</v>
      </c>
      <c r="H101" s="60"/>
      <c r="I101" s="60"/>
      <c r="J101" s="64" t="s">
        <v>71</v>
      </c>
      <c r="K101" s="60"/>
      <c r="L101" s="60" t="s">
        <v>12</v>
      </c>
      <c r="M101" s="64" t="s">
        <v>12</v>
      </c>
      <c r="N101" s="64" t="s">
        <v>12</v>
      </c>
      <c r="O101" s="64" t="s">
        <v>14</v>
      </c>
      <c r="P101" s="64"/>
      <c r="Q101" s="64"/>
      <c r="S101" s="928"/>
      <c r="U101" s="929"/>
      <c r="W101" s="930" t="str">
        <f>IF(OR(ISNUMBER(W106),ISNUMBER(W107),ISNUMBER(W108),ISNUMBER(W109)),N(W106)+N(W107)+N(W108)+N(W109),IF(ISNUMBER(U101),U101,""))</f>
        <v/>
      </c>
      <c r="Y101" s="931" t="str">
        <f t="shared" si="12"/>
        <v/>
      </c>
      <c r="AA101" s="92"/>
      <c r="AC101" s="932"/>
      <c r="AE101" s="933"/>
      <c r="AG101" s="934" t="str">
        <f>IF(OR(ISNUMBER(AG106),ISNUMBER(AG107),ISNUMBER(AG108),ISNUMBER(AG109)),N(AG106)+N(AG107)+N(AG108)+N(AG109),IF(ISNUMBER(AE101),AE101,""))</f>
        <v/>
      </c>
      <c r="AI101" s="935" t="str">
        <f t="shared" si="13"/>
        <v/>
      </c>
    </row>
    <row r="102" spans="1:35" ht="11.25" outlineLevel="4">
      <c r="A102" s="936" t="s">
        <v>402</v>
      </c>
      <c r="B102" s="61"/>
      <c r="C102" s="62" t="str">
        <f>IF(OR(ISNUMBER(S102),ISNUMBER(U102),ISNUMBER(W102),ISNUMBER(#REF!),ISNUMBER(AA102),ISNUMBER(AC102),ISNUMBER(AE102),ISNUMBER(AG102),ISNUMBER(Y102),ISNUMBER(AI102)),"x","")</f>
        <v/>
      </c>
      <c r="D102" s="63" t="s">
        <v>90</v>
      </c>
      <c r="E102" s="60" t="s">
        <v>403</v>
      </c>
      <c r="F102" s="60" t="s">
        <v>67</v>
      </c>
      <c r="G102" s="60" t="s">
        <v>404</v>
      </c>
      <c r="H102" s="60"/>
      <c r="I102" s="60"/>
      <c r="J102" s="64"/>
      <c r="K102" s="60"/>
      <c r="L102" s="60" t="s">
        <v>12</v>
      </c>
      <c r="M102" s="64" t="s">
        <v>12</v>
      </c>
      <c r="N102" s="64"/>
      <c r="O102" s="64" t="s">
        <v>14</v>
      </c>
      <c r="P102" s="64"/>
      <c r="Q102" s="64"/>
      <c r="S102" s="937"/>
      <c r="U102" s="938"/>
      <c r="W102" s="939" t="str">
        <f t="shared" ref="W102:W109" si="16">IF(ISNUMBER(U102),U102,"")</f>
        <v/>
      </c>
      <c r="Y102" s="940" t="str">
        <f t="shared" si="12"/>
        <v/>
      </c>
      <c r="AA102" s="92"/>
      <c r="AC102" s="941"/>
      <c r="AE102" s="942"/>
      <c r="AG102" s="943" t="str">
        <f t="shared" ref="AG102:AG109" si="17">IF(ISNUMBER(AE102),AE102,"")</f>
        <v/>
      </c>
      <c r="AI102" s="944" t="str">
        <f t="shared" si="13"/>
        <v/>
      </c>
    </row>
    <row r="103" spans="1:35" ht="11.25" outlineLevel="4">
      <c r="A103" s="945" t="s">
        <v>405</v>
      </c>
      <c r="B103" s="61"/>
      <c r="C103" s="62" t="str">
        <f>IF(OR(ISNUMBER(S103),ISNUMBER(U103),ISNUMBER(W103),ISNUMBER(#REF!),ISNUMBER(AA103),ISNUMBER(AC103),ISNUMBER(AE103),ISNUMBER(AG103),ISNUMBER(Y103),ISNUMBER(AI103)),"x","")</f>
        <v/>
      </c>
      <c r="D103" s="63" t="s">
        <v>90</v>
      </c>
      <c r="E103" s="60" t="s">
        <v>406</v>
      </c>
      <c r="F103" s="60" t="s">
        <v>67</v>
      </c>
      <c r="G103" s="60" t="s">
        <v>407</v>
      </c>
      <c r="H103" s="60"/>
      <c r="I103" s="60"/>
      <c r="J103" s="64"/>
      <c r="K103" s="60"/>
      <c r="L103" s="60" t="s">
        <v>12</v>
      </c>
      <c r="M103" s="64" t="s">
        <v>12</v>
      </c>
      <c r="N103" s="64" t="s">
        <v>12</v>
      </c>
      <c r="O103" s="64" t="s">
        <v>14</v>
      </c>
      <c r="P103" s="64"/>
      <c r="Q103" s="64"/>
      <c r="S103" s="946"/>
      <c r="U103" s="947"/>
      <c r="W103" s="948" t="str">
        <f t="shared" si="16"/>
        <v/>
      </c>
      <c r="Y103" s="949" t="str">
        <f t="shared" si="12"/>
        <v/>
      </c>
      <c r="AA103" s="92"/>
      <c r="AC103" s="950"/>
      <c r="AE103" s="951"/>
      <c r="AG103" s="952" t="str">
        <f t="shared" si="17"/>
        <v/>
      </c>
      <c r="AI103" s="953" t="str">
        <f t="shared" si="13"/>
        <v/>
      </c>
    </row>
    <row r="104" spans="1:35" ht="11.25" outlineLevel="4">
      <c r="A104" s="954" t="s">
        <v>408</v>
      </c>
      <c r="B104" s="61"/>
      <c r="C104" s="62" t="str">
        <f>IF(OR(ISNUMBER(S104),ISNUMBER(U104),ISNUMBER(W104),ISNUMBER(#REF!),ISNUMBER(AA104),ISNUMBER(AC104),ISNUMBER(AE104),ISNUMBER(AG104),ISNUMBER(Y104),ISNUMBER(AI104)),"x","")</f>
        <v/>
      </c>
      <c r="D104" s="63" t="s">
        <v>90</v>
      </c>
      <c r="E104" s="60" t="s">
        <v>409</v>
      </c>
      <c r="F104" s="60" t="s">
        <v>67</v>
      </c>
      <c r="G104" s="60" t="s">
        <v>410</v>
      </c>
      <c r="H104" s="60"/>
      <c r="I104" s="60"/>
      <c r="J104" s="64"/>
      <c r="K104" s="60"/>
      <c r="L104" s="60" t="s">
        <v>12</v>
      </c>
      <c r="M104" s="64" t="s">
        <v>12</v>
      </c>
      <c r="N104" s="64" t="s">
        <v>12</v>
      </c>
      <c r="O104" s="64" t="s">
        <v>14</v>
      </c>
      <c r="P104" s="64"/>
      <c r="Q104" s="64"/>
      <c r="S104" s="955"/>
      <c r="U104" s="956"/>
      <c r="W104" s="957" t="str">
        <f t="shared" si="16"/>
        <v/>
      </c>
      <c r="Y104" s="958" t="str">
        <f t="shared" si="12"/>
        <v/>
      </c>
      <c r="AA104" s="92"/>
      <c r="AC104" s="959"/>
      <c r="AE104" s="960"/>
      <c r="AG104" s="961" t="str">
        <f t="shared" si="17"/>
        <v/>
      </c>
      <c r="AI104" s="962" t="str">
        <f t="shared" si="13"/>
        <v/>
      </c>
    </row>
    <row r="105" spans="1:35" ht="11.25" outlineLevel="4">
      <c r="A105" s="963" t="s">
        <v>411</v>
      </c>
      <c r="B105" s="61"/>
      <c r="C105" s="62" t="str">
        <f>IF(OR(ISNUMBER(S105),ISNUMBER(U105),ISNUMBER(W105),ISNUMBER(#REF!),ISNUMBER(AA105),ISNUMBER(AC105),ISNUMBER(AE105),ISNUMBER(AG105),ISNUMBER(Y105),ISNUMBER(AI105)),"x","")</f>
        <v/>
      </c>
      <c r="D105" s="63" t="s">
        <v>90</v>
      </c>
      <c r="E105" s="60" t="s">
        <v>412</v>
      </c>
      <c r="F105" s="60" t="s">
        <v>67</v>
      </c>
      <c r="G105" s="60" t="s">
        <v>413</v>
      </c>
      <c r="H105" s="60"/>
      <c r="I105" s="60"/>
      <c r="J105" s="64"/>
      <c r="K105" s="60"/>
      <c r="L105" s="60" t="s">
        <v>12</v>
      </c>
      <c r="M105" s="64" t="s">
        <v>12</v>
      </c>
      <c r="N105" s="64" t="s">
        <v>12</v>
      </c>
      <c r="O105" s="64" t="s">
        <v>14</v>
      </c>
      <c r="P105" s="64"/>
      <c r="Q105" s="64"/>
      <c r="S105" s="964"/>
      <c r="U105" s="965"/>
      <c r="W105" s="966" t="str">
        <f t="shared" si="16"/>
        <v/>
      </c>
      <c r="Y105" s="967" t="str">
        <f t="shared" si="12"/>
        <v/>
      </c>
      <c r="AA105" s="92"/>
      <c r="AC105" s="968"/>
      <c r="AE105" s="969"/>
      <c r="AG105" s="970" t="str">
        <f t="shared" si="17"/>
        <v/>
      </c>
      <c r="AI105" s="971" t="str">
        <f t="shared" si="13"/>
        <v/>
      </c>
    </row>
    <row r="106" spans="1:35" ht="11.25" outlineLevel="4">
      <c r="A106" s="972" t="s">
        <v>341</v>
      </c>
      <c r="B106" s="61" t="s">
        <v>94</v>
      </c>
      <c r="C106" s="62" t="str">
        <f>IF(OR(ISNUMBER(S106),ISNUMBER(U106),ISNUMBER(W106),ISNUMBER(#REF!),ISNUMBER(AA106),ISNUMBER(AC106),ISNUMBER(AE106),ISNUMBER(AG106),ISNUMBER(Y106),ISNUMBER(AI106)),"x","")</f>
        <v/>
      </c>
      <c r="D106" s="63" t="s">
        <v>90</v>
      </c>
      <c r="E106" s="60" t="s">
        <v>414</v>
      </c>
      <c r="F106" s="60" t="s">
        <v>67</v>
      </c>
      <c r="G106" s="60" t="s">
        <v>415</v>
      </c>
      <c r="H106" s="60" t="s">
        <v>377</v>
      </c>
      <c r="I106" s="60" t="s">
        <v>416</v>
      </c>
      <c r="J106" s="64" t="s">
        <v>122</v>
      </c>
      <c r="K106" s="60"/>
      <c r="L106" s="60" t="s">
        <v>12</v>
      </c>
      <c r="M106" s="64" t="s">
        <v>12</v>
      </c>
      <c r="N106" s="64" t="s">
        <v>12</v>
      </c>
      <c r="O106" s="64" t="s">
        <v>14</v>
      </c>
      <c r="P106" s="64"/>
      <c r="Q106" s="64"/>
      <c r="S106" s="973"/>
      <c r="U106" s="974"/>
      <c r="W106" s="975" t="str">
        <f t="shared" si="16"/>
        <v/>
      </c>
      <c r="Y106" s="976" t="str">
        <f t="shared" si="12"/>
        <v/>
      </c>
      <c r="AA106" s="92"/>
      <c r="AC106" s="977"/>
      <c r="AE106" s="978"/>
      <c r="AG106" s="979" t="str">
        <f t="shared" si="17"/>
        <v/>
      </c>
      <c r="AI106" s="980" t="str">
        <f t="shared" si="13"/>
        <v/>
      </c>
    </row>
    <row r="107" spans="1:35" ht="11.25" outlineLevel="4">
      <c r="A107" s="981" t="s">
        <v>345</v>
      </c>
      <c r="B107" s="61" t="s">
        <v>94</v>
      </c>
      <c r="C107" s="62" t="str">
        <f>IF(OR(ISNUMBER(S107),ISNUMBER(U107),ISNUMBER(W107),ISNUMBER(#REF!),ISNUMBER(AA107),ISNUMBER(AC107),ISNUMBER(AE107),ISNUMBER(AG107),ISNUMBER(Y107),ISNUMBER(AI107)),"x","")</f>
        <v/>
      </c>
      <c r="D107" s="63" t="s">
        <v>90</v>
      </c>
      <c r="E107" s="60" t="s">
        <v>417</v>
      </c>
      <c r="F107" s="60" t="s">
        <v>67</v>
      </c>
      <c r="G107" s="60" t="s">
        <v>418</v>
      </c>
      <c r="H107" s="60"/>
      <c r="I107" s="60"/>
      <c r="J107" s="64" t="s">
        <v>122</v>
      </c>
      <c r="K107" s="60"/>
      <c r="L107" s="60" t="s">
        <v>12</v>
      </c>
      <c r="M107" s="64" t="s">
        <v>12</v>
      </c>
      <c r="N107" s="64" t="s">
        <v>12</v>
      </c>
      <c r="O107" s="64" t="s">
        <v>14</v>
      </c>
      <c r="P107" s="64"/>
      <c r="Q107" s="64"/>
      <c r="S107" s="982"/>
      <c r="U107" s="983"/>
      <c r="W107" s="984" t="str">
        <f t="shared" si="16"/>
        <v/>
      </c>
      <c r="Y107" s="985" t="str">
        <f t="shared" si="12"/>
        <v/>
      </c>
      <c r="AA107" s="92"/>
      <c r="AC107" s="986"/>
      <c r="AE107" s="987"/>
      <c r="AG107" s="988" t="str">
        <f t="shared" si="17"/>
        <v/>
      </c>
      <c r="AI107" s="989" t="str">
        <f t="shared" si="13"/>
        <v/>
      </c>
    </row>
    <row r="108" spans="1:35" ht="11.25" outlineLevel="4">
      <c r="A108" s="990" t="s">
        <v>419</v>
      </c>
      <c r="B108" s="61" t="s">
        <v>94</v>
      </c>
      <c r="C108" s="62" t="str">
        <f>IF(OR(ISNUMBER(S108),ISNUMBER(U108),ISNUMBER(W108),ISNUMBER(#REF!),ISNUMBER(AA108),ISNUMBER(AC108),ISNUMBER(AE108),ISNUMBER(AG108),ISNUMBER(Y108),ISNUMBER(AI108)),"x","")</f>
        <v/>
      </c>
      <c r="D108" s="63" t="s">
        <v>90</v>
      </c>
      <c r="E108" s="60" t="s">
        <v>420</v>
      </c>
      <c r="F108" s="60" t="s">
        <v>67</v>
      </c>
      <c r="G108" s="60" t="s">
        <v>421</v>
      </c>
      <c r="H108" s="60"/>
      <c r="I108" s="60"/>
      <c r="J108" s="64" t="s">
        <v>96</v>
      </c>
      <c r="K108" s="60"/>
      <c r="L108" s="60" t="s">
        <v>12</v>
      </c>
      <c r="M108" s="64" t="s">
        <v>12</v>
      </c>
      <c r="N108" s="64" t="s">
        <v>12</v>
      </c>
      <c r="O108" s="64" t="s">
        <v>14</v>
      </c>
      <c r="P108" s="64"/>
      <c r="Q108" s="64"/>
      <c r="S108" s="991"/>
      <c r="U108" s="992"/>
      <c r="W108" s="993" t="str">
        <f t="shared" si="16"/>
        <v/>
      </c>
      <c r="Y108" s="994" t="str">
        <f t="shared" si="12"/>
        <v/>
      </c>
      <c r="AA108" s="92"/>
      <c r="AC108" s="995"/>
      <c r="AE108" s="996"/>
      <c r="AG108" s="997" t="str">
        <f t="shared" si="17"/>
        <v/>
      </c>
      <c r="AI108" s="998" t="str">
        <f t="shared" si="13"/>
        <v/>
      </c>
    </row>
    <row r="109" spans="1:35" ht="11.25" outlineLevel="4">
      <c r="A109" s="999" t="s">
        <v>139</v>
      </c>
      <c r="B109" s="61" t="s">
        <v>94</v>
      </c>
      <c r="C109" s="62" t="str">
        <f>IF(OR(ISNUMBER(S109),ISNUMBER(U109),ISNUMBER(W109),ISNUMBER(#REF!),ISNUMBER(AA109),ISNUMBER(AC109),ISNUMBER(AE109),ISNUMBER(AG109),ISNUMBER(Y109),ISNUMBER(AI109)),"x","")</f>
        <v/>
      </c>
      <c r="D109" s="63" t="s">
        <v>90</v>
      </c>
      <c r="E109" s="60" t="s">
        <v>422</v>
      </c>
      <c r="F109" s="60" t="s">
        <v>67</v>
      </c>
      <c r="G109" s="60" t="s">
        <v>423</v>
      </c>
      <c r="H109" s="60" t="s">
        <v>142</v>
      </c>
      <c r="I109" s="60" t="s">
        <v>424</v>
      </c>
      <c r="J109" s="64" t="s">
        <v>96</v>
      </c>
      <c r="K109" s="60"/>
      <c r="L109" s="60" t="s">
        <v>12</v>
      </c>
      <c r="M109" s="64" t="s">
        <v>12</v>
      </c>
      <c r="N109" s="64" t="s">
        <v>12</v>
      </c>
      <c r="O109" s="64" t="s">
        <v>14</v>
      </c>
      <c r="P109" s="64"/>
      <c r="Q109" s="64"/>
      <c r="S109" s="1000"/>
      <c r="U109" s="1001"/>
      <c r="W109" s="1002" t="str">
        <f t="shared" si="16"/>
        <v/>
      </c>
      <c r="Y109" s="1003" t="str">
        <f t="shared" si="12"/>
        <v/>
      </c>
      <c r="AA109" s="92"/>
      <c r="AC109" s="1004"/>
      <c r="AE109" s="1005"/>
      <c r="AG109" s="1006" t="str">
        <f t="shared" si="17"/>
        <v/>
      </c>
      <c r="AI109" s="1007" t="str">
        <f t="shared" si="13"/>
        <v/>
      </c>
    </row>
    <row r="110" spans="1:35" ht="11.25" outlineLevel="3">
      <c r="A110" s="1008" t="s">
        <v>425</v>
      </c>
      <c r="B110" s="61" t="s">
        <v>94</v>
      </c>
      <c r="C110" s="62" t="str">
        <f>IF(OR(ISNUMBER(S110),ISNUMBER(U110),ISNUMBER(W110),ISNUMBER(#REF!),ISNUMBER(AA110),ISNUMBER(AC110),ISNUMBER(AE110),ISNUMBER(AG110),ISNUMBER(Y110),ISNUMBER(AI110)),"x","")</f>
        <v/>
      </c>
      <c r="D110" s="63" t="s">
        <v>90</v>
      </c>
      <c r="E110" s="60" t="s">
        <v>426</v>
      </c>
      <c r="F110" s="60" t="s">
        <v>67</v>
      </c>
      <c r="G110" s="60" t="s">
        <v>425</v>
      </c>
      <c r="H110" s="60"/>
      <c r="I110" s="60" t="s">
        <v>427</v>
      </c>
      <c r="J110" s="64" t="s">
        <v>187</v>
      </c>
      <c r="K110" s="60"/>
      <c r="L110" s="60" t="s">
        <v>12</v>
      </c>
      <c r="M110" s="64" t="s">
        <v>12</v>
      </c>
      <c r="N110" s="64" t="s">
        <v>12</v>
      </c>
      <c r="O110" s="64" t="s">
        <v>14</v>
      </c>
      <c r="P110" s="64"/>
      <c r="Q110" s="64"/>
      <c r="S110" s="1009"/>
      <c r="U110" s="1010"/>
      <c r="W110" s="1011" t="str">
        <f>IF(OR(ISNUMBER(W111),ISNUMBER(W112),ISNUMBER(W113),ISNUMBER(W114),ISNUMBER(W115),ISNUMBER(W116),ISNUMBER(W117),ISNUMBER(W118),ISNUMBER(W120)),N(W111)+N(W112)+N(W113)+N(W114)+N(W115)+N(W116)+N(W117)+N(W118)+N(W120),IF(ISNUMBER(U110),U110,""))</f>
        <v/>
      </c>
      <c r="Y110" s="1012" t="str">
        <f t="shared" si="12"/>
        <v/>
      </c>
      <c r="AA110" s="92"/>
      <c r="AC110" s="1013"/>
      <c r="AE110" s="1014"/>
      <c r="AG110" s="1015" t="str">
        <f>IF(OR(ISNUMBER(AG111),ISNUMBER(AG112),ISNUMBER(AG113),ISNUMBER(AG114),ISNUMBER(AG115),ISNUMBER(AG116),ISNUMBER(AG117),ISNUMBER(AG118),ISNUMBER(AG120)),N(AG111)+N(AG112)+N(AG113)+N(AG114)+N(AG115)+N(AG116)+N(AG117)+N(AG118)+N(AG120),IF(ISNUMBER(AE110),AE110,""))</f>
        <v/>
      </c>
      <c r="AI110" s="1016" t="str">
        <f t="shared" si="13"/>
        <v/>
      </c>
    </row>
    <row r="111" spans="1:35" ht="11.25" outlineLevel="4">
      <c r="A111" s="1017" t="s">
        <v>428</v>
      </c>
      <c r="B111" s="61" t="s">
        <v>94</v>
      </c>
      <c r="C111" s="62" t="str">
        <f>IF(OR(ISNUMBER(S111),ISNUMBER(U111),ISNUMBER(W111),ISNUMBER(#REF!),ISNUMBER(AA111),ISNUMBER(AC111),ISNUMBER(AE111),ISNUMBER(AG111),ISNUMBER(Y111),ISNUMBER(AI111)),"x","")</f>
        <v/>
      </c>
      <c r="D111" s="63" t="s">
        <v>90</v>
      </c>
      <c r="E111" s="60" t="s">
        <v>429</v>
      </c>
      <c r="F111" s="60" t="s">
        <v>67</v>
      </c>
      <c r="G111" s="60" t="s">
        <v>430</v>
      </c>
      <c r="H111" s="60" t="s">
        <v>126</v>
      </c>
      <c r="I111" s="60"/>
      <c r="J111" s="64"/>
      <c r="K111" s="60"/>
      <c r="L111" s="60" t="s">
        <v>12</v>
      </c>
      <c r="M111" s="64" t="s">
        <v>12</v>
      </c>
      <c r="N111" s="64" t="s">
        <v>12</v>
      </c>
      <c r="O111" s="64" t="s">
        <v>14</v>
      </c>
      <c r="P111" s="64"/>
      <c r="Q111" s="64"/>
      <c r="S111" s="1018"/>
      <c r="U111" s="1019"/>
      <c r="W111" s="1020" t="str">
        <f t="shared" ref="W111:W118" si="18">IF(ISNUMBER(U111),U111,"")</f>
        <v/>
      </c>
      <c r="Y111" s="1021" t="str">
        <f t="shared" si="12"/>
        <v/>
      </c>
      <c r="AA111" s="92"/>
      <c r="AC111" s="1022"/>
      <c r="AE111" s="1023"/>
      <c r="AG111" s="1024" t="str">
        <f t="shared" ref="AG111:AG118" si="19">IF(ISNUMBER(AE111),AE111,"")</f>
        <v/>
      </c>
      <c r="AI111" s="1025" t="str">
        <f t="shared" si="13"/>
        <v/>
      </c>
    </row>
    <row r="112" spans="1:35" ht="11.25" outlineLevel="4">
      <c r="A112" s="1026" t="s">
        <v>431</v>
      </c>
      <c r="B112" s="61" t="s">
        <v>94</v>
      </c>
      <c r="C112" s="62" t="str">
        <f>IF(OR(ISNUMBER(S112),ISNUMBER(U112),ISNUMBER(W112),ISNUMBER(#REF!),ISNUMBER(AA112),ISNUMBER(AC112),ISNUMBER(AE112),ISNUMBER(AG112),ISNUMBER(Y112),ISNUMBER(AI112)),"x","")</f>
        <v/>
      </c>
      <c r="D112" s="63" t="s">
        <v>90</v>
      </c>
      <c r="E112" s="60" t="s">
        <v>432</v>
      </c>
      <c r="F112" s="60" t="s">
        <v>67</v>
      </c>
      <c r="G112" s="60" t="s">
        <v>433</v>
      </c>
      <c r="H112" s="60" t="s">
        <v>434</v>
      </c>
      <c r="I112" s="60"/>
      <c r="J112" s="64"/>
      <c r="K112" s="60"/>
      <c r="L112" s="60" t="s">
        <v>12</v>
      </c>
      <c r="M112" s="64" t="s">
        <v>12</v>
      </c>
      <c r="N112" s="64" t="s">
        <v>12</v>
      </c>
      <c r="O112" s="64" t="s">
        <v>14</v>
      </c>
      <c r="P112" s="64"/>
      <c r="Q112" s="64"/>
      <c r="S112" s="1027"/>
      <c r="U112" s="1028"/>
      <c r="W112" s="1029" t="str">
        <f t="shared" si="18"/>
        <v/>
      </c>
      <c r="Y112" s="1030" t="str">
        <f t="shared" si="12"/>
        <v/>
      </c>
      <c r="AA112" s="92"/>
      <c r="AC112" s="1031"/>
      <c r="AE112" s="1032"/>
      <c r="AG112" s="1033" t="str">
        <f t="shared" si="19"/>
        <v/>
      </c>
      <c r="AI112" s="1034" t="str">
        <f t="shared" si="13"/>
        <v/>
      </c>
    </row>
    <row r="113" spans="1:35" ht="11.25" outlineLevel="4">
      <c r="A113" s="1035" t="s">
        <v>435</v>
      </c>
      <c r="B113" s="61" t="s">
        <v>94</v>
      </c>
      <c r="C113" s="62" t="str">
        <f>IF(OR(ISNUMBER(S113),ISNUMBER(U113),ISNUMBER(W113),ISNUMBER(#REF!),ISNUMBER(AA113),ISNUMBER(AC113),ISNUMBER(AE113),ISNUMBER(AG113),ISNUMBER(Y113),ISNUMBER(AI113)),"x","")</f>
        <v/>
      </c>
      <c r="D113" s="63" t="s">
        <v>90</v>
      </c>
      <c r="E113" s="60" t="s">
        <v>436</v>
      </c>
      <c r="F113" s="60" t="s">
        <v>67</v>
      </c>
      <c r="G113" s="60" t="s">
        <v>437</v>
      </c>
      <c r="H113" s="60" t="s">
        <v>126</v>
      </c>
      <c r="I113" s="60"/>
      <c r="J113" s="64"/>
      <c r="K113" s="60"/>
      <c r="L113" s="60" t="s">
        <v>12</v>
      </c>
      <c r="M113" s="64" t="s">
        <v>12</v>
      </c>
      <c r="N113" s="64" t="s">
        <v>12</v>
      </c>
      <c r="O113" s="64" t="s">
        <v>14</v>
      </c>
      <c r="P113" s="64"/>
      <c r="Q113" s="64"/>
      <c r="S113" s="1036"/>
      <c r="U113" s="1037"/>
      <c r="W113" s="1038" t="str">
        <f t="shared" si="18"/>
        <v/>
      </c>
      <c r="Y113" s="1039" t="str">
        <f t="shared" si="12"/>
        <v/>
      </c>
      <c r="AA113" s="92"/>
      <c r="AC113" s="1040"/>
      <c r="AE113" s="1041"/>
      <c r="AG113" s="1042" t="str">
        <f t="shared" si="19"/>
        <v/>
      </c>
      <c r="AI113" s="1043" t="str">
        <f t="shared" si="13"/>
        <v/>
      </c>
    </row>
    <row r="114" spans="1:35" ht="11.25" outlineLevel="4">
      <c r="A114" s="1044" t="s">
        <v>438</v>
      </c>
      <c r="B114" s="61" t="s">
        <v>94</v>
      </c>
      <c r="C114" s="62" t="str">
        <f>IF(OR(ISNUMBER(S114),ISNUMBER(U114),ISNUMBER(W114),ISNUMBER(#REF!),ISNUMBER(AA114),ISNUMBER(AC114),ISNUMBER(AE114),ISNUMBER(AG114),ISNUMBER(Y114),ISNUMBER(AI114)),"x","")</f>
        <v/>
      </c>
      <c r="D114" s="63" t="s">
        <v>90</v>
      </c>
      <c r="E114" s="60" t="s">
        <v>439</v>
      </c>
      <c r="F114" s="60" t="s">
        <v>67</v>
      </c>
      <c r="G114" s="60" t="s">
        <v>440</v>
      </c>
      <c r="H114" s="60" t="s">
        <v>126</v>
      </c>
      <c r="I114" s="60"/>
      <c r="J114" s="64"/>
      <c r="K114" s="60"/>
      <c r="L114" s="60" t="s">
        <v>12</v>
      </c>
      <c r="M114" s="64" t="s">
        <v>12</v>
      </c>
      <c r="N114" s="64" t="s">
        <v>12</v>
      </c>
      <c r="O114" s="64" t="s">
        <v>14</v>
      </c>
      <c r="P114" s="64"/>
      <c r="Q114" s="64"/>
      <c r="S114" s="1045"/>
      <c r="U114" s="1046"/>
      <c r="W114" s="1047" t="str">
        <f t="shared" si="18"/>
        <v/>
      </c>
      <c r="Y114" s="1048" t="str">
        <f t="shared" si="12"/>
        <v/>
      </c>
      <c r="AA114" s="92"/>
      <c r="AC114" s="1049"/>
      <c r="AE114" s="1050"/>
      <c r="AG114" s="1051" t="str">
        <f t="shared" si="19"/>
        <v/>
      </c>
      <c r="AI114" s="1052" t="str">
        <f t="shared" si="13"/>
        <v/>
      </c>
    </row>
    <row r="115" spans="1:35" ht="11.25" outlineLevel="4">
      <c r="A115" s="1053" t="s">
        <v>441</v>
      </c>
      <c r="B115" s="61" t="s">
        <v>94</v>
      </c>
      <c r="C115" s="62" t="str">
        <f>IF(OR(ISNUMBER(S115),ISNUMBER(U115),ISNUMBER(W115),ISNUMBER(#REF!),ISNUMBER(AA115),ISNUMBER(AC115),ISNUMBER(AE115),ISNUMBER(AG115),ISNUMBER(Y115),ISNUMBER(AI115)),"x","")</f>
        <v/>
      </c>
      <c r="D115" s="63" t="s">
        <v>90</v>
      </c>
      <c r="E115" s="60" t="s">
        <v>442</v>
      </c>
      <c r="F115" s="60" t="s">
        <v>67</v>
      </c>
      <c r="G115" s="60" t="s">
        <v>443</v>
      </c>
      <c r="H115" s="60" t="s">
        <v>126</v>
      </c>
      <c r="I115" s="60"/>
      <c r="J115" s="64"/>
      <c r="K115" s="60"/>
      <c r="L115" s="60" t="s">
        <v>12</v>
      </c>
      <c r="M115" s="64" t="s">
        <v>12</v>
      </c>
      <c r="N115" s="64" t="s">
        <v>12</v>
      </c>
      <c r="O115" s="64" t="s">
        <v>14</v>
      </c>
      <c r="P115" s="64"/>
      <c r="Q115" s="64"/>
      <c r="S115" s="1054"/>
      <c r="U115" s="1055"/>
      <c r="W115" s="1056" t="str">
        <f t="shared" si="18"/>
        <v/>
      </c>
      <c r="Y115" s="1057" t="str">
        <f t="shared" si="12"/>
        <v/>
      </c>
      <c r="AA115" s="92"/>
      <c r="AC115" s="1058"/>
      <c r="AE115" s="1059"/>
      <c r="AG115" s="1060" t="str">
        <f t="shared" si="19"/>
        <v/>
      </c>
      <c r="AI115" s="1061" t="str">
        <f t="shared" si="13"/>
        <v/>
      </c>
    </row>
    <row r="116" spans="1:35" ht="11.25" outlineLevel="4">
      <c r="A116" s="1062" t="s">
        <v>444</v>
      </c>
      <c r="B116" s="61" t="s">
        <v>94</v>
      </c>
      <c r="C116" s="62" t="str">
        <f>IF(OR(ISNUMBER(S116),ISNUMBER(U116),ISNUMBER(W116),ISNUMBER(#REF!),ISNUMBER(AA116),ISNUMBER(AC116),ISNUMBER(AE116),ISNUMBER(AG116),ISNUMBER(Y116),ISNUMBER(AI116)),"x","")</f>
        <v/>
      </c>
      <c r="D116" s="63" t="s">
        <v>90</v>
      </c>
      <c r="E116" s="60" t="s">
        <v>445</v>
      </c>
      <c r="F116" s="60" t="s">
        <v>67</v>
      </c>
      <c r="G116" s="60" t="s">
        <v>446</v>
      </c>
      <c r="H116" s="60" t="s">
        <v>126</v>
      </c>
      <c r="I116" s="60"/>
      <c r="J116" s="64"/>
      <c r="K116" s="60"/>
      <c r="L116" s="60" t="s">
        <v>12</v>
      </c>
      <c r="M116" s="64" t="s">
        <v>12</v>
      </c>
      <c r="N116" s="64" t="s">
        <v>12</v>
      </c>
      <c r="O116" s="64" t="s">
        <v>14</v>
      </c>
      <c r="P116" s="64"/>
      <c r="Q116" s="64"/>
      <c r="S116" s="1063"/>
      <c r="U116" s="1064"/>
      <c r="W116" s="1065" t="str">
        <f t="shared" si="18"/>
        <v/>
      </c>
      <c r="Y116" s="1066" t="str">
        <f t="shared" si="12"/>
        <v/>
      </c>
      <c r="AA116" s="92"/>
      <c r="AC116" s="1067"/>
      <c r="AE116" s="1068"/>
      <c r="AG116" s="1069" t="str">
        <f t="shared" si="19"/>
        <v/>
      </c>
      <c r="AI116" s="1070" t="str">
        <f t="shared" si="13"/>
        <v/>
      </c>
    </row>
    <row r="117" spans="1:35" ht="11.25" outlineLevel="4">
      <c r="A117" s="1071" t="s">
        <v>447</v>
      </c>
      <c r="B117" s="61" t="s">
        <v>94</v>
      </c>
      <c r="C117" s="62" t="str">
        <f>IF(OR(ISNUMBER(S117),ISNUMBER(U117),ISNUMBER(W117),ISNUMBER(#REF!),ISNUMBER(AA117),ISNUMBER(AC117),ISNUMBER(AE117),ISNUMBER(AG117),ISNUMBER(Y117),ISNUMBER(AI117)),"x","")</f>
        <v/>
      </c>
      <c r="D117" s="63" t="s">
        <v>90</v>
      </c>
      <c r="E117" s="60" t="s">
        <v>448</v>
      </c>
      <c r="F117" s="60" t="s">
        <v>67</v>
      </c>
      <c r="G117" s="60" t="s">
        <v>449</v>
      </c>
      <c r="H117" s="60" t="s">
        <v>126</v>
      </c>
      <c r="I117" s="60"/>
      <c r="J117" s="64"/>
      <c r="K117" s="60"/>
      <c r="L117" s="60" t="s">
        <v>12</v>
      </c>
      <c r="M117" s="64" t="s">
        <v>12</v>
      </c>
      <c r="N117" s="64" t="s">
        <v>12</v>
      </c>
      <c r="O117" s="64" t="s">
        <v>14</v>
      </c>
      <c r="P117" s="64"/>
      <c r="Q117" s="64"/>
      <c r="S117" s="1072"/>
      <c r="U117" s="1073"/>
      <c r="W117" s="1074" t="str">
        <f t="shared" si="18"/>
        <v/>
      </c>
      <c r="Y117" s="1075" t="str">
        <f t="shared" si="12"/>
        <v/>
      </c>
      <c r="AA117" s="92"/>
      <c r="AC117" s="1076"/>
      <c r="AE117" s="1077"/>
      <c r="AG117" s="1078" t="str">
        <f t="shared" si="19"/>
        <v/>
      </c>
      <c r="AI117" s="1079" t="str">
        <f t="shared" si="13"/>
        <v/>
      </c>
    </row>
    <row r="118" spans="1:35" ht="11.25" outlineLevel="4">
      <c r="A118" s="1080" t="s">
        <v>450</v>
      </c>
      <c r="B118" s="61" t="s">
        <v>94</v>
      </c>
      <c r="C118" s="62" t="str">
        <f>IF(OR(ISNUMBER(S118),ISNUMBER(U118),ISNUMBER(W118),ISNUMBER(#REF!),ISNUMBER(AA118),ISNUMBER(AC118),ISNUMBER(AE118),ISNUMBER(AG118),ISNUMBER(Y118),ISNUMBER(AI118)),"x","")</f>
        <v/>
      </c>
      <c r="D118" s="63" t="s">
        <v>90</v>
      </c>
      <c r="E118" s="60" t="s">
        <v>451</v>
      </c>
      <c r="F118" s="60" t="s">
        <v>67</v>
      </c>
      <c r="G118" s="60" t="s">
        <v>452</v>
      </c>
      <c r="H118" s="60" t="s">
        <v>126</v>
      </c>
      <c r="I118" s="60" t="s">
        <v>453</v>
      </c>
      <c r="J118" s="64"/>
      <c r="K118" s="60"/>
      <c r="L118" s="60" t="s">
        <v>12</v>
      </c>
      <c r="M118" s="64" t="s">
        <v>12</v>
      </c>
      <c r="N118" s="64" t="s">
        <v>12</v>
      </c>
      <c r="O118" s="64" t="s">
        <v>14</v>
      </c>
      <c r="P118" s="64"/>
      <c r="Q118" s="64"/>
      <c r="S118" s="1081"/>
      <c r="U118" s="1082"/>
      <c r="W118" s="1083" t="str">
        <f t="shared" si="18"/>
        <v/>
      </c>
      <c r="Y118" s="1084" t="str">
        <f t="shared" si="12"/>
        <v/>
      </c>
      <c r="AA118" s="92"/>
      <c r="AC118" s="1085"/>
      <c r="AE118" s="1086"/>
      <c r="AG118" s="1087" t="str">
        <f t="shared" si="19"/>
        <v/>
      </c>
      <c r="AI118" s="1088" t="str">
        <f t="shared" si="13"/>
        <v/>
      </c>
    </row>
    <row r="119" spans="1:35" ht="11.25" outlineLevel="5">
      <c r="A119" s="1089" t="s">
        <v>454</v>
      </c>
      <c r="B119" s="61"/>
      <c r="C119" s="62" t="str">
        <f>IF(OR(ISNUMBER(S119),ISNUMBER(U119),ISNUMBER(W119),ISNUMBER(#REF!),ISNUMBER(AA119),ISNUMBER(AC119),ISNUMBER(AE119),ISNUMBER(AG119),ISNUMBER(Y119),ISNUMBER(AI119)),"x","")</f>
        <v/>
      </c>
      <c r="D119" s="63" t="s">
        <v>90</v>
      </c>
      <c r="E119" s="60" t="s">
        <v>455</v>
      </c>
      <c r="F119" s="60" t="s">
        <v>13</v>
      </c>
      <c r="G119" s="60" t="s">
        <v>456</v>
      </c>
      <c r="H119" s="60" t="s">
        <v>163</v>
      </c>
      <c r="I119" s="60" t="s">
        <v>457</v>
      </c>
      <c r="J119" s="64"/>
      <c r="K119" s="60"/>
      <c r="L119" s="60" t="s">
        <v>12</v>
      </c>
      <c r="M119" s="64" t="s">
        <v>12</v>
      </c>
      <c r="N119" s="64" t="s">
        <v>12</v>
      </c>
      <c r="O119" s="64" t="s">
        <v>14</v>
      </c>
      <c r="P119" s="64"/>
      <c r="Q119" s="64"/>
      <c r="S119" s="1090"/>
      <c r="U119" s="1091"/>
      <c r="W119" s="1092"/>
      <c r="Y119" s="1093" t="str">
        <f t="shared" si="12"/>
        <v/>
      </c>
      <c r="AA119" s="92"/>
      <c r="AC119" s="1094"/>
      <c r="AE119" s="1095"/>
      <c r="AG119" s="1096"/>
      <c r="AI119" s="1097" t="str">
        <f t="shared" si="13"/>
        <v/>
      </c>
    </row>
    <row r="120" spans="1:35" ht="11.25" outlineLevel="4">
      <c r="A120" s="1098" t="s">
        <v>139</v>
      </c>
      <c r="B120" s="61" t="s">
        <v>94</v>
      </c>
      <c r="C120" s="62" t="str">
        <f>IF(OR(ISNUMBER(S120),ISNUMBER(U120),ISNUMBER(W120),ISNUMBER(#REF!),ISNUMBER(AA120),ISNUMBER(AC120),ISNUMBER(AE120),ISNUMBER(AG120),ISNUMBER(Y120),ISNUMBER(AI120)),"x","")</f>
        <v/>
      </c>
      <c r="D120" s="63" t="s">
        <v>90</v>
      </c>
      <c r="E120" s="60" t="s">
        <v>458</v>
      </c>
      <c r="F120" s="60" t="s">
        <v>67</v>
      </c>
      <c r="G120" s="60" t="s">
        <v>459</v>
      </c>
      <c r="H120" s="60" t="s">
        <v>142</v>
      </c>
      <c r="I120" s="60" t="s">
        <v>460</v>
      </c>
      <c r="J120" s="64"/>
      <c r="K120" s="60"/>
      <c r="L120" s="60" t="s">
        <v>12</v>
      </c>
      <c r="M120" s="64" t="s">
        <v>12</v>
      </c>
      <c r="N120" s="64" t="s">
        <v>12</v>
      </c>
      <c r="O120" s="64" t="s">
        <v>14</v>
      </c>
      <c r="P120" s="64"/>
      <c r="Q120" s="64"/>
      <c r="S120" s="1099"/>
      <c r="U120" s="1100"/>
      <c r="W120" s="1101" t="str">
        <f>IF(ISNUMBER(U120),U120,"")</f>
        <v/>
      </c>
      <c r="Y120" s="1102" t="str">
        <f t="shared" si="12"/>
        <v/>
      </c>
      <c r="AA120" s="92"/>
      <c r="AC120" s="1103"/>
      <c r="AE120" s="1104"/>
      <c r="AG120" s="1105" t="str">
        <f>IF(ISNUMBER(AE120),AE120,"")</f>
        <v/>
      </c>
      <c r="AI120" s="1106" t="str">
        <f t="shared" si="13"/>
        <v/>
      </c>
    </row>
    <row r="121" spans="1:35" ht="11.25" outlineLevel="3">
      <c r="A121" s="1107" t="s">
        <v>461</v>
      </c>
      <c r="B121" s="61" t="s">
        <v>94</v>
      </c>
      <c r="C121" s="62" t="str">
        <f>IF(OR(ISNUMBER(S121),ISNUMBER(U121),ISNUMBER(W121),ISNUMBER(#REF!),ISNUMBER(AA121),ISNUMBER(AC121),ISNUMBER(AE121),ISNUMBER(AG121),ISNUMBER(Y121),ISNUMBER(AI121)),"x","")</f>
        <v/>
      </c>
      <c r="D121" s="63" t="s">
        <v>90</v>
      </c>
      <c r="E121" s="60" t="s">
        <v>462</v>
      </c>
      <c r="F121" s="60" t="s">
        <v>67</v>
      </c>
      <c r="G121" s="60" t="s">
        <v>461</v>
      </c>
      <c r="H121" s="60"/>
      <c r="I121" s="60" t="s">
        <v>463</v>
      </c>
      <c r="J121" s="64" t="s">
        <v>187</v>
      </c>
      <c r="K121" s="60"/>
      <c r="L121" s="60" t="s">
        <v>12</v>
      </c>
      <c r="M121" s="64" t="s">
        <v>12</v>
      </c>
      <c r="N121" s="64" t="s">
        <v>12</v>
      </c>
      <c r="O121" s="64" t="s">
        <v>14</v>
      </c>
      <c r="P121" s="64"/>
      <c r="Q121" s="64"/>
      <c r="S121" s="1108"/>
      <c r="U121" s="1109"/>
      <c r="W121" s="1110" t="str">
        <f>IF(OR(ISNUMBER(W122),ISNUMBER(W123),ISNUMBER(W124)),N(W122)+N(W123)+N(W124),IF(ISNUMBER(U121),U121,""))</f>
        <v/>
      </c>
      <c r="Y121" s="1111" t="str">
        <f t="shared" si="12"/>
        <v/>
      </c>
      <c r="AA121" s="92"/>
      <c r="AC121" s="1112"/>
      <c r="AE121" s="1113"/>
      <c r="AG121" s="1114" t="str">
        <f>IF(OR(ISNUMBER(AG122),ISNUMBER(AG123),ISNUMBER(AG124)),N(AG122)+N(AG123)+N(AG124),IF(ISNUMBER(AE121),AE121,""))</f>
        <v/>
      </c>
      <c r="AI121" s="1115" t="str">
        <f t="shared" si="13"/>
        <v/>
      </c>
    </row>
    <row r="122" spans="1:35" ht="11.25" outlineLevel="4">
      <c r="A122" s="1116" t="s">
        <v>464</v>
      </c>
      <c r="B122" s="61" t="s">
        <v>94</v>
      </c>
      <c r="C122" s="62" t="str">
        <f>IF(OR(ISNUMBER(S122),ISNUMBER(U122),ISNUMBER(W122),ISNUMBER(#REF!),ISNUMBER(AA122),ISNUMBER(AC122),ISNUMBER(AE122),ISNUMBER(AG122),ISNUMBER(Y122),ISNUMBER(AI122)),"x","")</f>
        <v/>
      </c>
      <c r="D122" s="63" t="s">
        <v>90</v>
      </c>
      <c r="E122" s="60" t="s">
        <v>465</v>
      </c>
      <c r="F122" s="60" t="s">
        <v>67</v>
      </c>
      <c r="G122" s="60" t="s">
        <v>466</v>
      </c>
      <c r="H122" s="60" t="s">
        <v>126</v>
      </c>
      <c r="I122" s="60"/>
      <c r="J122" s="64"/>
      <c r="K122" s="60"/>
      <c r="L122" s="60" t="s">
        <v>12</v>
      </c>
      <c r="M122" s="64" t="s">
        <v>12</v>
      </c>
      <c r="N122" s="64" t="s">
        <v>12</v>
      </c>
      <c r="O122" s="64" t="s">
        <v>14</v>
      </c>
      <c r="P122" s="64"/>
      <c r="Q122" s="64"/>
      <c r="S122" s="1117"/>
      <c r="U122" s="1118"/>
      <c r="W122" s="1119" t="str">
        <f>IF(ISNUMBER(U122),U122,"")</f>
        <v/>
      </c>
      <c r="Y122" s="1120" t="str">
        <f t="shared" si="12"/>
        <v/>
      </c>
      <c r="AA122" s="92"/>
      <c r="AC122" s="1121"/>
      <c r="AE122" s="1122"/>
      <c r="AG122" s="1123" t="str">
        <f>IF(ISNUMBER(AE122),AE122,"")</f>
        <v/>
      </c>
      <c r="AI122" s="1124" t="str">
        <f t="shared" si="13"/>
        <v/>
      </c>
    </row>
    <row r="123" spans="1:35" ht="11.25" outlineLevel="4">
      <c r="A123" s="1125" t="s">
        <v>467</v>
      </c>
      <c r="B123" s="61" t="s">
        <v>94</v>
      </c>
      <c r="C123" s="62" t="str">
        <f>IF(OR(ISNUMBER(S123),ISNUMBER(U123),ISNUMBER(W123),ISNUMBER(#REF!),ISNUMBER(AA123),ISNUMBER(AC123),ISNUMBER(AE123),ISNUMBER(AG123),ISNUMBER(Y123),ISNUMBER(AI123)),"x","")</f>
        <v/>
      </c>
      <c r="D123" s="63" t="s">
        <v>90</v>
      </c>
      <c r="E123" s="60" t="s">
        <v>468</v>
      </c>
      <c r="F123" s="60" t="s">
        <v>67</v>
      </c>
      <c r="G123" s="60" t="s">
        <v>469</v>
      </c>
      <c r="H123" s="60" t="s">
        <v>126</v>
      </c>
      <c r="I123" s="60"/>
      <c r="J123" s="64"/>
      <c r="K123" s="60"/>
      <c r="L123" s="60" t="s">
        <v>12</v>
      </c>
      <c r="M123" s="64" t="s">
        <v>12</v>
      </c>
      <c r="N123" s="64" t="s">
        <v>12</v>
      </c>
      <c r="O123" s="64" t="s">
        <v>14</v>
      </c>
      <c r="P123" s="64"/>
      <c r="Q123" s="64"/>
      <c r="S123" s="1126"/>
      <c r="U123" s="1127"/>
      <c r="W123" s="1128" t="str">
        <f>IF(ISNUMBER(U123),U123,"")</f>
        <v/>
      </c>
      <c r="Y123" s="1129" t="str">
        <f t="shared" si="12"/>
        <v/>
      </c>
      <c r="AA123" s="92"/>
      <c r="AC123" s="1130"/>
      <c r="AE123" s="1131"/>
      <c r="AG123" s="1132" t="str">
        <f>IF(ISNUMBER(AE123),AE123,"")</f>
        <v/>
      </c>
      <c r="AI123" s="1133" t="str">
        <f t="shared" si="13"/>
        <v/>
      </c>
    </row>
    <row r="124" spans="1:35" ht="11.25" outlineLevel="4">
      <c r="A124" s="1134" t="s">
        <v>139</v>
      </c>
      <c r="B124" s="61" t="s">
        <v>94</v>
      </c>
      <c r="C124" s="62" t="str">
        <f>IF(OR(ISNUMBER(S124),ISNUMBER(U124),ISNUMBER(W124),ISNUMBER(#REF!),ISNUMBER(AA124),ISNUMBER(AC124),ISNUMBER(AE124),ISNUMBER(AG124),ISNUMBER(Y124),ISNUMBER(AI124)),"x","")</f>
        <v/>
      </c>
      <c r="D124" s="63" t="s">
        <v>90</v>
      </c>
      <c r="E124" s="60" t="s">
        <v>470</v>
      </c>
      <c r="F124" s="60" t="s">
        <v>67</v>
      </c>
      <c r="G124" s="60" t="s">
        <v>471</v>
      </c>
      <c r="H124" s="60" t="s">
        <v>142</v>
      </c>
      <c r="I124" s="60" t="s">
        <v>472</v>
      </c>
      <c r="J124" s="64"/>
      <c r="K124" s="60"/>
      <c r="L124" s="60" t="s">
        <v>12</v>
      </c>
      <c r="M124" s="64" t="s">
        <v>12</v>
      </c>
      <c r="N124" s="64" t="s">
        <v>12</v>
      </c>
      <c r="O124" s="64" t="s">
        <v>14</v>
      </c>
      <c r="P124" s="64"/>
      <c r="Q124" s="64"/>
      <c r="S124" s="1135"/>
      <c r="U124" s="1136"/>
      <c r="W124" s="1137" t="str">
        <f>IF(ISNUMBER(U124),U124,"")</f>
        <v/>
      </c>
      <c r="Y124" s="1138" t="str">
        <f t="shared" si="12"/>
        <v/>
      </c>
      <c r="AA124" s="92"/>
      <c r="AC124" s="1139"/>
      <c r="AE124" s="1140"/>
      <c r="AG124" s="1141" t="str">
        <f>IF(ISNUMBER(AE124),AE124,"")</f>
        <v/>
      </c>
      <c r="AI124" s="1142" t="str">
        <f t="shared" si="13"/>
        <v/>
      </c>
    </row>
    <row r="125" spans="1:35" ht="11.25" outlineLevel="3">
      <c r="A125" s="1143" t="s">
        <v>473</v>
      </c>
      <c r="B125" s="61" t="s">
        <v>94</v>
      </c>
      <c r="C125" s="62" t="str">
        <f>IF(OR(ISNUMBER(S125),ISNUMBER(U125),ISNUMBER(W125),ISNUMBER(#REF!),ISNUMBER(AA125),ISNUMBER(AC125),ISNUMBER(AE125),ISNUMBER(AG125),ISNUMBER(Y125),ISNUMBER(AI125)),"x","")</f>
        <v/>
      </c>
      <c r="D125" s="63" t="s">
        <v>90</v>
      </c>
      <c r="E125" s="60" t="s">
        <v>474</v>
      </c>
      <c r="F125" s="60" t="s">
        <v>67</v>
      </c>
      <c r="G125" s="60" t="s">
        <v>473</v>
      </c>
      <c r="H125" s="60" t="s">
        <v>475</v>
      </c>
      <c r="I125" s="60"/>
      <c r="J125" s="64" t="s">
        <v>71</v>
      </c>
      <c r="K125" s="60"/>
      <c r="L125" s="60" t="s">
        <v>12</v>
      </c>
      <c r="M125" s="64" t="s">
        <v>12</v>
      </c>
      <c r="N125" s="64" t="s">
        <v>12</v>
      </c>
      <c r="O125" s="64" t="s">
        <v>14</v>
      </c>
      <c r="P125" s="64"/>
      <c r="Q125" s="64"/>
      <c r="S125" s="1144"/>
      <c r="U125" s="1145"/>
      <c r="W125" s="1146" t="str">
        <f>IF(OR(ISNUMBER(W126),ISNUMBER(W127),ISNUMBER(W128),ISNUMBER(W129),ISNUMBER(W130)),N(W126)+N(W127)+N(W128)+N(W129)+N(W130),IF(ISNUMBER(U125),U125,""))</f>
        <v/>
      </c>
      <c r="Y125" s="1147" t="str">
        <f t="shared" si="12"/>
        <v/>
      </c>
      <c r="AA125" s="92"/>
      <c r="AC125" s="1148"/>
      <c r="AE125" s="1149"/>
      <c r="AG125" s="1150" t="str">
        <f>IF(OR(ISNUMBER(AG126),ISNUMBER(AG127),ISNUMBER(AG128),ISNUMBER(AG129),ISNUMBER(AG130)),N(AG126)+N(AG127)+N(AG128)+N(AG129)+N(AG130),IF(ISNUMBER(AE125),AE125,""))</f>
        <v/>
      </c>
      <c r="AI125" s="1151" t="str">
        <f t="shared" si="13"/>
        <v/>
      </c>
    </row>
    <row r="126" spans="1:35" ht="11.25" outlineLevel="4">
      <c r="A126" s="1152" t="s">
        <v>476</v>
      </c>
      <c r="B126" s="61" t="s">
        <v>94</v>
      </c>
      <c r="C126" s="62" t="str">
        <f>IF(OR(ISNUMBER(S126),ISNUMBER(U126),ISNUMBER(W126),ISNUMBER(#REF!),ISNUMBER(AA126),ISNUMBER(AC126),ISNUMBER(AE126),ISNUMBER(AG126),ISNUMBER(Y126),ISNUMBER(AI126)),"x","")</f>
        <v/>
      </c>
      <c r="D126" s="63" t="s">
        <v>90</v>
      </c>
      <c r="E126" s="60" t="s">
        <v>477</v>
      </c>
      <c r="F126" s="60" t="s">
        <v>67</v>
      </c>
      <c r="G126" s="60" t="s">
        <v>478</v>
      </c>
      <c r="H126" s="60" t="s">
        <v>126</v>
      </c>
      <c r="I126" s="60"/>
      <c r="J126" s="64" t="s">
        <v>96</v>
      </c>
      <c r="K126" s="60"/>
      <c r="L126" s="60" t="s">
        <v>12</v>
      </c>
      <c r="M126" s="64" t="s">
        <v>12</v>
      </c>
      <c r="N126" s="64" t="s">
        <v>12</v>
      </c>
      <c r="O126" s="64" t="s">
        <v>14</v>
      </c>
      <c r="P126" s="64"/>
      <c r="Q126" s="64"/>
      <c r="S126" s="1153"/>
      <c r="U126" s="1154"/>
      <c r="W126" s="1155" t="str">
        <f>IF(ISNUMBER(U126),U126,"")</f>
        <v/>
      </c>
      <c r="Y126" s="1156" t="str">
        <f t="shared" si="12"/>
        <v/>
      </c>
      <c r="AA126" s="92"/>
      <c r="AC126" s="1157"/>
      <c r="AE126" s="1158"/>
      <c r="AG126" s="1159" t="str">
        <f>IF(ISNUMBER(AE126),AE126,"")</f>
        <v/>
      </c>
      <c r="AI126" s="1160" t="str">
        <f t="shared" si="13"/>
        <v/>
      </c>
    </row>
    <row r="127" spans="1:35" ht="11.25" outlineLevel="4">
      <c r="A127" s="1161" t="s">
        <v>479</v>
      </c>
      <c r="B127" s="61" t="s">
        <v>94</v>
      </c>
      <c r="C127" s="62" t="str">
        <f>IF(OR(ISNUMBER(S127),ISNUMBER(U127),ISNUMBER(W127),ISNUMBER(#REF!),ISNUMBER(AA127),ISNUMBER(AC127),ISNUMBER(AE127),ISNUMBER(AG127),ISNUMBER(Y127),ISNUMBER(AI127)),"x","")</f>
        <v/>
      </c>
      <c r="D127" s="63" t="s">
        <v>90</v>
      </c>
      <c r="E127" s="60" t="s">
        <v>480</v>
      </c>
      <c r="F127" s="60" t="s">
        <v>67</v>
      </c>
      <c r="G127" s="60" t="s">
        <v>481</v>
      </c>
      <c r="H127" s="60" t="s">
        <v>126</v>
      </c>
      <c r="I127" s="60"/>
      <c r="J127" s="64" t="s">
        <v>96</v>
      </c>
      <c r="K127" s="60"/>
      <c r="L127" s="60" t="s">
        <v>12</v>
      </c>
      <c r="M127" s="64" t="s">
        <v>12</v>
      </c>
      <c r="N127" s="64" t="s">
        <v>12</v>
      </c>
      <c r="O127" s="64" t="s">
        <v>14</v>
      </c>
      <c r="P127" s="64"/>
      <c r="Q127" s="64"/>
      <c r="S127" s="1162"/>
      <c r="U127" s="1163"/>
      <c r="W127" s="1164" t="str">
        <f>IF(ISNUMBER(U127),U127,"")</f>
        <v/>
      </c>
      <c r="Y127" s="1165" t="str">
        <f t="shared" si="12"/>
        <v/>
      </c>
      <c r="AA127" s="92"/>
      <c r="AC127" s="1166"/>
      <c r="AE127" s="1167"/>
      <c r="AG127" s="1168" t="str">
        <f>IF(ISNUMBER(AE127),AE127,"")</f>
        <v/>
      </c>
      <c r="AI127" s="1169" t="str">
        <f t="shared" si="13"/>
        <v/>
      </c>
    </row>
    <row r="128" spans="1:35" ht="11.25" outlineLevel="4">
      <c r="A128" s="1170" t="s">
        <v>482</v>
      </c>
      <c r="B128" s="61" t="s">
        <v>94</v>
      </c>
      <c r="C128" s="62" t="str">
        <f>IF(OR(ISNUMBER(S128),ISNUMBER(U128),ISNUMBER(W128),ISNUMBER(#REF!),ISNUMBER(AA128),ISNUMBER(AC128),ISNUMBER(AE128),ISNUMBER(AG128),ISNUMBER(Y128),ISNUMBER(AI128)),"x","")</f>
        <v/>
      </c>
      <c r="D128" s="63" t="s">
        <v>90</v>
      </c>
      <c r="E128" s="60" t="s">
        <v>483</v>
      </c>
      <c r="F128" s="60" t="s">
        <v>67</v>
      </c>
      <c r="G128" s="60" t="s">
        <v>484</v>
      </c>
      <c r="H128" s="60" t="s">
        <v>327</v>
      </c>
      <c r="I128" s="60" t="s">
        <v>485</v>
      </c>
      <c r="J128" s="64" t="s">
        <v>187</v>
      </c>
      <c r="K128" s="60"/>
      <c r="L128" s="60" t="s">
        <v>12</v>
      </c>
      <c r="M128" s="64" t="s">
        <v>12</v>
      </c>
      <c r="N128" s="64" t="s">
        <v>12</v>
      </c>
      <c r="O128" s="64" t="s">
        <v>14</v>
      </c>
      <c r="P128" s="64"/>
      <c r="Q128" s="64"/>
      <c r="S128" s="1171"/>
      <c r="U128" s="1172"/>
      <c r="W128" s="1173" t="str">
        <f>IF(ISNUMBER(U128),U128,"")</f>
        <v/>
      </c>
      <c r="Y128" s="1174" t="str">
        <f t="shared" si="12"/>
        <v/>
      </c>
      <c r="AA128" s="92"/>
      <c r="AC128" s="1175"/>
      <c r="AE128" s="1176"/>
      <c r="AG128" s="1177" t="str">
        <f>IF(ISNUMBER(AE128),AE128,"")</f>
        <v/>
      </c>
      <c r="AI128" s="1178" t="str">
        <f t="shared" si="13"/>
        <v/>
      </c>
    </row>
    <row r="129" spans="1:35" ht="11.25" outlineLevel="4">
      <c r="A129" s="1179" t="s">
        <v>486</v>
      </c>
      <c r="B129" s="61" t="s">
        <v>94</v>
      </c>
      <c r="C129" s="62" t="str">
        <f>IF(OR(ISNUMBER(S129),ISNUMBER(U129),ISNUMBER(W129),ISNUMBER(#REF!),ISNUMBER(AA129),ISNUMBER(AC129),ISNUMBER(AE129),ISNUMBER(AG129),ISNUMBER(Y129),ISNUMBER(AI129)),"x","")</f>
        <v/>
      </c>
      <c r="D129" s="63" t="s">
        <v>90</v>
      </c>
      <c r="E129" s="60" t="s">
        <v>487</v>
      </c>
      <c r="F129" s="60" t="s">
        <v>67</v>
      </c>
      <c r="G129" s="60" t="s">
        <v>486</v>
      </c>
      <c r="H129" s="60" t="s">
        <v>126</v>
      </c>
      <c r="I129" s="60"/>
      <c r="J129" s="64" t="s">
        <v>96</v>
      </c>
      <c r="K129" s="60"/>
      <c r="L129" s="60" t="s">
        <v>12</v>
      </c>
      <c r="M129" s="64" t="s">
        <v>12</v>
      </c>
      <c r="N129" s="64" t="s">
        <v>12</v>
      </c>
      <c r="O129" s="64" t="s">
        <v>14</v>
      </c>
      <c r="P129" s="64"/>
      <c r="Q129" s="64"/>
      <c r="S129" s="1180"/>
      <c r="U129" s="1181"/>
      <c r="W129" s="1182" t="str">
        <f>IF(ISNUMBER(U129),U129,"")</f>
        <v/>
      </c>
      <c r="Y129" s="1183" t="str">
        <f t="shared" si="12"/>
        <v/>
      </c>
      <c r="AA129" s="92"/>
      <c r="AC129" s="1184"/>
      <c r="AE129" s="1185"/>
      <c r="AG129" s="1186" t="str">
        <f>IF(ISNUMBER(AE129),AE129,"")</f>
        <v/>
      </c>
      <c r="AI129" s="1187" t="str">
        <f t="shared" si="13"/>
        <v/>
      </c>
    </row>
    <row r="130" spans="1:35" ht="11.25" outlineLevel="4">
      <c r="A130" s="1188" t="s">
        <v>488</v>
      </c>
      <c r="B130" s="61" t="s">
        <v>94</v>
      </c>
      <c r="C130" s="62" t="str">
        <f>IF(OR(ISNUMBER(S130),ISNUMBER(U130),ISNUMBER(W130),ISNUMBER(#REF!),ISNUMBER(AA130),ISNUMBER(AC130),ISNUMBER(AE130),ISNUMBER(AG130),ISNUMBER(Y130),ISNUMBER(AI130)),"x","")</f>
        <v/>
      </c>
      <c r="D130" s="63" t="s">
        <v>90</v>
      </c>
      <c r="E130" s="60" t="s">
        <v>489</v>
      </c>
      <c r="F130" s="60" t="s">
        <v>67</v>
      </c>
      <c r="G130" s="60" t="s">
        <v>490</v>
      </c>
      <c r="H130" s="60" t="s">
        <v>126</v>
      </c>
      <c r="I130" s="60"/>
      <c r="J130" s="64" t="s">
        <v>96</v>
      </c>
      <c r="K130" s="60"/>
      <c r="L130" s="60" t="s">
        <v>12</v>
      </c>
      <c r="M130" s="64" t="s">
        <v>12</v>
      </c>
      <c r="N130" s="64" t="s">
        <v>12</v>
      </c>
      <c r="O130" s="64" t="s">
        <v>14</v>
      </c>
      <c r="P130" s="64"/>
      <c r="Q130" s="64"/>
      <c r="S130" s="1189"/>
      <c r="U130" s="1190"/>
      <c r="W130" s="1191" t="str">
        <f>IF(ISNUMBER(U130),U130,"")</f>
        <v/>
      </c>
      <c r="Y130" s="1192" t="str">
        <f t="shared" si="12"/>
        <v/>
      </c>
      <c r="AA130" s="92"/>
      <c r="AC130" s="1193"/>
      <c r="AE130" s="1194"/>
      <c r="AG130" s="1195" t="str">
        <f>IF(ISNUMBER(AE130),AE130,"")</f>
        <v/>
      </c>
      <c r="AI130" s="1196" t="str">
        <f t="shared" si="13"/>
        <v/>
      </c>
    </row>
    <row r="131" spans="1:35" ht="11.25" outlineLevel="1">
      <c r="A131" s="1197" t="s">
        <v>491</v>
      </c>
      <c r="B131" s="61" t="s">
        <v>94</v>
      </c>
      <c r="C131" s="62" t="str">
        <f>IF(OR(ISNUMBER(S131),ISNUMBER(U131),ISNUMBER(W131),ISNUMBER(#REF!),ISNUMBER(AA131),ISNUMBER(AC131),ISNUMBER(AE131),ISNUMBER(AG131),ISNUMBER(Y131),ISNUMBER(AI131)),"x","")</f>
        <v/>
      </c>
      <c r="D131" s="63" t="s">
        <v>90</v>
      </c>
      <c r="E131" s="60" t="s">
        <v>492</v>
      </c>
      <c r="F131" s="60" t="s">
        <v>67</v>
      </c>
      <c r="G131" s="60" t="s">
        <v>491</v>
      </c>
      <c r="H131" s="60" t="s">
        <v>277</v>
      </c>
      <c r="I131" s="60"/>
      <c r="J131" s="64" t="s">
        <v>96</v>
      </c>
      <c r="K131" s="60"/>
      <c r="L131" s="60" t="s">
        <v>12</v>
      </c>
      <c r="M131" s="64" t="s">
        <v>12</v>
      </c>
      <c r="N131" s="64" t="s">
        <v>12</v>
      </c>
      <c r="O131" s="64" t="s">
        <v>14</v>
      </c>
      <c r="P131" s="64"/>
      <c r="Q131" s="64"/>
      <c r="S131" s="1198"/>
      <c r="U131" s="1199"/>
      <c r="W131" s="1200" t="str">
        <f>IF(OR(ISNUMBER(W132),ISNUMBER(W133),ISNUMBER(W134),ISNUMBER(W135)),N(W132)+N(W133)+N(W134)+N(W135),IF(ISNUMBER(U131),U131,""))</f>
        <v/>
      </c>
      <c r="Y131" s="1201" t="str">
        <f t="shared" si="12"/>
        <v/>
      </c>
      <c r="AA131" s="92"/>
      <c r="AC131" s="1202"/>
      <c r="AE131" s="1203"/>
      <c r="AG131" s="1204" t="str">
        <f>IF(OR(ISNUMBER(AG132),ISNUMBER(AG133),ISNUMBER(AG134),ISNUMBER(AG135)),N(AG132)+N(AG133)+N(AG134)+N(AG135),IF(ISNUMBER(AE131),AE131,""))</f>
        <v/>
      </c>
      <c r="AI131" s="1205" t="str">
        <f t="shared" si="13"/>
        <v/>
      </c>
    </row>
    <row r="132" spans="1:35" ht="11.25" outlineLevel="2">
      <c r="A132" s="1206" t="s">
        <v>493</v>
      </c>
      <c r="B132" s="61" t="s">
        <v>94</v>
      </c>
      <c r="C132" s="62" t="str">
        <f>IF(OR(ISNUMBER(S132),ISNUMBER(U132),ISNUMBER(W132),ISNUMBER(#REF!),ISNUMBER(AA132),ISNUMBER(AC132),ISNUMBER(AE132),ISNUMBER(AG132),ISNUMBER(Y132),ISNUMBER(AI132)),"x","")</f>
        <v/>
      </c>
      <c r="D132" s="63" t="s">
        <v>90</v>
      </c>
      <c r="E132" s="60" t="s">
        <v>494</v>
      </c>
      <c r="F132" s="60" t="s">
        <v>67</v>
      </c>
      <c r="G132" s="60" t="s">
        <v>495</v>
      </c>
      <c r="H132" s="60" t="s">
        <v>496</v>
      </c>
      <c r="I132" s="60" t="s">
        <v>497</v>
      </c>
      <c r="J132" s="64"/>
      <c r="K132" s="60" t="s">
        <v>100</v>
      </c>
      <c r="L132" s="60" t="s">
        <v>12</v>
      </c>
      <c r="M132" s="64" t="s">
        <v>12</v>
      </c>
      <c r="N132" s="64" t="s">
        <v>12</v>
      </c>
      <c r="O132" s="64" t="s">
        <v>14</v>
      </c>
      <c r="P132" s="64"/>
      <c r="Q132" s="64"/>
      <c r="S132" s="1207"/>
      <c r="U132" s="1208"/>
      <c r="W132" s="1209" t="str">
        <f>IF(ISNUMBER(U132),U132,"")</f>
        <v/>
      </c>
      <c r="Y132" s="1210" t="str">
        <f t="shared" si="12"/>
        <v/>
      </c>
      <c r="AA132" s="92"/>
      <c r="AC132" s="1211"/>
      <c r="AE132" s="1212"/>
      <c r="AG132" s="1213" t="str">
        <f>IF(ISNUMBER(AE132),AE132,"")</f>
        <v/>
      </c>
      <c r="AI132" s="1214" t="str">
        <f t="shared" si="13"/>
        <v/>
      </c>
    </row>
    <row r="133" spans="1:35" ht="11.25" outlineLevel="2">
      <c r="A133" s="1215" t="s">
        <v>498</v>
      </c>
      <c r="B133" s="61" t="s">
        <v>94</v>
      </c>
      <c r="C133" s="62" t="str">
        <f>IF(OR(ISNUMBER(S133),ISNUMBER(U133),ISNUMBER(W133),ISNUMBER(#REF!),ISNUMBER(AA133),ISNUMBER(AC133),ISNUMBER(AE133),ISNUMBER(AG133),ISNUMBER(Y133),ISNUMBER(AI133)),"x","")</f>
        <v/>
      </c>
      <c r="D133" s="63" t="s">
        <v>90</v>
      </c>
      <c r="E133" s="60" t="s">
        <v>499</v>
      </c>
      <c r="F133" s="60" t="s">
        <v>67</v>
      </c>
      <c r="G133" s="60" t="s">
        <v>500</v>
      </c>
      <c r="H133" s="60" t="s">
        <v>496</v>
      </c>
      <c r="I133" s="60" t="s">
        <v>497</v>
      </c>
      <c r="J133" s="64"/>
      <c r="K133" s="60" t="s">
        <v>100</v>
      </c>
      <c r="L133" s="60" t="s">
        <v>12</v>
      </c>
      <c r="M133" s="64" t="s">
        <v>12</v>
      </c>
      <c r="N133" s="64" t="s">
        <v>12</v>
      </c>
      <c r="O133" s="64" t="s">
        <v>14</v>
      </c>
      <c r="P133" s="64"/>
      <c r="Q133" s="64"/>
      <c r="S133" s="1216"/>
      <c r="U133" s="1217"/>
      <c r="W133" s="1218" t="str">
        <f>IF(ISNUMBER(U133),U133,"")</f>
        <v/>
      </c>
      <c r="Y133" s="1219" t="str">
        <f t="shared" si="12"/>
        <v/>
      </c>
      <c r="AA133" s="92"/>
      <c r="AC133" s="1220"/>
      <c r="AE133" s="1221"/>
      <c r="AG133" s="1222" t="str">
        <f>IF(ISNUMBER(AE133),AE133,"")</f>
        <v/>
      </c>
      <c r="AI133" s="1223" t="str">
        <f t="shared" si="13"/>
        <v/>
      </c>
    </row>
    <row r="134" spans="1:35" ht="11.25" outlineLevel="2">
      <c r="A134" s="1224" t="s">
        <v>501</v>
      </c>
      <c r="B134" s="61" t="s">
        <v>94</v>
      </c>
      <c r="C134" s="62" t="str">
        <f>IF(OR(ISNUMBER(S134),ISNUMBER(U134),ISNUMBER(W134),ISNUMBER(#REF!),ISNUMBER(AA134),ISNUMBER(AC134),ISNUMBER(AE134),ISNUMBER(AG134),ISNUMBER(Y134),ISNUMBER(AI134)),"x","")</f>
        <v/>
      </c>
      <c r="D134" s="63" t="s">
        <v>90</v>
      </c>
      <c r="E134" s="60" t="s">
        <v>502</v>
      </c>
      <c r="F134" s="60" t="s">
        <v>67</v>
      </c>
      <c r="G134" s="60" t="s">
        <v>503</v>
      </c>
      <c r="H134" s="60" t="s">
        <v>496</v>
      </c>
      <c r="I134" s="60" t="s">
        <v>497</v>
      </c>
      <c r="J134" s="64"/>
      <c r="K134" s="60" t="s">
        <v>100</v>
      </c>
      <c r="L134" s="60" t="s">
        <v>12</v>
      </c>
      <c r="M134" s="64" t="s">
        <v>12</v>
      </c>
      <c r="N134" s="64" t="s">
        <v>12</v>
      </c>
      <c r="O134" s="64" t="s">
        <v>14</v>
      </c>
      <c r="P134" s="64"/>
      <c r="Q134" s="64"/>
      <c r="S134" s="1225"/>
      <c r="U134" s="1226"/>
      <c r="W134" s="1227" t="str">
        <f>IF(ISNUMBER(U134),U134,"")</f>
        <v/>
      </c>
      <c r="Y134" s="1228" t="str">
        <f t="shared" si="12"/>
        <v/>
      </c>
      <c r="AA134" s="92"/>
      <c r="AC134" s="1229"/>
      <c r="AE134" s="1230"/>
      <c r="AG134" s="1231" t="str">
        <f>IF(ISNUMBER(AE134),AE134,"")</f>
        <v/>
      </c>
      <c r="AI134" s="1232" t="str">
        <f t="shared" si="13"/>
        <v/>
      </c>
    </row>
    <row r="135" spans="1:35" ht="11.25" outlineLevel="2">
      <c r="A135" s="1233" t="s">
        <v>504</v>
      </c>
      <c r="B135" s="61" t="s">
        <v>94</v>
      </c>
      <c r="C135" s="62" t="str">
        <f>IF(OR(ISNUMBER(S135),ISNUMBER(U135),ISNUMBER(W135),ISNUMBER(#REF!),ISNUMBER(AA135),ISNUMBER(AC135),ISNUMBER(AE135),ISNUMBER(AG135),ISNUMBER(Y135),ISNUMBER(AI135)),"x","")</f>
        <v/>
      </c>
      <c r="D135" s="63" t="s">
        <v>90</v>
      </c>
      <c r="E135" s="60" t="s">
        <v>505</v>
      </c>
      <c r="F135" s="60" t="s">
        <v>67</v>
      </c>
      <c r="G135" s="60" t="s">
        <v>506</v>
      </c>
      <c r="H135" s="60" t="s">
        <v>496</v>
      </c>
      <c r="I135" s="60" t="s">
        <v>497</v>
      </c>
      <c r="J135" s="64"/>
      <c r="K135" s="60" t="s">
        <v>100</v>
      </c>
      <c r="L135" s="60" t="s">
        <v>12</v>
      </c>
      <c r="M135" s="64" t="s">
        <v>12</v>
      </c>
      <c r="N135" s="64" t="s">
        <v>12</v>
      </c>
      <c r="O135" s="64" t="s">
        <v>14</v>
      </c>
      <c r="P135" s="64"/>
      <c r="Q135" s="64"/>
      <c r="S135" s="1234"/>
      <c r="U135" s="1235"/>
      <c r="W135" s="1236" t="str">
        <f>IF(ISNUMBER(U135),U135,"")</f>
        <v/>
      </c>
      <c r="Y135" s="1237" t="str">
        <f t="shared" si="12"/>
        <v/>
      </c>
      <c r="AA135" s="92"/>
      <c r="AC135" s="1238"/>
      <c r="AE135" s="1239"/>
      <c r="AG135" s="1240" t="str">
        <f>IF(ISNUMBER(AE135),AE135,"")</f>
        <v/>
      </c>
      <c r="AI135" s="1241" t="str">
        <f t="shared" si="13"/>
        <v/>
      </c>
    </row>
    <row r="136" spans="1:35" ht="11.25" outlineLevel="3">
      <c r="A136" s="1242" t="s">
        <v>507</v>
      </c>
      <c r="B136" s="61"/>
      <c r="C136" s="62" t="str">
        <f>IF(OR(ISNUMBER(S136),ISNUMBER(U136),ISNUMBER(W136),ISNUMBER(#REF!),ISNUMBER(AA136),ISNUMBER(AC136),ISNUMBER(AE136),ISNUMBER(AG136),ISNUMBER(Y136),ISNUMBER(AI136)),"x","")</f>
        <v/>
      </c>
      <c r="D136" s="63" t="s">
        <v>90</v>
      </c>
      <c r="E136" s="60" t="s">
        <v>508</v>
      </c>
      <c r="F136" s="60" t="s">
        <v>13</v>
      </c>
      <c r="G136" s="60" t="s">
        <v>509</v>
      </c>
      <c r="H136" s="60" t="s">
        <v>510</v>
      </c>
      <c r="I136" s="60" t="s">
        <v>164</v>
      </c>
      <c r="J136" s="64"/>
      <c r="K136" s="60" t="s">
        <v>100</v>
      </c>
      <c r="L136" s="60" t="s">
        <v>12</v>
      </c>
      <c r="M136" s="64" t="s">
        <v>12</v>
      </c>
      <c r="N136" s="64" t="s">
        <v>12</v>
      </c>
      <c r="O136" s="64" t="s">
        <v>14</v>
      </c>
      <c r="P136" s="64"/>
      <c r="Q136" s="64"/>
      <c r="S136" s="1243"/>
      <c r="U136" s="1244"/>
      <c r="W136" s="1245"/>
      <c r="Y136" s="1246" t="str">
        <f t="shared" si="12"/>
        <v/>
      </c>
      <c r="AA136" s="92"/>
      <c r="AC136" s="1247"/>
      <c r="AE136" s="1248"/>
      <c r="AG136" s="1249"/>
      <c r="AI136" s="1250" t="str">
        <f t="shared" si="13"/>
        <v/>
      </c>
    </row>
    <row r="137" spans="1:35" ht="11.25" outlineLevel="1">
      <c r="A137" s="1251" t="s">
        <v>511</v>
      </c>
      <c r="B137" s="61" t="s">
        <v>94</v>
      </c>
      <c r="C137" s="62" t="str">
        <f>IF(OR(ISNUMBER(S137),ISNUMBER(U137),ISNUMBER(W137),ISNUMBER(#REF!),ISNUMBER(AA137),ISNUMBER(AC137),ISNUMBER(AE137),ISNUMBER(AG137),ISNUMBER(Y137),ISNUMBER(AI137)),"x","")</f>
        <v/>
      </c>
      <c r="D137" s="63" t="s">
        <v>90</v>
      </c>
      <c r="E137" s="60" t="s">
        <v>512</v>
      </c>
      <c r="F137" s="60" t="s">
        <v>67</v>
      </c>
      <c r="G137" s="60" t="s">
        <v>511</v>
      </c>
      <c r="H137" s="60"/>
      <c r="I137" s="60"/>
      <c r="J137" s="64" t="s">
        <v>71</v>
      </c>
      <c r="K137" s="60"/>
      <c r="L137" s="60" t="s">
        <v>12</v>
      </c>
      <c r="M137" s="64" t="s">
        <v>12</v>
      </c>
      <c r="N137" s="64" t="s">
        <v>12</v>
      </c>
      <c r="O137" s="64" t="s">
        <v>14</v>
      </c>
      <c r="P137" s="64"/>
      <c r="Q137" s="64"/>
      <c r="S137" s="1252"/>
      <c r="U137" s="1253"/>
      <c r="W137" s="1254" t="str">
        <f>IF(OR(ISNUMBER(W138),ISNUMBER(W165),ISNUMBER(W238),ISNUMBER(W253)),N(W138)+N(W165)+N(W238)+N(W253),IF(ISNUMBER(U137),U137,""))</f>
        <v/>
      </c>
      <c r="Y137" s="1255" t="str">
        <f t="shared" ref="Y137:Y200" si="20">IF(OR(ISNUMBER(S137),ISNUMBER(W137)),N(S137)+N(W137),"")</f>
        <v/>
      </c>
      <c r="AA137" s="92"/>
      <c r="AC137" s="1256"/>
      <c r="AE137" s="1257"/>
      <c r="AG137" s="1258" t="str">
        <f>IF(OR(ISNUMBER(AG138),ISNUMBER(AG165),ISNUMBER(AG238),ISNUMBER(AG253)),N(AG138)+N(AG165)+N(AG238)+N(AG253),IF(ISNUMBER(AE137),AE137,""))</f>
        <v/>
      </c>
      <c r="AI137" s="1259" t="str">
        <f t="shared" ref="AI137:AI200" si="21">IF(OR(ISNUMBER(AC137),ISNUMBER(AG137)),N(AC137)+N(AG137),"")</f>
        <v/>
      </c>
    </row>
    <row r="138" spans="1:35" ht="11.25" outlineLevel="2">
      <c r="A138" s="1260" t="s">
        <v>513</v>
      </c>
      <c r="B138" s="61" t="s">
        <v>94</v>
      </c>
      <c r="C138" s="62" t="str">
        <f>IF(OR(ISNUMBER(S138),ISNUMBER(U138),ISNUMBER(W138),ISNUMBER(#REF!),ISNUMBER(AA138),ISNUMBER(AC138),ISNUMBER(AE138),ISNUMBER(AG138),ISNUMBER(Y138),ISNUMBER(AI138)),"x","")</f>
        <v/>
      </c>
      <c r="D138" s="63" t="s">
        <v>90</v>
      </c>
      <c r="E138" s="60" t="s">
        <v>514</v>
      </c>
      <c r="F138" s="60" t="s">
        <v>67</v>
      </c>
      <c r="G138" s="60" t="s">
        <v>513</v>
      </c>
      <c r="H138" s="60"/>
      <c r="I138" s="60"/>
      <c r="J138" s="64" t="s">
        <v>71</v>
      </c>
      <c r="K138" s="60"/>
      <c r="L138" s="60" t="s">
        <v>12</v>
      </c>
      <c r="M138" s="64" t="s">
        <v>12</v>
      </c>
      <c r="N138" s="64" t="s">
        <v>12</v>
      </c>
      <c r="O138" s="64" t="s">
        <v>14</v>
      </c>
      <c r="P138" s="64"/>
      <c r="Q138" s="64"/>
      <c r="S138" s="1261"/>
      <c r="U138" s="1262"/>
      <c r="W138" s="1263" t="str">
        <f>IF(OR(ISNUMBER(W140),ISNUMBER(W145),ISNUMBER(W152),ISNUMBER(W159),ISNUMBER(W161),ISNUMBER(W162),ISNUMBER(W163)),N(W140)+N(W145)+N(W152)+N(W159)+N(W161)+N(W162)-N(W163),IF(ISNUMBER(U138),U138,""))</f>
        <v/>
      </c>
      <c r="Y138" s="1264" t="str">
        <f t="shared" si="20"/>
        <v/>
      </c>
      <c r="AA138" s="92"/>
      <c r="AC138" s="1265"/>
      <c r="AE138" s="1266"/>
      <c r="AG138" s="1267" t="str">
        <f>IF(OR(ISNUMBER(AG140),ISNUMBER(AG145),ISNUMBER(AG152),ISNUMBER(AG159),ISNUMBER(AG161),ISNUMBER(AG162),ISNUMBER(AG163)),N(AG140)+N(AG145)+N(AG152)+N(AG159)+N(AG161)+N(AG162)-N(AG163),IF(ISNUMBER(AE138),AE138,""))</f>
        <v/>
      </c>
      <c r="AI138" s="1268" t="str">
        <f t="shared" si="21"/>
        <v/>
      </c>
    </row>
    <row r="139" spans="1:35" ht="11.25" outlineLevel="3">
      <c r="A139" s="1269" t="s">
        <v>515</v>
      </c>
      <c r="B139" s="61"/>
      <c r="C139" s="62" t="str">
        <f>IF(OR(ISNUMBER(S139),ISNUMBER(U139),ISNUMBER(W139),ISNUMBER(#REF!),ISNUMBER(AA139),ISNUMBER(AC139),ISNUMBER(AE139),ISNUMBER(AG139),ISNUMBER(Y139),ISNUMBER(AI139)),"x","")</f>
        <v/>
      </c>
      <c r="D139" s="63" t="s">
        <v>90</v>
      </c>
      <c r="E139" s="60" t="s">
        <v>516</v>
      </c>
      <c r="F139" s="60" t="s">
        <v>67</v>
      </c>
      <c r="G139" s="60" t="s">
        <v>517</v>
      </c>
      <c r="H139" s="60" t="s">
        <v>518</v>
      </c>
      <c r="I139" s="60"/>
      <c r="J139" s="64"/>
      <c r="K139" s="60"/>
      <c r="L139" s="60" t="s">
        <v>12</v>
      </c>
      <c r="M139" s="64" t="s">
        <v>12</v>
      </c>
      <c r="N139" s="64" t="s">
        <v>12</v>
      </c>
      <c r="O139" s="64" t="s">
        <v>14</v>
      </c>
      <c r="P139" s="64"/>
      <c r="Q139" s="64"/>
      <c r="S139" s="1270"/>
      <c r="U139" s="1271"/>
      <c r="W139" s="1272" t="str">
        <f>IF(ISNUMBER(U139),U139,"")</f>
        <v/>
      </c>
      <c r="Y139" s="1273" t="str">
        <f t="shared" si="20"/>
        <v/>
      </c>
      <c r="AA139" s="92"/>
      <c r="AC139" s="1274"/>
      <c r="AE139" s="1275"/>
      <c r="AG139" s="1276" t="str">
        <f>IF(ISNUMBER(AE139),AE139,"")</f>
        <v/>
      </c>
      <c r="AI139" s="1277" t="str">
        <f t="shared" si="21"/>
        <v/>
      </c>
    </row>
    <row r="140" spans="1:35" ht="11.25" outlineLevel="3">
      <c r="A140" s="1278" t="s">
        <v>519</v>
      </c>
      <c r="B140" s="61" t="s">
        <v>94</v>
      </c>
      <c r="C140" s="62" t="str">
        <f>IF(OR(ISNUMBER(S140),ISNUMBER(U140),ISNUMBER(W140),ISNUMBER(#REF!),ISNUMBER(AA140),ISNUMBER(AC140),ISNUMBER(AE140),ISNUMBER(AG140),ISNUMBER(Y140),ISNUMBER(AI140)),"x","")</f>
        <v/>
      </c>
      <c r="D140" s="63" t="s">
        <v>90</v>
      </c>
      <c r="E140" s="60" t="s">
        <v>520</v>
      </c>
      <c r="F140" s="60" t="s">
        <v>67</v>
      </c>
      <c r="G140" s="60" t="s">
        <v>519</v>
      </c>
      <c r="H140" s="60"/>
      <c r="I140" s="60" t="s">
        <v>521</v>
      </c>
      <c r="J140" s="64" t="s">
        <v>187</v>
      </c>
      <c r="K140" s="60"/>
      <c r="L140" s="60" t="s">
        <v>12</v>
      </c>
      <c r="M140" s="64" t="s">
        <v>12</v>
      </c>
      <c r="N140" s="64" t="s">
        <v>12</v>
      </c>
      <c r="O140" s="64" t="s">
        <v>14</v>
      </c>
      <c r="P140" s="64"/>
      <c r="Q140" s="64"/>
      <c r="S140" s="1279"/>
      <c r="U140" s="1280"/>
      <c r="W140" s="1281" t="str">
        <f>IF(OR(ISNUMBER(W141),ISNUMBER(W142),ISNUMBER(W143),ISNUMBER(W144)),N(W141)+N(W142)+N(W143)+N(W144),IF(ISNUMBER(U140),U140,""))</f>
        <v/>
      </c>
      <c r="Y140" s="1282" t="str">
        <f t="shared" si="20"/>
        <v/>
      </c>
      <c r="AA140" s="92"/>
      <c r="AC140" s="1283"/>
      <c r="AE140" s="1284"/>
      <c r="AG140" s="1285" t="str">
        <f>IF(OR(ISNUMBER(AG141),ISNUMBER(AG142),ISNUMBER(AG143),ISNUMBER(AG144)),N(AG141)+N(AG142)+N(AG143)+N(AG144),IF(ISNUMBER(AE140),AE140,""))</f>
        <v/>
      </c>
      <c r="AI140" s="1286" t="str">
        <f t="shared" si="21"/>
        <v/>
      </c>
    </row>
    <row r="141" spans="1:35" ht="11.25" outlineLevel="4">
      <c r="A141" s="1287" t="s">
        <v>522</v>
      </c>
      <c r="B141" s="61" t="s">
        <v>94</v>
      </c>
      <c r="C141" s="62" t="str">
        <f>IF(OR(ISNUMBER(S141),ISNUMBER(U141),ISNUMBER(W141),ISNUMBER(#REF!),ISNUMBER(AA141),ISNUMBER(AC141),ISNUMBER(AE141),ISNUMBER(AG141),ISNUMBER(Y141),ISNUMBER(AI141)),"x","")</f>
        <v/>
      </c>
      <c r="D141" s="63" t="s">
        <v>90</v>
      </c>
      <c r="E141" s="60" t="s">
        <v>523</v>
      </c>
      <c r="F141" s="60" t="s">
        <v>67</v>
      </c>
      <c r="G141" s="60" t="s">
        <v>524</v>
      </c>
      <c r="H141" s="60" t="s">
        <v>525</v>
      </c>
      <c r="I141" s="60"/>
      <c r="J141" s="64"/>
      <c r="K141" s="60"/>
      <c r="L141" s="60" t="s">
        <v>12</v>
      </c>
      <c r="M141" s="64" t="s">
        <v>12</v>
      </c>
      <c r="N141" s="64" t="s">
        <v>12</v>
      </c>
      <c r="O141" s="64" t="s">
        <v>14</v>
      </c>
      <c r="P141" s="64"/>
      <c r="Q141" s="64"/>
      <c r="S141" s="1288"/>
      <c r="U141" s="1289"/>
      <c r="W141" s="1290" t="str">
        <f>IF(ISNUMBER(U141),U141,"")</f>
        <v/>
      </c>
      <c r="Y141" s="1291" t="str">
        <f t="shared" si="20"/>
        <v/>
      </c>
      <c r="AA141" s="92"/>
      <c r="AC141" s="1292"/>
      <c r="AE141" s="1293"/>
      <c r="AG141" s="1294" t="str">
        <f>IF(ISNUMBER(AE141),AE141,"")</f>
        <v/>
      </c>
      <c r="AI141" s="1295" t="str">
        <f t="shared" si="21"/>
        <v/>
      </c>
    </row>
    <row r="142" spans="1:35" ht="11.25" outlineLevel="4">
      <c r="A142" s="1296" t="s">
        <v>526</v>
      </c>
      <c r="B142" s="61" t="s">
        <v>94</v>
      </c>
      <c r="C142" s="62" t="str">
        <f>IF(OR(ISNUMBER(S142),ISNUMBER(U142),ISNUMBER(W142),ISNUMBER(#REF!),ISNUMBER(AA142),ISNUMBER(AC142),ISNUMBER(AE142),ISNUMBER(AG142),ISNUMBER(Y142),ISNUMBER(AI142)),"x","")</f>
        <v/>
      </c>
      <c r="D142" s="63" t="s">
        <v>90</v>
      </c>
      <c r="E142" s="60" t="s">
        <v>527</v>
      </c>
      <c r="F142" s="60" t="s">
        <v>67</v>
      </c>
      <c r="G142" s="60" t="s">
        <v>528</v>
      </c>
      <c r="H142" s="60" t="s">
        <v>525</v>
      </c>
      <c r="I142" s="60"/>
      <c r="J142" s="64"/>
      <c r="K142" s="60"/>
      <c r="L142" s="60" t="s">
        <v>12</v>
      </c>
      <c r="M142" s="64" t="s">
        <v>12</v>
      </c>
      <c r="N142" s="64" t="s">
        <v>12</v>
      </c>
      <c r="O142" s="64" t="s">
        <v>14</v>
      </c>
      <c r="P142" s="64"/>
      <c r="Q142" s="64"/>
      <c r="S142" s="1297"/>
      <c r="U142" s="1298"/>
      <c r="W142" s="1299" t="str">
        <f>IF(ISNUMBER(U142),U142,"")</f>
        <v/>
      </c>
      <c r="Y142" s="1300" t="str">
        <f t="shared" si="20"/>
        <v/>
      </c>
      <c r="AA142" s="92"/>
      <c r="AC142" s="1301"/>
      <c r="AE142" s="1302"/>
      <c r="AG142" s="1303" t="str">
        <f>IF(ISNUMBER(AE142),AE142,"")</f>
        <v/>
      </c>
      <c r="AI142" s="1304" t="str">
        <f t="shared" si="21"/>
        <v/>
      </c>
    </row>
    <row r="143" spans="1:35" ht="11.25" outlineLevel="4">
      <c r="A143" s="1305" t="s">
        <v>529</v>
      </c>
      <c r="B143" s="61" t="s">
        <v>94</v>
      </c>
      <c r="C143" s="62" t="str">
        <f>IF(OR(ISNUMBER(S143),ISNUMBER(U143),ISNUMBER(W143),ISNUMBER(#REF!),ISNUMBER(AA143),ISNUMBER(AC143),ISNUMBER(AE143),ISNUMBER(AG143),ISNUMBER(Y143),ISNUMBER(AI143)),"x","")</f>
        <v/>
      </c>
      <c r="D143" s="63" t="s">
        <v>90</v>
      </c>
      <c r="E143" s="60" t="s">
        <v>530</v>
      </c>
      <c r="F143" s="60" t="s">
        <v>67</v>
      </c>
      <c r="G143" s="60" t="s">
        <v>531</v>
      </c>
      <c r="H143" s="60" t="s">
        <v>525</v>
      </c>
      <c r="I143" s="60"/>
      <c r="J143" s="64"/>
      <c r="K143" s="60"/>
      <c r="L143" s="60" t="s">
        <v>12</v>
      </c>
      <c r="M143" s="64" t="s">
        <v>12</v>
      </c>
      <c r="N143" s="64" t="s">
        <v>12</v>
      </c>
      <c r="O143" s="64" t="s">
        <v>14</v>
      </c>
      <c r="P143" s="64"/>
      <c r="Q143" s="64"/>
      <c r="S143" s="1306"/>
      <c r="U143" s="1307"/>
      <c r="W143" s="1308" t="str">
        <f>IF(ISNUMBER(U143),U143,"")</f>
        <v/>
      </c>
      <c r="Y143" s="1309" t="str">
        <f t="shared" si="20"/>
        <v/>
      </c>
      <c r="AA143" s="92"/>
      <c r="AC143" s="1310"/>
      <c r="AE143" s="1311"/>
      <c r="AG143" s="1312" t="str">
        <f>IF(ISNUMBER(AE143),AE143,"")</f>
        <v/>
      </c>
      <c r="AI143" s="1313" t="str">
        <f t="shared" si="21"/>
        <v/>
      </c>
    </row>
    <row r="144" spans="1:35" ht="11.25" outlineLevel="4">
      <c r="A144" s="1314" t="s">
        <v>139</v>
      </c>
      <c r="B144" s="61" t="s">
        <v>94</v>
      </c>
      <c r="C144" s="62" t="str">
        <f>IF(OR(ISNUMBER(S144),ISNUMBER(U144),ISNUMBER(W144),ISNUMBER(#REF!),ISNUMBER(AA144),ISNUMBER(AC144),ISNUMBER(AE144),ISNUMBER(AG144),ISNUMBER(Y144),ISNUMBER(AI144)),"x","")</f>
        <v/>
      </c>
      <c r="D144" s="63" t="s">
        <v>90</v>
      </c>
      <c r="E144" s="60" t="s">
        <v>532</v>
      </c>
      <c r="F144" s="60" t="s">
        <v>67</v>
      </c>
      <c r="G144" s="60" t="s">
        <v>533</v>
      </c>
      <c r="H144" s="60" t="s">
        <v>142</v>
      </c>
      <c r="I144" s="60" t="s">
        <v>534</v>
      </c>
      <c r="J144" s="64"/>
      <c r="K144" s="60"/>
      <c r="L144" s="60" t="s">
        <v>12</v>
      </c>
      <c r="M144" s="64" t="s">
        <v>12</v>
      </c>
      <c r="N144" s="64" t="s">
        <v>12</v>
      </c>
      <c r="O144" s="64" t="s">
        <v>14</v>
      </c>
      <c r="P144" s="64"/>
      <c r="Q144" s="64"/>
      <c r="S144" s="1315"/>
      <c r="U144" s="1316"/>
      <c r="W144" s="1317" t="str">
        <f>IF(ISNUMBER(U144),U144,"")</f>
        <v/>
      </c>
      <c r="Y144" s="1318" t="str">
        <f t="shared" si="20"/>
        <v/>
      </c>
      <c r="AA144" s="92"/>
      <c r="AC144" s="1319"/>
      <c r="AE144" s="1320"/>
      <c r="AG144" s="1321" t="str">
        <f>IF(ISNUMBER(AE144),AE144,"")</f>
        <v/>
      </c>
      <c r="AI144" s="1322" t="str">
        <f t="shared" si="21"/>
        <v/>
      </c>
    </row>
    <row r="145" spans="1:35" ht="11.25" outlineLevel="3">
      <c r="A145" s="1323" t="s">
        <v>535</v>
      </c>
      <c r="B145" s="61" t="s">
        <v>94</v>
      </c>
      <c r="C145" s="62" t="str">
        <f>IF(OR(ISNUMBER(S145),ISNUMBER(U145),ISNUMBER(W145),ISNUMBER(#REF!),ISNUMBER(AA145),ISNUMBER(AC145),ISNUMBER(AE145),ISNUMBER(AG145),ISNUMBER(Y145),ISNUMBER(AI145)),"x","")</f>
        <v/>
      </c>
      <c r="D145" s="63" t="s">
        <v>90</v>
      </c>
      <c r="E145" s="60" t="s">
        <v>536</v>
      </c>
      <c r="F145" s="60" t="s">
        <v>67</v>
      </c>
      <c r="G145" s="60" t="s">
        <v>535</v>
      </c>
      <c r="H145" s="60"/>
      <c r="I145" s="60" t="s">
        <v>537</v>
      </c>
      <c r="J145" s="64" t="s">
        <v>187</v>
      </c>
      <c r="K145" s="60"/>
      <c r="L145" s="60" t="s">
        <v>12</v>
      </c>
      <c r="M145" s="64" t="s">
        <v>12</v>
      </c>
      <c r="N145" s="64" t="s">
        <v>12</v>
      </c>
      <c r="O145" s="64" t="s">
        <v>14</v>
      </c>
      <c r="P145" s="64"/>
      <c r="Q145" s="64"/>
      <c r="S145" s="1324"/>
      <c r="U145" s="1325"/>
      <c r="W145" s="1326" t="str">
        <f>IF(OR(ISNUMBER(W146),ISNUMBER(W147),ISNUMBER(W148),ISNUMBER(W149),ISNUMBER(W150),ISNUMBER(W151)),N(W146)+N(W147)+N(W148)+N(W149)+N(W150)+N(W151),IF(ISNUMBER(U145),U145,""))</f>
        <v/>
      </c>
      <c r="Y145" s="1327" t="str">
        <f t="shared" si="20"/>
        <v/>
      </c>
      <c r="AA145" s="92"/>
      <c r="AC145" s="1328"/>
      <c r="AE145" s="1329"/>
      <c r="AG145" s="1330" t="str">
        <f>IF(OR(ISNUMBER(AG146),ISNUMBER(AG147),ISNUMBER(AG148),ISNUMBER(AG149),ISNUMBER(AG150),ISNUMBER(AG151)),N(AG146)+N(AG147)+N(AG148)+N(AG149)+N(AG150)+N(AG151),IF(ISNUMBER(AE145),AE145,""))</f>
        <v/>
      </c>
      <c r="AI145" s="1331" t="str">
        <f t="shared" si="21"/>
        <v/>
      </c>
    </row>
    <row r="146" spans="1:35" ht="11.25" outlineLevel="4">
      <c r="A146" s="1332" t="s">
        <v>538</v>
      </c>
      <c r="B146" s="61" t="s">
        <v>94</v>
      </c>
      <c r="C146" s="62" t="str">
        <f>IF(OR(ISNUMBER(S146),ISNUMBER(U146),ISNUMBER(W146),ISNUMBER(#REF!),ISNUMBER(AA146),ISNUMBER(AC146),ISNUMBER(AE146),ISNUMBER(AG146),ISNUMBER(Y146),ISNUMBER(AI146)),"x","")</f>
        <v/>
      </c>
      <c r="D146" s="63" t="s">
        <v>90</v>
      </c>
      <c r="E146" s="60" t="s">
        <v>539</v>
      </c>
      <c r="F146" s="60" t="s">
        <v>67</v>
      </c>
      <c r="G146" s="60" t="s">
        <v>540</v>
      </c>
      <c r="H146" s="60" t="s">
        <v>525</v>
      </c>
      <c r="I146" s="60"/>
      <c r="J146" s="64"/>
      <c r="K146" s="60"/>
      <c r="L146" s="60" t="s">
        <v>12</v>
      </c>
      <c r="M146" s="64" t="s">
        <v>12</v>
      </c>
      <c r="N146" s="64" t="s">
        <v>12</v>
      </c>
      <c r="O146" s="64" t="s">
        <v>14</v>
      </c>
      <c r="P146" s="64"/>
      <c r="Q146" s="64"/>
      <c r="S146" s="1333"/>
      <c r="U146" s="1334"/>
      <c r="W146" s="1335" t="str">
        <f t="shared" ref="W146:W151" si="22">IF(ISNUMBER(U146),U146,"")</f>
        <v/>
      </c>
      <c r="Y146" s="1336" t="str">
        <f t="shared" si="20"/>
        <v/>
      </c>
      <c r="AA146" s="92"/>
      <c r="AC146" s="1337"/>
      <c r="AE146" s="1338"/>
      <c r="AG146" s="1339" t="str">
        <f t="shared" ref="AG146:AG151" si="23">IF(ISNUMBER(AE146),AE146,"")</f>
        <v/>
      </c>
      <c r="AI146" s="1340" t="str">
        <f t="shared" si="21"/>
        <v/>
      </c>
    </row>
    <row r="147" spans="1:35" ht="11.25" outlineLevel="4">
      <c r="A147" s="1341" t="s">
        <v>541</v>
      </c>
      <c r="B147" s="61" t="s">
        <v>94</v>
      </c>
      <c r="C147" s="62" t="str">
        <f>IF(OR(ISNUMBER(S147),ISNUMBER(U147),ISNUMBER(W147),ISNUMBER(#REF!),ISNUMBER(AA147),ISNUMBER(AC147),ISNUMBER(AE147),ISNUMBER(AG147),ISNUMBER(Y147),ISNUMBER(AI147)),"x","")</f>
        <v/>
      </c>
      <c r="D147" s="63" t="s">
        <v>90</v>
      </c>
      <c r="E147" s="60" t="s">
        <v>542</v>
      </c>
      <c r="F147" s="60" t="s">
        <v>67</v>
      </c>
      <c r="G147" s="60" t="s">
        <v>543</v>
      </c>
      <c r="H147" s="60" t="s">
        <v>525</v>
      </c>
      <c r="I147" s="60"/>
      <c r="J147" s="64"/>
      <c r="K147" s="60"/>
      <c r="L147" s="60" t="s">
        <v>12</v>
      </c>
      <c r="M147" s="64" t="s">
        <v>12</v>
      </c>
      <c r="N147" s="64" t="s">
        <v>12</v>
      </c>
      <c r="O147" s="64" t="s">
        <v>14</v>
      </c>
      <c r="P147" s="64"/>
      <c r="Q147" s="64"/>
      <c r="S147" s="1342"/>
      <c r="U147" s="1343"/>
      <c r="W147" s="1344" t="str">
        <f t="shared" si="22"/>
        <v/>
      </c>
      <c r="Y147" s="1345" t="str">
        <f t="shared" si="20"/>
        <v/>
      </c>
      <c r="AA147" s="92"/>
      <c r="AC147" s="1346"/>
      <c r="AE147" s="1347"/>
      <c r="AG147" s="1348" t="str">
        <f t="shared" si="23"/>
        <v/>
      </c>
      <c r="AI147" s="1349" t="str">
        <f t="shared" si="21"/>
        <v/>
      </c>
    </row>
    <row r="148" spans="1:35" ht="11.25" outlineLevel="4">
      <c r="A148" s="1350" t="s">
        <v>544</v>
      </c>
      <c r="B148" s="61" t="s">
        <v>94</v>
      </c>
      <c r="C148" s="62" t="str">
        <f>IF(OR(ISNUMBER(S148),ISNUMBER(U148),ISNUMBER(W148),ISNUMBER(#REF!),ISNUMBER(AA148),ISNUMBER(AC148),ISNUMBER(AE148),ISNUMBER(AG148),ISNUMBER(Y148),ISNUMBER(AI148)),"x","")</f>
        <v/>
      </c>
      <c r="D148" s="63" t="s">
        <v>90</v>
      </c>
      <c r="E148" s="60" t="s">
        <v>545</v>
      </c>
      <c r="F148" s="60" t="s">
        <v>67</v>
      </c>
      <c r="G148" s="60" t="s">
        <v>546</v>
      </c>
      <c r="H148" s="60" t="s">
        <v>525</v>
      </c>
      <c r="I148" s="60"/>
      <c r="J148" s="64"/>
      <c r="K148" s="60"/>
      <c r="L148" s="60" t="s">
        <v>12</v>
      </c>
      <c r="M148" s="64" t="s">
        <v>12</v>
      </c>
      <c r="N148" s="64" t="s">
        <v>12</v>
      </c>
      <c r="O148" s="64" t="s">
        <v>14</v>
      </c>
      <c r="P148" s="64"/>
      <c r="Q148" s="64"/>
      <c r="S148" s="1351"/>
      <c r="U148" s="1352"/>
      <c r="W148" s="1353" t="str">
        <f t="shared" si="22"/>
        <v/>
      </c>
      <c r="Y148" s="1354" t="str">
        <f t="shared" si="20"/>
        <v/>
      </c>
      <c r="AA148" s="92"/>
      <c r="AC148" s="1355"/>
      <c r="AE148" s="1356"/>
      <c r="AG148" s="1357" t="str">
        <f t="shared" si="23"/>
        <v/>
      </c>
      <c r="AI148" s="1358" t="str">
        <f t="shared" si="21"/>
        <v/>
      </c>
    </row>
    <row r="149" spans="1:35" ht="11.25" outlineLevel="4">
      <c r="A149" s="1359" t="s">
        <v>547</v>
      </c>
      <c r="B149" s="61" t="s">
        <v>94</v>
      </c>
      <c r="C149" s="62" t="str">
        <f>IF(OR(ISNUMBER(S149),ISNUMBER(U149),ISNUMBER(W149),ISNUMBER(#REF!),ISNUMBER(AA149),ISNUMBER(AC149),ISNUMBER(AE149),ISNUMBER(AG149),ISNUMBER(Y149),ISNUMBER(AI149)),"x","")</f>
        <v/>
      </c>
      <c r="D149" s="63" t="s">
        <v>90</v>
      </c>
      <c r="E149" s="60" t="s">
        <v>548</v>
      </c>
      <c r="F149" s="60" t="s">
        <v>67</v>
      </c>
      <c r="G149" s="60" t="s">
        <v>549</v>
      </c>
      <c r="H149" s="60" t="s">
        <v>525</v>
      </c>
      <c r="I149" s="60"/>
      <c r="J149" s="64"/>
      <c r="K149" s="60"/>
      <c r="L149" s="60" t="s">
        <v>12</v>
      </c>
      <c r="M149" s="64" t="s">
        <v>12</v>
      </c>
      <c r="N149" s="64" t="s">
        <v>12</v>
      </c>
      <c r="O149" s="64" t="s">
        <v>14</v>
      </c>
      <c r="P149" s="64"/>
      <c r="Q149" s="64"/>
      <c r="S149" s="1360"/>
      <c r="U149" s="1361"/>
      <c r="W149" s="1362" t="str">
        <f t="shared" si="22"/>
        <v/>
      </c>
      <c r="Y149" s="1363" t="str">
        <f t="shared" si="20"/>
        <v/>
      </c>
      <c r="AA149" s="92"/>
      <c r="AC149" s="1364"/>
      <c r="AE149" s="1365"/>
      <c r="AG149" s="1366" t="str">
        <f t="shared" si="23"/>
        <v/>
      </c>
      <c r="AI149" s="1367" t="str">
        <f t="shared" si="21"/>
        <v/>
      </c>
    </row>
    <row r="150" spans="1:35" ht="11.25" outlineLevel="4">
      <c r="A150" s="1368" t="s">
        <v>550</v>
      </c>
      <c r="B150" s="61" t="s">
        <v>94</v>
      </c>
      <c r="C150" s="62" t="str">
        <f>IF(OR(ISNUMBER(S150),ISNUMBER(U150),ISNUMBER(W150),ISNUMBER(#REF!),ISNUMBER(AA150),ISNUMBER(AC150),ISNUMBER(AE150),ISNUMBER(AG150),ISNUMBER(Y150),ISNUMBER(AI150)),"x","")</f>
        <v/>
      </c>
      <c r="D150" s="63" t="s">
        <v>90</v>
      </c>
      <c r="E150" s="60" t="s">
        <v>551</v>
      </c>
      <c r="F150" s="60" t="s">
        <v>67</v>
      </c>
      <c r="G150" s="60" t="s">
        <v>552</v>
      </c>
      <c r="H150" s="60" t="s">
        <v>525</v>
      </c>
      <c r="I150" s="60"/>
      <c r="J150" s="64"/>
      <c r="K150" s="60"/>
      <c r="L150" s="60" t="s">
        <v>12</v>
      </c>
      <c r="M150" s="64" t="s">
        <v>12</v>
      </c>
      <c r="N150" s="64" t="s">
        <v>12</v>
      </c>
      <c r="O150" s="64" t="s">
        <v>14</v>
      </c>
      <c r="P150" s="64"/>
      <c r="Q150" s="64"/>
      <c r="S150" s="1369"/>
      <c r="U150" s="1370"/>
      <c r="W150" s="1371" t="str">
        <f t="shared" si="22"/>
        <v/>
      </c>
      <c r="Y150" s="1372" t="str">
        <f t="shared" si="20"/>
        <v/>
      </c>
      <c r="AA150" s="92"/>
      <c r="AC150" s="1373"/>
      <c r="AE150" s="1374"/>
      <c r="AG150" s="1375" t="str">
        <f t="shared" si="23"/>
        <v/>
      </c>
      <c r="AI150" s="1376" t="str">
        <f t="shared" si="21"/>
        <v/>
      </c>
    </row>
    <row r="151" spans="1:35" ht="11.25" outlineLevel="4">
      <c r="A151" s="1377" t="s">
        <v>139</v>
      </c>
      <c r="B151" s="61" t="s">
        <v>94</v>
      </c>
      <c r="C151" s="62" t="str">
        <f>IF(OR(ISNUMBER(S151),ISNUMBER(U151),ISNUMBER(W151),ISNUMBER(#REF!),ISNUMBER(AA151),ISNUMBER(AC151),ISNUMBER(AE151),ISNUMBER(AG151),ISNUMBER(Y151),ISNUMBER(AI151)),"x","")</f>
        <v/>
      </c>
      <c r="D151" s="63" t="s">
        <v>90</v>
      </c>
      <c r="E151" s="60" t="s">
        <v>553</v>
      </c>
      <c r="F151" s="60" t="s">
        <v>67</v>
      </c>
      <c r="G151" s="60" t="s">
        <v>554</v>
      </c>
      <c r="H151" s="60" t="s">
        <v>142</v>
      </c>
      <c r="I151" s="60" t="s">
        <v>555</v>
      </c>
      <c r="J151" s="64"/>
      <c r="K151" s="60"/>
      <c r="L151" s="60" t="s">
        <v>12</v>
      </c>
      <c r="M151" s="64" t="s">
        <v>12</v>
      </c>
      <c r="N151" s="64" t="s">
        <v>12</v>
      </c>
      <c r="O151" s="64" t="s">
        <v>14</v>
      </c>
      <c r="P151" s="64"/>
      <c r="Q151" s="64"/>
      <c r="S151" s="1378"/>
      <c r="U151" s="1379"/>
      <c r="W151" s="1380" t="str">
        <f t="shared" si="22"/>
        <v/>
      </c>
      <c r="Y151" s="1381" t="str">
        <f t="shared" si="20"/>
        <v/>
      </c>
      <c r="AA151" s="92"/>
      <c r="AC151" s="1382"/>
      <c r="AE151" s="1383"/>
      <c r="AG151" s="1384" t="str">
        <f t="shared" si="23"/>
        <v/>
      </c>
      <c r="AI151" s="1385" t="str">
        <f t="shared" si="21"/>
        <v/>
      </c>
    </row>
    <row r="152" spans="1:35" ht="11.25" outlineLevel="3">
      <c r="A152" s="1386" t="s">
        <v>556</v>
      </c>
      <c r="B152" s="61" t="s">
        <v>94</v>
      </c>
      <c r="C152" s="62" t="str">
        <f>IF(OR(ISNUMBER(S152),ISNUMBER(U152),ISNUMBER(W152),ISNUMBER(#REF!),ISNUMBER(AA152),ISNUMBER(AC152),ISNUMBER(AE152),ISNUMBER(AG152),ISNUMBER(Y152),ISNUMBER(AI152)),"x","")</f>
        <v/>
      </c>
      <c r="D152" s="63" t="s">
        <v>90</v>
      </c>
      <c r="E152" s="60" t="s">
        <v>557</v>
      </c>
      <c r="F152" s="60" t="s">
        <v>67</v>
      </c>
      <c r="G152" s="60" t="s">
        <v>556</v>
      </c>
      <c r="H152" s="60"/>
      <c r="I152" s="60" t="s">
        <v>558</v>
      </c>
      <c r="J152" s="64" t="s">
        <v>187</v>
      </c>
      <c r="K152" s="60"/>
      <c r="L152" s="60" t="s">
        <v>12</v>
      </c>
      <c r="M152" s="64" t="s">
        <v>12</v>
      </c>
      <c r="N152" s="64" t="s">
        <v>12</v>
      </c>
      <c r="O152" s="64" t="s">
        <v>14</v>
      </c>
      <c r="P152" s="64"/>
      <c r="Q152" s="64"/>
      <c r="S152" s="1387"/>
      <c r="U152" s="1388"/>
      <c r="W152" s="1389" t="str">
        <f>IF(OR(ISNUMBER(W153),ISNUMBER(W154),ISNUMBER(W157),ISNUMBER(W158)),N(W153)+N(W154)+N(W157)+N(W158),IF(ISNUMBER(U152),U152,""))</f>
        <v/>
      </c>
      <c r="Y152" s="1390" t="str">
        <f t="shared" si="20"/>
        <v/>
      </c>
      <c r="AA152" s="92"/>
      <c r="AC152" s="1391"/>
      <c r="AE152" s="1392"/>
      <c r="AG152" s="1393" t="str">
        <f>IF(OR(ISNUMBER(AG153),ISNUMBER(AG154),ISNUMBER(AG157),ISNUMBER(AG158)),N(AG153)+N(AG154)+N(AG157)+N(AG158),IF(ISNUMBER(AE152),AE152,""))</f>
        <v/>
      </c>
      <c r="AI152" s="1394" t="str">
        <f t="shared" si="21"/>
        <v/>
      </c>
    </row>
    <row r="153" spans="1:35" ht="11.25" outlineLevel="4">
      <c r="A153" s="1395" t="s">
        <v>559</v>
      </c>
      <c r="B153" s="61" t="s">
        <v>94</v>
      </c>
      <c r="C153" s="62" t="str">
        <f>IF(OR(ISNUMBER(S153),ISNUMBER(U153),ISNUMBER(W153),ISNUMBER(#REF!),ISNUMBER(AA153),ISNUMBER(AC153),ISNUMBER(AE153),ISNUMBER(AG153),ISNUMBER(Y153),ISNUMBER(AI153)),"x","")</f>
        <v/>
      </c>
      <c r="D153" s="63" t="s">
        <v>90</v>
      </c>
      <c r="E153" s="60" t="s">
        <v>560</v>
      </c>
      <c r="F153" s="60" t="s">
        <v>67</v>
      </c>
      <c r="G153" s="60" t="s">
        <v>561</v>
      </c>
      <c r="H153" s="60" t="s">
        <v>562</v>
      </c>
      <c r="I153" s="60"/>
      <c r="J153" s="64"/>
      <c r="K153" s="60"/>
      <c r="L153" s="60" t="s">
        <v>12</v>
      </c>
      <c r="M153" s="64" t="s">
        <v>12</v>
      </c>
      <c r="N153" s="64" t="s">
        <v>12</v>
      </c>
      <c r="O153" s="64" t="s">
        <v>14</v>
      </c>
      <c r="P153" s="64"/>
      <c r="Q153" s="64"/>
      <c r="S153" s="1396"/>
      <c r="U153" s="1397"/>
      <c r="W153" s="1398" t="str">
        <f>IF(ISNUMBER(U153),U153,"")</f>
        <v/>
      </c>
      <c r="Y153" s="1399" t="str">
        <f t="shared" si="20"/>
        <v/>
      </c>
      <c r="AA153" s="92"/>
      <c r="AC153" s="1400"/>
      <c r="AE153" s="1401"/>
      <c r="AG153" s="1402" t="str">
        <f>IF(ISNUMBER(AE153),AE153,"")</f>
        <v/>
      </c>
      <c r="AI153" s="1403" t="str">
        <f t="shared" si="21"/>
        <v/>
      </c>
    </row>
    <row r="154" spans="1:35" ht="11.25" outlineLevel="4">
      <c r="A154" s="1404" t="s">
        <v>563</v>
      </c>
      <c r="B154" s="61" t="s">
        <v>94</v>
      </c>
      <c r="C154" s="62" t="str">
        <f>IF(OR(ISNUMBER(S154),ISNUMBER(U154),ISNUMBER(W154),ISNUMBER(#REF!),ISNUMBER(AA154),ISNUMBER(AC154),ISNUMBER(AE154),ISNUMBER(AG154),ISNUMBER(Y154),ISNUMBER(AI154)),"x","")</f>
        <v/>
      </c>
      <c r="D154" s="63" t="s">
        <v>90</v>
      </c>
      <c r="E154" s="60" t="s">
        <v>564</v>
      </c>
      <c r="F154" s="60" t="s">
        <v>67</v>
      </c>
      <c r="G154" s="60" t="s">
        <v>565</v>
      </c>
      <c r="H154" s="60" t="s">
        <v>566</v>
      </c>
      <c r="I154" s="60"/>
      <c r="J154" s="64"/>
      <c r="K154" s="60"/>
      <c r="L154" s="60" t="s">
        <v>12</v>
      </c>
      <c r="M154" s="64" t="s">
        <v>12</v>
      </c>
      <c r="N154" s="64" t="s">
        <v>12</v>
      </c>
      <c r="O154" s="64" t="s">
        <v>14</v>
      </c>
      <c r="P154" s="64"/>
      <c r="Q154" s="64"/>
      <c r="S154" s="1405"/>
      <c r="U154" s="1406"/>
      <c r="W154" s="1407" t="str">
        <f>IF(OR(ISNUMBER(W155),ISNUMBER(W156)),N(W155)+N(W156),IF(ISNUMBER(U154),U154,""))</f>
        <v/>
      </c>
      <c r="Y154" s="1408" t="str">
        <f t="shared" si="20"/>
        <v/>
      </c>
      <c r="AA154" s="92"/>
      <c r="AC154" s="1409"/>
      <c r="AE154" s="1410"/>
      <c r="AG154" s="1411" t="str">
        <f>IF(OR(ISNUMBER(AG155),ISNUMBER(AG156)),N(AG155)+N(AG156),IF(ISNUMBER(AE154),AE154,""))</f>
        <v/>
      </c>
      <c r="AI154" s="1412" t="str">
        <f t="shared" si="21"/>
        <v/>
      </c>
    </row>
    <row r="155" spans="1:35" ht="11.25" outlineLevel="5">
      <c r="A155" s="1413" t="s">
        <v>567</v>
      </c>
      <c r="B155" s="61" t="s">
        <v>94</v>
      </c>
      <c r="C155" s="62" t="str">
        <f>IF(OR(ISNUMBER(S155),ISNUMBER(U155),ISNUMBER(W155),ISNUMBER(#REF!),ISNUMBER(AA155),ISNUMBER(AC155),ISNUMBER(AE155),ISNUMBER(AG155),ISNUMBER(Y155),ISNUMBER(AI155)),"x","")</f>
        <v/>
      </c>
      <c r="D155" s="63" t="s">
        <v>90</v>
      </c>
      <c r="E155" s="60" t="s">
        <v>568</v>
      </c>
      <c r="F155" s="60" t="s">
        <v>67</v>
      </c>
      <c r="G155" s="60" t="s">
        <v>569</v>
      </c>
      <c r="H155" s="60" t="s">
        <v>570</v>
      </c>
      <c r="I155" s="60"/>
      <c r="J155" s="64"/>
      <c r="K155" s="60"/>
      <c r="L155" s="60" t="s">
        <v>12</v>
      </c>
      <c r="M155" s="64" t="s">
        <v>12</v>
      </c>
      <c r="N155" s="64" t="s">
        <v>12</v>
      </c>
      <c r="O155" s="64" t="s">
        <v>14</v>
      </c>
      <c r="P155" s="64"/>
      <c r="Q155" s="64"/>
      <c r="S155" s="1414"/>
      <c r="U155" s="1415"/>
      <c r="W155" s="1416" t="str">
        <f t="shared" ref="W155:W164" si="24">IF(ISNUMBER(U155),U155,"")</f>
        <v/>
      </c>
      <c r="Y155" s="1417" t="str">
        <f t="shared" si="20"/>
        <v/>
      </c>
      <c r="AA155" s="92"/>
      <c r="AC155" s="1418"/>
      <c r="AE155" s="1419"/>
      <c r="AG155" s="1420" t="str">
        <f t="shared" ref="AG155:AG164" si="25">IF(ISNUMBER(AE155),AE155,"")</f>
        <v/>
      </c>
      <c r="AI155" s="1421" t="str">
        <f t="shared" si="21"/>
        <v/>
      </c>
    </row>
    <row r="156" spans="1:35" ht="11.25" outlineLevel="5">
      <c r="A156" s="1422" t="s">
        <v>571</v>
      </c>
      <c r="B156" s="61" t="s">
        <v>94</v>
      </c>
      <c r="C156" s="62" t="str">
        <f>IF(OR(ISNUMBER(S156),ISNUMBER(U156),ISNUMBER(W156),ISNUMBER(#REF!),ISNUMBER(AA156),ISNUMBER(AC156),ISNUMBER(AE156),ISNUMBER(AG156),ISNUMBER(Y156),ISNUMBER(AI156)),"x","")</f>
        <v/>
      </c>
      <c r="D156" s="63" t="s">
        <v>90</v>
      </c>
      <c r="E156" s="60" t="s">
        <v>572</v>
      </c>
      <c r="F156" s="60" t="s">
        <v>67</v>
      </c>
      <c r="G156" s="60" t="s">
        <v>573</v>
      </c>
      <c r="H156" s="60" t="s">
        <v>570</v>
      </c>
      <c r="I156" s="60"/>
      <c r="J156" s="64"/>
      <c r="K156" s="60"/>
      <c r="L156" s="60" t="s">
        <v>12</v>
      </c>
      <c r="M156" s="64" t="s">
        <v>12</v>
      </c>
      <c r="N156" s="64" t="s">
        <v>12</v>
      </c>
      <c r="O156" s="64" t="s">
        <v>14</v>
      </c>
      <c r="P156" s="64"/>
      <c r="Q156" s="64"/>
      <c r="S156" s="1423"/>
      <c r="U156" s="1424"/>
      <c r="W156" s="1425" t="str">
        <f t="shared" si="24"/>
        <v/>
      </c>
      <c r="Y156" s="1426" t="str">
        <f t="shared" si="20"/>
        <v/>
      </c>
      <c r="AA156" s="92"/>
      <c r="AC156" s="1427"/>
      <c r="AE156" s="1428"/>
      <c r="AG156" s="1429" t="str">
        <f t="shared" si="25"/>
        <v/>
      </c>
      <c r="AI156" s="1430" t="str">
        <f t="shared" si="21"/>
        <v/>
      </c>
    </row>
    <row r="157" spans="1:35" ht="11.25" outlineLevel="4">
      <c r="A157" s="1431" t="s">
        <v>544</v>
      </c>
      <c r="B157" s="61" t="s">
        <v>94</v>
      </c>
      <c r="C157" s="62" t="str">
        <f>IF(OR(ISNUMBER(S157),ISNUMBER(U157),ISNUMBER(W157),ISNUMBER(#REF!),ISNUMBER(AA157),ISNUMBER(AC157),ISNUMBER(AE157),ISNUMBER(AG157),ISNUMBER(Y157),ISNUMBER(AI157)),"x","")</f>
        <v/>
      </c>
      <c r="D157" s="63" t="s">
        <v>90</v>
      </c>
      <c r="E157" s="60" t="s">
        <v>574</v>
      </c>
      <c r="F157" s="60" t="s">
        <v>67</v>
      </c>
      <c r="G157" s="60" t="s">
        <v>575</v>
      </c>
      <c r="H157" s="60" t="s">
        <v>525</v>
      </c>
      <c r="I157" s="60"/>
      <c r="J157" s="64"/>
      <c r="K157" s="60"/>
      <c r="L157" s="60" t="s">
        <v>12</v>
      </c>
      <c r="M157" s="64" t="s">
        <v>12</v>
      </c>
      <c r="N157" s="64" t="s">
        <v>12</v>
      </c>
      <c r="O157" s="64" t="s">
        <v>14</v>
      </c>
      <c r="P157" s="64"/>
      <c r="Q157" s="64"/>
      <c r="S157" s="1432"/>
      <c r="U157" s="1433"/>
      <c r="W157" s="1434" t="str">
        <f t="shared" si="24"/>
        <v/>
      </c>
      <c r="Y157" s="1435" t="str">
        <f t="shared" si="20"/>
        <v/>
      </c>
      <c r="AA157" s="92"/>
      <c r="AC157" s="1436"/>
      <c r="AE157" s="1437"/>
      <c r="AG157" s="1438" t="str">
        <f t="shared" si="25"/>
        <v/>
      </c>
      <c r="AI157" s="1439" t="str">
        <f t="shared" si="21"/>
        <v/>
      </c>
    </row>
    <row r="158" spans="1:35" ht="11.25" outlineLevel="4">
      <c r="A158" s="1440" t="s">
        <v>139</v>
      </c>
      <c r="B158" s="61" t="s">
        <v>94</v>
      </c>
      <c r="C158" s="62" t="str">
        <f>IF(OR(ISNUMBER(S158),ISNUMBER(U158),ISNUMBER(W158),ISNUMBER(#REF!),ISNUMBER(AA158),ISNUMBER(AC158),ISNUMBER(AE158),ISNUMBER(AG158),ISNUMBER(Y158),ISNUMBER(AI158)),"x","")</f>
        <v/>
      </c>
      <c r="D158" s="63" t="s">
        <v>90</v>
      </c>
      <c r="E158" s="60" t="s">
        <v>576</v>
      </c>
      <c r="F158" s="60" t="s">
        <v>67</v>
      </c>
      <c r="G158" s="60" t="s">
        <v>577</v>
      </c>
      <c r="H158" s="60" t="s">
        <v>142</v>
      </c>
      <c r="I158" s="60" t="s">
        <v>578</v>
      </c>
      <c r="J158" s="64"/>
      <c r="K158" s="60"/>
      <c r="L158" s="60" t="s">
        <v>12</v>
      </c>
      <c r="M158" s="64" t="s">
        <v>12</v>
      </c>
      <c r="N158" s="64" t="s">
        <v>12</v>
      </c>
      <c r="O158" s="64" t="s">
        <v>14</v>
      </c>
      <c r="P158" s="64"/>
      <c r="Q158" s="64"/>
      <c r="S158" s="1441"/>
      <c r="U158" s="1442"/>
      <c r="W158" s="1443" t="str">
        <f t="shared" si="24"/>
        <v/>
      </c>
      <c r="Y158" s="1444" t="str">
        <f t="shared" si="20"/>
        <v/>
      </c>
      <c r="AA158" s="92"/>
      <c r="AC158" s="1445"/>
      <c r="AE158" s="1446"/>
      <c r="AG158" s="1447" t="str">
        <f t="shared" si="25"/>
        <v/>
      </c>
      <c r="AI158" s="1448" t="str">
        <f t="shared" si="21"/>
        <v/>
      </c>
    </row>
    <row r="159" spans="1:35" ht="11.25" outlineLevel="3">
      <c r="A159" s="1449" t="s">
        <v>579</v>
      </c>
      <c r="B159" s="61" t="s">
        <v>94</v>
      </c>
      <c r="C159" s="62" t="str">
        <f>IF(OR(ISNUMBER(S159),ISNUMBER(U159),ISNUMBER(W159),ISNUMBER(#REF!),ISNUMBER(AA159),ISNUMBER(AC159),ISNUMBER(AE159),ISNUMBER(AG159),ISNUMBER(Y159),ISNUMBER(AI159)),"x","")</f>
        <v/>
      </c>
      <c r="D159" s="63" t="s">
        <v>90</v>
      </c>
      <c r="E159" s="60" t="s">
        <v>580</v>
      </c>
      <c r="F159" s="60" t="s">
        <v>67</v>
      </c>
      <c r="G159" s="60" t="s">
        <v>581</v>
      </c>
      <c r="H159" s="60" t="s">
        <v>277</v>
      </c>
      <c r="I159" s="60"/>
      <c r="J159" s="64" t="s">
        <v>96</v>
      </c>
      <c r="K159" s="60"/>
      <c r="L159" s="60" t="s">
        <v>12</v>
      </c>
      <c r="M159" s="64" t="s">
        <v>12</v>
      </c>
      <c r="N159" s="64" t="s">
        <v>12</v>
      </c>
      <c r="O159" s="64" t="s">
        <v>14</v>
      </c>
      <c r="P159" s="64"/>
      <c r="Q159" s="64"/>
      <c r="S159" s="1450"/>
      <c r="U159" s="1451"/>
      <c r="W159" s="1452" t="str">
        <f t="shared" si="24"/>
        <v/>
      </c>
      <c r="Y159" s="1453" t="str">
        <f t="shared" si="20"/>
        <v/>
      </c>
      <c r="AA159" s="92"/>
      <c r="AC159" s="1454"/>
      <c r="AE159" s="1455"/>
      <c r="AG159" s="1456" t="str">
        <f t="shared" si="25"/>
        <v/>
      </c>
      <c r="AI159" s="1457" t="str">
        <f t="shared" si="21"/>
        <v/>
      </c>
    </row>
    <row r="160" spans="1:35" ht="11.25" outlineLevel="4">
      <c r="A160" s="1458" t="s">
        <v>582</v>
      </c>
      <c r="B160" s="61"/>
      <c r="C160" s="62" t="str">
        <f>IF(OR(ISNUMBER(S160),ISNUMBER(U160),ISNUMBER(W160),ISNUMBER(#REF!),ISNUMBER(AA160),ISNUMBER(AC160),ISNUMBER(AE160),ISNUMBER(AG160),ISNUMBER(Y160),ISNUMBER(AI160)),"x","")</f>
        <v/>
      </c>
      <c r="D160" s="63" t="s">
        <v>90</v>
      </c>
      <c r="E160" s="60" t="s">
        <v>583</v>
      </c>
      <c r="F160" s="60" t="s">
        <v>67</v>
      </c>
      <c r="G160" s="60" t="s">
        <v>584</v>
      </c>
      <c r="H160" s="60" t="s">
        <v>585</v>
      </c>
      <c r="I160" s="60"/>
      <c r="J160" s="64"/>
      <c r="K160" s="60"/>
      <c r="L160" s="60" t="s">
        <v>12</v>
      </c>
      <c r="M160" s="64" t="s">
        <v>12</v>
      </c>
      <c r="N160" s="64" t="s">
        <v>12</v>
      </c>
      <c r="O160" s="64" t="s">
        <v>14</v>
      </c>
      <c r="P160" s="64"/>
      <c r="Q160" s="64"/>
      <c r="S160" s="1459"/>
      <c r="U160" s="1460"/>
      <c r="W160" s="1461" t="str">
        <f t="shared" si="24"/>
        <v/>
      </c>
      <c r="Y160" s="1462" t="str">
        <f t="shared" si="20"/>
        <v/>
      </c>
      <c r="AA160" s="92"/>
      <c r="AC160" s="1463"/>
      <c r="AE160" s="1464"/>
      <c r="AG160" s="1465" t="str">
        <f t="shared" si="25"/>
        <v/>
      </c>
      <c r="AI160" s="1466" t="str">
        <f t="shared" si="21"/>
        <v/>
      </c>
    </row>
    <row r="161" spans="1:35" ht="11.25" outlineLevel="3">
      <c r="A161" s="1467" t="s">
        <v>152</v>
      </c>
      <c r="B161" s="61" t="s">
        <v>94</v>
      </c>
      <c r="C161" s="62" t="str">
        <f>IF(OR(ISNUMBER(S161),ISNUMBER(U161),ISNUMBER(W161),ISNUMBER(#REF!),ISNUMBER(AA161),ISNUMBER(AC161),ISNUMBER(AE161),ISNUMBER(AG161),ISNUMBER(Y161),ISNUMBER(AI161)),"x","")</f>
        <v/>
      </c>
      <c r="D161" s="63" t="s">
        <v>90</v>
      </c>
      <c r="E161" s="60" t="s">
        <v>586</v>
      </c>
      <c r="F161" s="60" t="s">
        <v>67</v>
      </c>
      <c r="G161" s="60" t="s">
        <v>587</v>
      </c>
      <c r="H161" s="60"/>
      <c r="I161" s="60" t="s">
        <v>588</v>
      </c>
      <c r="J161" s="64" t="s">
        <v>187</v>
      </c>
      <c r="K161" s="60"/>
      <c r="L161" s="60" t="s">
        <v>12</v>
      </c>
      <c r="M161" s="64" t="s">
        <v>12</v>
      </c>
      <c r="N161" s="64" t="s">
        <v>12</v>
      </c>
      <c r="O161" s="64" t="s">
        <v>14</v>
      </c>
      <c r="P161" s="64"/>
      <c r="Q161" s="64"/>
      <c r="S161" s="1468"/>
      <c r="U161" s="1469"/>
      <c r="W161" s="1470" t="str">
        <f t="shared" si="24"/>
        <v/>
      </c>
      <c r="Y161" s="1471" t="str">
        <f t="shared" si="20"/>
        <v/>
      </c>
      <c r="AA161" s="92"/>
      <c r="AC161" s="1472"/>
      <c r="AE161" s="1473"/>
      <c r="AG161" s="1474" t="str">
        <f t="shared" si="25"/>
        <v/>
      </c>
      <c r="AI161" s="1475" t="str">
        <f t="shared" si="21"/>
        <v/>
      </c>
    </row>
    <row r="162" spans="1:35" ht="11.25" outlineLevel="3">
      <c r="A162" s="1476" t="s">
        <v>589</v>
      </c>
      <c r="B162" s="61" t="s">
        <v>94</v>
      </c>
      <c r="C162" s="62" t="str">
        <f>IF(OR(ISNUMBER(S162),ISNUMBER(U162),ISNUMBER(W162),ISNUMBER(#REF!),ISNUMBER(AA162),ISNUMBER(AC162),ISNUMBER(AE162),ISNUMBER(AG162),ISNUMBER(Y162),ISNUMBER(AI162)),"x","")</f>
        <v/>
      </c>
      <c r="D162" s="63" t="s">
        <v>90</v>
      </c>
      <c r="E162" s="60" t="s">
        <v>590</v>
      </c>
      <c r="F162" s="60" t="s">
        <v>67</v>
      </c>
      <c r="G162" s="60" t="s">
        <v>589</v>
      </c>
      <c r="H162" s="60" t="s">
        <v>591</v>
      </c>
      <c r="I162" s="60"/>
      <c r="J162" s="64" t="s">
        <v>96</v>
      </c>
      <c r="K162" s="60"/>
      <c r="L162" s="60" t="s">
        <v>12</v>
      </c>
      <c r="M162" s="64" t="s">
        <v>12</v>
      </c>
      <c r="N162" s="64" t="s">
        <v>12</v>
      </c>
      <c r="O162" s="64" t="s">
        <v>14</v>
      </c>
      <c r="P162" s="64"/>
      <c r="Q162" s="64"/>
      <c r="S162" s="1477"/>
      <c r="U162" s="1478"/>
      <c r="W162" s="1479" t="str">
        <f t="shared" si="24"/>
        <v/>
      </c>
      <c r="Y162" s="1480" t="str">
        <f t="shared" si="20"/>
        <v/>
      </c>
      <c r="AA162" s="92"/>
      <c r="AC162" s="1481"/>
      <c r="AE162" s="1482"/>
      <c r="AG162" s="1483" t="str">
        <f t="shared" si="25"/>
        <v/>
      </c>
      <c r="AI162" s="1484" t="str">
        <f t="shared" si="21"/>
        <v/>
      </c>
    </row>
    <row r="163" spans="1:35" ht="11.25" outlineLevel="3">
      <c r="A163" s="1485" t="s">
        <v>592</v>
      </c>
      <c r="B163" s="61" t="s">
        <v>593</v>
      </c>
      <c r="C163" s="62" t="str">
        <f>IF(OR(ISNUMBER(S163),ISNUMBER(U163),ISNUMBER(W163),ISNUMBER(#REF!),ISNUMBER(AA163),ISNUMBER(AC163),ISNUMBER(AE163),ISNUMBER(AG163),ISNUMBER(Y163),ISNUMBER(AI163)),"x","")</f>
        <v/>
      </c>
      <c r="D163" s="63" t="s">
        <v>90</v>
      </c>
      <c r="E163" s="60" t="s">
        <v>594</v>
      </c>
      <c r="F163" s="60" t="s">
        <v>67</v>
      </c>
      <c r="G163" s="60" t="s">
        <v>595</v>
      </c>
      <c r="H163" s="60" t="s">
        <v>596</v>
      </c>
      <c r="I163" s="60"/>
      <c r="J163" s="64" t="s">
        <v>96</v>
      </c>
      <c r="K163" s="60"/>
      <c r="L163" s="60" t="s">
        <v>12</v>
      </c>
      <c r="M163" s="64" t="s">
        <v>12</v>
      </c>
      <c r="N163" s="64" t="s">
        <v>12</v>
      </c>
      <c r="O163" s="64" t="s">
        <v>14</v>
      </c>
      <c r="P163" s="64"/>
      <c r="Q163" s="64"/>
      <c r="S163" s="1486"/>
      <c r="U163" s="1487"/>
      <c r="W163" s="1488" t="str">
        <f t="shared" si="24"/>
        <v/>
      </c>
      <c r="Y163" s="1489" t="str">
        <f t="shared" si="20"/>
        <v/>
      </c>
      <c r="AA163" s="92"/>
      <c r="AC163" s="1490"/>
      <c r="AE163" s="1491"/>
      <c r="AG163" s="1492" t="str">
        <f t="shared" si="25"/>
        <v/>
      </c>
      <c r="AI163" s="1493" t="str">
        <f t="shared" si="21"/>
        <v/>
      </c>
    </row>
    <row r="164" spans="1:35" ht="11.25" outlineLevel="4">
      <c r="A164" s="1494" t="s">
        <v>597</v>
      </c>
      <c r="B164" s="61"/>
      <c r="C164" s="62" t="str">
        <f>IF(OR(ISNUMBER(S164),ISNUMBER(U164),ISNUMBER(W164),ISNUMBER(#REF!),ISNUMBER(AA164),ISNUMBER(AC164),ISNUMBER(AE164),ISNUMBER(AG164),ISNUMBER(Y164),ISNUMBER(AI164)),"x","")</f>
        <v/>
      </c>
      <c r="D164" s="63" t="s">
        <v>90</v>
      </c>
      <c r="E164" s="60" t="s">
        <v>598</v>
      </c>
      <c r="F164" s="60" t="s">
        <v>67</v>
      </c>
      <c r="G164" s="60" t="s">
        <v>599</v>
      </c>
      <c r="H164" s="60" t="s">
        <v>600</v>
      </c>
      <c r="I164" s="60"/>
      <c r="J164" s="64"/>
      <c r="K164" s="60"/>
      <c r="L164" s="60" t="s">
        <v>12</v>
      </c>
      <c r="M164" s="64" t="s">
        <v>12</v>
      </c>
      <c r="N164" s="64" t="s">
        <v>12</v>
      </c>
      <c r="O164" s="64" t="s">
        <v>14</v>
      </c>
      <c r="P164" s="64"/>
      <c r="Q164" s="64"/>
      <c r="S164" s="1495"/>
      <c r="U164" s="1496"/>
      <c r="W164" s="1497" t="str">
        <f t="shared" si="24"/>
        <v/>
      </c>
      <c r="Y164" s="1498" t="str">
        <f t="shared" si="20"/>
        <v/>
      </c>
      <c r="AA164" s="92"/>
      <c r="AC164" s="1499"/>
      <c r="AE164" s="1500"/>
      <c r="AG164" s="1501" t="str">
        <f t="shared" si="25"/>
        <v/>
      </c>
      <c r="AI164" s="1502" t="str">
        <f t="shared" si="21"/>
        <v/>
      </c>
    </row>
    <row r="165" spans="1:35" ht="11.25" outlineLevel="2">
      <c r="A165" s="1503" t="s">
        <v>601</v>
      </c>
      <c r="B165" s="61" t="s">
        <v>94</v>
      </c>
      <c r="C165" s="62" t="str">
        <f>IF(OR(ISNUMBER(S165),ISNUMBER(U165),ISNUMBER(W165),ISNUMBER(#REF!),ISNUMBER(AA165),ISNUMBER(AC165),ISNUMBER(AE165),ISNUMBER(AG165),ISNUMBER(Y165),ISNUMBER(AI165)),"x","")</f>
        <v/>
      </c>
      <c r="D165" s="63" t="s">
        <v>90</v>
      </c>
      <c r="E165" s="60" t="s">
        <v>602</v>
      </c>
      <c r="F165" s="60" t="s">
        <v>67</v>
      </c>
      <c r="G165" s="60" t="s">
        <v>601</v>
      </c>
      <c r="H165" s="60"/>
      <c r="I165" s="60"/>
      <c r="J165" s="64" t="s">
        <v>71</v>
      </c>
      <c r="K165" s="60"/>
      <c r="L165" s="60" t="s">
        <v>12</v>
      </c>
      <c r="M165" s="64" t="s">
        <v>12</v>
      </c>
      <c r="N165" s="64" t="s">
        <v>12</v>
      </c>
      <c r="O165" s="64" t="s">
        <v>14</v>
      </c>
      <c r="P165" s="64"/>
      <c r="Q165" s="64"/>
      <c r="S165" s="1504"/>
      <c r="U165" s="1505"/>
      <c r="W165" s="1506" t="str">
        <f>IF(OR(ISNUMBER(W170),ISNUMBER(W178),ISNUMBER(W181),ISNUMBER(W194),ISNUMBER(W197),ISNUMBER(W205),ISNUMBER(W213),ISNUMBER(W214),ISNUMBER(W215),ISNUMBER(W216),ISNUMBER(W217)),N(W170)+N(W178)+N(W181)+N(W194)+N(W197)+N(W205)+N(W213)+N(W214)+N(W215)+N(W216)+N(W217),IF(ISNUMBER(U165),U165,""))</f>
        <v/>
      </c>
      <c r="Y165" s="1507" t="str">
        <f t="shared" si="20"/>
        <v/>
      </c>
      <c r="AA165" s="92"/>
      <c r="AC165" s="1508"/>
      <c r="AE165" s="1509"/>
      <c r="AG165" s="1510" t="str">
        <f>IF(OR(ISNUMBER(AG170),ISNUMBER(AG178),ISNUMBER(AG181),ISNUMBER(AG194),ISNUMBER(AG197),ISNUMBER(AG205),ISNUMBER(AG213),ISNUMBER(AG214),ISNUMBER(AG215),ISNUMBER(AG216),ISNUMBER(AG217)),N(AG170)+N(AG178)+N(AG181)+N(AG194)+N(AG197)+N(AG205)+N(AG213)+N(AG214)+N(AG215)+N(AG216)+N(AG217),IF(ISNUMBER(AE165),AE165,""))</f>
        <v/>
      </c>
      <c r="AI165" s="1511" t="str">
        <f t="shared" si="21"/>
        <v/>
      </c>
    </row>
    <row r="166" spans="1:35" ht="11.25" outlineLevel="3">
      <c r="A166" s="1512" t="s">
        <v>603</v>
      </c>
      <c r="B166" s="61"/>
      <c r="C166" s="62" t="str">
        <f>IF(OR(ISNUMBER(S166),ISNUMBER(U166),ISNUMBER(W166),ISNUMBER(#REF!),ISNUMBER(AA166),ISNUMBER(AC166),ISNUMBER(AE166),ISNUMBER(AG166),ISNUMBER(Y166),ISNUMBER(AI166)),"x","")</f>
        <v/>
      </c>
      <c r="D166" s="63" t="s">
        <v>90</v>
      </c>
      <c r="E166" s="60" t="s">
        <v>604</v>
      </c>
      <c r="F166" s="60" t="s">
        <v>67</v>
      </c>
      <c r="G166" s="60" t="s">
        <v>605</v>
      </c>
      <c r="H166" s="60" t="s">
        <v>606</v>
      </c>
      <c r="I166" s="60"/>
      <c r="J166" s="64"/>
      <c r="K166" s="60"/>
      <c r="L166" s="60" t="s">
        <v>12</v>
      </c>
      <c r="M166" s="64" t="s">
        <v>12</v>
      </c>
      <c r="N166" s="64" t="s">
        <v>12</v>
      </c>
      <c r="O166" s="64" t="s">
        <v>14</v>
      </c>
      <c r="P166" s="64"/>
      <c r="Q166" s="64"/>
      <c r="S166" s="1513"/>
      <c r="U166" s="1514"/>
      <c r="W166" s="1515" t="str">
        <f t="shared" ref="W166:W177" si="26">IF(ISNUMBER(U166),U166,"")</f>
        <v/>
      </c>
      <c r="Y166" s="1516" t="str">
        <f t="shared" si="20"/>
        <v/>
      </c>
      <c r="AA166" s="92"/>
      <c r="AC166" s="1517"/>
      <c r="AE166" s="1518"/>
      <c r="AG166" s="1519" t="str">
        <f t="shared" ref="AG166:AG177" si="27">IF(ISNUMBER(AE166),AE166,"")</f>
        <v/>
      </c>
      <c r="AI166" s="1520" t="str">
        <f t="shared" si="21"/>
        <v/>
      </c>
    </row>
    <row r="167" spans="1:35" ht="11.25" outlineLevel="3">
      <c r="A167" s="1521" t="s">
        <v>607</v>
      </c>
      <c r="B167" s="61"/>
      <c r="C167" s="62" t="str">
        <f>IF(OR(ISNUMBER(S167),ISNUMBER(U167),ISNUMBER(W167),ISNUMBER(#REF!),ISNUMBER(AA167),ISNUMBER(AC167),ISNUMBER(AE167),ISNUMBER(AG167),ISNUMBER(Y167),ISNUMBER(AI167)),"x","")</f>
        <v/>
      </c>
      <c r="D167" s="63" t="s">
        <v>90</v>
      </c>
      <c r="E167" s="60" t="s">
        <v>608</v>
      </c>
      <c r="F167" s="60" t="s">
        <v>67</v>
      </c>
      <c r="G167" s="60" t="s">
        <v>609</v>
      </c>
      <c r="H167" s="60" t="s">
        <v>610</v>
      </c>
      <c r="I167" s="60" t="s">
        <v>611</v>
      </c>
      <c r="J167" s="64"/>
      <c r="K167" s="60"/>
      <c r="L167" s="60" t="s">
        <v>12</v>
      </c>
      <c r="M167" s="64" t="s">
        <v>12</v>
      </c>
      <c r="N167" s="64" t="s">
        <v>12</v>
      </c>
      <c r="O167" s="64" t="s">
        <v>14</v>
      </c>
      <c r="P167" s="64"/>
      <c r="Q167" s="64"/>
      <c r="S167" s="1522"/>
      <c r="U167" s="1523"/>
      <c r="W167" s="1524" t="str">
        <f t="shared" si="26"/>
        <v/>
      </c>
      <c r="Y167" s="1525" t="str">
        <f t="shared" si="20"/>
        <v/>
      </c>
      <c r="AA167" s="92"/>
      <c r="AC167" s="1526"/>
      <c r="AE167" s="1527"/>
      <c r="AG167" s="1528" t="str">
        <f t="shared" si="27"/>
        <v/>
      </c>
      <c r="AI167" s="1529" t="str">
        <f t="shared" si="21"/>
        <v/>
      </c>
    </row>
    <row r="168" spans="1:35" ht="11.25" outlineLevel="3">
      <c r="A168" s="1530" t="s">
        <v>612</v>
      </c>
      <c r="B168" s="61"/>
      <c r="C168" s="62" t="str">
        <f>IF(OR(ISNUMBER(S168),ISNUMBER(U168),ISNUMBER(W168),ISNUMBER(#REF!),ISNUMBER(AA168),ISNUMBER(AC168),ISNUMBER(AE168),ISNUMBER(AG168),ISNUMBER(Y168),ISNUMBER(AI168)),"x","")</f>
        <v/>
      </c>
      <c r="D168" s="63" t="s">
        <v>90</v>
      </c>
      <c r="E168" s="60" t="s">
        <v>613</v>
      </c>
      <c r="F168" s="60" t="s">
        <v>67</v>
      </c>
      <c r="G168" s="60" t="s">
        <v>614</v>
      </c>
      <c r="H168" s="60" t="s">
        <v>610</v>
      </c>
      <c r="I168" s="60" t="s">
        <v>615</v>
      </c>
      <c r="J168" s="64"/>
      <c r="K168" s="60"/>
      <c r="L168" s="60" t="s">
        <v>12</v>
      </c>
      <c r="M168" s="64" t="s">
        <v>12</v>
      </c>
      <c r="N168" s="64" t="s">
        <v>12</v>
      </c>
      <c r="O168" s="64" t="s">
        <v>14</v>
      </c>
      <c r="P168" s="64"/>
      <c r="Q168" s="64"/>
      <c r="S168" s="1531"/>
      <c r="U168" s="1532"/>
      <c r="W168" s="1533" t="str">
        <f t="shared" si="26"/>
        <v/>
      </c>
      <c r="Y168" s="1534" t="str">
        <f t="shared" si="20"/>
        <v/>
      </c>
      <c r="AA168" s="92"/>
      <c r="AC168" s="1535"/>
      <c r="AE168" s="1536"/>
      <c r="AG168" s="1537" t="str">
        <f t="shared" si="27"/>
        <v/>
      </c>
      <c r="AI168" s="1538" t="str">
        <f t="shared" si="21"/>
        <v/>
      </c>
    </row>
    <row r="169" spans="1:35" ht="11.25" outlineLevel="3">
      <c r="A169" s="1539" t="s">
        <v>616</v>
      </c>
      <c r="B169" s="61"/>
      <c r="C169" s="62" t="str">
        <f>IF(OR(ISNUMBER(S169),ISNUMBER(U169),ISNUMBER(W169),ISNUMBER(#REF!),ISNUMBER(AA169),ISNUMBER(AC169),ISNUMBER(AE169),ISNUMBER(AG169),ISNUMBER(Y169),ISNUMBER(AI169)),"x","")</f>
        <v/>
      </c>
      <c r="D169" s="63" t="s">
        <v>90</v>
      </c>
      <c r="E169" s="60" t="s">
        <v>617</v>
      </c>
      <c r="F169" s="60" t="s">
        <v>67</v>
      </c>
      <c r="G169" s="60" t="s">
        <v>618</v>
      </c>
      <c r="H169" s="60" t="s">
        <v>294</v>
      </c>
      <c r="I169" s="60"/>
      <c r="J169" s="64"/>
      <c r="K169" s="60"/>
      <c r="L169" s="60" t="s">
        <v>12</v>
      </c>
      <c r="M169" s="64" t="s">
        <v>12</v>
      </c>
      <c r="N169" s="64" t="s">
        <v>12</v>
      </c>
      <c r="O169" s="64" t="s">
        <v>14</v>
      </c>
      <c r="P169" s="64"/>
      <c r="Q169" s="64"/>
      <c r="S169" s="1540"/>
      <c r="U169" s="1541"/>
      <c r="W169" s="1542" t="str">
        <f t="shared" si="26"/>
        <v/>
      </c>
      <c r="Y169" s="1543" t="str">
        <f t="shared" si="20"/>
        <v/>
      </c>
      <c r="AA169" s="92"/>
      <c r="AC169" s="1544"/>
      <c r="AE169" s="1545"/>
      <c r="AG169" s="1546" t="str">
        <f t="shared" si="27"/>
        <v/>
      </c>
      <c r="AI169" s="1547" t="str">
        <f t="shared" si="21"/>
        <v/>
      </c>
    </row>
    <row r="170" spans="1:35" ht="11.25" outlineLevel="3">
      <c r="A170" s="1548" t="s">
        <v>619</v>
      </c>
      <c r="B170" s="61" t="s">
        <v>94</v>
      </c>
      <c r="C170" s="62" t="str">
        <f>IF(OR(ISNUMBER(S170),ISNUMBER(U170),ISNUMBER(W170),ISNUMBER(#REF!),ISNUMBER(AA170),ISNUMBER(AC170),ISNUMBER(AE170),ISNUMBER(AG170),ISNUMBER(Y170),ISNUMBER(AI170)),"x","")</f>
        <v/>
      </c>
      <c r="D170" s="63" t="s">
        <v>90</v>
      </c>
      <c r="E170" s="60" t="s">
        <v>620</v>
      </c>
      <c r="F170" s="60" t="s">
        <v>67</v>
      </c>
      <c r="G170" s="60" t="s">
        <v>619</v>
      </c>
      <c r="H170" s="60"/>
      <c r="I170" s="60"/>
      <c r="J170" s="64" t="s">
        <v>187</v>
      </c>
      <c r="K170" s="60"/>
      <c r="L170" s="60" t="s">
        <v>12</v>
      </c>
      <c r="M170" s="64" t="s">
        <v>12</v>
      </c>
      <c r="N170" s="64" t="s">
        <v>12</v>
      </c>
      <c r="O170" s="64" t="s">
        <v>14</v>
      </c>
      <c r="P170" s="64"/>
      <c r="Q170" s="64"/>
      <c r="S170" s="1549"/>
      <c r="U170" s="1550"/>
      <c r="W170" s="1551" t="str">
        <f t="shared" si="26"/>
        <v/>
      </c>
      <c r="Y170" s="1552" t="str">
        <f t="shared" si="20"/>
        <v/>
      </c>
      <c r="AA170" s="92"/>
      <c r="AC170" s="1553"/>
      <c r="AE170" s="1554"/>
      <c r="AG170" s="1555" t="str">
        <f t="shared" si="27"/>
        <v/>
      </c>
      <c r="AI170" s="1556" t="str">
        <f t="shared" si="21"/>
        <v/>
      </c>
    </row>
    <row r="171" spans="1:35" ht="11.25" outlineLevel="4">
      <c r="A171" s="1557" t="s">
        <v>621</v>
      </c>
      <c r="B171" s="61"/>
      <c r="C171" s="62" t="str">
        <f>IF(OR(ISNUMBER(S171),ISNUMBER(U171),ISNUMBER(W171),ISNUMBER(#REF!),ISNUMBER(AA171),ISNUMBER(AC171),ISNUMBER(AE171),ISNUMBER(AG171),ISNUMBER(Y171),ISNUMBER(AI171)),"x","")</f>
        <v/>
      </c>
      <c r="D171" s="63" t="s">
        <v>90</v>
      </c>
      <c r="E171" s="60" t="s">
        <v>622</v>
      </c>
      <c r="F171" s="60" t="s">
        <v>67</v>
      </c>
      <c r="G171" s="60" t="s">
        <v>623</v>
      </c>
      <c r="H171" s="60" t="s">
        <v>525</v>
      </c>
      <c r="I171" s="60"/>
      <c r="J171" s="64"/>
      <c r="K171" s="60"/>
      <c r="L171" s="60" t="s">
        <v>12</v>
      </c>
      <c r="M171" s="64" t="s">
        <v>12</v>
      </c>
      <c r="N171" s="64" t="s">
        <v>12</v>
      </c>
      <c r="O171" s="64" t="s">
        <v>14</v>
      </c>
      <c r="P171" s="64"/>
      <c r="Q171" s="64"/>
      <c r="S171" s="1558"/>
      <c r="U171" s="1559"/>
      <c r="W171" s="1560" t="str">
        <f t="shared" si="26"/>
        <v/>
      </c>
      <c r="Y171" s="1561" t="str">
        <f t="shared" si="20"/>
        <v/>
      </c>
      <c r="AA171" s="92"/>
      <c r="AC171" s="1562"/>
      <c r="AE171" s="1563"/>
      <c r="AG171" s="1564" t="str">
        <f t="shared" si="27"/>
        <v/>
      </c>
      <c r="AI171" s="1565" t="str">
        <f t="shared" si="21"/>
        <v/>
      </c>
    </row>
    <row r="172" spans="1:35" ht="11.25" outlineLevel="4">
      <c r="A172" s="1566" t="s">
        <v>603</v>
      </c>
      <c r="B172" s="61"/>
      <c r="C172" s="62" t="str">
        <f>IF(OR(ISNUMBER(S172),ISNUMBER(U172),ISNUMBER(W172),ISNUMBER(#REF!),ISNUMBER(AA172),ISNUMBER(AC172),ISNUMBER(AE172),ISNUMBER(AG172),ISNUMBER(Y172),ISNUMBER(AI172)),"x","")</f>
        <v/>
      </c>
      <c r="D172" s="63" t="s">
        <v>90</v>
      </c>
      <c r="E172" s="60" t="s">
        <v>624</v>
      </c>
      <c r="F172" s="60" t="s">
        <v>67</v>
      </c>
      <c r="G172" s="60" t="s">
        <v>625</v>
      </c>
      <c r="H172" s="60"/>
      <c r="I172" s="60"/>
      <c r="J172" s="64"/>
      <c r="K172" s="60"/>
      <c r="L172" s="60" t="s">
        <v>12</v>
      </c>
      <c r="M172" s="64" t="s">
        <v>12</v>
      </c>
      <c r="N172" s="64" t="s">
        <v>12</v>
      </c>
      <c r="O172" s="64" t="s">
        <v>14</v>
      </c>
      <c r="P172" s="64"/>
      <c r="Q172" s="64"/>
      <c r="S172" s="1567"/>
      <c r="U172" s="1568"/>
      <c r="W172" s="1569" t="str">
        <f t="shared" si="26"/>
        <v/>
      </c>
      <c r="Y172" s="1570" t="str">
        <f t="shared" si="20"/>
        <v/>
      </c>
      <c r="AA172" s="92"/>
      <c r="AC172" s="1571"/>
      <c r="AE172" s="1572"/>
      <c r="AG172" s="1573" t="str">
        <f t="shared" si="27"/>
        <v/>
      </c>
      <c r="AI172" s="1574" t="str">
        <f t="shared" si="21"/>
        <v/>
      </c>
    </row>
    <row r="173" spans="1:35" ht="11.25" outlineLevel="4">
      <c r="A173" s="1575" t="s">
        <v>626</v>
      </c>
      <c r="B173" s="61"/>
      <c r="C173" s="62" t="str">
        <f>IF(OR(ISNUMBER(S173),ISNUMBER(U173),ISNUMBER(W173),ISNUMBER(#REF!),ISNUMBER(AA173),ISNUMBER(AC173),ISNUMBER(AE173),ISNUMBER(AG173),ISNUMBER(Y173),ISNUMBER(AI173)),"x","")</f>
        <v/>
      </c>
      <c r="D173" s="63" t="s">
        <v>90</v>
      </c>
      <c r="E173" s="60" t="s">
        <v>627</v>
      </c>
      <c r="F173" s="60" t="s">
        <v>67</v>
      </c>
      <c r="G173" s="60" t="s">
        <v>628</v>
      </c>
      <c r="H173" s="60" t="s">
        <v>525</v>
      </c>
      <c r="I173" s="60"/>
      <c r="J173" s="64"/>
      <c r="K173" s="60"/>
      <c r="L173" s="60" t="s">
        <v>12</v>
      </c>
      <c r="M173" s="64" t="s">
        <v>12</v>
      </c>
      <c r="N173" s="64" t="s">
        <v>12</v>
      </c>
      <c r="O173" s="64" t="s">
        <v>14</v>
      </c>
      <c r="P173" s="64"/>
      <c r="Q173" s="64"/>
      <c r="S173" s="1576"/>
      <c r="U173" s="1577"/>
      <c r="W173" s="1578" t="str">
        <f t="shared" si="26"/>
        <v/>
      </c>
      <c r="Y173" s="1579" t="str">
        <f t="shared" si="20"/>
        <v/>
      </c>
      <c r="AA173" s="92"/>
      <c r="AC173" s="1580"/>
      <c r="AE173" s="1581"/>
      <c r="AG173" s="1582" t="str">
        <f t="shared" si="27"/>
        <v/>
      </c>
      <c r="AI173" s="1583" t="str">
        <f t="shared" si="21"/>
        <v/>
      </c>
    </row>
    <row r="174" spans="1:35" ht="11.25" outlineLevel="4">
      <c r="A174" s="1584" t="s">
        <v>616</v>
      </c>
      <c r="B174" s="61"/>
      <c r="C174" s="62" t="str">
        <f>IF(OR(ISNUMBER(S174),ISNUMBER(U174),ISNUMBER(W174),ISNUMBER(#REF!),ISNUMBER(AA174),ISNUMBER(AC174),ISNUMBER(AE174),ISNUMBER(AG174),ISNUMBER(Y174),ISNUMBER(AI174)),"x","")</f>
        <v/>
      </c>
      <c r="D174" s="63" t="s">
        <v>90</v>
      </c>
      <c r="E174" s="60" t="s">
        <v>629</v>
      </c>
      <c r="F174" s="60" t="s">
        <v>67</v>
      </c>
      <c r="G174" s="60" t="s">
        <v>630</v>
      </c>
      <c r="H174" s="60" t="s">
        <v>631</v>
      </c>
      <c r="I174" s="60"/>
      <c r="J174" s="64"/>
      <c r="K174" s="60"/>
      <c r="L174" s="60" t="s">
        <v>12</v>
      </c>
      <c r="M174" s="64" t="s">
        <v>12</v>
      </c>
      <c r="N174" s="64" t="s">
        <v>12</v>
      </c>
      <c r="O174" s="64" t="s">
        <v>14</v>
      </c>
      <c r="P174" s="64"/>
      <c r="Q174" s="64"/>
      <c r="S174" s="1585"/>
      <c r="U174" s="1586"/>
      <c r="W174" s="1587" t="str">
        <f t="shared" si="26"/>
        <v/>
      </c>
      <c r="Y174" s="1588" t="str">
        <f t="shared" si="20"/>
        <v/>
      </c>
      <c r="AA174" s="92"/>
      <c r="AC174" s="1589"/>
      <c r="AE174" s="1590"/>
      <c r="AG174" s="1591" t="str">
        <f t="shared" si="27"/>
        <v/>
      </c>
      <c r="AI174" s="1592" t="str">
        <f t="shared" si="21"/>
        <v/>
      </c>
    </row>
    <row r="175" spans="1:35" ht="11.25" outlineLevel="4">
      <c r="A175" s="1593" t="s">
        <v>632</v>
      </c>
      <c r="B175" s="61"/>
      <c r="C175" s="62" t="str">
        <f>IF(OR(ISNUMBER(S175),ISNUMBER(U175),ISNUMBER(W175),ISNUMBER(#REF!),ISNUMBER(AA175),ISNUMBER(AC175),ISNUMBER(AE175),ISNUMBER(AG175),ISNUMBER(Y175),ISNUMBER(AI175)),"x","")</f>
        <v/>
      </c>
      <c r="D175" s="63" t="s">
        <v>90</v>
      </c>
      <c r="E175" s="60" t="s">
        <v>633</v>
      </c>
      <c r="F175" s="60" t="s">
        <v>67</v>
      </c>
      <c r="G175" s="60" t="s">
        <v>634</v>
      </c>
      <c r="H175" s="60" t="s">
        <v>635</v>
      </c>
      <c r="I175" s="60"/>
      <c r="J175" s="64"/>
      <c r="K175" s="60"/>
      <c r="L175" s="60" t="s">
        <v>12</v>
      </c>
      <c r="M175" s="64" t="s">
        <v>12</v>
      </c>
      <c r="N175" s="64" t="s">
        <v>12</v>
      </c>
      <c r="O175" s="64" t="s">
        <v>14</v>
      </c>
      <c r="P175" s="64"/>
      <c r="Q175" s="64"/>
      <c r="S175" s="1594"/>
      <c r="U175" s="1595"/>
      <c r="W175" s="1596" t="str">
        <f t="shared" si="26"/>
        <v/>
      </c>
      <c r="Y175" s="1597" t="str">
        <f t="shared" si="20"/>
        <v/>
      </c>
      <c r="AA175" s="92"/>
      <c r="AC175" s="1598"/>
      <c r="AE175" s="1599"/>
      <c r="AG175" s="1600" t="str">
        <f t="shared" si="27"/>
        <v/>
      </c>
      <c r="AI175" s="1601" t="str">
        <f t="shared" si="21"/>
        <v/>
      </c>
    </row>
    <row r="176" spans="1:35" ht="11.25" outlineLevel="4">
      <c r="A176" s="1602" t="s">
        <v>636</v>
      </c>
      <c r="B176" s="61"/>
      <c r="C176" s="62" t="str">
        <f>IF(OR(ISNUMBER(S176),ISNUMBER(U176),ISNUMBER(W176),ISNUMBER(#REF!),ISNUMBER(AA176),ISNUMBER(AC176),ISNUMBER(AE176),ISNUMBER(AG176),ISNUMBER(Y176),ISNUMBER(AI176)),"x","")</f>
        <v/>
      </c>
      <c r="D176" s="63" t="s">
        <v>90</v>
      </c>
      <c r="E176" s="60" t="s">
        <v>637</v>
      </c>
      <c r="F176" s="60" t="s">
        <v>67</v>
      </c>
      <c r="G176" s="60" t="s">
        <v>638</v>
      </c>
      <c r="H176" s="60" t="s">
        <v>639</v>
      </c>
      <c r="I176" s="60"/>
      <c r="J176" s="64"/>
      <c r="K176" s="60"/>
      <c r="L176" s="60" t="s">
        <v>12</v>
      </c>
      <c r="M176" s="64" t="s">
        <v>12</v>
      </c>
      <c r="N176" s="64" t="s">
        <v>12</v>
      </c>
      <c r="O176" s="64" t="s">
        <v>14</v>
      </c>
      <c r="P176" s="64"/>
      <c r="Q176" s="64"/>
      <c r="S176" s="1603"/>
      <c r="U176" s="1604"/>
      <c r="W176" s="1605" t="str">
        <f t="shared" si="26"/>
        <v/>
      </c>
      <c r="Y176" s="1606" t="str">
        <f t="shared" si="20"/>
        <v/>
      </c>
      <c r="AA176" s="92"/>
      <c r="AC176" s="1607"/>
      <c r="AE176" s="1608"/>
      <c r="AG176" s="1609" t="str">
        <f t="shared" si="27"/>
        <v/>
      </c>
      <c r="AI176" s="1610" t="str">
        <f t="shared" si="21"/>
        <v/>
      </c>
    </row>
    <row r="177" spans="1:35" ht="11.25" outlineLevel="4">
      <c r="A177" s="1611" t="s">
        <v>597</v>
      </c>
      <c r="B177" s="61"/>
      <c r="C177" s="62" t="str">
        <f>IF(OR(ISNUMBER(S177),ISNUMBER(U177),ISNUMBER(W177),ISNUMBER(#REF!),ISNUMBER(AA177),ISNUMBER(AC177),ISNUMBER(AE177),ISNUMBER(AG177),ISNUMBER(Y177),ISNUMBER(AI177)),"x","")</f>
        <v/>
      </c>
      <c r="D177" s="63" t="s">
        <v>90</v>
      </c>
      <c r="E177" s="60" t="s">
        <v>640</v>
      </c>
      <c r="F177" s="60" t="s">
        <v>67</v>
      </c>
      <c r="G177" s="60" t="s">
        <v>641</v>
      </c>
      <c r="H177" s="60" t="s">
        <v>639</v>
      </c>
      <c r="I177" s="60"/>
      <c r="J177" s="64"/>
      <c r="K177" s="60"/>
      <c r="L177" s="60" t="s">
        <v>12</v>
      </c>
      <c r="M177" s="64" t="s">
        <v>12</v>
      </c>
      <c r="N177" s="64" t="s">
        <v>12</v>
      </c>
      <c r="O177" s="64" t="s">
        <v>14</v>
      </c>
      <c r="P177" s="64"/>
      <c r="Q177" s="64"/>
      <c r="S177" s="1612"/>
      <c r="U177" s="1613"/>
      <c r="W177" s="1614" t="str">
        <f t="shared" si="26"/>
        <v/>
      </c>
      <c r="Y177" s="1615" t="str">
        <f t="shared" si="20"/>
        <v/>
      </c>
      <c r="AA177" s="92"/>
      <c r="AC177" s="1616"/>
      <c r="AE177" s="1617"/>
      <c r="AG177" s="1618" t="str">
        <f t="shared" si="27"/>
        <v/>
      </c>
      <c r="AI177" s="1619" t="str">
        <f t="shared" si="21"/>
        <v/>
      </c>
    </row>
    <row r="178" spans="1:35" ht="11.25" outlineLevel="3">
      <c r="A178" s="1620" t="s">
        <v>642</v>
      </c>
      <c r="B178" s="61" t="s">
        <v>94</v>
      </c>
      <c r="C178" s="62" t="str">
        <f>IF(OR(ISNUMBER(S178),ISNUMBER(U178),ISNUMBER(W178),ISNUMBER(#REF!),ISNUMBER(AA178),ISNUMBER(AC178),ISNUMBER(AE178),ISNUMBER(AG178),ISNUMBER(Y178),ISNUMBER(AI178)),"x","")</f>
        <v/>
      </c>
      <c r="D178" s="63" t="s">
        <v>90</v>
      </c>
      <c r="E178" s="60" t="s">
        <v>643</v>
      </c>
      <c r="F178" s="60" t="s">
        <v>67</v>
      </c>
      <c r="G178" s="60" t="s">
        <v>644</v>
      </c>
      <c r="H178" s="60" t="s">
        <v>645</v>
      </c>
      <c r="I178" s="60"/>
      <c r="J178" s="64" t="s">
        <v>96</v>
      </c>
      <c r="K178" s="60"/>
      <c r="L178" s="60" t="s">
        <v>12</v>
      </c>
      <c r="M178" s="64" t="s">
        <v>12</v>
      </c>
      <c r="N178" s="64" t="s">
        <v>12</v>
      </c>
      <c r="O178" s="64" t="s">
        <v>14</v>
      </c>
      <c r="P178" s="64"/>
      <c r="Q178" s="64"/>
      <c r="S178" s="1621"/>
      <c r="U178" s="1622"/>
      <c r="W178" s="1623" t="str">
        <f>IF(OR(ISNUMBER(W179),ISNUMBER(W180)),N(W179)+N(W180),IF(ISNUMBER(U178),U178,""))</f>
        <v/>
      </c>
      <c r="Y178" s="1624" t="str">
        <f t="shared" si="20"/>
        <v/>
      </c>
      <c r="AA178" s="92"/>
      <c r="AC178" s="1625"/>
      <c r="AE178" s="1626"/>
      <c r="AG178" s="1627" t="str">
        <f>IF(OR(ISNUMBER(AG179),ISNUMBER(AG180)),N(AG179)+N(AG180),IF(ISNUMBER(AE178),AE178,""))</f>
        <v/>
      </c>
      <c r="AI178" s="1628" t="str">
        <f t="shared" si="21"/>
        <v/>
      </c>
    </row>
    <row r="179" spans="1:35" ht="11.25" outlineLevel="4">
      <c r="A179" s="1629" t="s">
        <v>646</v>
      </c>
      <c r="B179" s="61" t="s">
        <v>94</v>
      </c>
      <c r="C179" s="62" t="str">
        <f>IF(OR(ISNUMBER(S179),ISNUMBER(U179),ISNUMBER(W179),ISNUMBER(#REF!),ISNUMBER(AA179),ISNUMBER(AC179),ISNUMBER(AE179),ISNUMBER(AG179),ISNUMBER(Y179),ISNUMBER(AI179)),"x","")</f>
        <v/>
      </c>
      <c r="D179" s="63" t="s">
        <v>90</v>
      </c>
      <c r="E179" s="60" t="s">
        <v>647</v>
      </c>
      <c r="F179" s="60" t="s">
        <v>67</v>
      </c>
      <c r="G179" s="60" t="s">
        <v>648</v>
      </c>
      <c r="H179" s="60" t="s">
        <v>645</v>
      </c>
      <c r="I179" s="60"/>
      <c r="J179" s="64"/>
      <c r="K179" s="60"/>
      <c r="L179" s="60" t="s">
        <v>12</v>
      </c>
      <c r="M179" s="64" t="s">
        <v>12</v>
      </c>
      <c r="N179" s="64" t="s">
        <v>12</v>
      </c>
      <c r="O179" s="64" t="s">
        <v>14</v>
      </c>
      <c r="P179" s="64"/>
      <c r="Q179" s="64"/>
      <c r="S179" s="1630"/>
      <c r="U179" s="1631"/>
      <c r="W179" s="1632" t="str">
        <f>IF(ISNUMBER(U179),U179,"")</f>
        <v/>
      </c>
      <c r="Y179" s="1633" t="str">
        <f t="shared" si="20"/>
        <v/>
      </c>
      <c r="AA179" s="92"/>
      <c r="AC179" s="1634"/>
      <c r="AE179" s="1635"/>
      <c r="AG179" s="1636" t="str">
        <f>IF(ISNUMBER(AE179),AE179,"")</f>
        <v/>
      </c>
      <c r="AI179" s="1637" t="str">
        <f t="shared" si="21"/>
        <v/>
      </c>
    </row>
    <row r="180" spans="1:35" ht="11.25" outlineLevel="4">
      <c r="A180" s="1638" t="s">
        <v>649</v>
      </c>
      <c r="B180" s="61" t="s">
        <v>94</v>
      </c>
      <c r="C180" s="62" t="str">
        <f>IF(OR(ISNUMBER(S180),ISNUMBER(U180),ISNUMBER(W180),ISNUMBER(#REF!),ISNUMBER(AA180),ISNUMBER(AC180),ISNUMBER(AE180),ISNUMBER(AG180),ISNUMBER(Y180),ISNUMBER(AI180)),"x","")</f>
        <v/>
      </c>
      <c r="D180" s="63" t="s">
        <v>90</v>
      </c>
      <c r="E180" s="60" t="s">
        <v>650</v>
      </c>
      <c r="F180" s="60" t="s">
        <v>67</v>
      </c>
      <c r="G180" s="60" t="s">
        <v>651</v>
      </c>
      <c r="H180" s="60" t="s">
        <v>645</v>
      </c>
      <c r="I180" s="60"/>
      <c r="J180" s="64"/>
      <c r="K180" s="60"/>
      <c r="L180" s="60" t="s">
        <v>12</v>
      </c>
      <c r="M180" s="64" t="s">
        <v>12</v>
      </c>
      <c r="N180" s="64" t="s">
        <v>12</v>
      </c>
      <c r="O180" s="64" t="s">
        <v>14</v>
      </c>
      <c r="P180" s="64"/>
      <c r="Q180" s="64"/>
      <c r="S180" s="1639"/>
      <c r="U180" s="1640"/>
      <c r="W180" s="1641" t="str">
        <f>IF(ISNUMBER(U180),U180,"")</f>
        <v/>
      </c>
      <c r="Y180" s="1642" t="str">
        <f t="shared" si="20"/>
        <v/>
      </c>
      <c r="AA180" s="92"/>
      <c r="AC180" s="1643"/>
      <c r="AE180" s="1644"/>
      <c r="AG180" s="1645" t="str">
        <f>IF(ISNUMBER(AE180),AE180,"")</f>
        <v/>
      </c>
      <c r="AI180" s="1646" t="str">
        <f t="shared" si="21"/>
        <v/>
      </c>
    </row>
    <row r="181" spans="1:35" ht="11.25" outlineLevel="3">
      <c r="A181" s="1647" t="s">
        <v>652</v>
      </c>
      <c r="B181" s="61" t="s">
        <v>94</v>
      </c>
      <c r="C181" s="62" t="str">
        <f>IF(OR(ISNUMBER(S181),ISNUMBER(U181),ISNUMBER(W181),ISNUMBER(#REF!),ISNUMBER(AA181),ISNUMBER(AC181),ISNUMBER(AE181),ISNUMBER(AG181),ISNUMBER(Y181),ISNUMBER(AI181)),"x","")</f>
        <v/>
      </c>
      <c r="D181" s="63" t="s">
        <v>90</v>
      </c>
      <c r="E181" s="60" t="s">
        <v>653</v>
      </c>
      <c r="F181" s="60" t="s">
        <v>67</v>
      </c>
      <c r="G181" s="60" t="s">
        <v>654</v>
      </c>
      <c r="H181" s="60" t="s">
        <v>655</v>
      </c>
      <c r="I181" s="60" t="s">
        <v>656</v>
      </c>
      <c r="J181" s="64" t="s">
        <v>71</v>
      </c>
      <c r="K181" s="60"/>
      <c r="L181" s="60" t="s">
        <v>12</v>
      </c>
      <c r="M181" s="64" t="s">
        <v>12</v>
      </c>
      <c r="N181" s="64" t="s">
        <v>12</v>
      </c>
      <c r="O181" s="64" t="s">
        <v>14</v>
      </c>
      <c r="P181" s="64"/>
      <c r="Q181" s="64"/>
      <c r="S181" s="1648"/>
      <c r="U181" s="1649"/>
      <c r="W181" s="1650" t="str">
        <f>IF(OR(ISNUMBER(W188),ISNUMBER(W189),ISNUMBER(W190),ISNUMBER(W191),ISNUMBER(W192),ISNUMBER(W193)),N(W188)+N(W189)+N(W190)+N(W191)+N(W192)+N(W193),IF(ISNUMBER(U181),U181,""))</f>
        <v/>
      </c>
      <c r="Y181" s="1651" t="str">
        <f t="shared" si="20"/>
        <v/>
      </c>
      <c r="AA181" s="92"/>
      <c r="AC181" s="1652"/>
      <c r="AE181" s="1653"/>
      <c r="AG181" s="1654" t="str">
        <f>IF(OR(ISNUMBER(AG188),ISNUMBER(AG189),ISNUMBER(AG190),ISNUMBER(AG191),ISNUMBER(AG192),ISNUMBER(AG193)),N(AG188)+N(AG189)+N(AG190)+N(AG191)+N(AG192)+N(AG193),IF(ISNUMBER(AE181),AE181,""))</f>
        <v/>
      </c>
      <c r="AI181" s="1655" t="str">
        <f t="shared" si="21"/>
        <v/>
      </c>
    </row>
    <row r="182" spans="1:35" ht="11.25" outlineLevel="4">
      <c r="A182" s="1656" t="s">
        <v>621</v>
      </c>
      <c r="B182" s="61"/>
      <c r="C182" s="62" t="str">
        <f>IF(OR(ISNUMBER(S182),ISNUMBER(U182),ISNUMBER(W182),ISNUMBER(#REF!),ISNUMBER(AA182),ISNUMBER(AC182),ISNUMBER(AE182),ISNUMBER(AG182),ISNUMBER(Y182),ISNUMBER(AI182)),"x","")</f>
        <v/>
      </c>
      <c r="D182" s="63" t="s">
        <v>90</v>
      </c>
      <c r="E182" s="60" t="s">
        <v>657</v>
      </c>
      <c r="F182" s="60" t="s">
        <v>67</v>
      </c>
      <c r="G182" s="60" t="s">
        <v>658</v>
      </c>
      <c r="H182" s="60" t="s">
        <v>525</v>
      </c>
      <c r="I182" s="60"/>
      <c r="J182" s="64"/>
      <c r="K182" s="60"/>
      <c r="L182" s="60" t="s">
        <v>12</v>
      </c>
      <c r="M182" s="64" t="s">
        <v>12</v>
      </c>
      <c r="N182" s="64"/>
      <c r="O182" s="64" t="s">
        <v>14</v>
      </c>
      <c r="P182" s="64"/>
      <c r="Q182" s="64"/>
      <c r="S182" s="1657"/>
      <c r="U182" s="1658"/>
      <c r="W182" s="1659" t="str">
        <f t="shared" ref="W182:W193" si="28">IF(ISNUMBER(U182),U182,"")</f>
        <v/>
      </c>
      <c r="Y182" s="1660" t="str">
        <f t="shared" si="20"/>
        <v/>
      </c>
      <c r="AA182" s="92"/>
      <c r="AC182" s="1661"/>
      <c r="AE182" s="1662"/>
      <c r="AG182" s="1663" t="str">
        <f t="shared" ref="AG182:AG193" si="29">IF(ISNUMBER(AE182),AE182,"")</f>
        <v/>
      </c>
      <c r="AI182" s="1664" t="str">
        <f t="shared" si="21"/>
        <v/>
      </c>
    </row>
    <row r="183" spans="1:35" ht="11.25" outlineLevel="4">
      <c r="A183" s="1665" t="s">
        <v>603</v>
      </c>
      <c r="B183" s="61"/>
      <c r="C183" s="62" t="str">
        <f>IF(OR(ISNUMBER(S183),ISNUMBER(U183),ISNUMBER(W183),ISNUMBER(#REF!),ISNUMBER(AA183),ISNUMBER(AC183),ISNUMBER(AE183),ISNUMBER(AG183),ISNUMBER(Y183),ISNUMBER(AI183)),"x","")</f>
        <v/>
      </c>
      <c r="D183" s="63" t="s">
        <v>90</v>
      </c>
      <c r="E183" s="60" t="s">
        <v>659</v>
      </c>
      <c r="F183" s="60" t="s">
        <v>67</v>
      </c>
      <c r="G183" s="60" t="s">
        <v>660</v>
      </c>
      <c r="H183" s="60"/>
      <c r="I183" s="60"/>
      <c r="J183" s="64"/>
      <c r="K183" s="60"/>
      <c r="L183" s="60" t="s">
        <v>12</v>
      </c>
      <c r="M183" s="64" t="s">
        <v>12</v>
      </c>
      <c r="N183" s="64"/>
      <c r="O183" s="64" t="s">
        <v>14</v>
      </c>
      <c r="P183" s="64"/>
      <c r="Q183" s="64"/>
      <c r="S183" s="1666"/>
      <c r="U183" s="1667"/>
      <c r="W183" s="1668" t="str">
        <f t="shared" si="28"/>
        <v/>
      </c>
      <c r="Y183" s="1669" t="str">
        <f t="shared" si="20"/>
        <v/>
      </c>
      <c r="AA183" s="92"/>
      <c r="AC183" s="1670"/>
      <c r="AE183" s="1671"/>
      <c r="AG183" s="1672" t="str">
        <f t="shared" si="29"/>
        <v/>
      </c>
      <c r="AI183" s="1673" t="str">
        <f t="shared" si="21"/>
        <v/>
      </c>
    </row>
    <row r="184" spans="1:35" ht="11.25" outlineLevel="4">
      <c r="A184" s="1674" t="s">
        <v>661</v>
      </c>
      <c r="B184" s="61"/>
      <c r="C184" s="62" t="str">
        <f>IF(OR(ISNUMBER(S184),ISNUMBER(U184),ISNUMBER(W184),ISNUMBER(#REF!),ISNUMBER(AA184),ISNUMBER(AC184),ISNUMBER(AE184),ISNUMBER(AG184),ISNUMBER(Y184),ISNUMBER(AI184)),"x","")</f>
        <v/>
      </c>
      <c r="D184" s="63" t="s">
        <v>90</v>
      </c>
      <c r="E184" s="60" t="s">
        <v>662</v>
      </c>
      <c r="F184" s="60" t="s">
        <v>67</v>
      </c>
      <c r="G184" s="60" t="s">
        <v>663</v>
      </c>
      <c r="H184" s="60" t="s">
        <v>525</v>
      </c>
      <c r="I184" s="60"/>
      <c r="J184" s="64"/>
      <c r="K184" s="60"/>
      <c r="L184" s="60" t="s">
        <v>12</v>
      </c>
      <c r="M184" s="64" t="s">
        <v>12</v>
      </c>
      <c r="N184" s="64"/>
      <c r="O184" s="64" t="s">
        <v>14</v>
      </c>
      <c r="P184" s="64"/>
      <c r="Q184" s="64"/>
      <c r="S184" s="1675"/>
      <c r="U184" s="1676"/>
      <c r="W184" s="1677" t="str">
        <f t="shared" si="28"/>
        <v/>
      </c>
      <c r="Y184" s="1678" t="str">
        <f t="shared" si="20"/>
        <v/>
      </c>
      <c r="AA184" s="92"/>
      <c r="AC184" s="1679"/>
      <c r="AE184" s="1680"/>
      <c r="AG184" s="1681" t="str">
        <f t="shared" si="29"/>
        <v/>
      </c>
      <c r="AI184" s="1682" t="str">
        <f t="shared" si="21"/>
        <v/>
      </c>
    </row>
    <row r="185" spans="1:35" ht="11.25" outlineLevel="4">
      <c r="A185" s="1683" t="s">
        <v>664</v>
      </c>
      <c r="B185" s="61"/>
      <c r="C185" s="62" t="str">
        <f>IF(OR(ISNUMBER(S185),ISNUMBER(U185),ISNUMBER(W185),ISNUMBER(#REF!),ISNUMBER(AA185),ISNUMBER(AC185),ISNUMBER(AE185),ISNUMBER(AG185),ISNUMBER(Y185),ISNUMBER(AI185)),"x","")</f>
        <v/>
      </c>
      <c r="D185" s="63" t="s">
        <v>90</v>
      </c>
      <c r="E185" s="60" t="s">
        <v>665</v>
      </c>
      <c r="F185" s="60" t="s">
        <v>67</v>
      </c>
      <c r="G185" s="60" t="s">
        <v>666</v>
      </c>
      <c r="H185" s="60" t="s">
        <v>635</v>
      </c>
      <c r="I185" s="60"/>
      <c r="J185" s="64"/>
      <c r="K185" s="60"/>
      <c r="L185" s="60" t="s">
        <v>12</v>
      </c>
      <c r="M185" s="64" t="s">
        <v>12</v>
      </c>
      <c r="N185" s="64"/>
      <c r="O185" s="64" t="s">
        <v>14</v>
      </c>
      <c r="P185" s="64"/>
      <c r="Q185" s="64"/>
      <c r="S185" s="1684"/>
      <c r="U185" s="1685"/>
      <c r="W185" s="1686" t="str">
        <f t="shared" si="28"/>
        <v/>
      </c>
      <c r="Y185" s="1687" t="str">
        <f t="shared" si="20"/>
        <v/>
      </c>
      <c r="AA185" s="92"/>
      <c r="AC185" s="1688"/>
      <c r="AE185" s="1689"/>
      <c r="AG185" s="1690" t="str">
        <f t="shared" si="29"/>
        <v/>
      </c>
      <c r="AI185" s="1691" t="str">
        <f t="shared" si="21"/>
        <v/>
      </c>
    </row>
    <row r="186" spans="1:35" ht="11.25" outlineLevel="4">
      <c r="A186" s="1692" t="s">
        <v>667</v>
      </c>
      <c r="B186" s="61"/>
      <c r="C186" s="62" t="str">
        <f>IF(OR(ISNUMBER(S186),ISNUMBER(U186),ISNUMBER(W186),ISNUMBER(#REF!),ISNUMBER(AA186),ISNUMBER(AC186),ISNUMBER(AE186),ISNUMBER(AG186),ISNUMBER(Y186),ISNUMBER(AI186)),"x","")</f>
        <v/>
      </c>
      <c r="D186" s="63" t="s">
        <v>90</v>
      </c>
      <c r="E186" s="60" t="s">
        <v>668</v>
      </c>
      <c r="F186" s="60" t="s">
        <v>67</v>
      </c>
      <c r="G186" s="60" t="s">
        <v>669</v>
      </c>
      <c r="H186" s="60"/>
      <c r="I186" s="60"/>
      <c r="J186" s="64"/>
      <c r="K186" s="60"/>
      <c r="L186" s="60" t="s">
        <v>12</v>
      </c>
      <c r="M186" s="64" t="s">
        <v>12</v>
      </c>
      <c r="N186" s="64"/>
      <c r="O186" s="64" t="s">
        <v>14</v>
      </c>
      <c r="P186" s="64"/>
      <c r="Q186" s="64"/>
      <c r="S186" s="1693"/>
      <c r="U186" s="1694"/>
      <c r="W186" s="1695" t="str">
        <f t="shared" si="28"/>
        <v/>
      </c>
      <c r="Y186" s="1696" t="str">
        <f t="shared" si="20"/>
        <v/>
      </c>
      <c r="AA186" s="92"/>
      <c r="AC186" s="1697"/>
      <c r="AE186" s="1698"/>
      <c r="AG186" s="1699" t="str">
        <f t="shared" si="29"/>
        <v/>
      </c>
      <c r="AI186" s="1700" t="str">
        <f t="shared" si="21"/>
        <v/>
      </c>
    </row>
    <row r="187" spans="1:35" ht="11.25" outlineLevel="4">
      <c r="A187" s="1701" t="s">
        <v>670</v>
      </c>
      <c r="B187" s="61"/>
      <c r="C187" s="62" t="str">
        <f>IF(OR(ISNUMBER(S187),ISNUMBER(U187),ISNUMBER(W187),ISNUMBER(#REF!),ISNUMBER(AA187),ISNUMBER(AC187),ISNUMBER(AE187),ISNUMBER(AG187),ISNUMBER(Y187),ISNUMBER(AI187)),"x","")</f>
        <v/>
      </c>
      <c r="D187" s="63" t="s">
        <v>90</v>
      </c>
      <c r="E187" s="60" t="s">
        <v>671</v>
      </c>
      <c r="F187" s="60" t="s">
        <v>67</v>
      </c>
      <c r="G187" s="60" t="s">
        <v>672</v>
      </c>
      <c r="H187" s="60"/>
      <c r="I187" s="60"/>
      <c r="J187" s="64"/>
      <c r="K187" s="60"/>
      <c r="L187" s="60" t="s">
        <v>12</v>
      </c>
      <c r="M187" s="64" t="s">
        <v>12</v>
      </c>
      <c r="N187" s="64"/>
      <c r="O187" s="64" t="s">
        <v>14</v>
      </c>
      <c r="P187" s="64"/>
      <c r="Q187" s="64"/>
      <c r="S187" s="1702"/>
      <c r="U187" s="1703"/>
      <c r="W187" s="1704" t="str">
        <f t="shared" si="28"/>
        <v/>
      </c>
      <c r="Y187" s="1705" t="str">
        <f t="shared" si="20"/>
        <v/>
      </c>
      <c r="AA187" s="92"/>
      <c r="AC187" s="1706"/>
      <c r="AE187" s="1707"/>
      <c r="AG187" s="1708" t="str">
        <f t="shared" si="29"/>
        <v/>
      </c>
      <c r="AI187" s="1709" t="str">
        <f t="shared" si="21"/>
        <v/>
      </c>
    </row>
    <row r="188" spans="1:35" ht="11.25" outlineLevel="4">
      <c r="A188" s="1710" t="s">
        <v>673</v>
      </c>
      <c r="B188" s="61" t="s">
        <v>94</v>
      </c>
      <c r="C188" s="62" t="str">
        <f>IF(OR(ISNUMBER(S188),ISNUMBER(U188),ISNUMBER(W188),ISNUMBER(#REF!),ISNUMBER(AA188),ISNUMBER(AC188),ISNUMBER(AE188),ISNUMBER(AG188),ISNUMBER(Y188),ISNUMBER(AI188)),"x","")</f>
        <v/>
      </c>
      <c r="D188" s="63" t="s">
        <v>90</v>
      </c>
      <c r="E188" s="60" t="s">
        <v>674</v>
      </c>
      <c r="F188" s="60" t="s">
        <v>67</v>
      </c>
      <c r="G188" s="60" t="s">
        <v>675</v>
      </c>
      <c r="H188" s="60"/>
      <c r="I188" s="60" t="s">
        <v>656</v>
      </c>
      <c r="J188" s="64" t="s">
        <v>122</v>
      </c>
      <c r="K188" s="60"/>
      <c r="L188" s="60" t="s">
        <v>12</v>
      </c>
      <c r="M188" s="64"/>
      <c r="N188" s="64"/>
      <c r="O188" s="64" t="s">
        <v>14</v>
      </c>
      <c r="P188" s="64"/>
      <c r="Q188" s="64"/>
      <c r="S188" s="1711"/>
      <c r="U188" s="1712"/>
      <c r="W188" s="1713" t="str">
        <f t="shared" si="28"/>
        <v/>
      </c>
      <c r="Y188" s="1714" t="str">
        <f t="shared" si="20"/>
        <v/>
      </c>
      <c r="AA188" s="92"/>
      <c r="AC188" s="1715"/>
      <c r="AE188" s="1716"/>
      <c r="AG188" s="1717" t="str">
        <f t="shared" si="29"/>
        <v/>
      </c>
      <c r="AI188" s="1718" t="str">
        <f t="shared" si="21"/>
        <v/>
      </c>
    </row>
    <row r="189" spans="1:35" ht="11.25" outlineLevel="4">
      <c r="A189" s="1719" t="s">
        <v>676</v>
      </c>
      <c r="B189" s="61" t="s">
        <v>94</v>
      </c>
      <c r="C189" s="62" t="str">
        <f>IF(OR(ISNUMBER(S189),ISNUMBER(U189),ISNUMBER(W189),ISNUMBER(#REF!),ISNUMBER(AA189),ISNUMBER(AC189),ISNUMBER(AE189),ISNUMBER(AG189),ISNUMBER(Y189),ISNUMBER(AI189)),"x","")</f>
        <v/>
      </c>
      <c r="D189" s="63" t="s">
        <v>90</v>
      </c>
      <c r="E189" s="60" t="s">
        <v>677</v>
      </c>
      <c r="F189" s="60" t="s">
        <v>67</v>
      </c>
      <c r="G189" s="60" t="s">
        <v>678</v>
      </c>
      <c r="H189" s="60" t="s">
        <v>679</v>
      </c>
      <c r="I189" s="60" t="s">
        <v>656</v>
      </c>
      <c r="J189" s="64" t="s">
        <v>122</v>
      </c>
      <c r="K189" s="60"/>
      <c r="L189" s="60"/>
      <c r="M189" s="64" t="s">
        <v>12</v>
      </c>
      <c r="N189" s="64"/>
      <c r="O189" s="64" t="s">
        <v>14</v>
      </c>
      <c r="P189" s="64"/>
      <c r="Q189" s="64"/>
      <c r="S189" s="1720"/>
      <c r="U189" s="1721"/>
      <c r="W189" s="1722" t="str">
        <f t="shared" si="28"/>
        <v/>
      </c>
      <c r="Y189" s="1723" t="str">
        <f t="shared" si="20"/>
        <v/>
      </c>
      <c r="AA189" s="92"/>
      <c r="AC189" s="1724"/>
      <c r="AE189" s="1725"/>
      <c r="AG189" s="1726" t="str">
        <f t="shared" si="29"/>
        <v/>
      </c>
      <c r="AI189" s="1727" t="str">
        <f t="shared" si="21"/>
        <v/>
      </c>
    </row>
    <row r="190" spans="1:35" ht="11.25" outlineLevel="4">
      <c r="A190" s="1728" t="s">
        <v>680</v>
      </c>
      <c r="B190" s="61" t="s">
        <v>94</v>
      </c>
      <c r="C190" s="62" t="str">
        <f>IF(OR(ISNUMBER(S190),ISNUMBER(U190),ISNUMBER(W190),ISNUMBER(#REF!),ISNUMBER(AA190),ISNUMBER(AC190),ISNUMBER(AE190),ISNUMBER(AG190),ISNUMBER(Y190),ISNUMBER(AI190)),"x","")</f>
        <v/>
      </c>
      <c r="D190" s="63" t="s">
        <v>90</v>
      </c>
      <c r="E190" s="60" t="s">
        <v>681</v>
      </c>
      <c r="F190" s="60" t="s">
        <v>67</v>
      </c>
      <c r="G190" s="60" t="s">
        <v>682</v>
      </c>
      <c r="H190" s="60" t="s">
        <v>683</v>
      </c>
      <c r="I190" s="60" t="s">
        <v>656</v>
      </c>
      <c r="J190" s="64" t="s">
        <v>122</v>
      </c>
      <c r="K190" s="60"/>
      <c r="L190" s="60" t="s">
        <v>12</v>
      </c>
      <c r="M190" s="64" t="s">
        <v>12</v>
      </c>
      <c r="N190" s="64" t="s">
        <v>12</v>
      </c>
      <c r="O190" s="64" t="s">
        <v>14</v>
      </c>
      <c r="P190" s="64"/>
      <c r="Q190" s="64"/>
      <c r="S190" s="1729"/>
      <c r="U190" s="1730"/>
      <c r="W190" s="1731" t="str">
        <f t="shared" si="28"/>
        <v/>
      </c>
      <c r="Y190" s="1732" t="str">
        <f t="shared" si="20"/>
        <v/>
      </c>
      <c r="AA190" s="92"/>
      <c r="AC190" s="1733"/>
      <c r="AE190" s="1734"/>
      <c r="AG190" s="1735" t="str">
        <f t="shared" si="29"/>
        <v/>
      </c>
      <c r="AI190" s="1736" t="str">
        <f t="shared" si="21"/>
        <v/>
      </c>
    </row>
    <row r="191" spans="1:35" ht="11.25" outlineLevel="4">
      <c r="A191" s="1737" t="s">
        <v>684</v>
      </c>
      <c r="B191" s="61" t="s">
        <v>94</v>
      </c>
      <c r="C191" s="62" t="str">
        <f>IF(OR(ISNUMBER(S191),ISNUMBER(U191),ISNUMBER(W191),ISNUMBER(#REF!),ISNUMBER(AA191),ISNUMBER(AC191),ISNUMBER(AE191),ISNUMBER(AG191),ISNUMBER(Y191),ISNUMBER(AI191)),"x","")</f>
        <v/>
      </c>
      <c r="D191" s="63" t="s">
        <v>90</v>
      </c>
      <c r="E191" s="60" t="s">
        <v>685</v>
      </c>
      <c r="F191" s="60" t="s">
        <v>67</v>
      </c>
      <c r="G191" s="60" t="s">
        <v>686</v>
      </c>
      <c r="H191" s="60" t="s">
        <v>683</v>
      </c>
      <c r="I191" s="60" t="s">
        <v>656</v>
      </c>
      <c r="J191" s="64" t="s">
        <v>122</v>
      </c>
      <c r="K191" s="60"/>
      <c r="L191" s="60" t="s">
        <v>12</v>
      </c>
      <c r="M191" s="64" t="s">
        <v>12</v>
      </c>
      <c r="N191" s="64" t="s">
        <v>12</v>
      </c>
      <c r="O191" s="64" t="s">
        <v>14</v>
      </c>
      <c r="P191" s="64"/>
      <c r="Q191" s="64"/>
      <c r="S191" s="1738"/>
      <c r="U191" s="1739"/>
      <c r="W191" s="1740" t="str">
        <f t="shared" si="28"/>
        <v/>
      </c>
      <c r="Y191" s="1741" t="str">
        <f t="shared" si="20"/>
        <v/>
      </c>
      <c r="AA191" s="92"/>
      <c r="AC191" s="1742"/>
      <c r="AE191" s="1743"/>
      <c r="AG191" s="1744" t="str">
        <f t="shared" si="29"/>
        <v/>
      </c>
      <c r="AI191" s="1745" t="str">
        <f t="shared" si="21"/>
        <v/>
      </c>
    </row>
    <row r="192" spans="1:35" ht="11.25" outlineLevel="4">
      <c r="A192" s="1746" t="s">
        <v>687</v>
      </c>
      <c r="B192" s="61" t="s">
        <v>94</v>
      </c>
      <c r="C192" s="62" t="str">
        <f>IF(OR(ISNUMBER(S192),ISNUMBER(U192),ISNUMBER(W192),ISNUMBER(#REF!),ISNUMBER(AA192),ISNUMBER(AC192),ISNUMBER(AE192),ISNUMBER(AG192),ISNUMBER(Y192),ISNUMBER(AI192)),"x","")</f>
        <v/>
      </c>
      <c r="D192" s="63" t="s">
        <v>90</v>
      </c>
      <c r="E192" s="60" t="s">
        <v>688</v>
      </c>
      <c r="F192" s="60" t="s">
        <v>67</v>
      </c>
      <c r="G192" s="60" t="s">
        <v>689</v>
      </c>
      <c r="H192" s="60" t="s">
        <v>690</v>
      </c>
      <c r="I192" s="60"/>
      <c r="J192" s="64" t="s">
        <v>96</v>
      </c>
      <c r="K192" s="60"/>
      <c r="L192" s="60" t="s">
        <v>12</v>
      </c>
      <c r="M192" s="64" t="s">
        <v>12</v>
      </c>
      <c r="N192" s="64" t="s">
        <v>12</v>
      </c>
      <c r="O192" s="64" t="s">
        <v>14</v>
      </c>
      <c r="P192" s="64"/>
      <c r="Q192" s="64"/>
      <c r="S192" s="1747"/>
      <c r="U192" s="1748"/>
      <c r="W192" s="1749" t="str">
        <f t="shared" si="28"/>
        <v/>
      </c>
      <c r="Y192" s="1750" t="str">
        <f t="shared" si="20"/>
        <v/>
      </c>
      <c r="AA192" s="92"/>
      <c r="AC192" s="1751"/>
      <c r="AE192" s="1752"/>
      <c r="AG192" s="1753" t="str">
        <f t="shared" si="29"/>
        <v/>
      </c>
      <c r="AI192" s="1754" t="str">
        <f t="shared" si="21"/>
        <v/>
      </c>
    </row>
    <row r="193" spans="1:35" ht="11.25" outlineLevel="4">
      <c r="A193" s="1755" t="s">
        <v>691</v>
      </c>
      <c r="B193" s="61" t="s">
        <v>94</v>
      </c>
      <c r="C193" s="62" t="str">
        <f>IF(OR(ISNUMBER(S193),ISNUMBER(U193),ISNUMBER(W193),ISNUMBER(#REF!),ISNUMBER(AA193),ISNUMBER(AC193),ISNUMBER(AE193),ISNUMBER(AG193),ISNUMBER(Y193),ISNUMBER(AI193)),"x","")</f>
        <v/>
      </c>
      <c r="D193" s="63" t="s">
        <v>90</v>
      </c>
      <c r="E193" s="60" t="s">
        <v>692</v>
      </c>
      <c r="F193" s="60" t="s">
        <v>67</v>
      </c>
      <c r="G193" s="60" t="s">
        <v>693</v>
      </c>
      <c r="H193" s="60" t="s">
        <v>338</v>
      </c>
      <c r="I193" s="60" t="s">
        <v>656</v>
      </c>
      <c r="J193" s="64" t="s">
        <v>96</v>
      </c>
      <c r="K193" s="60"/>
      <c r="L193" s="60" t="s">
        <v>12</v>
      </c>
      <c r="M193" s="64" t="s">
        <v>12</v>
      </c>
      <c r="N193" s="64" t="s">
        <v>12</v>
      </c>
      <c r="O193" s="64" t="s">
        <v>14</v>
      </c>
      <c r="P193" s="64"/>
      <c r="Q193" s="64"/>
      <c r="S193" s="1756"/>
      <c r="U193" s="1757"/>
      <c r="W193" s="1758" t="str">
        <f t="shared" si="28"/>
        <v/>
      </c>
      <c r="Y193" s="1759" t="str">
        <f t="shared" si="20"/>
        <v/>
      </c>
      <c r="AA193" s="92"/>
      <c r="AC193" s="1760"/>
      <c r="AE193" s="1761"/>
      <c r="AG193" s="1762" t="str">
        <f t="shared" si="29"/>
        <v/>
      </c>
      <c r="AI193" s="1763" t="str">
        <f t="shared" si="21"/>
        <v/>
      </c>
    </row>
    <row r="194" spans="1:35" ht="11.25" outlineLevel="3">
      <c r="A194" s="1764" t="s">
        <v>694</v>
      </c>
      <c r="B194" s="61" t="s">
        <v>94</v>
      </c>
      <c r="C194" s="62" t="str">
        <f>IF(OR(ISNUMBER(S194),ISNUMBER(U194),ISNUMBER(W194),ISNUMBER(#REF!),ISNUMBER(AA194),ISNUMBER(AC194),ISNUMBER(AE194),ISNUMBER(AG194),ISNUMBER(Y194),ISNUMBER(AI194)),"x","")</f>
        <v/>
      </c>
      <c r="D194" s="63" t="s">
        <v>90</v>
      </c>
      <c r="E194" s="60" t="s">
        <v>695</v>
      </c>
      <c r="F194" s="60" t="s">
        <v>67</v>
      </c>
      <c r="G194" s="60" t="s">
        <v>696</v>
      </c>
      <c r="H194" s="60"/>
      <c r="I194" s="60"/>
      <c r="J194" s="64" t="s">
        <v>71</v>
      </c>
      <c r="K194" s="60"/>
      <c r="L194" s="60"/>
      <c r="M194" s="64" t="s">
        <v>12</v>
      </c>
      <c r="N194" s="64"/>
      <c r="O194" s="64" t="s">
        <v>14</v>
      </c>
      <c r="P194" s="64"/>
      <c r="Q194" s="64"/>
      <c r="S194" s="1765"/>
      <c r="U194" s="1766"/>
      <c r="W194" s="1767" t="str">
        <f>IF(OR(ISNUMBER(W195),ISNUMBER(W196)),N(W195)+N(W196),IF(ISNUMBER(U194),U194,""))</f>
        <v/>
      </c>
      <c r="Y194" s="1768" t="str">
        <f t="shared" si="20"/>
        <v/>
      </c>
      <c r="AA194" s="92"/>
      <c r="AC194" s="1769"/>
      <c r="AE194" s="1770"/>
      <c r="AG194" s="1771" t="str">
        <f>IF(OR(ISNUMBER(AG195),ISNUMBER(AG196)),N(AG195)+N(AG196),IF(ISNUMBER(AE194),AE194,""))</f>
        <v/>
      </c>
      <c r="AI194" s="1772" t="str">
        <f t="shared" si="21"/>
        <v/>
      </c>
    </row>
    <row r="195" spans="1:35" ht="11.25" outlineLevel="4">
      <c r="A195" s="1773" t="s">
        <v>697</v>
      </c>
      <c r="B195" s="61" t="s">
        <v>94</v>
      </c>
      <c r="C195" s="62" t="str">
        <f>IF(OR(ISNUMBER(S195),ISNUMBER(U195),ISNUMBER(W195),ISNUMBER(#REF!),ISNUMBER(AA195),ISNUMBER(AC195),ISNUMBER(AE195),ISNUMBER(AG195),ISNUMBER(Y195),ISNUMBER(AI195)),"x","")</f>
        <v/>
      </c>
      <c r="D195" s="63" t="s">
        <v>90</v>
      </c>
      <c r="E195" s="60" t="s">
        <v>698</v>
      </c>
      <c r="F195" s="60" t="s">
        <v>67</v>
      </c>
      <c r="G195" s="60" t="s">
        <v>699</v>
      </c>
      <c r="H195" s="60" t="s">
        <v>700</v>
      </c>
      <c r="I195" s="60" t="s">
        <v>701</v>
      </c>
      <c r="J195" s="64" t="s">
        <v>122</v>
      </c>
      <c r="K195" s="60"/>
      <c r="L195" s="60"/>
      <c r="M195" s="64" t="s">
        <v>12</v>
      </c>
      <c r="N195" s="64"/>
      <c r="O195" s="64" t="s">
        <v>14</v>
      </c>
      <c r="P195" s="64"/>
      <c r="Q195" s="64"/>
      <c r="S195" s="1774"/>
      <c r="U195" s="1775"/>
      <c r="W195" s="1776" t="str">
        <f>IF(ISNUMBER(U195),U195,"")</f>
        <v/>
      </c>
      <c r="Y195" s="1777" t="str">
        <f t="shared" si="20"/>
        <v/>
      </c>
      <c r="AA195" s="92"/>
      <c r="AC195" s="1778"/>
      <c r="AE195" s="1779"/>
      <c r="AG195" s="1780" t="str">
        <f>IF(ISNUMBER(AE195),AE195,"")</f>
        <v/>
      </c>
      <c r="AI195" s="1781" t="str">
        <f t="shared" si="21"/>
        <v/>
      </c>
    </row>
    <row r="196" spans="1:35" ht="11.25" outlineLevel="4">
      <c r="A196" s="1782" t="s">
        <v>702</v>
      </c>
      <c r="B196" s="61" t="s">
        <v>94</v>
      </c>
      <c r="C196" s="62" t="str">
        <f>IF(OR(ISNUMBER(S196),ISNUMBER(U196),ISNUMBER(W196),ISNUMBER(#REF!),ISNUMBER(AA196),ISNUMBER(AC196),ISNUMBER(AE196),ISNUMBER(AG196),ISNUMBER(Y196),ISNUMBER(AI196)),"x","")</f>
        <v/>
      </c>
      <c r="D196" s="63" t="s">
        <v>90</v>
      </c>
      <c r="E196" s="60" t="s">
        <v>703</v>
      </c>
      <c r="F196" s="60" t="s">
        <v>67</v>
      </c>
      <c r="G196" s="60" t="s">
        <v>704</v>
      </c>
      <c r="H196" s="60" t="s">
        <v>700</v>
      </c>
      <c r="I196" s="60" t="s">
        <v>705</v>
      </c>
      <c r="J196" s="64" t="s">
        <v>122</v>
      </c>
      <c r="K196" s="60"/>
      <c r="L196" s="60"/>
      <c r="M196" s="64" t="s">
        <v>12</v>
      </c>
      <c r="N196" s="64"/>
      <c r="O196" s="64" t="s">
        <v>14</v>
      </c>
      <c r="P196" s="64"/>
      <c r="Q196" s="64"/>
      <c r="S196" s="1783"/>
      <c r="U196" s="1784"/>
      <c r="W196" s="1785" t="str">
        <f>IF(ISNUMBER(U196),U196,"")</f>
        <v/>
      </c>
      <c r="Y196" s="1786" t="str">
        <f t="shared" si="20"/>
        <v/>
      </c>
      <c r="AA196" s="92"/>
      <c r="AC196" s="1787"/>
      <c r="AE196" s="1788"/>
      <c r="AG196" s="1789" t="str">
        <f>IF(ISNUMBER(AE196),AE196,"")</f>
        <v/>
      </c>
      <c r="AI196" s="1790" t="str">
        <f t="shared" si="21"/>
        <v/>
      </c>
    </row>
    <row r="197" spans="1:35" ht="11.25" outlineLevel="3">
      <c r="A197" s="1791" t="s">
        <v>706</v>
      </c>
      <c r="B197" s="61" t="s">
        <v>94</v>
      </c>
      <c r="C197" s="62" t="str">
        <f>IF(OR(ISNUMBER(S197),ISNUMBER(U197),ISNUMBER(W197),ISNUMBER(#REF!),ISNUMBER(AA197),ISNUMBER(AC197),ISNUMBER(AE197),ISNUMBER(AG197),ISNUMBER(Y197),ISNUMBER(AI197)),"x","")</f>
        <v/>
      </c>
      <c r="D197" s="63" t="s">
        <v>90</v>
      </c>
      <c r="E197" s="60" t="s">
        <v>707</v>
      </c>
      <c r="F197" s="60" t="s">
        <v>67</v>
      </c>
      <c r="G197" s="60" t="s">
        <v>706</v>
      </c>
      <c r="H197" s="60" t="s">
        <v>708</v>
      </c>
      <c r="I197" s="60"/>
      <c r="J197" s="64" t="s">
        <v>122</v>
      </c>
      <c r="K197" s="60"/>
      <c r="L197" s="60" t="s">
        <v>12</v>
      </c>
      <c r="M197" s="64" t="s">
        <v>12</v>
      </c>
      <c r="N197" s="64" t="s">
        <v>12</v>
      </c>
      <c r="O197" s="64" t="s">
        <v>14</v>
      </c>
      <c r="P197" s="64"/>
      <c r="Q197" s="64"/>
      <c r="S197" s="1792"/>
      <c r="U197" s="1793"/>
      <c r="W197" s="1794" t="str">
        <f>IF(OR(ISNUMBER(W198),ISNUMBER(W199),ISNUMBER(W204)),N(W198)+N(W199)+N(W204),IF(ISNUMBER(U197),U197,""))</f>
        <v/>
      </c>
      <c r="Y197" s="1795" t="str">
        <f t="shared" si="20"/>
        <v/>
      </c>
      <c r="AA197" s="92"/>
      <c r="AC197" s="1796"/>
      <c r="AE197" s="1797"/>
      <c r="AG197" s="1798" t="str">
        <f>IF(OR(ISNUMBER(AG198),ISNUMBER(AG199),ISNUMBER(AG204)),N(AG198)+N(AG199)+N(AG204),IF(ISNUMBER(AE197),AE197,""))</f>
        <v/>
      </c>
      <c r="AI197" s="1799" t="str">
        <f t="shared" si="21"/>
        <v/>
      </c>
    </row>
    <row r="198" spans="1:35" ht="11.25" outlineLevel="4">
      <c r="A198" s="1800" t="s">
        <v>646</v>
      </c>
      <c r="B198" s="61" t="s">
        <v>94</v>
      </c>
      <c r="C198" s="62" t="str">
        <f>IF(OR(ISNUMBER(S198),ISNUMBER(U198),ISNUMBER(W198),ISNUMBER(#REF!),ISNUMBER(AA198),ISNUMBER(AC198),ISNUMBER(AE198),ISNUMBER(AG198),ISNUMBER(Y198),ISNUMBER(AI198)),"x","")</f>
        <v/>
      </c>
      <c r="D198" s="63" t="s">
        <v>90</v>
      </c>
      <c r="E198" s="60" t="s">
        <v>709</v>
      </c>
      <c r="F198" s="60" t="s">
        <v>67</v>
      </c>
      <c r="G198" s="60" t="s">
        <v>710</v>
      </c>
      <c r="H198" s="60" t="s">
        <v>525</v>
      </c>
      <c r="I198" s="60"/>
      <c r="J198" s="64"/>
      <c r="K198" s="60"/>
      <c r="L198" s="60" t="s">
        <v>12</v>
      </c>
      <c r="M198" s="64" t="s">
        <v>12</v>
      </c>
      <c r="N198" s="64" t="s">
        <v>12</v>
      </c>
      <c r="O198" s="64" t="s">
        <v>14</v>
      </c>
      <c r="P198" s="64"/>
      <c r="Q198" s="64"/>
      <c r="S198" s="1801"/>
      <c r="U198" s="1802"/>
      <c r="W198" s="1803" t="str">
        <f t="shared" ref="W198:W216" si="30">IF(ISNUMBER(U198),U198,"")</f>
        <v/>
      </c>
      <c r="Y198" s="1804" t="str">
        <f t="shared" si="20"/>
        <v/>
      </c>
      <c r="AA198" s="92"/>
      <c r="AC198" s="1805"/>
      <c r="AE198" s="1806"/>
      <c r="AG198" s="1807" t="str">
        <f t="shared" ref="AG198:AG216" si="31">IF(ISNUMBER(AE198),AE198,"")</f>
        <v/>
      </c>
      <c r="AI198" s="1808" t="str">
        <f t="shared" si="21"/>
        <v/>
      </c>
    </row>
    <row r="199" spans="1:35" ht="11.25" outlineLevel="4">
      <c r="A199" s="1809" t="s">
        <v>649</v>
      </c>
      <c r="B199" s="61" t="s">
        <v>94</v>
      </c>
      <c r="C199" s="62" t="str">
        <f>IF(OR(ISNUMBER(S199),ISNUMBER(U199),ISNUMBER(W199),ISNUMBER(#REF!),ISNUMBER(AA199),ISNUMBER(AC199),ISNUMBER(AE199),ISNUMBER(AG199),ISNUMBER(Y199),ISNUMBER(AI199)),"x","")</f>
        <v/>
      </c>
      <c r="D199" s="63" t="s">
        <v>90</v>
      </c>
      <c r="E199" s="60" t="s">
        <v>711</v>
      </c>
      <c r="F199" s="60" t="s">
        <v>67</v>
      </c>
      <c r="G199" s="60" t="s">
        <v>712</v>
      </c>
      <c r="H199" s="60"/>
      <c r="I199" s="60"/>
      <c r="J199" s="64"/>
      <c r="K199" s="60"/>
      <c r="L199" s="60" t="s">
        <v>12</v>
      </c>
      <c r="M199" s="64" t="s">
        <v>12</v>
      </c>
      <c r="N199" s="64" t="s">
        <v>12</v>
      </c>
      <c r="O199" s="64" t="s">
        <v>14</v>
      </c>
      <c r="P199" s="64"/>
      <c r="Q199" s="64"/>
      <c r="S199" s="1810"/>
      <c r="U199" s="1811"/>
      <c r="W199" s="1812" t="str">
        <f t="shared" si="30"/>
        <v/>
      </c>
      <c r="Y199" s="1813" t="str">
        <f t="shared" si="20"/>
        <v/>
      </c>
      <c r="AA199" s="92"/>
      <c r="AC199" s="1814"/>
      <c r="AE199" s="1815"/>
      <c r="AG199" s="1816" t="str">
        <f t="shared" si="31"/>
        <v/>
      </c>
      <c r="AI199" s="1817" t="str">
        <f t="shared" si="21"/>
        <v/>
      </c>
    </row>
    <row r="200" spans="1:35" ht="11.25" outlineLevel="4">
      <c r="A200" s="1818" t="s">
        <v>661</v>
      </c>
      <c r="B200" s="61"/>
      <c r="C200" s="62" t="str">
        <f>IF(OR(ISNUMBER(S200),ISNUMBER(U200),ISNUMBER(W200),ISNUMBER(#REF!),ISNUMBER(AA200),ISNUMBER(AC200),ISNUMBER(AE200),ISNUMBER(AG200),ISNUMBER(Y200),ISNUMBER(AI200)),"x","")</f>
        <v/>
      </c>
      <c r="D200" s="63" t="s">
        <v>90</v>
      </c>
      <c r="E200" s="60" t="s">
        <v>713</v>
      </c>
      <c r="F200" s="60" t="s">
        <v>67</v>
      </c>
      <c r="G200" s="60" t="s">
        <v>714</v>
      </c>
      <c r="H200" s="60" t="s">
        <v>715</v>
      </c>
      <c r="I200" s="60"/>
      <c r="J200" s="64"/>
      <c r="K200" s="60"/>
      <c r="L200" s="60" t="s">
        <v>12</v>
      </c>
      <c r="M200" s="64" t="s">
        <v>12</v>
      </c>
      <c r="N200" s="64" t="s">
        <v>12</v>
      </c>
      <c r="O200" s="64" t="s">
        <v>14</v>
      </c>
      <c r="P200" s="64"/>
      <c r="Q200" s="64"/>
      <c r="S200" s="1819"/>
      <c r="U200" s="1820"/>
      <c r="W200" s="1821" t="str">
        <f t="shared" si="30"/>
        <v/>
      </c>
      <c r="Y200" s="1822" t="str">
        <f t="shared" si="20"/>
        <v/>
      </c>
      <c r="AA200" s="92"/>
      <c r="AC200" s="1823"/>
      <c r="AE200" s="1824"/>
      <c r="AG200" s="1825" t="str">
        <f t="shared" si="31"/>
        <v/>
      </c>
      <c r="AI200" s="1826" t="str">
        <f t="shared" si="21"/>
        <v/>
      </c>
    </row>
    <row r="201" spans="1:35" ht="11.25" outlineLevel="4">
      <c r="A201" s="1827" t="s">
        <v>716</v>
      </c>
      <c r="B201" s="61"/>
      <c r="C201" s="62" t="str">
        <f>IF(OR(ISNUMBER(S201),ISNUMBER(U201),ISNUMBER(W201),ISNUMBER(#REF!),ISNUMBER(AA201),ISNUMBER(AC201),ISNUMBER(AE201),ISNUMBER(AG201),ISNUMBER(Y201),ISNUMBER(AI201)),"x","")</f>
        <v/>
      </c>
      <c r="D201" s="63" t="s">
        <v>90</v>
      </c>
      <c r="E201" s="60" t="s">
        <v>717</v>
      </c>
      <c r="F201" s="60" t="s">
        <v>67</v>
      </c>
      <c r="G201" s="60" t="s">
        <v>718</v>
      </c>
      <c r="H201" s="60" t="s">
        <v>719</v>
      </c>
      <c r="I201" s="60"/>
      <c r="J201" s="64"/>
      <c r="K201" s="60"/>
      <c r="L201" s="60" t="s">
        <v>12</v>
      </c>
      <c r="M201" s="64" t="s">
        <v>12</v>
      </c>
      <c r="N201" s="64"/>
      <c r="O201" s="64" t="s">
        <v>14</v>
      </c>
      <c r="P201" s="64"/>
      <c r="Q201" s="64"/>
      <c r="S201" s="1828"/>
      <c r="U201" s="1829"/>
      <c r="W201" s="1830" t="str">
        <f t="shared" si="30"/>
        <v/>
      </c>
      <c r="Y201" s="1831" t="str">
        <f t="shared" ref="Y201:Y264" si="32">IF(OR(ISNUMBER(S201),ISNUMBER(W201)),N(S201)+N(W201),"")</f>
        <v/>
      </c>
      <c r="AA201" s="92"/>
      <c r="AC201" s="1832"/>
      <c r="AE201" s="1833"/>
      <c r="AG201" s="1834" t="str">
        <f t="shared" si="31"/>
        <v/>
      </c>
      <c r="AI201" s="1835" t="str">
        <f t="shared" ref="AI201:AI264" si="33">IF(OR(ISNUMBER(AC201),ISNUMBER(AG201)),N(AC201)+N(AG201),"")</f>
        <v/>
      </c>
    </row>
    <row r="202" spans="1:35" ht="11.25" outlineLevel="4">
      <c r="A202" s="1836" t="s">
        <v>720</v>
      </c>
      <c r="B202" s="61"/>
      <c r="C202" s="62" t="str">
        <f>IF(OR(ISNUMBER(S202),ISNUMBER(U202),ISNUMBER(W202),ISNUMBER(#REF!),ISNUMBER(AA202),ISNUMBER(AC202),ISNUMBER(AE202),ISNUMBER(AG202),ISNUMBER(Y202),ISNUMBER(AI202)),"x","")</f>
        <v/>
      </c>
      <c r="D202" s="63" t="s">
        <v>90</v>
      </c>
      <c r="E202" s="60" t="s">
        <v>721</v>
      </c>
      <c r="F202" s="60" t="s">
        <v>67</v>
      </c>
      <c r="G202" s="60" t="s">
        <v>722</v>
      </c>
      <c r="H202" s="60" t="s">
        <v>525</v>
      </c>
      <c r="I202" s="60"/>
      <c r="J202" s="64"/>
      <c r="K202" s="60"/>
      <c r="L202" s="60" t="s">
        <v>12</v>
      </c>
      <c r="M202" s="64" t="s">
        <v>12</v>
      </c>
      <c r="N202" s="64" t="s">
        <v>12</v>
      </c>
      <c r="O202" s="64" t="s">
        <v>14</v>
      </c>
      <c r="P202" s="64"/>
      <c r="Q202" s="64"/>
      <c r="S202" s="1837"/>
      <c r="U202" s="1838"/>
      <c r="W202" s="1839" t="str">
        <f t="shared" si="30"/>
        <v/>
      </c>
      <c r="Y202" s="1840" t="str">
        <f t="shared" si="32"/>
        <v/>
      </c>
      <c r="AA202" s="92"/>
      <c r="AC202" s="1841"/>
      <c r="AE202" s="1842"/>
      <c r="AG202" s="1843" t="str">
        <f t="shared" si="31"/>
        <v/>
      </c>
      <c r="AI202" s="1844" t="str">
        <f t="shared" si="33"/>
        <v/>
      </c>
    </row>
    <row r="203" spans="1:35" ht="11.25" outlineLevel="4">
      <c r="A203" s="1845" t="s">
        <v>616</v>
      </c>
      <c r="B203" s="61"/>
      <c r="C203" s="62" t="str">
        <f>IF(OR(ISNUMBER(S203),ISNUMBER(U203),ISNUMBER(W203),ISNUMBER(#REF!),ISNUMBER(AA203),ISNUMBER(AC203),ISNUMBER(AE203),ISNUMBER(AG203),ISNUMBER(Y203),ISNUMBER(AI203)),"x","")</f>
        <v/>
      </c>
      <c r="D203" s="63" t="s">
        <v>90</v>
      </c>
      <c r="E203" s="60" t="s">
        <v>723</v>
      </c>
      <c r="F203" s="60" t="s">
        <v>67</v>
      </c>
      <c r="G203" s="60" t="s">
        <v>724</v>
      </c>
      <c r="H203" s="60"/>
      <c r="I203" s="60"/>
      <c r="J203" s="64"/>
      <c r="K203" s="60"/>
      <c r="L203" s="60" t="s">
        <v>12</v>
      </c>
      <c r="M203" s="64" t="s">
        <v>12</v>
      </c>
      <c r="N203" s="64"/>
      <c r="O203" s="64" t="s">
        <v>14</v>
      </c>
      <c r="P203" s="64"/>
      <c r="Q203" s="64"/>
      <c r="S203" s="1846"/>
      <c r="U203" s="1847"/>
      <c r="W203" s="1848" t="str">
        <f t="shared" si="30"/>
        <v/>
      </c>
      <c r="Y203" s="1849" t="str">
        <f t="shared" si="32"/>
        <v/>
      </c>
      <c r="AA203" s="92"/>
      <c r="AC203" s="1850"/>
      <c r="AE203" s="1851"/>
      <c r="AG203" s="1852" t="str">
        <f t="shared" si="31"/>
        <v/>
      </c>
      <c r="AI203" s="1853" t="str">
        <f t="shared" si="33"/>
        <v/>
      </c>
    </row>
    <row r="204" spans="1:35" ht="11.25" outlineLevel="4">
      <c r="A204" s="1854" t="s">
        <v>139</v>
      </c>
      <c r="B204" s="61" t="s">
        <v>94</v>
      </c>
      <c r="C204" s="62" t="str">
        <f>IF(OR(ISNUMBER(S204),ISNUMBER(U204),ISNUMBER(W204),ISNUMBER(#REF!),ISNUMBER(AA204),ISNUMBER(AC204),ISNUMBER(AE204),ISNUMBER(AG204),ISNUMBER(Y204),ISNUMBER(AI204)),"x","")</f>
        <v/>
      </c>
      <c r="D204" s="63" t="s">
        <v>90</v>
      </c>
      <c r="E204" s="60" t="s">
        <v>725</v>
      </c>
      <c r="F204" s="60" t="s">
        <v>67</v>
      </c>
      <c r="G204" s="60" t="s">
        <v>726</v>
      </c>
      <c r="H204" s="60" t="s">
        <v>142</v>
      </c>
      <c r="I204" s="60" t="s">
        <v>727</v>
      </c>
      <c r="J204" s="64"/>
      <c r="K204" s="60"/>
      <c r="L204" s="60" t="s">
        <v>12</v>
      </c>
      <c r="M204" s="64" t="s">
        <v>12</v>
      </c>
      <c r="N204" s="64" t="s">
        <v>12</v>
      </c>
      <c r="O204" s="64" t="s">
        <v>14</v>
      </c>
      <c r="P204" s="64"/>
      <c r="Q204" s="64"/>
      <c r="S204" s="1855"/>
      <c r="U204" s="1856"/>
      <c r="W204" s="1857" t="str">
        <f t="shared" si="30"/>
        <v/>
      </c>
      <c r="Y204" s="1858" t="str">
        <f t="shared" si="32"/>
        <v/>
      </c>
      <c r="AA204" s="92"/>
      <c r="AC204" s="1859"/>
      <c r="AE204" s="1860"/>
      <c r="AG204" s="1861" t="str">
        <f t="shared" si="31"/>
        <v/>
      </c>
      <c r="AI204" s="1862" t="str">
        <f t="shared" si="33"/>
        <v/>
      </c>
    </row>
    <row r="205" spans="1:35" ht="11.25" outlineLevel="3">
      <c r="A205" s="1863" t="s">
        <v>728</v>
      </c>
      <c r="B205" s="61" t="s">
        <v>94</v>
      </c>
      <c r="C205" s="62" t="str">
        <f>IF(OR(ISNUMBER(S205),ISNUMBER(U205),ISNUMBER(W205),ISNUMBER(#REF!),ISNUMBER(AA205),ISNUMBER(AC205),ISNUMBER(AE205),ISNUMBER(AG205),ISNUMBER(Y205),ISNUMBER(AI205)),"x","")</f>
        <v/>
      </c>
      <c r="D205" s="63" t="s">
        <v>90</v>
      </c>
      <c r="E205" s="60" t="s">
        <v>729</v>
      </c>
      <c r="F205" s="60" t="s">
        <v>67</v>
      </c>
      <c r="G205" s="60" t="s">
        <v>728</v>
      </c>
      <c r="H205" s="60" t="s">
        <v>730</v>
      </c>
      <c r="I205" s="60" t="s">
        <v>344</v>
      </c>
      <c r="J205" s="64" t="s">
        <v>122</v>
      </c>
      <c r="K205" s="60"/>
      <c r="L205" s="60" t="s">
        <v>12</v>
      </c>
      <c r="M205" s="64" t="s">
        <v>12</v>
      </c>
      <c r="N205" s="64" t="s">
        <v>12</v>
      </c>
      <c r="O205" s="64" t="s">
        <v>14</v>
      </c>
      <c r="P205" s="64"/>
      <c r="Q205" s="64"/>
      <c r="S205" s="1864"/>
      <c r="U205" s="1865"/>
      <c r="W205" s="1866" t="str">
        <f t="shared" si="30"/>
        <v/>
      </c>
      <c r="Y205" s="1867" t="str">
        <f t="shared" si="32"/>
        <v/>
      </c>
      <c r="AA205" s="92"/>
      <c r="AC205" s="1868"/>
      <c r="AE205" s="1869"/>
      <c r="AG205" s="1870" t="str">
        <f t="shared" si="31"/>
        <v/>
      </c>
      <c r="AI205" s="1871" t="str">
        <f t="shared" si="33"/>
        <v/>
      </c>
    </row>
    <row r="206" spans="1:35" ht="11.25" outlineLevel="4">
      <c r="A206" s="1872" t="s">
        <v>621</v>
      </c>
      <c r="B206" s="61"/>
      <c r="C206" s="62" t="str">
        <f>IF(OR(ISNUMBER(S206),ISNUMBER(U206),ISNUMBER(W206),ISNUMBER(#REF!),ISNUMBER(AA206),ISNUMBER(AC206),ISNUMBER(AE206),ISNUMBER(AG206),ISNUMBER(Y206),ISNUMBER(AI206)),"x","")</f>
        <v/>
      </c>
      <c r="D206" s="63" t="s">
        <v>90</v>
      </c>
      <c r="E206" s="60" t="s">
        <v>731</v>
      </c>
      <c r="F206" s="60" t="s">
        <v>67</v>
      </c>
      <c r="G206" s="60" t="s">
        <v>732</v>
      </c>
      <c r="H206" s="60" t="s">
        <v>525</v>
      </c>
      <c r="I206" s="60"/>
      <c r="J206" s="64"/>
      <c r="K206" s="60"/>
      <c r="L206" s="60" t="s">
        <v>12</v>
      </c>
      <c r="M206" s="64" t="s">
        <v>12</v>
      </c>
      <c r="N206" s="64" t="s">
        <v>12</v>
      </c>
      <c r="O206" s="64" t="s">
        <v>14</v>
      </c>
      <c r="P206" s="64"/>
      <c r="Q206" s="64"/>
      <c r="S206" s="1873"/>
      <c r="U206" s="1874"/>
      <c r="W206" s="1875" t="str">
        <f t="shared" si="30"/>
        <v/>
      </c>
      <c r="Y206" s="1876" t="str">
        <f t="shared" si="32"/>
        <v/>
      </c>
      <c r="AA206" s="92"/>
      <c r="AC206" s="1877"/>
      <c r="AE206" s="1878"/>
      <c r="AG206" s="1879" t="str">
        <f t="shared" si="31"/>
        <v/>
      </c>
      <c r="AI206" s="1880" t="str">
        <f t="shared" si="33"/>
        <v/>
      </c>
    </row>
    <row r="207" spans="1:35" ht="11.25" outlineLevel="4">
      <c r="A207" s="1881" t="s">
        <v>603</v>
      </c>
      <c r="B207" s="61"/>
      <c r="C207" s="62" t="str">
        <f>IF(OR(ISNUMBER(S207),ISNUMBER(U207),ISNUMBER(W207),ISNUMBER(#REF!),ISNUMBER(AA207),ISNUMBER(AC207),ISNUMBER(AE207),ISNUMBER(AG207),ISNUMBER(Y207),ISNUMBER(AI207)),"x","")</f>
        <v/>
      </c>
      <c r="D207" s="63" t="s">
        <v>90</v>
      </c>
      <c r="E207" s="60" t="s">
        <v>733</v>
      </c>
      <c r="F207" s="60" t="s">
        <v>67</v>
      </c>
      <c r="G207" s="60" t="s">
        <v>734</v>
      </c>
      <c r="H207" s="60"/>
      <c r="I207" s="60"/>
      <c r="J207" s="64"/>
      <c r="K207" s="60"/>
      <c r="L207" s="60" t="s">
        <v>12</v>
      </c>
      <c r="M207" s="64" t="s">
        <v>12</v>
      </c>
      <c r="N207" s="64" t="s">
        <v>12</v>
      </c>
      <c r="O207" s="64" t="s">
        <v>14</v>
      </c>
      <c r="P207" s="64"/>
      <c r="Q207" s="64"/>
      <c r="S207" s="1882"/>
      <c r="U207" s="1883"/>
      <c r="W207" s="1884" t="str">
        <f t="shared" si="30"/>
        <v/>
      </c>
      <c r="Y207" s="1885" t="str">
        <f t="shared" si="32"/>
        <v/>
      </c>
      <c r="AA207" s="92"/>
      <c r="AC207" s="1886"/>
      <c r="AE207" s="1887"/>
      <c r="AG207" s="1888" t="str">
        <f t="shared" si="31"/>
        <v/>
      </c>
      <c r="AI207" s="1889" t="str">
        <f t="shared" si="33"/>
        <v/>
      </c>
    </row>
    <row r="208" spans="1:35" ht="11.25" outlineLevel="4">
      <c r="A208" s="1890" t="s">
        <v>661</v>
      </c>
      <c r="B208" s="61"/>
      <c r="C208" s="62" t="str">
        <f>IF(OR(ISNUMBER(S208),ISNUMBER(U208),ISNUMBER(W208),ISNUMBER(#REF!),ISNUMBER(AA208),ISNUMBER(AC208),ISNUMBER(AE208),ISNUMBER(AG208),ISNUMBER(Y208),ISNUMBER(AI208)),"x","")</f>
        <v/>
      </c>
      <c r="D208" s="63" t="s">
        <v>90</v>
      </c>
      <c r="E208" s="60" t="s">
        <v>735</v>
      </c>
      <c r="F208" s="60" t="s">
        <v>67</v>
      </c>
      <c r="G208" s="60" t="s">
        <v>736</v>
      </c>
      <c r="H208" s="60" t="s">
        <v>715</v>
      </c>
      <c r="I208" s="60"/>
      <c r="J208" s="64"/>
      <c r="K208" s="60"/>
      <c r="L208" s="60" t="s">
        <v>12</v>
      </c>
      <c r="M208" s="64" t="s">
        <v>12</v>
      </c>
      <c r="N208" s="64" t="s">
        <v>12</v>
      </c>
      <c r="O208" s="64" t="s">
        <v>14</v>
      </c>
      <c r="P208" s="64"/>
      <c r="Q208" s="64"/>
      <c r="S208" s="1891"/>
      <c r="U208" s="1892"/>
      <c r="W208" s="1893" t="str">
        <f t="shared" si="30"/>
        <v/>
      </c>
      <c r="Y208" s="1894" t="str">
        <f t="shared" si="32"/>
        <v/>
      </c>
      <c r="AA208" s="92"/>
      <c r="AC208" s="1895"/>
      <c r="AE208" s="1896"/>
      <c r="AG208" s="1897" t="str">
        <f t="shared" si="31"/>
        <v/>
      </c>
      <c r="AI208" s="1898" t="str">
        <f t="shared" si="33"/>
        <v/>
      </c>
    </row>
    <row r="209" spans="1:35" ht="11.25" outlineLevel="4">
      <c r="A209" s="1899" t="s">
        <v>737</v>
      </c>
      <c r="B209" s="61"/>
      <c r="C209" s="62" t="str">
        <f>IF(OR(ISNUMBER(S209),ISNUMBER(U209),ISNUMBER(W209),ISNUMBER(#REF!),ISNUMBER(AA209),ISNUMBER(AC209),ISNUMBER(AE209),ISNUMBER(AG209),ISNUMBER(Y209),ISNUMBER(AI209)),"x","")</f>
        <v/>
      </c>
      <c r="D209" s="63" t="s">
        <v>90</v>
      </c>
      <c r="E209" s="60" t="s">
        <v>738</v>
      </c>
      <c r="F209" s="60" t="s">
        <v>67</v>
      </c>
      <c r="G209" s="60" t="s">
        <v>739</v>
      </c>
      <c r="H209" s="60" t="s">
        <v>525</v>
      </c>
      <c r="I209" s="60"/>
      <c r="J209" s="64"/>
      <c r="K209" s="60"/>
      <c r="L209" s="60" t="s">
        <v>12</v>
      </c>
      <c r="M209" s="64" t="s">
        <v>12</v>
      </c>
      <c r="N209" s="64" t="s">
        <v>12</v>
      </c>
      <c r="O209" s="64" t="s">
        <v>14</v>
      </c>
      <c r="P209" s="64"/>
      <c r="Q209" s="64"/>
      <c r="S209" s="1900"/>
      <c r="U209" s="1901"/>
      <c r="W209" s="1902" t="str">
        <f t="shared" si="30"/>
        <v/>
      </c>
      <c r="Y209" s="1903" t="str">
        <f t="shared" si="32"/>
        <v/>
      </c>
      <c r="AA209" s="92"/>
      <c r="AC209" s="1904"/>
      <c r="AE209" s="1905"/>
      <c r="AG209" s="1906" t="str">
        <f t="shared" si="31"/>
        <v/>
      </c>
      <c r="AI209" s="1907" t="str">
        <f t="shared" si="33"/>
        <v/>
      </c>
    </row>
    <row r="210" spans="1:35" ht="11.25" outlineLevel="4">
      <c r="A210" s="1908" t="s">
        <v>740</v>
      </c>
      <c r="B210" s="61"/>
      <c r="C210" s="62" t="str">
        <f>IF(OR(ISNUMBER(S210),ISNUMBER(U210),ISNUMBER(W210),ISNUMBER(#REF!),ISNUMBER(AA210),ISNUMBER(AC210),ISNUMBER(AE210),ISNUMBER(AG210),ISNUMBER(Y210),ISNUMBER(AI210)),"x","")</f>
        <v/>
      </c>
      <c r="D210" s="63" t="s">
        <v>90</v>
      </c>
      <c r="E210" s="60" t="s">
        <v>741</v>
      </c>
      <c r="F210" s="60" t="s">
        <v>67</v>
      </c>
      <c r="G210" s="60" t="s">
        <v>742</v>
      </c>
      <c r="H210" s="60" t="s">
        <v>525</v>
      </c>
      <c r="I210" s="60"/>
      <c r="J210" s="64"/>
      <c r="K210" s="60"/>
      <c r="L210" s="60" t="s">
        <v>12</v>
      </c>
      <c r="M210" s="64" t="s">
        <v>12</v>
      </c>
      <c r="N210" s="64" t="s">
        <v>12</v>
      </c>
      <c r="O210" s="64" t="s">
        <v>14</v>
      </c>
      <c r="P210" s="64"/>
      <c r="Q210" s="64"/>
      <c r="S210" s="1909"/>
      <c r="U210" s="1910"/>
      <c r="W210" s="1911" t="str">
        <f t="shared" si="30"/>
        <v/>
      </c>
      <c r="Y210" s="1912" t="str">
        <f t="shared" si="32"/>
        <v/>
      </c>
      <c r="AA210" s="92"/>
      <c r="AC210" s="1913"/>
      <c r="AE210" s="1914"/>
      <c r="AG210" s="1915" t="str">
        <f t="shared" si="31"/>
        <v/>
      </c>
      <c r="AI210" s="1916" t="str">
        <f t="shared" si="33"/>
        <v/>
      </c>
    </row>
    <row r="211" spans="1:35" ht="11.25" outlineLevel="4">
      <c r="A211" s="1917" t="s">
        <v>743</v>
      </c>
      <c r="B211" s="61"/>
      <c r="C211" s="62" t="str">
        <f>IF(OR(ISNUMBER(S211),ISNUMBER(U211),ISNUMBER(W211),ISNUMBER(#REF!),ISNUMBER(AA211),ISNUMBER(AC211),ISNUMBER(AE211),ISNUMBER(AG211),ISNUMBER(Y211),ISNUMBER(AI211)),"x","")</f>
        <v/>
      </c>
      <c r="D211" s="63" t="s">
        <v>90</v>
      </c>
      <c r="E211" s="60" t="s">
        <v>744</v>
      </c>
      <c r="F211" s="60" t="s">
        <v>67</v>
      </c>
      <c r="G211" s="60" t="s">
        <v>745</v>
      </c>
      <c r="H211" s="60" t="s">
        <v>746</v>
      </c>
      <c r="I211" s="60"/>
      <c r="J211" s="64"/>
      <c r="K211" s="60"/>
      <c r="L211" s="60" t="s">
        <v>12</v>
      </c>
      <c r="M211" s="64" t="s">
        <v>12</v>
      </c>
      <c r="N211" s="64" t="s">
        <v>12</v>
      </c>
      <c r="O211" s="64" t="s">
        <v>14</v>
      </c>
      <c r="P211" s="64"/>
      <c r="Q211" s="64"/>
      <c r="S211" s="1918"/>
      <c r="U211" s="1919"/>
      <c r="W211" s="1920" t="str">
        <f t="shared" si="30"/>
        <v/>
      </c>
      <c r="Y211" s="1921" t="str">
        <f t="shared" si="32"/>
        <v/>
      </c>
      <c r="AA211" s="92"/>
      <c r="AC211" s="1922"/>
      <c r="AE211" s="1923"/>
      <c r="AG211" s="1924" t="str">
        <f t="shared" si="31"/>
        <v/>
      </c>
      <c r="AI211" s="1925" t="str">
        <f t="shared" si="33"/>
        <v/>
      </c>
    </row>
    <row r="212" spans="1:35" ht="11.25" outlineLevel="4">
      <c r="A212" s="1926" t="s">
        <v>747</v>
      </c>
      <c r="B212" s="61"/>
      <c r="C212" s="62" t="str">
        <f>IF(OR(ISNUMBER(S212),ISNUMBER(U212),ISNUMBER(W212),ISNUMBER(#REF!),ISNUMBER(AA212),ISNUMBER(AC212),ISNUMBER(AE212),ISNUMBER(AG212),ISNUMBER(Y212),ISNUMBER(AI212)),"x","")</f>
        <v/>
      </c>
      <c r="D212" s="63" t="s">
        <v>90</v>
      </c>
      <c r="E212" s="60" t="s">
        <v>748</v>
      </c>
      <c r="F212" s="60" t="s">
        <v>67</v>
      </c>
      <c r="G212" s="60" t="s">
        <v>749</v>
      </c>
      <c r="H212" s="60" t="s">
        <v>750</v>
      </c>
      <c r="I212" s="60"/>
      <c r="J212" s="64"/>
      <c r="K212" s="60"/>
      <c r="L212" s="60" t="s">
        <v>12</v>
      </c>
      <c r="M212" s="64" t="s">
        <v>12</v>
      </c>
      <c r="N212" s="64" t="s">
        <v>12</v>
      </c>
      <c r="O212" s="64" t="s">
        <v>14</v>
      </c>
      <c r="P212" s="64"/>
      <c r="Q212" s="64"/>
      <c r="S212" s="1927"/>
      <c r="U212" s="1928"/>
      <c r="W212" s="1929" t="str">
        <f t="shared" si="30"/>
        <v/>
      </c>
      <c r="Y212" s="1930" t="str">
        <f t="shared" si="32"/>
        <v/>
      </c>
      <c r="AA212" s="92"/>
      <c r="AC212" s="1931"/>
      <c r="AE212" s="1932"/>
      <c r="AG212" s="1933" t="str">
        <f t="shared" si="31"/>
        <v/>
      </c>
      <c r="AI212" s="1934" t="str">
        <f t="shared" si="33"/>
        <v/>
      </c>
    </row>
    <row r="213" spans="1:35" ht="11.25" outlineLevel="3">
      <c r="A213" s="1935" t="s">
        <v>751</v>
      </c>
      <c r="B213" s="61" t="s">
        <v>94</v>
      </c>
      <c r="C213" s="62" t="str">
        <f>IF(OR(ISNUMBER(S213),ISNUMBER(U213),ISNUMBER(W213),ISNUMBER(#REF!),ISNUMBER(AA213),ISNUMBER(AC213),ISNUMBER(AE213),ISNUMBER(AG213),ISNUMBER(Y213),ISNUMBER(AI213)),"x","")</f>
        <v/>
      </c>
      <c r="D213" s="63" t="s">
        <v>90</v>
      </c>
      <c r="E213" s="60" t="s">
        <v>752</v>
      </c>
      <c r="F213" s="60" t="s">
        <v>67</v>
      </c>
      <c r="G213" s="60" t="s">
        <v>753</v>
      </c>
      <c r="H213" s="60"/>
      <c r="I213" s="60"/>
      <c r="J213" s="64" t="s">
        <v>96</v>
      </c>
      <c r="K213" s="60"/>
      <c r="L213" s="60" t="s">
        <v>12</v>
      </c>
      <c r="M213" s="64" t="s">
        <v>12</v>
      </c>
      <c r="N213" s="64" t="s">
        <v>12</v>
      </c>
      <c r="O213" s="64" t="s">
        <v>14</v>
      </c>
      <c r="P213" s="64"/>
      <c r="Q213" s="64"/>
      <c r="S213" s="1936"/>
      <c r="U213" s="1937"/>
      <c r="W213" s="1938" t="str">
        <f t="shared" si="30"/>
        <v/>
      </c>
      <c r="Y213" s="1939" t="str">
        <f t="shared" si="32"/>
        <v/>
      </c>
      <c r="AA213" s="92"/>
      <c r="AC213" s="1940"/>
      <c r="AE213" s="1941"/>
      <c r="AG213" s="1942" t="str">
        <f t="shared" si="31"/>
        <v/>
      </c>
      <c r="AI213" s="1943" t="str">
        <f t="shared" si="33"/>
        <v/>
      </c>
    </row>
    <row r="214" spans="1:35" ht="11.25" outlineLevel="3">
      <c r="A214" s="1944" t="s">
        <v>754</v>
      </c>
      <c r="B214" s="61" t="s">
        <v>94</v>
      </c>
      <c r="C214" s="62" t="str">
        <f>IF(OR(ISNUMBER(S214),ISNUMBER(U214),ISNUMBER(W214),ISNUMBER(#REF!),ISNUMBER(AA214),ISNUMBER(AC214),ISNUMBER(AE214),ISNUMBER(AG214),ISNUMBER(Y214),ISNUMBER(AI214)),"x","")</f>
        <v/>
      </c>
      <c r="D214" s="63" t="s">
        <v>90</v>
      </c>
      <c r="E214" s="60" t="s">
        <v>755</v>
      </c>
      <c r="F214" s="60" t="s">
        <v>67</v>
      </c>
      <c r="G214" s="60" t="s">
        <v>756</v>
      </c>
      <c r="H214" s="60"/>
      <c r="I214" s="60"/>
      <c r="J214" s="64" t="s">
        <v>96</v>
      </c>
      <c r="K214" s="60"/>
      <c r="L214" s="60" t="s">
        <v>12</v>
      </c>
      <c r="M214" s="64"/>
      <c r="N214" s="64"/>
      <c r="O214" s="64" t="s">
        <v>14</v>
      </c>
      <c r="P214" s="64"/>
      <c r="Q214" s="64"/>
      <c r="S214" s="1945"/>
      <c r="U214" s="1946"/>
      <c r="W214" s="1947" t="str">
        <f t="shared" si="30"/>
        <v/>
      </c>
      <c r="Y214" s="1948" t="str">
        <f t="shared" si="32"/>
        <v/>
      </c>
      <c r="AA214" s="92"/>
      <c r="AC214" s="1949"/>
      <c r="AE214" s="1950"/>
      <c r="AG214" s="1951" t="str">
        <f t="shared" si="31"/>
        <v/>
      </c>
      <c r="AI214" s="1952" t="str">
        <f t="shared" si="33"/>
        <v/>
      </c>
    </row>
    <row r="215" spans="1:35" ht="11.25" outlineLevel="3">
      <c r="A215" s="1953" t="s">
        <v>757</v>
      </c>
      <c r="B215" s="61" t="s">
        <v>94</v>
      </c>
      <c r="C215" s="62" t="str">
        <f>IF(OR(ISNUMBER(S215),ISNUMBER(U215),ISNUMBER(W215),ISNUMBER(#REF!),ISNUMBER(AA215),ISNUMBER(AC215),ISNUMBER(AE215),ISNUMBER(AG215),ISNUMBER(Y215),ISNUMBER(AI215)),"x","")</f>
        <v/>
      </c>
      <c r="D215" s="63" t="s">
        <v>90</v>
      </c>
      <c r="E215" s="60" t="s">
        <v>758</v>
      </c>
      <c r="F215" s="60" t="s">
        <v>67</v>
      </c>
      <c r="G215" s="60" t="s">
        <v>759</v>
      </c>
      <c r="H215" s="60"/>
      <c r="I215" s="60"/>
      <c r="J215" s="64" t="s">
        <v>96</v>
      </c>
      <c r="K215" s="60"/>
      <c r="L215" s="60"/>
      <c r="M215" s="64" t="s">
        <v>12</v>
      </c>
      <c r="N215" s="64"/>
      <c r="O215" s="64" t="s">
        <v>14</v>
      </c>
      <c r="P215" s="64"/>
      <c r="Q215" s="64"/>
      <c r="S215" s="1954"/>
      <c r="U215" s="1955"/>
      <c r="W215" s="1956" t="str">
        <f t="shared" si="30"/>
        <v/>
      </c>
      <c r="Y215" s="1957" t="str">
        <f t="shared" si="32"/>
        <v/>
      </c>
      <c r="AA215" s="92"/>
      <c r="AC215" s="1958"/>
      <c r="AE215" s="1959"/>
      <c r="AG215" s="1960" t="str">
        <f t="shared" si="31"/>
        <v/>
      </c>
      <c r="AI215" s="1961" t="str">
        <f t="shared" si="33"/>
        <v/>
      </c>
    </row>
    <row r="216" spans="1:35" ht="11.25" outlineLevel="3">
      <c r="A216" s="1962" t="s">
        <v>760</v>
      </c>
      <c r="B216" s="61" t="s">
        <v>94</v>
      </c>
      <c r="C216" s="62" t="str">
        <f>IF(OR(ISNUMBER(S216),ISNUMBER(U216),ISNUMBER(W216),ISNUMBER(#REF!),ISNUMBER(AA216),ISNUMBER(AC216),ISNUMBER(AE216),ISNUMBER(AG216),ISNUMBER(Y216),ISNUMBER(AI216)),"x","")</f>
        <v/>
      </c>
      <c r="D216" s="63" t="s">
        <v>90</v>
      </c>
      <c r="E216" s="60" t="s">
        <v>761</v>
      </c>
      <c r="F216" s="60" t="s">
        <v>67</v>
      </c>
      <c r="G216" s="60" t="s">
        <v>762</v>
      </c>
      <c r="H216" s="60"/>
      <c r="I216" s="60"/>
      <c r="J216" s="64" t="s">
        <v>96</v>
      </c>
      <c r="K216" s="60"/>
      <c r="L216" s="60"/>
      <c r="M216" s="64" t="s">
        <v>12</v>
      </c>
      <c r="N216" s="64"/>
      <c r="O216" s="64" t="s">
        <v>14</v>
      </c>
      <c r="P216" s="64"/>
      <c r="Q216" s="64"/>
      <c r="S216" s="1963"/>
      <c r="U216" s="1964"/>
      <c r="W216" s="1965" t="str">
        <f t="shared" si="30"/>
        <v/>
      </c>
      <c r="Y216" s="1966" t="str">
        <f t="shared" si="32"/>
        <v/>
      </c>
      <c r="AA216" s="92"/>
      <c r="AC216" s="1967"/>
      <c r="AE216" s="1968"/>
      <c r="AG216" s="1969" t="str">
        <f t="shared" si="31"/>
        <v/>
      </c>
      <c r="AI216" s="1970" t="str">
        <f t="shared" si="33"/>
        <v/>
      </c>
    </row>
    <row r="217" spans="1:35" ht="11.25" outlineLevel="3">
      <c r="A217" s="1971" t="s">
        <v>763</v>
      </c>
      <c r="B217" s="61" t="s">
        <v>94</v>
      </c>
      <c r="C217" s="62" t="str">
        <f>IF(OR(ISNUMBER(S217),ISNUMBER(U217),ISNUMBER(W217),ISNUMBER(#REF!),ISNUMBER(AA217),ISNUMBER(AC217),ISNUMBER(AE217),ISNUMBER(AG217),ISNUMBER(Y217),ISNUMBER(AI217)),"x","")</f>
        <v/>
      </c>
      <c r="D217" s="63" t="s">
        <v>90</v>
      </c>
      <c r="E217" s="60" t="s">
        <v>764</v>
      </c>
      <c r="F217" s="60" t="s">
        <v>67</v>
      </c>
      <c r="G217" s="60" t="s">
        <v>765</v>
      </c>
      <c r="H217" s="60"/>
      <c r="I217" s="60"/>
      <c r="J217" s="64" t="s">
        <v>71</v>
      </c>
      <c r="K217" s="60"/>
      <c r="L217" s="60" t="s">
        <v>12</v>
      </c>
      <c r="M217" s="64" t="s">
        <v>12</v>
      </c>
      <c r="N217" s="64" t="s">
        <v>12</v>
      </c>
      <c r="O217" s="64" t="s">
        <v>14</v>
      </c>
      <c r="P217" s="64"/>
      <c r="Q217" s="64"/>
      <c r="S217" s="1972"/>
      <c r="U217" s="1973"/>
      <c r="W217" s="1974" t="str">
        <f>IF(OR(ISNUMBER(W220),ISNUMBER(W221),ISNUMBER(W222),ISNUMBER(W223),ISNUMBER(W224),ISNUMBER(W225),ISNUMBER(W226),ISNUMBER(W227),ISNUMBER(W228),ISNUMBER(W229),ISNUMBER(W230),ISNUMBER(W231),ISNUMBER(W232),ISNUMBER(W233),ISNUMBER(W234),ISNUMBER(W235),ISNUMBER(W236),ISNUMBER(W237)),N(W220)+N(W221)+N(W222)+N(W223)+N(W224)+N(W225)+N(W226)+N(W227)+N(W228)+N(W229)+N(W230)+N(W231)+N(W232)+N(W233)+N(W234)+N(W235)+N(W236)+N(W237),IF(ISNUMBER(U217),U217,""))</f>
        <v/>
      </c>
      <c r="Y217" s="1975" t="str">
        <f t="shared" si="32"/>
        <v/>
      </c>
      <c r="AA217" s="92"/>
      <c r="AC217" s="1976"/>
      <c r="AE217" s="1977"/>
      <c r="AG217" s="1978" t="str">
        <f>IF(OR(ISNUMBER(AG220),ISNUMBER(AG221),ISNUMBER(AG222),ISNUMBER(AG223),ISNUMBER(AG224),ISNUMBER(AG225),ISNUMBER(AG226),ISNUMBER(AG227),ISNUMBER(AG228),ISNUMBER(AG229),ISNUMBER(AG230),ISNUMBER(AG231),ISNUMBER(AG232),ISNUMBER(AG233),ISNUMBER(AG234),ISNUMBER(AG235),ISNUMBER(AG236),ISNUMBER(AG237)),N(AG220)+N(AG221)+N(AG222)+N(AG223)+N(AG224)+N(AG225)+N(AG226)+N(AG227)+N(AG228)+N(AG229)+N(AG230)+N(AG231)+N(AG232)+N(AG233)+N(AG234)+N(AG235)+N(AG236)+N(AG237),IF(ISNUMBER(AE217),AE217,""))</f>
        <v/>
      </c>
      <c r="AI217" s="1979" t="str">
        <f t="shared" si="33"/>
        <v/>
      </c>
    </row>
    <row r="218" spans="1:35" ht="11.25" outlineLevel="4">
      <c r="A218" s="1980" t="s">
        <v>621</v>
      </c>
      <c r="B218" s="61"/>
      <c r="C218" s="62" t="str">
        <f>IF(OR(ISNUMBER(S218),ISNUMBER(U218),ISNUMBER(W218),ISNUMBER(#REF!),ISNUMBER(AA218),ISNUMBER(AC218),ISNUMBER(AE218),ISNUMBER(AG218),ISNUMBER(Y218),ISNUMBER(AI218)),"x","")</f>
        <v/>
      </c>
      <c r="D218" s="63" t="s">
        <v>90</v>
      </c>
      <c r="E218" s="60" t="s">
        <v>766</v>
      </c>
      <c r="F218" s="60" t="s">
        <v>67</v>
      </c>
      <c r="G218" s="60" t="s">
        <v>767</v>
      </c>
      <c r="H218" s="60" t="s">
        <v>525</v>
      </c>
      <c r="I218" s="60"/>
      <c r="J218" s="64"/>
      <c r="K218" s="60"/>
      <c r="L218" s="60" t="s">
        <v>12</v>
      </c>
      <c r="M218" s="64" t="s">
        <v>12</v>
      </c>
      <c r="N218" s="64" t="s">
        <v>12</v>
      </c>
      <c r="O218" s="64" t="s">
        <v>14</v>
      </c>
      <c r="P218" s="64"/>
      <c r="Q218" s="64"/>
      <c r="S218" s="1981"/>
      <c r="U218" s="1982"/>
      <c r="W218" s="1983" t="str">
        <f t="shared" ref="W218:W237" si="34">IF(ISNUMBER(U218),U218,"")</f>
        <v/>
      </c>
      <c r="Y218" s="1984" t="str">
        <f t="shared" si="32"/>
        <v/>
      </c>
      <c r="AA218" s="92"/>
      <c r="AC218" s="1985"/>
      <c r="AE218" s="1986"/>
      <c r="AG218" s="1987" t="str">
        <f t="shared" ref="AG218:AG237" si="35">IF(ISNUMBER(AE218),AE218,"")</f>
        <v/>
      </c>
      <c r="AI218" s="1988" t="str">
        <f t="shared" si="33"/>
        <v/>
      </c>
    </row>
    <row r="219" spans="1:35" ht="11.25" outlineLevel="4">
      <c r="A219" s="1989" t="s">
        <v>603</v>
      </c>
      <c r="B219" s="61"/>
      <c r="C219" s="62" t="str">
        <f>IF(OR(ISNUMBER(S219),ISNUMBER(U219),ISNUMBER(W219),ISNUMBER(#REF!),ISNUMBER(AA219),ISNUMBER(AC219),ISNUMBER(AE219),ISNUMBER(AG219),ISNUMBER(Y219),ISNUMBER(AI219)),"x","")</f>
        <v/>
      </c>
      <c r="D219" s="63" t="s">
        <v>90</v>
      </c>
      <c r="E219" s="60" t="s">
        <v>768</v>
      </c>
      <c r="F219" s="60" t="s">
        <v>67</v>
      </c>
      <c r="G219" s="60" t="s">
        <v>769</v>
      </c>
      <c r="H219" s="60"/>
      <c r="I219" s="60"/>
      <c r="J219" s="64"/>
      <c r="K219" s="60"/>
      <c r="L219" s="60" t="s">
        <v>12</v>
      </c>
      <c r="M219" s="64" t="s">
        <v>12</v>
      </c>
      <c r="N219" s="64" t="s">
        <v>12</v>
      </c>
      <c r="O219" s="64" t="s">
        <v>14</v>
      </c>
      <c r="P219" s="64"/>
      <c r="Q219" s="64"/>
      <c r="S219" s="1990"/>
      <c r="U219" s="1991"/>
      <c r="W219" s="1992" t="str">
        <f t="shared" si="34"/>
        <v/>
      </c>
      <c r="Y219" s="1993" t="str">
        <f t="shared" si="32"/>
        <v/>
      </c>
      <c r="AA219" s="92"/>
      <c r="AC219" s="1994"/>
      <c r="AE219" s="1995"/>
      <c r="AG219" s="1996" t="str">
        <f t="shared" si="35"/>
        <v/>
      </c>
      <c r="AI219" s="1997" t="str">
        <f t="shared" si="33"/>
        <v/>
      </c>
    </row>
    <row r="220" spans="1:35" ht="11.25" outlineLevel="4">
      <c r="A220" s="1998" t="s">
        <v>476</v>
      </c>
      <c r="B220" s="61" t="s">
        <v>94</v>
      </c>
      <c r="C220" s="62" t="str">
        <f>IF(OR(ISNUMBER(S220),ISNUMBER(U220),ISNUMBER(W220),ISNUMBER(#REF!),ISNUMBER(AA220),ISNUMBER(AC220),ISNUMBER(AE220),ISNUMBER(AG220),ISNUMBER(Y220),ISNUMBER(AI220)),"x","")</f>
        <v/>
      </c>
      <c r="D220" s="63" t="s">
        <v>90</v>
      </c>
      <c r="E220" s="60" t="s">
        <v>770</v>
      </c>
      <c r="F220" s="60" t="s">
        <v>67</v>
      </c>
      <c r="G220" s="60" t="s">
        <v>771</v>
      </c>
      <c r="H220" s="60" t="s">
        <v>525</v>
      </c>
      <c r="I220" s="60"/>
      <c r="J220" s="64" t="s">
        <v>96</v>
      </c>
      <c r="K220" s="60"/>
      <c r="L220" s="60" t="s">
        <v>12</v>
      </c>
      <c r="M220" s="64" t="s">
        <v>12</v>
      </c>
      <c r="N220" s="64" t="s">
        <v>12</v>
      </c>
      <c r="O220" s="64" t="s">
        <v>14</v>
      </c>
      <c r="P220" s="64"/>
      <c r="Q220" s="64"/>
      <c r="S220" s="1999"/>
      <c r="U220" s="2000"/>
      <c r="W220" s="2001" t="str">
        <f t="shared" si="34"/>
        <v/>
      </c>
      <c r="Y220" s="2002" t="str">
        <f t="shared" si="32"/>
        <v/>
      </c>
      <c r="AA220" s="92"/>
      <c r="AC220" s="2003"/>
      <c r="AE220" s="2004"/>
      <c r="AG220" s="2005" t="str">
        <f t="shared" si="35"/>
        <v/>
      </c>
      <c r="AI220" s="2006" t="str">
        <f t="shared" si="33"/>
        <v/>
      </c>
    </row>
    <row r="221" spans="1:35" ht="11.25" outlineLevel="4">
      <c r="A221" s="2007" t="s">
        <v>772</v>
      </c>
      <c r="B221" s="61" t="s">
        <v>94</v>
      </c>
      <c r="C221" s="62" t="str">
        <f>IF(OR(ISNUMBER(S221),ISNUMBER(U221),ISNUMBER(W221),ISNUMBER(#REF!),ISNUMBER(AA221),ISNUMBER(AC221),ISNUMBER(AE221),ISNUMBER(AG221),ISNUMBER(Y221),ISNUMBER(AI221)),"x","")</f>
        <v/>
      </c>
      <c r="D221" s="63" t="s">
        <v>90</v>
      </c>
      <c r="E221" s="60" t="s">
        <v>773</v>
      </c>
      <c r="F221" s="60" t="s">
        <v>67</v>
      </c>
      <c r="G221" s="60" t="s">
        <v>774</v>
      </c>
      <c r="H221" s="60" t="s">
        <v>525</v>
      </c>
      <c r="I221" s="60"/>
      <c r="J221" s="64" t="s">
        <v>96</v>
      </c>
      <c r="K221" s="60"/>
      <c r="L221" s="60" t="s">
        <v>12</v>
      </c>
      <c r="M221" s="64" t="s">
        <v>12</v>
      </c>
      <c r="N221" s="64" t="s">
        <v>12</v>
      </c>
      <c r="O221" s="64" t="s">
        <v>14</v>
      </c>
      <c r="P221" s="64"/>
      <c r="Q221" s="64"/>
      <c r="S221" s="2008"/>
      <c r="U221" s="2009"/>
      <c r="W221" s="2010" t="str">
        <f t="shared" si="34"/>
        <v/>
      </c>
      <c r="Y221" s="2011" t="str">
        <f t="shared" si="32"/>
        <v/>
      </c>
      <c r="AA221" s="92"/>
      <c r="AC221" s="2012"/>
      <c r="AE221" s="2013"/>
      <c r="AG221" s="2014" t="str">
        <f t="shared" si="35"/>
        <v/>
      </c>
      <c r="AI221" s="2015" t="str">
        <f t="shared" si="33"/>
        <v/>
      </c>
    </row>
    <row r="222" spans="1:35" ht="11.25" outlineLevel="4">
      <c r="A222" s="2016" t="s">
        <v>479</v>
      </c>
      <c r="B222" s="61" t="s">
        <v>94</v>
      </c>
      <c r="C222" s="62" t="str">
        <f>IF(OR(ISNUMBER(S222),ISNUMBER(U222),ISNUMBER(W222),ISNUMBER(#REF!),ISNUMBER(AA222),ISNUMBER(AC222),ISNUMBER(AE222),ISNUMBER(AG222),ISNUMBER(Y222),ISNUMBER(AI222)),"x","")</f>
        <v/>
      </c>
      <c r="D222" s="63" t="s">
        <v>90</v>
      </c>
      <c r="E222" s="60" t="s">
        <v>775</v>
      </c>
      <c r="F222" s="60" t="s">
        <v>67</v>
      </c>
      <c r="G222" s="60" t="s">
        <v>776</v>
      </c>
      <c r="H222" s="60" t="s">
        <v>525</v>
      </c>
      <c r="I222" s="60"/>
      <c r="J222" s="64" t="s">
        <v>96</v>
      </c>
      <c r="K222" s="60"/>
      <c r="L222" s="60" t="s">
        <v>12</v>
      </c>
      <c r="M222" s="64" t="s">
        <v>12</v>
      </c>
      <c r="N222" s="64" t="s">
        <v>12</v>
      </c>
      <c r="O222" s="64" t="s">
        <v>14</v>
      </c>
      <c r="P222" s="64"/>
      <c r="Q222" s="64"/>
      <c r="S222" s="2017"/>
      <c r="U222" s="2018"/>
      <c r="W222" s="2019" t="str">
        <f t="shared" si="34"/>
        <v/>
      </c>
      <c r="Y222" s="2020" t="str">
        <f t="shared" si="32"/>
        <v/>
      </c>
      <c r="AA222" s="92"/>
      <c r="AC222" s="2021"/>
      <c r="AE222" s="2022"/>
      <c r="AG222" s="2023" t="str">
        <f t="shared" si="35"/>
        <v/>
      </c>
      <c r="AI222" s="2024" t="str">
        <f t="shared" si="33"/>
        <v/>
      </c>
    </row>
    <row r="223" spans="1:35" ht="11.25" outlineLevel="4">
      <c r="A223" s="2025" t="s">
        <v>482</v>
      </c>
      <c r="B223" s="61" t="s">
        <v>94</v>
      </c>
      <c r="C223" s="62" t="str">
        <f>IF(OR(ISNUMBER(S223),ISNUMBER(U223),ISNUMBER(W223),ISNUMBER(#REF!),ISNUMBER(AA223),ISNUMBER(AC223),ISNUMBER(AE223),ISNUMBER(AG223),ISNUMBER(Y223),ISNUMBER(AI223)),"x","")</f>
        <v/>
      </c>
      <c r="D223" s="63" t="s">
        <v>90</v>
      </c>
      <c r="E223" s="60" t="s">
        <v>777</v>
      </c>
      <c r="F223" s="60" t="s">
        <v>67</v>
      </c>
      <c r="G223" s="60" t="s">
        <v>778</v>
      </c>
      <c r="H223" s="60" t="s">
        <v>779</v>
      </c>
      <c r="I223" s="60" t="s">
        <v>780</v>
      </c>
      <c r="J223" s="64" t="s">
        <v>187</v>
      </c>
      <c r="K223" s="60"/>
      <c r="L223" s="60" t="s">
        <v>12</v>
      </c>
      <c r="M223" s="64" t="s">
        <v>12</v>
      </c>
      <c r="N223" s="64" t="s">
        <v>12</v>
      </c>
      <c r="O223" s="64" t="s">
        <v>14</v>
      </c>
      <c r="P223" s="64"/>
      <c r="Q223" s="64"/>
      <c r="S223" s="2026"/>
      <c r="U223" s="2027"/>
      <c r="W223" s="2028" t="str">
        <f t="shared" si="34"/>
        <v/>
      </c>
      <c r="Y223" s="2029" t="str">
        <f t="shared" si="32"/>
        <v/>
      </c>
      <c r="AA223" s="92"/>
      <c r="AC223" s="2030"/>
      <c r="AE223" s="2031"/>
      <c r="AG223" s="2032" t="str">
        <f t="shared" si="35"/>
        <v/>
      </c>
      <c r="AI223" s="2033" t="str">
        <f t="shared" si="33"/>
        <v/>
      </c>
    </row>
    <row r="224" spans="1:35" ht="11.25" outlineLevel="4">
      <c r="A224" s="2034" t="s">
        <v>781</v>
      </c>
      <c r="B224" s="61" t="s">
        <v>94</v>
      </c>
      <c r="C224" s="62" t="str">
        <f>IF(OR(ISNUMBER(S224),ISNUMBER(U224),ISNUMBER(W224),ISNUMBER(#REF!),ISNUMBER(AA224),ISNUMBER(AC224),ISNUMBER(AE224),ISNUMBER(AG224),ISNUMBER(Y224),ISNUMBER(AI224)),"x","")</f>
        <v/>
      </c>
      <c r="D224" s="63" t="s">
        <v>90</v>
      </c>
      <c r="E224" s="60" t="s">
        <v>782</v>
      </c>
      <c r="F224" s="60" t="s">
        <v>67</v>
      </c>
      <c r="G224" s="60" t="s">
        <v>783</v>
      </c>
      <c r="H224" s="60" t="s">
        <v>525</v>
      </c>
      <c r="I224" s="60" t="s">
        <v>784</v>
      </c>
      <c r="J224" s="64" t="s">
        <v>96</v>
      </c>
      <c r="K224" s="60"/>
      <c r="L224" s="60" t="s">
        <v>12</v>
      </c>
      <c r="M224" s="64" t="s">
        <v>12</v>
      </c>
      <c r="N224" s="64" t="s">
        <v>12</v>
      </c>
      <c r="O224" s="64" t="s">
        <v>14</v>
      </c>
      <c r="P224" s="64"/>
      <c r="Q224" s="64"/>
      <c r="S224" s="2035"/>
      <c r="U224" s="2036"/>
      <c r="W224" s="2037" t="str">
        <f t="shared" si="34"/>
        <v/>
      </c>
      <c r="Y224" s="2038" t="str">
        <f t="shared" si="32"/>
        <v/>
      </c>
      <c r="AA224" s="92"/>
      <c r="AC224" s="2039"/>
      <c r="AE224" s="2040"/>
      <c r="AG224" s="2041" t="str">
        <f t="shared" si="35"/>
        <v/>
      </c>
      <c r="AI224" s="2042" t="str">
        <f t="shared" si="33"/>
        <v/>
      </c>
    </row>
    <row r="225" spans="1:35" ht="11.25" outlineLevel="4">
      <c r="A225" s="2043" t="s">
        <v>785</v>
      </c>
      <c r="B225" s="61" t="s">
        <v>94</v>
      </c>
      <c r="C225" s="62" t="str">
        <f>IF(OR(ISNUMBER(S225),ISNUMBER(U225),ISNUMBER(W225),ISNUMBER(#REF!),ISNUMBER(AA225),ISNUMBER(AC225),ISNUMBER(AE225),ISNUMBER(AG225),ISNUMBER(Y225),ISNUMBER(AI225)),"x","")</f>
        <v/>
      </c>
      <c r="D225" s="63" t="s">
        <v>90</v>
      </c>
      <c r="E225" s="60" t="s">
        <v>786</v>
      </c>
      <c r="F225" s="60" t="s">
        <v>67</v>
      </c>
      <c r="G225" s="60" t="s">
        <v>787</v>
      </c>
      <c r="H225" s="60" t="s">
        <v>69</v>
      </c>
      <c r="I225" s="60" t="s">
        <v>788</v>
      </c>
      <c r="J225" s="64" t="s">
        <v>96</v>
      </c>
      <c r="K225" s="60"/>
      <c r="L225" s="60" t="s">
        <v>12</v>
      </c>
      <c r="M225" s="64"/>
      <c r="N225" s="64"/>
      <c r="O225" s="64" t="s">
        <v>14</v>
      </c>
      <c r="P225" s="64"/>
      <c r="Q225" s="64"/>
      <c r="S225" s="2044"/>
      <c r="U225" s="2045"/>
      <c r="W225" s="2046" t="str">
        <f t="shared" si="34"/>
        <v/>
      </c>
      <c r="Y225" s="2047" t="str">
        <f t="shared" si="32"/>
        <v/>
      </c>
      <c r="AA225" s="92"/>
      <c r="AC225" s="2048"/>
      <c r="AE225" s="2049"/>
      <c r="AG225" s="2050" t="str">
        <f t="shared" si="35"/>
        <v/>
      </c>
      <c r="AI225" s="2051" t="str">
        <f t="shared" si="33"/>
        <v/>
      </c>
    </row>
    <row r="226" spans="1:35" ht="11.25" outlineLevel="4">
      <c r="A226" s="2052" t="s">
        <v>789</v>
      </c>
      <c r="B226" s="61" t="s">
        <v>94</v>
      </c>
      <c r="C226" s="62" t="str">
        <f>IF(OR(ISNUMBER(S226),ISNUMBER(U226),ISNUMBER(W226),ISNUMBER(#REF!),ISNUMBER(AA226),ISNUMBER(AC226),ISNUMBER(AE226),ISNUMBER(AG226),ISNUMBER(Y226),ISNUMBER(AI226)),"x","")</f>
        <v/>
      </c>
      <c r="D226" s="63" t="s">
        <v>90</v>
      </c>
      <c r="E226" s="60" t="s">
        <v>790</v>
      </c>
      <c r="F226" s="60" t="s">
        <v>67</v>
      </c>
      <c r="G226" s="60" t="s">
        <v>791</v>
      </c>
      <c r="H226" s="60" t="s">
        <v>69</v>
      </c>
      <c r="I226" s="60" t="s">
        <v>792</v>
      </c>
      <c r="J226" s="64" t="s">
        <v>96</v>
      </c>
      <c r="K226" s="60"/>
      <c r="L226" s="60" t="s">
        <v>12</v>
      </c>
      <c r="M226" s="64" t="s">
        <v>12</v>
      </c>
      <c r="N226" s="64" t="s">
        <v>12</v>
      </c>
      <c r="O226" s="64" t="s">
        <v>14</v>
      </c>
      <c r="P226" s="64"/>
      <c r="Q226" s="64"/>
      <c r="S226" s="2053"/>
      <c r="U226" s="2054"/>
      <c r="W226" s="2055" t="str">
        <f t="shared" si="34"/>
        <v/>
      </c>
      <c r="Y226" s="2056" t="str">
        <f t="shared" si="32"/>
        <v/>
      </c>
      <c r="AA226" s="92"/>
      <c r="AC226" s="2057"/>
      <c r="AE226" s="2058"/>
      <c r="AG226" s="2059" t="str">
        <f t="shared" si="35"/>
        <v/>
      </c>
      <c r="AI226" s="2060" t="str">
        <f t="shared" si="33"/>
        <v/>
      </c>
    </row>
    <row r="227" spans="1:35" ht="11.25" outlineLevel="4">
      <c r="A227" s="2061" t="s">
        <v>793</v>
      </c>
      <c r="B227" s="61" t="s">
        <v>94</v>
      </c>
      <c r="C227" s="62" t="str">
        <f>IF(OR(ISNUMBER(S227),ISNUMBER(U227),ISNUMBER(W227),ISNUMBER(#REF!),ISNUMBER(AA227),ISNUMBER(AC227),ISNUMBER(AE227),ISNUMBER(AG227),ISNUMBER(Y227),ISNUMBER(AI227)),"x","")</f>
        <v/>
      </c>
      <c r="D227" s="63" t="s">
        <v>90</v>
      </c>
      <c r="E227" s="60" t="s">
        <v>794</v>
      </c>
      <c r="F227" s="60" t="s">
        <v>67</v>
      </c>
      <c r="G227" s="60" t="s">
        <v>795</v>
      </c>
      <c r="H227" s="60" t="s">
        <v>796</v>
      </c>
      <c r="I227" s="60" t="s">
        <v>784</v>
      </c>
      <c r="J227" s="64" t="s">
        <v>96</v>
      </c>
      <c r="K227" s="60"/>
      <c r="L227" s="60" t="s">
        <v>12</v>
      </c>
      <c r="M227" s="64" t="s">
        <v>12</v>
      </c>
      <c r="N227" s="64" t="s">
        <v>12</v>
      </c>
      <c r="O227" s="64" t="s">
        <v>14</v>
      </c>
      <c r="P227" s="64"/>
      <c r="Q227" s="64"/>
      <c r="S227" s="2062"/>
      <c r="U227" s="2063"/>
      <c r="W227" s="2064" t="str">
        <f t="shared" si="34"/>
        <v/>
      </c>
      <c r="Y227" s="2065" t="str">
        <f t="shared" si="32"/>
        <v/>
      </c>
      <c r="AA227" s="92"/>
      <c r="AC227" s="2066"/>
      <c r="AE227" s="2067"/>
      <c r="AG227" s="2068" t="str">
        <f t="shared" si="35"/>
        <v/>
      </c>
      <c r="AI227" s="2069" t="str">
        <f t="shared" si="33"/>
        <v/>
      </c>
    </row>
    <row r="228" spans="1:35" ht="11.25" outlineLevel="4">
      <c r="A228" s="2070" t="s">
        <v>797</v>
      </c>
      <c r="B228" s="61" t="s">
        <v>94</v>
      </c>
      <c r="C228" s="62" t="str">
        <f>IF(OR(ISNUMBER(S228),ISNUMBER(U228),ISNUMBER(W228),ISNUMBER(#REF!),ISNUMBER(AA228),ISNUMBER(AC228),ISNUMBER(AE228),ISNUMBER(AG228),ISNUMBER(Y228),ISNUMBER(AI228)),"x","")</f>
        <v/>
      </c>
      <c r="D228" s="63" t="s">
        <v>90</v>
      </c>
      <c r="E228" s="60" t="s">
        <v>798</v>
      </c>
      <c r="F228" s="60" t="s">
        <v>67</v>
      </c>
      <c r="G228" s="60" t="s">
        <v>799</v>
      </c>
      <c r="H228" s="60" t="s">
        <v>69</v>
      </c>
      <c r="I228" s="60" t="s">
        <v>784</v>
      </c>
      <c r="J228" s="64" t="s">
        <v>96</v>
      </c>
      <c r="K228" s="60"/>
      <c r="L228" s="60" t="s">
        <v>12</v>
      </c>
      <c r="M228" s="64" t="s">
        <v>12</v>
      </c>
      <c r="N228" s="64" t="s">
        <v>12</v>
      </c>
      <c r="O228" s="64" t="s">
        <v>14</v>
      </c>
      <c r="P228" s="64"/>
      <c r="Q228" s="64"/>
      <c r="S228" s="2071"/>
      <c r="U228" s="2072"/>
      <c r="W228" s="2073" t="str">
        <f t="shared" si="34"/>
        <v/>
      </c>
      <c r="Y228" s="2074" t="str">
        <f t="shared" si="32"/>
        <v/>
      </c>
      <c r="AA228" s="92"/>
      <c r="AC228" s="2075"/>
      <c r="AE228" s="2076"/>
      <c r="AG228" s="2077" t="str">
        <f t="shared" si="35"/>
        <v/>
      </c>
      <c r="AI228" s="2078" t="str">
        <f t="shared" si="33"/>
        <v/>
      </c>
    </row>
    <row r="229" spans="1:35" ht="11.25" outlineLevel="4">
      <c r="A229" s="2079" t="s">
        <v>800</v>
      </c>
      <c r="B229" s="61" t="s">
        <v>94</v>
      </c>
      <c r="C229" s="62" t="str">
        <f>IF(OR(ISNUMBER(S229),ISNUMBER(U229),ISNUMBER(W229),ISNUMBER(#REF!),ISNUMBER(AA229),ISNUMBER(AC229),ISNUMBER(AE229),ISNUMBER(AG229),ISNUMBER(Y229),ISNUMBER(AI229)),"x","")</f>
        <v/>
      </c>
      <c r="D229" s="63" t="s">
        <v>90</v>
      </c>
      <c r="E229" s="60" t="s">
        <v>801</v>
      </c>
      <c r="F229" s="60" t="s">
        <v>67</v>
      </c>
      <c r="G229" s="60" t="s">
        <v>802</v>
      </c>
      <c r="H229" s="60"/>
      <c r="I229" s="60" t="s">
        <v>784</v>
      </c>
      <c r="J229" s="64" t="s">
        <v>96</v>
      </c>
      <c r="K229" s="60"/>
      <c r="L229" s="60" t="s">
        <v>12</v>
      </c>
      <c r="M229" s="64"/>
      <c r="N229" s="64"/>
      <c r="O229" s="64" t="s">
        <v>14</v>
      </c>
      <c r="P229" s="64"/>
      <c r="Q229" s="64"/>
      <c r="S229" s="2080"/>
      <c r="U229" s="2081"/>
      <c r="W229" s="2082" t="str">
        <f t="shared" si="34"/>
        <v/>
      </c>
      <c r="Y229" s="2083" t="str">
        <f t="shared" si="32"/>
        <v/>
      </c>
      <c r="AA229" s="92"/>
      <c r="AC229" s="2084"/>
      <c r="AE229" s="2085"/>
      <c r="AG229" s="2086" t="str">
        <f t="shared" si="35"/>
        <v/>
      </c>
      <c r="AI229" s="2087" t="str">
        <f t="shared" si="33"/>
        <v/>
      </c>
    </row>
    <row r="230" spans="1:35" ht="11.25" outlineLevel="4">
      <c r="A230" s="2088" t="s">
        <v>803</v>
      </c>
      <c r="B230" s="61" t="s">
        <v>94</v>
      </c>
      <c r="C230" s="62" t="str">
        <f>IF(OR(ISNUMBER(S230),ISNUMBER(U230),ISNUMBER(W230),ISNUMBER(#REF!),ISNUMBER(AA230),ISNUMBER(AC230),ISNUMBER(AE230),ISNUMBER(AG230),ISNUMBER(Y230),ISNUMBER(AI230)),"x","")</f>
        <v/>
      </c>
      <c r="D230" s="63" t="s">
        <v>90</v>
      </c>
      <c r="E230" s="60" t="s">
        <v>804</v>
      </c>
      <c r="F230" s="60" t="s">
        <v>67</v>
      </c>
      <c r="G230" s="60" t="s">
        <v>805</v>
      </c>
      <c r="H230" s="60" t="s">
        <v>69</v>
      </c>
      <c r="I230" s="60" t="s">
        <v>784</v>
      </c>
      <c r="J230" s="64" t="s">
        <v>96</v>
      </c>
      <c r="K230" s="60"/>
      <c r="L230" s="60" t="s">
        <v>12</v>
      </c>
      <c r="M230" s="64" t="s">
        <v>12</v>
      </c>
      <c r="N230" s="64" t="s">
        <v>12</v>
      </c>
      <c r="O230" s="64" t="s">
        <v>14</v>
      </c>
      <c r="P230" s="64"/>
      <c r="Q230" s="64"/>
      <c r="S230" s="2089"/>
      <c r="U230" s="2090"/>
      <c r="W230" s="2091" t="str">
        <f t="shared" si="34"/>
        <v/>
      </c>
      <c r="Y230" s="2092" t="str">
        <f t="shared" si="32"/>
        <v/>
      </c>
      <c r="AA230" s="92"/>
      <c r="AC230" s="2093"/>
      <c r="AE230" s="2094"/>
      <c r="AG230" s="2095" t="str">
        <f t="shared" si="35"/>
        <v/>
      </c>
      <c r="AI230" s="2096" t="str">
        <f t="shared" si="33"/>
        <v/>
      </c>
    </row>
    <row r="231" spans="1:35" ht="11.25" outlineLevel="4">
      <c r="A231" s="2097" t="s">
        <v>806</v>
      </c>
      <c r="B231" s="61" t="s">
        <v>94</v>
      </c>
      <c r="C231" s="62" t="str">
        <f>IF(OR(ISNUMBER(S231),ISNUMBER(U231),ISNUMBER(W231),ISNUMBER(#REF!),ISNUMBER(AA231),ISNUMBER(AC231),ISNUMBER(AE231),ISNUMBER(AG231),ISNUMBER(Y231),ISNUMBER(AI231)),"x","")</f>
        <v/>
      </c>
      <c r="D231" s="63" t="s">
        <v>90</v>
      </c>
      <c r="E231" s="60" t="s">
        <v>807</v>
      </c>
      <c r="F231" s="60" t="s">
        <v>67</v>
      </c>
      <c r="G231" s="60" t="s">
        <v>808</v>
      </c>
      <c r="H231" s="60" t="s">
        <v>525</v>
      </c>
      <c r="I231" s="60"/>
      <c r="J231" s="64" t="s">
        <v>96</v>
      </c>
      <c r="K231" s="60"/>
      <c r="L231" s="60" t="s">
        <v>12</v>
      </c>
      <c r="M231" s="64" t="s">
        <v>12</v>
      </c>
      <c r="N231" s="64" t="s">
        <v>12</v>
      </c>
      <c r="O231" s="64" t="s">
        <v>14</v>
      </c>
      <c r="P231" s="64"/>
      <c r="Q231" s="64"/>
      <c r="S231" s="2098"/>
      <c r="U231" s="2099"/>
      <c r="W231" s="2100" t="str">
        <f t="shared" si="34"/>
        <v/>
      </c>
      <c r="Y231" s="2101" t="str">
        <f t="shared" si="32"/>
        <v/>
      </c>
      <c r="AA231" s="92"/>
      <c r="AC231" s="2102"/>
      <c r="AE231" s="2103"/>
      <c r="AG231" s="2104" t="str">
        <f t="shared" si="35"/>
        <v/>
      </c>
      <c r="AI231" s="2105" t="str">
        <f t="shared" si="33"/>
        <v/>
      </c>
    </row>
    <row r="232" spans="1:35" ht="11.25" outlineLevel="4">
      <c r="A232" s="2106" t="s">
        <v>809</v>
      </c>
      <c r="B232" s="61" t="s">
        <v>94</v>
      </c>
      <c r="C232" s="62" t="str">
        <f>IF(OR(ISNUMBER(S232),ISNUMBER(U232),ISNUMBER(W232),ISNUMBER(#REF!),ISNUMBER(AA232),ISNUMBER(AC232),ISNUMBER(AE232),ISNUMBER(AG232),ISNUMBER(Y232),ISNUMBER(AI232)),"x","")</f>
        <v/>
      </c>
      <c r="D232" s="63" t="s">
        <v>90</v>
      </c>
      <c r="E232" s="60" t="s">
        <v>810</v>
      </c>
      <c r="F232" s="60" t="s">
        <v>67</v>
      </c>
      <c r="G232" s="60" t="s">
        <v>811</v>
      </c>
      <c r="H232" s="60" t="s">
        <v>525</v>
      </c>
      <c r="I232" s="60"/>
      <c r="J232" s="64" t="s">
        <v>96</v>
      </c>
      <c r="K232" s="60"/>
      <c r="L232" s="60" t="s">
        <v>12</v>
      </c>
      <c r="M232" s="64" t="s">
        <v>12</v>
      </c>
      <c r="N232" s="64" t="s">
        <v>12</v>
      </c>
      <c r="O232" s="64" t="s">
        <v>14</v>
      </c>
      <c r="P232" s="64"/>
      <c r="Q232" s="64"/>
      <c r="S232" s="2107"/>
      <c r="U232" s="2108"/>
      <c r="W232" s="2109" t="str">
        <f t="shared" si="34"/>
        <v/>
      </c>
      <c r="Y232" s="2110" t="str">
        <f t="shared" si="32"/>
        <v/>
      </c>
      <c r="AA232" s="92"/>
      <c r="AC232" s="2111"/>
      <c r="AE232" s="2112"/>
      <c r="AG232" s="2113" t="str">
        <f t="shared" si="35"/>
        <v/>
      </c>
      <c r="AI232" s="2114" t="str">
        <f t="shared" si="33"/>
        <v/>
      </c>
    </row>
    <row r="233" spans="1:35" ht="11.25" outlineLevel="4">
      <c r="A233" s="2115" t="s">
        <v>812</v>
      </c>
      <c r="B233" s="61" t="s">
        <v>94</v>
      </c>
      <c r="C233" s="62" t="str">
        <f>IF(OR(ISNUMBER(S233),ISNUMBER(U233),ISNUMBER(W233),ISNUMBER(#REF!),ISNUMBER(AA233),ISNUMBER(AC233),ISNUMBER(AE233),ISNUMBER(AG233),ISNUMBER(Y233),ISNUMBER(AI233)),"x","")</f>
        <v/>
      </c>
      <c r="D233" s="63" t="s">
        <v>90</v>
      </c>
      <c r="E233" s="60" t="s">
        <v>813</v>
      </c>
      <c r="F233" s="60" t="s">
        <v>67</v>
      </c>
      <c r="G233" s="60" t="s">
        <v>814</v>
      </c>
      <c r="H233" s="60" t="s">
        <v>525</v>
      </c>
      <c r="I233" s="60"/>
      <c r="J233" s="64" t="s">
        <v>96</v>
      </c>
      <c r="K233" s="60"/>
      <c r="L233" s="60" t="s">
        <v>12</v>
      </c>
      <c r="M233" s="64" t="s">
        <v>12</v>
      </c>
      <c r="N233" s="64"/>
      <c r="O233" s="64" t="s">
        <v>14</v>
      </c>
      <c r="P233" s="64"/>
      <c r="Q233" s="64"/>
      <c r="S233" s="2116"/>
      <c r="U233" s="2117"/>
      <c r="W233" s="2118" t="str">
        <f t="shared" si="34"/>
        <v/>
      </c>
      <c r="Y233" s="2119" t="str">
        <f t="shared" si="32"/>
        <v/>
      </c>
      <c r="AA233" s="92"/>
      <c r="AC233" s="2120"/>
      <c r="AE233" s="2121"/>
      <c r="AG233" s="2122" t="str">
        <f t="shared" si="35"/>
        <v/>
      </c>
      <c r="AI233" s="2123" t="str">
        <f t="shared" si="33"/>
        <v/>
      </c>
    </row>
    <row r="234" spans="1:35" ht="11.25" outlineLevel="4">
      <c r="A234" s="2124" t="s">
        <v>815</v>
      </c>
      <c r="B234" s="61" t="s">
        <v>94</v>
      </c>
      <c r="C234" s="62" t="str">
        <f>IF(OR(ISNUMBER(S234),ISNUMBER(U234),ISNUMBER(W234),ISNUMBER(#REF!),ISNUMBER(AA234),ISNUMBER(AC234),ISNUMBER(AE234),ISNUMBER(AG234),ISNUMBER(Y234),ISNUMBER(AI234)),"x","")</f>
        <v/>
      </c>
      <c r="D234" s="63" t="s">
        <v>90</v>
      </c>
      <c r="E234" s="60" t="s">
        <v>816</v>
      </c>
      <c r="F234" s="60" t="s">
        <v>67</v>
      </c>
      <c r="G234" s="60" t="s">
        <v>817</v>
      </c>
      <c r="H234" s="60" t="s">
        <v>525</v>
      </c>
      <c r="I234" s="60"/>
      <c r="J234" s="64" t="s">
        <v>96</v>
      </c>
      <c r="K234" s="60"/>
      <c r="L234" s="60" t="s">
        <v>12</v>
      </c>
      <c r="M234" s="64" t="s">
        <v>12</v>
      </c>
      <c r="N234" s="64" t="s">
        <v>12</v>
      </c>
      <c r="O234" s="64" t="s">
        <v>14</v>
      </c>
      <c r="P234" s="64"/>
      <c r="Q234" s="64"/>
      <c r="S234" s="2125"/>
      <c r="U234" s="2126"/>
      <c r="W234" s="2127" t="str">
        <f t="shared" si="34"/>
        <v/>
      </c>
      <c r="Y234" s="2128" t="str">
        <f t="shared" si="32"/>
        <v/>
      </c>
      <c r="AA234" s="92"/>
      <c r="AC234" s="2129"/>
      <c r="AE234" s="2130"/>
      <c r="AG234" s="2131" t="str">
        <f t="shared" si="35"/>
        <v/>
      </c>
      <c r="AI234" s="2132" t="str">
        <f t="shared" si="33"/>
        <v/>
      </c>
    </row>
    <row r="235" spans="1:35" ht="11.25" outlineLevel="4">
      <c r="A235" s="2133" t="s">
        <v>818</v>
      </c>
      <c r="B235" s="61" t="s">
        <v>94</v>
      </c>
      <c r="C235" s="62" t="str">
        <f>IF(OR(ISNUMBER(S235),ISNUMBER(U235),ISNUMBER(W235),ISNUMBER(#REF!),ISNUMBER(AA235),ISNUMBER(AC235),ISNUMBER(AE235),ISNUMBER(AG235),ISNUMBER(Y235),ISNUMBER(AI235)),"x","")</f>
        <v/>
      </c>
      <c r="D235" s="63" t="s">
        <v>90</v>
      </c>
      <c r="E235" s="60" t="s">
        <v>819</v>
      </c>
      <c r="F235" s="60" t="s">
        <v>67</v>
      </c>
      <c r="G235" s="60" t="s">
        <v>820</v>
      </c>
      <c r="H235" s="60" t="s">
        <v>821</v>
      </c>
      <c r="I235" s="60"/>
      <c r="J235" s="64" t="s">
        <v>96</v>
      </c>
      <c r="K235" s="60"/>
      <c r="L235" s="60" t="s">
        <v>12</v>
      </c>
      <c r="M235" s="64" t="s">
        <v>12</v>
      </c>
      <c r="N235" s="64" t="s">
        <v>12</v>
      </c>
      <c r="O235" s="64" t="s">
        <v>14</v>
      </c>
      <c r="P235" s="64"/>
      <c r="Q235" s="64"/>
      <c r="S235" s="2134"/>
      <c r="U235" s="2135"/>
      <c r="W235" s="2136" t="str">
        <f t="shared" si="34"/>
        <v/>
      </c>
      <c r="Y235" s="2137" t="str">
        <f t="shared" si="32"/>
        <v/>
      </c>
      <c r="AA235" s="92"/>
      <c r="AC235" s="2138"/>
      <c r="AE235" s="2139"/>
      <c r="AG235" s="2140" t="str">
        <f t="shared" si="35"/>
        <v/>
      </c>
      <c r="AI235" s="2141" t="str">
        <f t="shared" si="33"/>
        <v/>
      </c>
    </row>
    <row r="236" spans="1:35" ht="11.25" outlineLevel="4">
      <c r="A236" s="2142" t="s">
        <v>822</v>
      </c>
      <c r="B236" s="61" t="s">
        <v>94</v>
      </c>
      <c r="C236" s="62" t="str">
        <f>IF(OR(ISNUMBER(S236),ISNUMBER(U236),ISNUMBER(W236),ISNUMBER(#REF!),ISNUMBER(AA236),ISNUMBER(AC236),ISNUMBER(AE236),ISNUMBER(AG236),ISNUMBER(Y236),ISNUMBER(AI236)),"x","")</f>
        <v/>
      </c>
      <c r="D236" s="63" t="s">
        <v>90</v>
      </c>
      <c r="E236" s="60" t="s">
        <v>823</v>
      </c>
      <c r="F236" s="60" t="s">
        <v>67</v>
      </c>
      <c r="G236" s="60" t="s">
        <v>824</v>
      </c>
      <c r="H236" s="60"/>
      <c r="I236" s="60" t="s">
        <v>825</v>
      </c>
      <c r="J236" s="64" t="s">
        <v>96</v>
      </c>
      <c r="K236" s="60"/>
      <c r="L236" s="60" t="s">
        <v>12</v>
      </c>
      <c r="M236" s="64" t="s">
        <v>12</v>
      </c>
      <c r="N236" s="64" t="s">
        <v>12</v>
      </c>
      <c r="O236" s="64" t="s">
        <v>14</v>
      </c>
      <c r="P236" s="64"/>
      <c r="Q236" s="64"/>
      <c r="S236" s="2143"/>
      <c r="U236" s="2144"/>
      <c r="W236" s="2145" t="str">
        <f t="shared" si="34"/>
        <v/>
      </c>
      <c r="Y236" s="2146" t="str">
        <f t="shared" si="32"/>
        <v/>
      </c>
      <c r="AA236" s="92"/>
      <c r="AC236" s="2147"/>
      <c r="AE236" s="2148"/>
      <c r="AG236" s="2149" t="str">
        <f t="shared" si="35"/>
        <v/>
      </c>
      <c r="AI236" s="2150" t="str">
        <f t="shared" si="33"/>
        <v/>
      </c>
    </row>
    <row r="237" spans="1:35" ht="11.25" outlineLevel="4">
      <c r="A237" s="2151" t="s">
        <v>139</v>
      </c>
      <c r="B237" s="61" t="s">
        <v>94</v>
      </c>
      <c r="C237" s="62" t="str">
        <f>IF(OR(ISNUMBER(S237),ISNUMBER(U237),ISNUMBER(W237),ISNUMBER(#REF!),ISNUMBER(AA237),ISNUMBER(AC237),ISNUMBER(AE237),ISNUMBER(AG237),ISNUMBER(Y237),ISNUMBER(AI237)),"x","")</f>
        <v/>
      </c>
      <c r="D237" s="63" t="s">
        <v>90</v>
      </c>
      <c r="E237" s="60" t="s">
        <v>826</v>
      </c>
      <c r="F237" s="60" t="s">
        <v>67</v>
      </c>
      <c r="G237" s="60" t="s">
        <v>827</v>
      </c>
      <c r="H237" s="60" t="s">
        <v>142</v>
      </c>
      <c r="I237" s="60" t="s">
        <v>828</v>
      </c>
      <c r="J237" s="64" t="s">
        <v>96</v>
      </c>
      <c r="K237" s="60"/>
      <c r="L237" s="60" t="s">
        <v>12</v>
      </c>
      <c r="M237" s="64" t="s">
        <v>12</v>
      </c>
      <c r="N237" s="64" t="s">
        <v>12</v>
      </c>
      <c r="O237" s="64" t="s">
        <v>14</v>
      </c>
      <c r="P237" s="64"/>
      <c r="Q237" s="64"/>
      <c r="S237" s="2152"/>
      <c r="U237" s="2153"/>
      <c r="W237" s="2154" t="str">
        <f t="shared" si="34"/>
        <v/>
      </c>
      <c r="Y237" s="2155" t="str">
        <f t="shared" si="32"/>
        <v/>
      </c>
      <c r="AA237" s="92"/>
      <c r="AC237" s="2156"/>
      <c r="AE237" s="2157"/>
      <c r="AG237" s="2158" t="str">
        <f t="shared" si="35"/>
        <v/>
      </c>
      <c r="AI237" s="2159" t="str">
        <f t="shared" si="33"/>
        <v/>
      </c>
    </row>
    <row r="238" spans="1:35" ht="11.25" outlineLevel="2">
      <c r="A238" s="2160" t="s">
        <v>829</v>
      </c>
      <c r="B238" s="61" t="s">
        <v>94</v>
      </c>
      <c r="C238" s="62" t="str">
        <f>IF(OR(ISNUMBER(S238),ISNUMBER(U238),ISNUMBER(W238),ISNUMBER(#REF!),ISNUMBER(AA238),ISNUMBER(AC238),ISNUMBER(AE238),ISNUMBER(AG238),ISNUMBER(Y238),ISNUMBER(AI238)),"x","")</f>
        <v/>
      </c>
      <c r="D238" s="63" t="s">
        <v>90</v>
      </c>
      <c r="E238" s="60" t="s">
        <v>830</v>
      </c>
      <c r="F238" s="60" t="s">
        <v>67</v>
      </c>
      <c r="G238" s="60" t="s">
        <v>831</v>
      </c>
      <c r="H238" s="60"/>
      <c r="I238" s="60"/>
      <c r="J238" s="64" t="s">
        <v>71</v>
      </c>
      <c r="K238" s="60"/>
      <c r="L238" s="60" t="s">
        <v>12</v>
      </c>
      <c r="M238" s="64" t="s">
        <v>12</v>
      </c>
      <c r="N238" s="64" t="s">
        <v>12</v>
      </c>
      <c r="O238" s="64" t="s">
        <v>14</v>
      </c>
      <c r="P238" s="64"/>
      <c r="Q238" s="64"/>
      <c r="S238" s="2161"/>
      <c r="U238" s="2162"/>
      <c r="W238" s="2163" t="str">
        <f>IF(OR(ISNUMBER(W239),ISNUMBER(W242),ISNUMBER(W252)),N(W239)+N(W242)+N(W252),IF(ISNUMBER(U238),U238,""))</f>
        <v/>
      </c>
      <c r="Y238" s="2164" t="str">
        <f t="shared" si="32"/>
        <v/>
      </c>
      <c r="AA238" s="92"/>
      <c r="AC238" s="2165"/>
      <c r="AE238" s="2166"/>
      <c r="AG238" s="2167" t="str">
        <f>IF(OR(ISNUMBER(AG239),ISNUMBER(AG242),ISNUMBER(AG252)),N(AG239)+N(AG242)+N(AG252),IF(ISNUMBER(AE238),AE238,""))</f>
        <v/>
      </c>
      <c r="AI238" s="2168" t="str">
        <f t="shared" si="33"/>
        <v/>
      </c>
    </row>
    <row r="239" spans="1:35" ht="11.25" outlineLevel="3">
      <c r="A239" s="2169" t="s">
        <v>295</v>
      </c>
      <c r="B239" s="61" t="s">
        <v>94</v>
      </c>
      <c r="C239" s="62" t="str">
        <f>IF(OR(ISNUMBER(S239),ISNUMBER(U239),ISNUMBER(W239),ISNUMBER(#REF!),ISNUMBER(AA239),ISNUMBER(AC239),ISNUMBER(AE239),ISNUMBER(AG239),ISNUMBER(Y239),ISNUMBER(AI239)),"x","")</f>
        <v/>
      </c>
      <c r="D239" s="63" t="s">
        <v>90</v>
      </c>
      <c r="E239" s="60" t="s">
        <v>832</v>
      </c>
      <c r="F239" s="60" t="s">
        <v>67</v>
      </c>
      <c r="G239" s="60" t="s">
        <v>833</v>
      </c>
      <c r="H239" s="60"/>
      <c r="I239" s="60" t="s">
        <v>834</v>
      </c>
      <c r="J239" s="64" t="s">
        <v>187</v>
      </c>
      <c r="K239" s="60"/>
      <c r="L239" s="60" t="s">
        <v>12</v>
      </c>
      <c r="M239" s="64" t="s">
        <v>12</v>
      </c>
      <c r="N239" s="64" t="s">
        <v>12</v>
      </c>
      <c r="O239" s="64" t="s">
        <v>14</v>
      </c>
      <c r="P239" s="64"/>
      <c r="Q239" s="64"/>
      <c r="S239" s="2170"/>
      <c r="U239" s="2171"/>
      <c r="W239" s="2172" t="str">
        <f>IF(OR(ISNUMBER(W240),ISNUMBER(W241)),N(W240)+N(W241),IF(ISNUMBER(U239),U239,""))</f>
        <v/>
      </c>
      <c r="Y239" s="2173" t="str">
        <f t="shared" si="32"/>
        <v/>
      </c>
      <c r="AA239" s="92"/>
      <c r="AC239" s="2174"/>
      <c r="AE239" s="2175"/>
      <c r="AG239" s="2176" t="str">
        <f>IF(OR(ISNUMBER(AG240),ISNUMBER(AG241)),N(AG240)+N(AG241),IF(ISNUMBER(AE239),AE239,""))</f>
        <v/>
      </c>
      <c r="AI239" s="2177" t="str">
        <f t="shared" si="33"/>
        <v/>
      </c>
    </row>
    <row r="240" spans="1:35" ht="11.25" outlineLevel="4">
      <c r="A240" s="2178" t="s">
        <v>835</v>
      </c>
      <c r="B240" s="61" t="s">
        <v>94</v>
      </c>
      <c r="C240" s="62" t="str">
        <f>IF(OR(ISNUMBER(S240),ISNUMBER(U240),ISNUMBER(W240),ISNUMBER(#REF!),ISNUMBER(AA240),ISNUMBER(AC240),ISNUMBER(AE240),ISNUMBER(AG240),ISNUMBER(Y240),ISNUMBER(AI240)),"x","")</f>
        <v/>
      </c>
      <c r="D240" s="63" t="s">
        <v>90</v>
      </c>
      <c r="E240" s="60" t="s">
        <v>836</v>
      </c>
      <c r="F240" s="60" t="s">
        <v>67</v>
      </c>
      <c r="G240" s="60" t="s">
        <v>837</v>
      </c>
      <c r="H240" s="60"/>
      <c r="I240" s="60"/>
      <c r="J240" s="64"/>
      <c r="K240" s="60"/>
      <c r="L240" s="60" t="s">
        <v>12</v>
      </c>
      <c r="M240" s="64" t="s">
        <v>12</v>
      </c>
      <c r="N240" s="64"/>
      <c r="O240" s="64" t="s">
        <v>14</v>
      </c>
      <c r="P240" s="64"/>
      <c r="Q240" s="64"/>
      <c r="S240" s="2179"/>
      <c r="U240" s="2180"/>
      <c r="W240" s="2181" t="str">
        <f>IF(ISNUMBER(U240),U240,"")</f>
        <v/>
      </c>
      <c r="Y240" s="2182" t="str">
        <f t="shared" si="32"/>
        <v/>
      </c>
      <c r="AA240" s="92"/>
      <c r="AC240" s="2183"/>
      <c r="AE240" s="2184"/>
      <c r="AG240" s="2185" t="str">
        <f>IF(ISNUMBER(AE240),AE240,"")</f>
        <v/>
      </c>
      <c r="AI240" s="2186" t="str">
        <f t="shared" si="33"/>
        <v/>
      </c>
    </row>
    <row r="241" spans="1:35" ht="11.25" outlineLevel="4">
      <c r="A241" s="2187" t="s">
        <v>838</v>
      </c>
      <c r="B241" s="61" t="s">
        <v>94</v>
      </c>
      <c r="C241" s="62" t="str">
        <f>IF(OR(ISNUMBER(S241),ISNUMBER(U241),ISNUMBER(W241),ISNUMBER(#REF!),ISNUMBER(AA241),ISNUMBER(AC241),ISNUMBER(AE241),ISNUMBER(AG241),ISNUMBER(Y241),ISNUMBER(AI241)),"x","")</f>
        <v/>
      </c>
      <c r="D241" s="63" t="s">
        <v>90</v>
      </c>
      <c r="E241" s="60" t="s">
        <v>839</v>
      </c>
      <c r="F241" s="60" t="s">
        <v>67</v>
      </c>
      <c r="G241" s="60" t="s">
        <v>840</v>
      </c>
      <c r="H241" s="60" t="s">
        <v>525</v>
      </c>
      <c r="I241" s="60"/>
      <c r="J241" s="64"/>
      <c r="K241" s="60"/>
      <c r="L241" s="60" t="s">
        <v>12</v>
      </c>
      <c r="M241" s="64" t="s">
        <v>12</v>
      </c>
      <c r="N241" s="64" t="s">
        <v>12</v>
      </c>
      <c r="O241" s="64" t="s">
        <v>14</v>
      </c>
      <c r="P241" s="64"/>
      <c r="Q241" s="64"/>
      <c r="S241" s="2188"/>
      <c r="U241" s="2189"/>
      <c r="W241" s="2190" t="str">
        <f>IF(ISNUMBER(U241),U241,"")</f>
        <v/>
      </c>
      <c r="Y241" s="2191" t="str">
        <f t="shared" si="32"/>
        <v/>
      </c>
      <c r="AA241" s="92"/>
      <c r="AC241" s="2192"/>
      <c r="AE241" s="2193"/>
      <c r="AG241" s="2194" t="str">
        <f>IF(ISNUMBER(AE241),AE241,"")</f>
        <v/>
      </c>
      <c r="AI241" s="2195" t="str">
        <f t="shared" si="33"/>
        <v/>
      </c>
    </row>
    <row r="242" spans="1:35" ht="11.25" outlineLevel="3">
      <c r="A242" s="2196" t="s">
        <v>841</v>
      </c>
      <c r="B242" s="61" t="s">
        <v>94</v>
      </c>
      <c r="C242" s="62" t="str">
        <f>IF(OR(ISNUMBER(S242),ISNUMBER(U242),ISNUMBER(W242),ISNUMBER(#REF!),ISNUMBER(AA242),ISNUMBER(AC242),ISNUMBER(AE242),ISNUMBER(AG242),ISNUMBER(Y242),ISNUMBER(AI242)),"x","")</f>
        <v/>
      </c>
      <c r="D242" s="63" t="s">
        <v>90</v>
      </c>
      <c r="E242" s="60" t="s">
        <v>842</v>
      </c>
      <c r="F242" s="60" t="s">
        <v>67</v>
      </c>
      <c r="G242" s="60" t="s">
        <v>843</v>
      </c>
      <c r="H242" s="60"/>
      <c r="I242" s="60" t="s">
        <v>844</v>
      </c>
      <c r="J242" s="64" t="s">
        <v>187</v>
      </c>
      <c r="K242" s="60"/>
      <c r="L242" s="60" t="s">
        <v>12</v>
      </c>
      <c r="M242" s="64" t="s">
        <v>12</v>
      </c>
      <c r="N242" s="64" t="s">
        <v>12</v>
      </c>
      <c r="O242" s="64" t="s">
        <v>14</v>
      </c>
      <c r="P242" s="64"/>
      <c r="Q242" s="64"/>
      <c r="S242" s="2197"/>
      <c r="U242" s="2198"/>
      <c r="W242" s="2199" t="str">
        <f>IF(OR(ISNUMBER(W243),ISNUMBER(W244),ISNUMBER(W245),ISNUMBER(W246),ISNUMBER(W247),ISNUMBER(W248),ISNUMBER(W249),ISNUMBER(W250)),N(W243)+N(W244)+N(W245)+N(W246)+N(W247)+N(W248)+N(W249)+N(W250),IF(ISNUMBER(U242),U242,""))</f>
        <v/>
      </c>
      <c r="Y242" s="2200" t="str">
        <f t="shared" si="32"/>
        <v/>
      </c>
      <c r="AA242" s="92"/>
      <c r="AC242" s="2201"/>
      <c r="AE242" s="2202"/>
      <c r="AG242" s="2203" t="str">
        <f>IF(OR(ISNUMBER(AG243),ISNUMBER(AG244),ISNUMBER(AG245),ISNUMBER(AG246),ISNUMBER(AG247),ISNUMBER(AG248),ISNUMBER(AG249),ISNUMBER(AG250)),N(AG243)+N(AG244)+N(AG245)+N(AG246)+N(AG247)+N(AG248)+N(AG249)+N(AG250),IF(ISNUMBER(AE242),AE242,""))</f>
        <v/>
      </c>
      <c r="AI242" s="2204" t="str">
        <f t="shared" si="33"/>
        <v/>
      </c>
    </row>
    <row r="243" spans="1:35" ht="11.25" outlineLevel="4">
      <c r="A243" s="2205" t="s">
        <v>428</v>
      </c>
      <c r="B243" s="61" t="s">
        <v>94</v>
      </c>
      <c r="C243" s="62" t="str">
        <f>IF(OR(ISNUMBER(S243),ISNUMBER(U243),ISNUMBER(W243),ISNUMBER(#REF!),ISNUMBER(AA243),ISNUMBER(AC243),ISNUMBER(AE243),ISNUMBER(AG243),ISNUMBER(Y243),ISNUMBER(AI243)),"x","")</f>
        <v/>
      </c>
      <c r="D243" s="63" t="s">
        <v>90</v>
      </c>
      <c r="E243" s="60" t="s">
        <v>845</v>
      </c>
      <c r="F243" s="60" t="s">
        <v>67</v>
      </c>
      <c r="G243" s="60" t="s">
        <v>846</v>
      </c>
      <c r="H243" s="60" t="s">
        <v>525</v>
      </c>
      <c r="I243" s="60"/>
      <c r="J243" s="64"/>
      <c r="K243" s="60"/>
      <c r="L243" s="60" t="s">
        <v>12</v>
      </c>
      <c r="M243" s="64" t="s">
        <v>12</v>
      </c>
      <c r="N243" s="64" t="s">
        <v>12</v>
      </c>
      <c r="O243" s="64" t="s">
        <v>14</v>
      </c>
      <c r="P243" s="64"/>
      <c r="Q243" s="64"/>
      <c r="S243" s="2206"/>
      <c r="U243" s="2207"/>
      <c r="W243" s="2208" t="str">
        <f t="shared" ref="W243:W250" si="36">IF(ISNUMBER(U243),U243,"")</f>
        <v/>
      </c>
      <c r="Y243" s="2209" t="str">
        <f t="shared" si="32"/>
        <v/>
      </c>
      <c r="AA243" s="92"/>
      <c r="AC243" s="2210"/>
      <c r="AE243" s="2211"/>
      <c r="AG243" s="2212" t="str">
        <f t="shared" ref="AG243:AG250" si="37">IF(ISNUMBER(AE243),AE243,"")</f>
        <v/>
      </c>
      <c r="AI243" s="2213" t="str">
        <f t="shared" si="33"/>
        <v/>
      </c>
    </row>
    <row r="244" spans="1:35" ht="11.25" outlineLevel="4">
      <c r="A244" s="2214" t="s">
        <v>431</v>
      </c>
      <c r="B244" s="61" t="s">
        <v>94</v>
      </c>
      <c r="C244" s="62" t="str">
        <f>IF(OR(ISNUMBER(S244),ISNUMBER(U244),ISNUMBER(W244),ISNUMBER(#REF!),ISNUMBER(AA244),ISNUMBER(AC244),ISNUMBER(AE244),ISNUMBER(AG244),ISNUMBER(Y244),ISNUMBER(AI244)),"x","")</f>
        <v/>
      </c>
      <c r="D244" s="63" t="s">
        <v>90</v>
      </c>
      <c r="E244" s="60" t="s">
        <v>847</v>
      </c>
      <c r="F244" s="60" t="s">
        <v>67</v>
      </c>
      <c r="G244" s="60" t="s">
        <v>848</v>
      </c>
      <c r="H244" s="60" t="s">
        <v>525</v>
      </c>
      <c r="I244" s="60"/>
      <c r="J244" s="64"/>
      <c r="K244" s="60"/>
      <c r="L244" s="60" t="s">
        <v>12</v>
      </c>
      <c r="M244" s="64" t="s">
        <v>12</v>
      </c>
      <c r="N244" s="64" t="s">
        <v>12</v>
      </c>
      <c r="O244" s="64" t="s">
        <v>14</v>
      </c>
      <c r="P244" s="64"/>
      <c r="Q244" s="64"/>
      <c r="S244" s="2215"/>
      <c r="U244" s="2216"/>
      <c r="W244" s="2217" t="str">
        <f t="shared" si="36"/>
        <v/>
      </c>
      <c r="Y244" s="2218" t="str">
        <f t="shared" si="32"/>
        <v/>
      </c>
      <c r="AA244" s="92"/>
      <c r="AC244" s="2219"/>
      <c r="AE244" s="2220"/>
      <c r="AG244" s="2221" t="str">
        <f t="shared" si="37"/>
        <v/>
      </c>
      <c r="AI244" s="2222" t="str">
        <f t="shared" si="33"/>
        <v/>
      </c>
    </row>
    <row r="245" spans="1:35" ht="11.25" outlineLevel="4">
      <c r="A245" s="2223" t="s">
        <v>435</v>
      </c>
      <c r="B245" s="61" t="s">
        <v>94</v>
      </c>
      <c r="C245" s="62" t="str">
        <f>IF(OR(ISNUMBER(S245),ISNUMBER(U245),ISNUMBER(W245),ISNUMBER(#REF!),ISNUMBER(AA245),ISNUMBER(AC245),ISNUMBER(AE245),ISNUMBER(AG245),ISNUMBER(Y245),ISNUMBER(AI245)),"x","")</f>
        <v/>
      </c>
      <c r="D245" s="63" t="s">
        <v>90</v>
      </c>
      <c r="E245" s="60" t="s">
        <v>849</v>
      </c>
      <c r="F245" s="60" t="s">
        <v>67</v>
      </c>
      <c r="G245" s="60" t="s">
        <v>850</v>
      </c>
      <c r="H245" s="60" t="s">
        <v>525</v>
      </c>
      <c r="I245" s="60"/>
      <c r="J245" s="64"/>
      <c r="K245" s="60"/>
      <c r="L245" s="60" t="s">
        <v>12</v>
      </c>
      <c r="M245" s="64" t="s">
        <v>12</v>
      </c>
      <c r="N245" s="64" t="s">
        <v>12</v>
      </c>
      <c r="O245" s="64" t="s">
        <v>14</v>
      </c>
      <c r="P245" s="64"/>
      <c r="Q245" s="64"/>
      <c r="S245" s="2224"/>
      <c r="U245" s="2225"/>
      <c r="W245" s="2226" t="str">
        <f t="shared" si="36"/>
        <v/>
      </c>
      <c r="Y245" s="2227" t="str">
        <f t="shared" si="32"/>
        <v/>
      </c>
      <c r="AA245" s="92"/>
      <c r="AC245" s="2228"/>
      <c r="AE245" s="2229"/>
      <c r="AG245" s="2230" t="str">
        <f t="shared" si="37"/>
        <v/>
      </c>
      <c r="AI245" s="2231" t="str">
        <f t="shared" si="33"/>
        <v/>
      </c>
    </row>
    <row r="246" spans="1:35" ht="11.25" outlineLevel="4">
      <c r="A246" s="2232" t="s">
        <v>438</v>
      </c>
      <c r="B246" s="61" t="s">
        <v>94</v>
      </c>
      <c r="C246" s="62" t="str">
        <f>IF(OR(ISNUMBER(S246),ISNUMBER(U246),ISNUMBER(W246),ISNUMBER(#REF!),ISNUMBER(AA246),ISNUMBER(AC246),ISNUMBER(AE246),ISNUMBER(AG246),ISNUMBER(Y246),ISNUMBER(AI246)),"x","")</f>
        <v/>
      </c>
      <c r="D246" s="63" t="s">
        <v>90</v>
      </c>
      <c r="E246" s="60" t="s">
        <v>851</v>
      </c>
      <c r="F246" s="60" t="s">
        <v>67</v>
      </c>
      <c r="G246" s="60" t="s">
        <v>852</v>
      </c>
      <c r="H246" s="60" t="s">
        <v>525</v>
      </c>
      <c r="I246" s="60"/>
      <c r="J246" s="64"/>
      <c r="K246" s="60"/>
      <c r="L246" s="60" t="s">
        <v>12</v>
      </c>
      <c r="M246" s="64" t="s">
        <v>12</v>
      </c>
      <c r="N246" s="64" t="s">
        <v>12</v>
      </c>
      <c r="O246" s="64" t="s">
        <v>14</v>
      </c>
      <c r="P246" s="64"/>
      <c r="Q246" s="64"/>
      <c r="S246" s="2233"/>
      <c r="U246" s="2234"/>
      <c r="W246" s="2235" t="str">
        <f t="shared" si="36"/>
        <v/>
      </c>
      <c r="Y246" s="2236" t="str">
        <f t="shared" si="32"/>
        <v/>
      </c>
      <c r="AA246" s="92"/>
      <c r="AC246" s="2237"/>
      <c r="AE246" s="2238"/>
      <c r="AG246" s="2239" t="str">
        <f t="shared" si="37"/>
        <v/>
      </c>
      <c r="AI246" s="2240" t="str">
        <f t="shared" si="33"/>
        <v/>
      </c>
    </row>
    <row r="247" spans="1:35" ht="11.25" outlineLevel="4">
      <c r="A247" s="2241" t="s">
        <v>441</v>
      </c>
      <c r="B247" s="61" t="s">
        <v>94</v>
      </c>
      <c r="C247" s="62" t="str">
        <f>IF(OR(ISNUMBER(S247),ISNUMBER(U247),ISNUMBER(W247),ISNUMBER(#REF!),ISNUMBER(AA247),ISNUMBER(AC247),ISNUMBER(AE247),ISNUMBER(AG247),ISNUMBER(Y247),ISNUMBER(AI247)),"x","")</f>
        <v/>
      </c>
      <c r="D247" s="63" t="s">
        <v>90</v>
      </c>
      <c r="E247" s="60" t="s">
        <v>853</v>
      </c>
      <c r="F247" s="60" t="s">
        <v>67</v>
      </c>
      <c r="G247" s="60" t="s">
        <v>854</v>
      </c>
      <c r="H247" s="60" t="s">
        <v>525</v>
      </c>
      <c r="I247" s="60"/>
      <c r="J247" s="64"/>
      <c r="K247" s="60"/>
      <c r="L247" s="60" t="s">
        <v>12</v>
      </c>
      <c r="M247" s="64" t="s">
        <v>12</v>
      </c>
      <c r="N247" s="64" t="s">
        <v>12</v>
      </c>
      <c r="O247" s="64" t="s">
        <v>14</v>
      </c>
      <c r="P247" s="64"/>
      <c r="Q247" s="64"/>
      <c r="S247" s="2242"/>
      <c r="U247" s="2243"/>
      <c r="W247" s="2244" t="str">
        <f t="shared" si="36"/>
        <v/>
      </c>
      <c r="Y247" s="2245" t="str">
        <f t="shared" si="32"/>
        <v/>
      </c>
      <c r="AA247" s="92"/>
      <c r="AC247" s="2246"/>
      <c r="AE247" s="2247"/>
      <c r="AG247" s="2248" t="str">
        <f t="shared" si="37"/>
        <v/>
      </c>
      <c r="AI247" s="2249" t="str">
        <f t="shared" si="33"/>
        <v/>
      </c>
    </row>
    <row r="248" spans="1:35" ht="11.25" outlineLevel="4">
      <c r="A248" s="2250" t="s">
        <v>444</v>
      </c>
      <c r="B248" s="61" t="s">
        <v>94</v>
      </c>
      <c r="C248" s="62" t="str">
        <f>IF(OR(ISNUMBER(S248),ISNUMBER(U248),ISNUMBER(W248),ISNUMBER(#REF!),ISNUMBER(AA248),ISNUMBER(AC248),ISNUMBER(AE248),ISNUMBER(AG248),ISNUMBER(Y248),ISNUMBER(AI248)),"x","")</f>
        <v/>
      </c>
      <c r="D248" s="63" t="s">
        <v>90</v>
      </c>
      <c r="E248" s="60" t="s">
        <v>855</v>
      </c>
      <c r="F248" s="60" t="s">
        <v>67</v>
      </c>
      <c r="G248" s="60" t="s">
        <v>856</v>
      </c>
      <c r="H248" s="60" t="s">
        <v>525</v>
      </c>
      <c r="I248" s="60"/>
      <c r="J248" s="64"/>
      <c r="K248" s="60"/>
      <c r="L248" s="60" t="s">
        <v>12</v>
      </c>
      <c r="M248" s="64" t="s">
        <v>12</v>
      </c>
      <c r="N248" s="64" t="s">
        <v>12</v>
      </c>
      <c r="O248" s="64" t="s">
        <v>14</v>
      </c>
      <c r="P248" s="64"/>
      <c r="Q248" s="64"/>
      <c r="S248" s="2251"/>
      <c r="U248" s="2252"/>
      <c r="W248" s="2253" t="str">
        <f t="shared" si="36"/>
        <v/>
      </c>
      <c r="Y248" s="2254" t="str">
        <f t="shared" si="32"/>
        <v/>
      </c>
      <c r="AA248" s="92"/>
      <c r="AC248" s="2255"/>
      <c r="AE248" s="2256"/>
      <c r="AG248" s="2257" t="str">
        <f t="shared" si="37"/>
        <v/>
      </c>
      <c r="AI248" s="2258" t="str">
        <f t="shared" si="33"/>
        <v/>
      </c>
    </row>
    <row r="249" spans="1:35" ht="11.25" outlineLevel="4">
      <c r="A249" s="2259" t="s">
        <v>447</v>
      </c>
      <c r="B249" s="61" t="s">
        <v>94</v>
      </c>
      <c r="C249" s="62" t="str">
        <f>IF(OR(ISNUMBER(S249),ISNUMBER(U249),ISNUMBER(W249),ISNUMBER(#REF!),ISNUMBER(AA249),ISNUMBER(AC249),ISNUMBER(AE249),ISNUMBER(AG249),ISNUMBER(Y249),ISNUMBER(AI249)),"x","")</f>
        <v/>
      </c>
      <c r="D249" s="63" t="s">
        <v>90</v>
      </c>
      <c r="E249" s="60" t="s">
        <v>857</v>
      </c>
      <c r="F249" s="60" t="s">
        <v>67</v>
      </c>
      <c r="G249" s="60" t="s">
        <v>858</v>
      </c>
      <c r="H249" s="60" t="s">
        <v>525</v>
      </c>
      <c r="I249" s="60"/>
      <c r="J249" s="64"/>
      <c r="K249" s="60"/>
      <c r="L249" s="60" t="s">
        <v>12</v>
      </c>
      <c r="M249" s="64" t="s">
        <v>12</v>
      </c>
      <c r="N249" s="64" t="s">
        <v>12</v>
      </c>
      <c r="O249" s="64" t="s">
        <v>14</v>
      </c>
      <c r="P249" s="64"/>
      <c r="Q249" s="64"/>
      <c r="S249" s="2260"/>
      <c r="U249" s="2261"/>
      <c r="W249" s="2262" t="str">
        <f t="shared" si="36"/>
        <v/>
      </c>
      <c r="Y249" s="2263" t="str">
        <f t="shared" si="32"/>
        <v/>
      </c>
      <c r="AA249" s="92"/>
      <c r="AC249" s="2264"/>
      <c r="AE249" s="2265"/>
      <c r="AG249" s="2266" t="str">
        <f t="shared" si="37"/>
        <v/>
      </c>
      <c r="AI249" s="2267" t="str">
        <f t="shared" si="33"/>
        <v/>
      </c>
    </row>
    <row r="250" spans="1:35" ht="11.25" outlineLevel="4">
      <c r="A250" s="2268" t="s">
        <v>859</v>
      </c>
      <c r="B250" s="61" t="s">
        <v>94</v>
      </c>
      <c r="C250" s="62" t="str">
        <f>IF(OR(ISNUMBER(S250),ISNUMBER(U250),ISNUMBER(W250),ISNUMBER(#REF!),ISNUMBER(AA250),ISNUMBER(AC250),ISNUMBER(AE250),ISNUMBER(AG250),ISNUMBER(Y250),ISNUMBER(AI250)),"x","")</f>
        <v/>
      </c>
      <c r="D250" s="63" t="s">
        <v>90</v>
      </c>
      <c r="E250" s="60" t="s">
        <v>860</v>
      </c>
      <c r="F250" s="60" t="s">
        <v>67</v>
      </c>
      <c r="G250" s="60" t="s">
        <v>861</v>
      </c>
      <c r="H250" s="60" t="s">
        <v>525</v>
      </c>
      <c r="I250" s="60"/>
      <c r="J250" s="64"/>
      <c r="K250" s="60"/>
      <c r="L250" s="60" t="s">
        <v>12</v>
      </c>
      <c r="M250" s="64" t="s">
        <v>12</v>
      </c>
      <c r="N250" s="64" t="s">
        <v>12</v>
      </c>
      <c r="O250" s="64" t="s">
        <v>14</v>
      </c>
      <c r="P250" s="64"/>
      <c r="Q250" s="64"/>
      <c r="S250" s="2269"/>
      <c r="U250" s="2270"/>
      <c r="W250" s="2271" t="str">
        <f t="shared" si="36"/>
        <v/>
      </c>
      <c r="Y250" s="2272" t="str">
        <f t="shared" si="32"/>
        <v/>
      </c>
      <c r="AA250" s="92"/>
      <c r="AC250" s="2273"/>
      <c r="AE250" s="2274"/>
      <c r="AG250" s="2275" t="str">
        <f t="shared" si="37"/>
        <v/>
      </c>
      <c r="AI250" s="2276" t="str">
        <f t="shared" si="33"/>
        <v/>
      </c>
    </row>
    <row r="251" spans="1:35" ht="11.25" outlineLevel="5">
      <c r="A251" s="2277" t="s">
        <v>862</v>
      </c>
      <c r="B251" s="61"/>
      <c r="C251" s="62" t="str">
        <f>IF(OR(ISNUMBER(S251),ISNUMBER(U251),ISNUMBER(W251),ISNUMBER(#REF!),ISNUMBER(AA251),ISNUMBER(AC251),ISNUMBER(AE251),ISNUMBER(AG251),ISNUMBER(Y251),ISNUMBER(AI251)),"x","")</f>
        <v/>
      </c>
      <c r="D251" s="63" t="s">
        <v>90</v>
      </c>
      <c r="E251" s="60" t="s">
        <v>863</v>
      </c>
      <c r="F251" s="60" t="s">
        <v>13</v>
      </c>
      <c r="G251" s="60" t="s">
        <v>864</v>
      </c>
      <c r="H251" s="60" t="s">
        <v>163</v>
      </c>
      <c r="I251" s="60" t="s">
        <v>164</v>
      </c>
      <c r="J251" s="64"/>
      <c r="K251" s="60"/>
      <c r="L251" s="60" t="s">
        <v>12</v>
      </c>
      <c r="M251" s="64" t="s">
        <v>12</v>
      </c>
      <c r="N251" s="64" t="s">
        <v>12</v>
      </c>
      <c r="O251" s="64" t="s">
        <v>14</v>
      </c>
      <c r="P251" s="64"/>
      <c r="Q251" s="64"/>
      <c r="S251" s="2278"/>
      <c r="U251" s="2279"/>
      <c r="W251" s="2280"/>
      <c r="Y251" s="2281" t="str">
        <f t="shared" si="32"/>
        <v/>
      </c>
      <c r="AA251" s="92"/>
      <c r="AC251" s="2282"/>
      <c r="AE251" s="2283"/>
      <c r="AG251" s="2284"/>
      <c r="AI251" s="2285" t="str">
        <f t="shared" si="33"/>
        <v/>
      </c>
    </row>
    <row r="252" spans="1:35" ht="11.25" outlineLevel="3">
      <c r="A252" s="2286" t="s">
        <v>865</v>
      </c>
      <c r="B252" s="61" t="s">
        <v>94</v>
      </c>
      <c r="C252" s="62" t="str">
        <f>IF(OR(ISNUMBER(S252),ISNUMBER(U252),ISNUMBER(W252),ISNUMBER(#REF!),ISNUMBER(AA252),ISNUMBER(AC252),ISNUMBER(AE252),ISNUMBER(AG252),ISNUMBER(Y252),ISNUMBER(AI252)),"x","")</f>
        <v/>
      </c>
      <c r="D252" s="63" t="s">
        <v>90</v>
      </c>
      <c r="E252" s="60" t="s">
        <v>866</v>
      </c>
      <c r="F252" s="60" t="s">
        <v>67</v>
      </c>
      <c r="G252" s="60" t="s">
        <v>867</v>
      </c>
      <c r="H252" s="60"/>
      <c r="I252" s="60"/>
      <c r="J252" s="64" t="s">
        <v>96</v>
      </c>
      <c r="K252" s="60"/>
      <c r="L252" s="60" t="s">
        <v>12</v>
      </c>
      <c r="M252" s="64" t="s">
        <v>12</v>
      </c>
      <c r="N252" s="64" t="s">
        <v>12</v>
      </c>
      <c r="O252" s="64" t="s">
        <v>14</v>
      </c>
      <c r="P252" s="64"/>
      <c r="Q252" s="64"/>
      <c r="S252" s="2287"/>
      <c r="U252" s="2288"/>
      <c r="W252" s="2289" t="str">
        <f>IF(ISNUMBER(U252),U252,"")</f>
        <v/>
      </c>
      <c r="Y252" s="2290" t="str">
        <f t="shared" si="32"/>
        <v/>
      </c>
      <c r="AA252" s="92"/>
      <c r="AC252" s="2291"/>
      <c r="AE252" s="2292"/>
      <c r="AG252" s="2293" t="str">
        <f>IF(ISNUMBER(AE252),AE252,"")</f>
        <v/>
      </c>
      <c r="AI252" s="2294" t="str">
        <f t="shared" si="33"/>
        <v/>
      </c>
    </row>
    <row r="253" spans="1:35" ht="11.25" outlineLevel="2">
      <c r="A253" s="2295" t="s">
        <v>868</v>
      </c>
      <c r="B253" s="61" t="s">
        <v>94</v>
      </c>
      <c r="C253" s="62" t="str">
        <f>IF(OR(ISNUMBER(S253),ISNUMBER(U253),ISNUMBER(W253),ISNUMBER(#REF!),ISNUMBER(AA253),ISNUMBER(AC253),ISNUMBER(AE253),ISNUMBER(AG253),ISNUMBER(Y253),ISNUMBER(AI253)),"x","")</f>
        <v/>
      </c>
      <c r="D253" s="63" t="s">
        <v>90</v>
      </c>
      <c r="E253" s="60" t="s">
        <v>869</v>
      </c>
      <c r="F253" s="60" t="s">
        <v>67</v>
      </c>
      <c r="G253" s="60" t="s">
        <v>868</v>
      </c>
      <c r="H253" s="60"/>
      <c r="I253" s="60"/>
      <c r="J253" s="64" t="s">
        <v>71</v>
      </c>
      <c r="K253" s="60"/>
      <c r="L253" s="60" t="s">
        <v>12</v>
      </c>
      <c r="M253" s="64" t="s">
        <v>12</v>
      </c>
      <c r="N253" s="64" t="s">
        <v>12</v>
      </c>
      <c r="O253" s="64" t="s">
        <v>14</v>
      </c>
      <c r="P253" s="64"/>
      <c r="Q253" s="64"/>
      <c r="S253" s="2296"/>
      <c r="U253" s="2297"/>
      <c r="W253" s="2298" t="str">
        <f>IF(OR(ISNUMBER(W254),ISNUMBER(W255),ISNUMBER(W256),ISNUMBER(W257),ISNUMBER(W258),ISNUMBER(W259)),N(W254)+N(W255)+N(W256)+N(W257)+N(W258)+N(W259),IF(ISNUMBER(U253),U253,""))</f>
        <v/>
      </c>
      <c r="Y253" s="2299" t="str">
        <f t="shared" si="32"/>
        <v/>
      </c>
      <c r="AA253" s="92"/>
      <c r="AC253" s="2300"/>
      <c r="AE253" s="2301"/>
      <c r="AG253" s="2302" t="str">
        <f>IF(OR(ISNUMBER(AG254),ISNUMBER(AG255),ISNUMBER(AG256),ISNUMBER(AG257),ISNUMBER(AG258),ISNUMBER(AG259)),N(AG254)+N(AG255)+N(AG256)+N(AG257)+N(AG258)+N(AG259),IF(ISNUMBER(AE253),AE253,""))</f>
        <v/>
      </c>
      <c r="AI253" s="2303" t="str">
        <f t="shared" si="33"/>
        <v/>
      </c>
    </row>
    <row r="254" spans="1:35" ht="11.25" outlineLevel="3">
      <c r="A254" s="2304" t="s">
        <v>870</v>
      </c>
      <c r="B254" s="61" t="s">
        <v>94</v>
      </c>
      <c r="C254" s="62" t="str">
        <f>IF(OR(ISNUMBER(S254),ISNUMBER(U254),ISNUMBER(W254),ISNUMBER(#REF!),ISNUMBER(AA254),ISNUMBER(AC254),ISNUMBER(AE254),ISNUMBER(AG254),ISNUMBER(Y254),ISNUMBER(AI254)),"x","")</f>
        <v/>
      </c>
      <c r="D254" s="63" t="s">
        <v>90</v>
      </c>
      <c r="E254" s="60" t="s">
        <v>871</v>
      </c>
      <c r="F254" s="60" t="s">
        <v>67</v>
      </c>
      <c r="G254" s="60" t="s">
        <v>872</v>
      </c>
      <c r="H254" s="60" t="s">
        <v>525</v>
      </c>
      <c r="I254" s="60"/>
      <c r="J254" s="64" t="s">
        <v>96</v>
      </c>
      <c r="K254" s="60"/>
      <c r="L254" s="60" t="s">
        <v>12</v>
      </c>
      <c r="M254" s="64" t="s">
        <v>12</v>
      </c>
      <c r="N254" s="64" t="s">
        <v>12</v>
      </c>
      <c r="O254" s="64" t="s">
        <v>14</v>
      </c>
      <c r="P254" s="64"/>
      <c r="Q254" s="64"/>
      <c r="S254" s="2305"/>
      <c r="U254" s="2306"/>
      <c r="W254" s="2307" t="str">
        <f t="shared" ref="W254:W259" si="38">IF(ISNUMBER(U254),U254,"")</f>
        <v/>
      </c>
      <c r="Y254" s="2308" t="str">
        <f t="shared" si="32"/>
        <v/>
      </c>
      <c r="AA254" s="92"/>
      <c r="AC254" s="2309"/>
      <c r="AE254" s="2310"/>
      <c r="AG254" s="2311" t="str">
        <f t="shared" ref="AG254:AG259" si="39">IF(ISNUMBER(AE254),AE254,"")</f>
        <v/>
      </c>
      <c r="AI254" s="2312" t="str">
        <f t="shared" si="33"/>
        <v/>
      </c>
    </row>
    <row r="255" spans="1:35" ht="11.25" outlineLevel="3">
      <c r="A255" s="2313" t="s">
        <v>873</v>
      </c>
      <c r="B255" s="61" t="s">
        <v>94</v>
      </c>
      <c r="C255" s="62" t="str">
        <f>IF(OR(ISNUMBER(S255),ISNUMBER(U255),ISNUMBER(W255),ISNUMBER(#REF!),ISNUMBER(AA255),ISNUMBER(AC255),ISNUMBER(AE255),ISNUMBER(AG255),ISNUMBER(Y255),ISNUMBER(AI255)),"x","")</f>
        <v/>
      </c>
      <c r="D255" s="63" t="s">
        <v>90</v>
      </c>
      <c r="E255" s="60" t="s">
        <v>874</v>
      </c>
      <c r="F255" s="60" t="s">
        <v>67</v>
      </c>
      <c r="G255" s="60" t="s">
        <v>875</v>
      </c>
      <c r="H255" s="60" t="s">
        <v>876</v>
      </c>
      <c r="I255" s="60"/>
      <c r="J255" s="64" t="s">
        <v>122</v>
      </c>
      <c r="K255" s="60"/>
      <c r="L255" s="60" t="s">
        <v>12</v>
      </c>
      <c r="M255" s="64" t="s">
        <v>12</v>
      </c>
      <c r="N255" s="64" t="s">
        <v>12</v>
      </c>
      <c r="O255" s="64" t="s">
        <v>14</v>
      </c>
      <c r="P255" s="64"/>
      <c r="Q255" s="64"/>
      <c r="S255" s="2314"/>
      <c r="U255" s="2315"/>
      <c r="W255" s="2316" t="str">
        <f t="shared" si="38"/>
        <v/>
      </c>
      <c r="Y255" s="2317" t="str">
        <f t="shared" si="32"/>
        <v/>
      </c>
      <c r="AA255" s="92"/>
      <c r="AC255" s="2318"/>
      <c r="AE255" s="2319"/>
      <c r="AG255" s="2320" t="str">
        <f t="shared" si="39"/>
        <v/>
      </c>
      <c r="AI255" s="2321" t="str">
        <f t="shared" si="33"/>
        <v/>
      </c>
    </row>
    <row r="256" spans="1:35" ht="11.25" outlineLevel="3">
      <c r="A256" s="2322" t="s">
        <v>877</v>
      </c>
      <c r="B256" s="61" t="s">
        <v>94</v>
      </c>
      <c r="C256" s="62" t="str">
        <f>IF(OR(ISNUMBER(S256),ISNUMBER(U256),ISNUMBER(W256),ISNUMBER(#REF!),ISNUMBER(AA256),ISNUMBER(AC256),ISNUMBER(AE256),ISNUMBER(AG256),ISNUMBER(Y256),ISNUMBER(AI256)),"x","")</f>
        <v/>
      </c>
      <c r="D256" s="63" t="s">
        <v>90</v>
      </c>
      <c r="E256" s="60" t="s">
        <v>878</v>
      </c>
      <c r="F256" s="60" t="s">
        <v>67</v>
      </c>
      <c r="G256" s="60" t="s">
        <v>879</v>
      </c>
      <c r="H256" s="60" t="s">
        <v>525</v>
      </c>
      <c r="I256" s="60"/>
      <c r="J256" s="64" t="s">
        <v>96</v>
      </c>
      <c r="K256" s="60"/>
      <c r="L256" s="60" t="s">
        <v>12</v>
      </c>
      <c r="M256" s="64" t="s">
        <v>12</v>
      </c>
      <c r="N256" s="64" t="s">
        <v>12</v>
      </c>
      <c r="O256" s="64" t="s">
        <v>14</v>
      </c>
      <c r="P256" s="64"/>
      <c r="Q256" s="64"/>
      <c r="S256" s="2323"/>
      <c r="U256" s="2324"/>
      <c r="W256" s="2325" t="str">
        <f t="shared" si="38"/>
        <v/>
      </c>
      <c r="Y256" s="2326" t="str">
        <f t="shared" si="32"/>
        <v/>
      </c>
      <c r="AA256" s="92"/>
      <c r="AC256" s="2327"/>
      <c r="AE256" s="2328"/>
      <c r="AG256" s="2329" t="str">
        <f t="shared" si="39"/>
        <v/>
      </c>
      <c r="AI256" s="2330" t="str">
        <f t="shared" si="33"/>
        <v/>
      </c>
    </row>
    <row r="257" spans="1:35" ht="11.25" outlineLevel="3">
      <c r="A257" s="2331" t="s">
        <v>880</v>
      </c>
      <c r="B257" s="61" t="s">
        <v>94</v>
      </c>
      <c r="C257" s="62" t="str">
        <f>IF(OR(ISNUMBER(S257),ISNUMBER(U257),ISNUMBER(W257),ISNUMBER(#REF!),ISNUMBER(AA257),ISNUMBER(AC257),ISNUMBER(AE257),ISNUMBER(AG257),ISNUMBER(Y257),ISNUMBER(AI257)),"x","")</f>
        <v/>
      </c>
      <c r="D257" s="63" t="s">
        <v>90</v>
      </c>
      <c r="E257" s="60" t="s">
        <v>881</v>
      </c>
      <c r="F257" s="60" t="s">
        <v>67</v>
      </c>
      <c r="G257" s="60" t="s">
        <v>882</v>
      </c>
      <c r="H257" s="60" t="s">
        <v>525</v>
      </c>
      <c r="I257" s="60"/>
      <c r="J257" s="64" t="s">
        <v>96</v>
      </c>
      <c r="K257" s="60"/>
      <c r="L257" s="60" t="s">
        <v>12</v>
      </c>
      <c r="M257" s="64" t="s">
        <v>12</v>
      </c>
      <c r="N257" s="64" t="s">
        <v>12</v>
      </c>
      <c r="O257" s="64" t="s">
        <v>14</v>
      </c>
      <c r="P257" s="64"/>
      <c r="Q257" s="64"/>
      <c r="S257" s="2332"/>
      <c r="U257" s="2333"/>
      <c r="W257" s="2334" t="str">
        <f t="shared" si="38"/>
        <v/>
      </c>
      <c r="Y257" s="2335" t="str">
        <f t="shared" si="32"/>
        <v/>
      </c>
      <c r="AA257" s="92"/>
      <c r="AC257" s="2336"/>
      <c r="AE257" s="2337"/>
      <c r="AG257" s="2338" t="str">
        <f t="shared" si="39"/>
        <v/>
      </c>
      <c r="AI257" s="2339" t="str">
        <f t="shared" si="33"/>
        <v/>
      </c>
    </row>
    <row r="258" spans="1:35" ht="11.25" outlineLevel="3">
      <c r="A258" s="2340" t="s">
        <v>883</v>
      </c>
      <c r="B258" s="61" t="s">
        <v>94</v>
      </c>
      <c r="C258" s="62" t="str">
        <f>IF(OR(ISNUMBER(S258),ISNUMBER(U258),ISNUMBER(W258),ISNUMBER(#REF!),ISNUMBER(AA258),ISNUMBER(AC258),ISNUMBER(AE258),ISNUMBER(AG258),ISNUMBER(Y258),ISNUMBER(AI258)),"x","")</f>
        <v/>
      </c>
      <c r="D258" s="63" t="s">
        <v>90</v>
      </c>
      <c r="E258" s="60" t="s">
        <v>884</v>
      </c>
      <c r="F258" s="60" t="s">
        <v>67</v>
      </c>
      <c r="G258" s="60" t="s">
        <v>885</v>
      </c>
      <c r="H258" s="60" t="s">
        <v>886</v>
      </c>
      <c r="I258" s="60" t="s">
        <v>887</v>
      </c>
      <c r="J258" s="64" t="s">
        <v>96</v>
      </c>
      <c r="K258" s="60"/>
      <c r="L258" s="60" t="s">
        <v>12</v>
      </c>
      <c r="M258" s="64" t="s">
        <v>12</v>
      </c>
      <c r="N258" s="64" t="s">
        <v>12</v>
      </c>
      <c r="O258" s="64" t="s">
        <v>14</v>
      </c>
      <c r="P258" s="64"/>
      <c r="Q258" s="64"/>
      <c r="S258" s="2341"/>
      <c r="U258" s="2342"/>
      <c r="W258" s="2343" t="str">
        <f t="shared" si="38"/>
        <v/>
      </c>
      <c r="Y258" s="2344" t="str">
        <f t="shared" si="32"/>
        <v/>
      </c>
      <c r="AA258" s="92"/>
      <c r="AC258" s="2345"/>
      <c r="AE258" s="2346"/>
      <c r="AG258" s="2347" t="str">
        <f t="shared" si="39"/>
        <v/>
      </c>
      <c r="AI258" s="2348" t="str">
        <f t="shared" si="33"/>
        <v/>
      </c>
    </row>
    <row r="259" spans="1:35" ht="11.25" outlineLevel="3">
      <c r="A259" s="2349" t="s">
        <v>139</v>
      </c>
      <c r="B259" s="61" t="s">
        <v>94</v>
      </c>
      <c r="C259" s="62" t="str">
        <f>IF(OR(ISNUMBER(S259),ISNUMBER(U259),ISNUMBER(W259),ISNUMBER(#REF!),ISNUMBER(AA259),ISNUMBER(AC259),ISNUMBER(AE259),ISNUMBER(AG259),ISNUMBER(Y259),ISNUMBER(AI259)),"x","")</f>
        <v/>
      </c>
      <c r="D259" s="63" t="s">
        <v>90</v>
      </c>
      <c r="E259" s="60" t="s">
        <v>888</v>
      </c>
      <c r="F259" s="60" t="s">
        <v>67</v>
      </c>
      <c r="G259" s="60" t="s">
        <v>889</v>
      </c>
      <c r="H259" s="60" t="s">
        <v>142</v>
      </c>
      <c r="I259" s="60" t="s">
        <v>890</v>
      </c>
      <c r="J259" s="64" t="s">
        <v>96</v>
      </c>
      <c r="K259" s="60"/>
      <c r="L259" s="60" t="s">
        <v>12</v>
      </c>
      <c r="M259" s="64" t="s">
        <v>12</v>
      </c>
      <c r="N259" s="64" t="s">
        <v>12</v>
      </c>
      <c r="O259" s="64" t="s">
        <v>14</v>
      </c>
      <c r="P259" s="64"/>
      <c r="Q259" s="64"/>
      <c r="S259" s="2350"/>
      <c r="U259" s="2351"/>
      <c r="W259" s="2352" t="str">
        <f t="shared" si="38"/>
        <v/>
      </c>
      <c r="Y259" s="2353" t="str">
        <f t="shared" si="32"/>
        <v/>
      </c>
      <c r="AA259" s="92"/>
      <c r="AC259" s="2354"/>
      <c r="AE259" s="2355"/>
      <c r="AG259" s="2356" t="str">
        <f t="shared" si="39"/>
        <v/>
      </c>
      <c r="AI259" s="2357" t="str">
        <f t="shared" si="33"/>
        <v/>
      </c>
    </row>
    <row r="260" spans="1:35" ht="11.25" outlineLevel="1">
      <c r="A260" s="2358" t="s">
        <v>891</v>
      </c>
      <c r="B260" s="61" t="s">
        <v>94</v>
      </c>
      <c r="C260" s="62" t="str">
        <f>IF(OR(ISNUMBER(S260),ISNUMBER(U260),ISNUMBER(W260),ISNUMBER(#REF!),ISNUMBER(AA260),ISNUMBER(AC260),ISNUMBER(AE260),ISNUMBER(AG260),ISNUMBER(Y260),ISNUMBER(AI260)),"x","")</f>
        <v/>
      </c>
      <c r="D260" s="63" t="s">
        <v>90</v>
      </c>
      <c r="E260" s="60" t="s">
        <v>892</v>
      </c>
      <c r="F260" s="60" t="s">
        <v>67</v>
      </c>
      <c r="G260" s="60" t="s">
        <v>893</v>
      </c>
      <c r="H260" s="60"/>
      <c r="I260" s="60" t="s">
        <v>894</v>
      </c>
      <c r="J260" s="64" t="s">
        <v>187</v>
      </c>
      <c r="K260" s="60"/>
      <c r="L260" s="60" t="s">
        <v>12</v>
      </c>
      <c r="M260" s="64" t="s">
        <v>12</v>
      </c>
      <c r="N260" s="64" t="s">
        <v>12</v>
      </c>
      <c r="O260" s="64" t="s">
        <v>14</v>
      </c>
      <c r="P260" s="64"/>
      <c r="Q260" s="64"/>
      <c r="S260" s="2359"/>
      <c r="U260" s="2360"/>
      <c r="W260" s="2361" t="str">
        <f>IF(OR(ISNUMBER(W261),ISNUMBER(W262),ISNUMBER(W263),ISNUMBER(W264),ISNUMBER(W265),ISNUMBER(W266),ISNUMBER(W268)),N(W261)+N(W262)+N(W263)+N(W264)+N(W265)+N(W266)+N(W268),IF(ISNUMBER(U260),U260,""))</f>
        <v/>
      </c>
      <c r="Y260" s="2362" t="str">
        <f t="shared" si="32"/>
        <v/>
      </c>
      <c r="AA260" s="92"/>
      <c r="AC260" s="2363"/>
      <c r="AE260" s="2364"/>
      <c r="AG260" s="2365" t="str">
        <f>IF(OR(ISNUMBER(AG261),ISNUMBER(AG262),ISNUMBER(AG263),ISNUMBER(AG264),ISNUMBER(AG265),ISNUMBER(AG266),ISNUMBER(AG268)),N(AG261)+N(AG262)+N(AG263)+N(AG264)+N(AG265)+N(AG266)+N(AG268),IF(ISNUMBER(AE260),AE260,""))</f>
        <v/>
      </c>
      <c r="AI260" s="2366" t="str">
        <f t="shared" si="33"/>
        <v/>
      </c>
    </row>
    <row r="261" spans="1:35" ht="11.25" outlineLevel="2">
      <c r="A261" s="2367" t="s">
        <v>895</v>
      </c>
      <c r="B261" s="61" t="s">
        <v>94</v>
      </c>
      <c r="C261" s="62" t="str">
        <f>IF(OR(ISNUMBER(S261),ISNUMBER(U261),ISNUMBER(W261),ISNUMBER(#REF!),ISNUMBER(AA261),ISNUMBER(AC261),ISNUMBER(AE261),ISNUMBER(AG261),ISNUMBER(Y261),ISNUMBER(AI261)),"x","")</f>
        <v/>
      </c>
      <c r="D261" s="63" t="s">
        <v>90</v>
      </c>
      <c r="E261" s="60" t="s">
        <v>896</v>
      </c>
      <c r="F261" s="60" t="s">
        <v>67</v>
      </c>
      <c r="G261" s="60" t="s">
        <v>897</v>
      </c>
      <c r="H261" s="60"/>
      <c r="I261" s="60"/>
      <c r="J261" s="64"/>
      <c r="K261" s="60"/>
      <c r="L261" s="60" t="s">
        <v>12</v>
      </c>
      <c r="M261" s="64" t="s">
        <v>12</v>
      </c>
      <c r="N261" s="64" t="s">
        <v>12</v>
      </c>
      <c r="O261" s="64" t="s">
        <v>14</v>
      </c>
      <c r="P261" s="64"/>
      <c r="Q261" s="64"/>
      <c r="S261" s="2368"/>
      <c r="U261" s="2369"/>
      <c r="W261" s="2370" t="str">
        <f t="shared" ref="W261:W266" si="40">IF(ISNUMBER(U261),U261,"")</f>
        <v/>
      </c>
      <c r="Y261" s="2371" t="str">
        <f t="shared" si="32"/>
        <v/>
      </c>
      <c r="AA261" s="92"/>
      <c r="AC261" s="2372"/>
      <c r="AE261" s="2373"/>
      <c r="AG261" s="2374" t="str">
        <f t="shared" ref="AG261:AG266" si="41">IF(ISNUMBER(AE261),AE261,"")</f>
        <v/>
      </c>
      <c r="AI261" s="2375" t="str">
        <f t="shared" si="33"/>
        <v/>
      </c>
    </row>
    <row r="262" spans="1:35" ht="11.25" outlineLevel="2">
      <c r="A262" s="2376" t="s">
        <v>898</v>
      </c>
      <c r="B262" s="61" t="s">
        <v>94</v>
      </c>
      <c r="C262" s="62" t="str">
        <f>IF(OR(ISNUMBER(S262),ISNUMBER(U262),ISNUMBER(W262),ISNUMBER(#REF!),ISNUMBER(AA262),ISNUMBER(AC262),ISNUMBER(AE262),ISNUMBER(AG262),ISNUMBER(Y262),ISNUMBER(AI262)),"x","")</f>
        <v/>
      </c>
      <c r="D262" s="63" t="s">
        <v>90</v>
      </c>
      <c r="E262" s="60" t="s">
        <v>899</v>
      </c>
      <c r="F262" s="60" t="s">
        <v>67</v>
      </c>
      <c r="G262" s="60" t="s">
        <v>900</v>
      </c>
      <c r="H262" s="60" t="s">
        <v>901</v>
      </c>
      <c r="I262" s="60"/>
      <c r="J262" s="64"/>
      <c r="K262" s="60"/>
      <c r="L262" s="60" t="s">
        <v>12</v>
      </c>
      <c r="M262" s="64" t="s">
        <v>12</v>
      </c>
      <c r="N262" s="64" t="s">
        <v>12</v>
      </c>
      <c r="O262" s="64" t="s">
        <v>14</v>
      </c>
      <c r="P262" s="64"/>
      <c r="Q262" s="64"/>
      <c r="S262" s="2377"/>
      <c r="U262" s="2378"/>
      <c r="W262" s="2379" t="str">
        <f t="shared" si="40"/>
        <v/>
      </c>
      <c r="Y262" s="2380" t="str">
        <f t="shared" si="32"/>
        <v/>
      </c>
      <c r="AA262" s="92"/>
      <c r="AC262" s="2381"/>
      <c r="AE262" s="2382"/>
      <c r="AG262" s="2383" t="str">
        <f t="shared" si="41"/>
        <v/>
      </c>
      <c r="AI262" s="2384" t="str">
        <f t="shared" si="33"/>
        <v/>
      </c>
    </row>
    <row r="263" spans="1:35" ht="11.25" outlineLevel="2">
      <c r="A263" s="2385" t="s">
        <v>902</v>
      </c>
      <c r="B263" s="61" t="s">
        <v>94</v>
      </c>
      <c r="C263" s="62" t="str">
        <f>IF(OR(ISNUMBER(S263),ISNUMBER(U263),ISNUMBER(W263),ISNUMBER(#REF!),ISNUMBER(AA263),ISNUMBER(AC263),ISNUMBER(AE263),ISNUMBER(AG263),ISNUMBER(Y263),ISNUMBER(AI263)),"x","")</f>
        <v/>
      </c>
      <c r="D263" s="63" t="s">
        <v>90</v>
      </c>
      <c r="E263" s="60" t="s">
        <v>903</v>
      </c>
      <c r="F263" s="60" t="s">
        <v>67</v>
      </c>
      <c r="G263" s="60" t="s">
        <v>904</v>
      </c>
      <c r="H263" s="60"/>
      <c r="I263" s="60"/>
      <c r="J263" s="64"/>
      <c r="K263" s="60"/>
      <c r="L263" s="60" t="s">
        <v>12</v>
      </c>
      <c r="M263" s="64" t="s">
        <v>12</v>
      </c>
      <c r="N263" s="64" t="s">
        <v>12</v>
      </c>
      <c r="O263" s="64" t="s">
        <v>14</v>
      </c>
      <c r="P263" s="64"/>
      <c r="Q263" s="64"/>
      <c r="S263" s="2386"/>
      <c r="U263" s="2387"/>
      <c r="W263" s="2388" t="str">
        <f t="shared" si="40"/>
        <v/>
      </c>
      <c r="Y263" s="2389" t="str">
        <f t="shared" si="32"/>
        <v/>
      </c>
      <c r="AA263" s="92"/>
      <c r="AC263" s="2390"/>
      <c r="AE263" s="2391"/>
      <c r="AG263" s="2392" t="str">
        <f t="shared" si="41"/>
        <v/>
      </c>
      <c r="AI263" s="2393" t="str">
        <f t="shared" si="33"/>
        <v/>
      </c>
    </row>
    <row r="264" spans="1:35" ht="11.25" outlineLevel="2">
      <c r="A264" s="2394" t="s">
        <v>905</v>
      </c>
      <c r="B264" s="61" t="s">
        <v>94</v>
      </c>
      <c r="C264" s="62" t="str">
        <f>IF(OR(ISNUMBER(S264),ISNUMBER(U264),ISNUMBER(W264),ISNUMBER(#REF!),ISNUMBER(AA264),ISNUMBER(AC264),ISNUMBER(AE264),ISNUMBER(AG264),ISNUMBER(Y264),ISNUMBER(AI264)),"x","")</f>
        <v/>
      </c>
      <c r="D264" s="63" t="s">
        <v>90</v>
      </c>
      <c r="E264" s="60" t="s">
        <v>906</v>
      </c>
      <c r="F264" s="60" t="s">
        <v>67</v>
      </c>
      <c r="G264" s="60" t="s">
        <v>907</v>
      </c>
      <c r="H264" s="60"/>
      <c r="I264" s="60"/>
      <c r="J264" s="64"/>
      <c r="K264" s="60"/>
      <c r="L264" s="60" t="s">
        <v>12</v>
      </c>
      <c r="M264" s="64" t="s">
        <v>12</v>
      </c>
      <c r="N264" s="64" t="s">
        <v>12</v>
      </c>
      <c r="O264" s="64" t="s">
        <v>14</v>
      </c>
      <c r="P264" s="64"/>
      <c r="Q264" s="64"/>
      <c r="S264" s="2395"/>
      <c r="U264" s="2396"/>
      <c r="W264" s="2397" t="str">
        <f t="shared" si="40"/>
        <v/>
      </c>
      <c r="Y264" s="2398" t="str">
        <f t="shared" si="32"/>
        <v/>
      </c>
      <c r="AA264" s="92"/>
      <c r="AC264" s="2399"/>
      <c r="AE264" s="2400"/>
      <c r="AG264" s="2401" t="str">
        <f t="shared" si="41"/>
        <v/>
      </c>
      <c r="AI264" s="2402" t="str">
        <f t="shared" si="33"/>
        <v/>
      </c>
    </row>
    <row r="265" spans="1:35" ht="11.25" outlineLevel="2">
      <c r="A265" s="2403" t="s">
        <v>908</v>
      </c>
      <c r="B265" s="61" t="s">
        <v>94</v>
      </c>
      <c r="C265" s="62" t="str">
        <f>IF(OR(ISNUMBER(S265),ISNUMBER(U265),ISNUMBER(W265),ISNUMBER(#REF!),ISNUMBER(AA265),ISNUMBER(AC265),ISNUMBER(AE265),ISNUMBER(AG265),ISNUMBER(Y265),ISNUMBER(AI265)),"x","")</f>
        <v/>
      </c>
      <c r="D265" s="63" t="s">
        <v>90</v>
      </c>
      <c r="E265" s="60" t="s">
        <v>909</v>
      </c>
      <c r="F265" s="60" t="s">
        <v>67</v>
      </c>
      <c r="G265" s="60" t="s">
        <v>910</v>
      </c>
      <c r="H265" s="60" t="s">
        <v>525</v>
      </c>
      <c r="I265" s="60"/>
      <c r="J265" s="64"/>
      <c r="K265" s="60"/>
      <c r="L265" s="60" t="s">
        <v>12</v>
      </c>
      <c r="M265" s="64" t="s">
        <v>12</v>
      </c>
      <c r="N265" s="64" t="s">
        <v>12</v>
      </c>
      <c r="O265" s="64" t="s">
        <v>14</v>
      </c>
      <c r="P265" s="64"/>
      <c r="Q265" s="64"/>
      <c r="S265" s="2404"/>
      <c r="U265" s="2405"/>
      <c r="W265" s="2406" t="str">
        <f t="shared" si="40"/>
        <v/>
      </c>
      <c r="Y265" s="2407" t="str">
        <f t="shared" ref="Y265:Y328" si="42">IF(OR(ISNUMBER(S265),ISNUMBER(W265)),N(S265)+N(W265),"")</f>
        <v/>
      </c>
      <c r="AA265" s="92"/>
      <c r="AC265" s="2408"/>
      <c r="AE265" s="2409"/>
      <c r="AG265" s="2410" t="str">
        <f t="shared" si="41"/>
        <v/>
      </c>
      <c r="AI265" s="2411" t="str">
        <f t="shared" ref="AI265:AI328" si="43">IF(OR(ISNUMBER(AC265),ISNUMBER(AG265)),N(AC265)+N(AG265),"")</f>
        <v/>
      </c>
    </row>
    <row r="266" spans="1:35" ht="11.25" outlineLevel="2">
      <c r="A266" s="2412" t="s">
        <v>911</v>
      </c>
      <c r="B266" s="61" t="s">
        <v>94</v>
      </c>
      <c r="C266" s="62" t="str">
        <f>IF(OR(ISNUMBER(S266),ISNUMBER(U266),ISNUMBER(W266),ISNUMBER(#REF!),ISNUMBER(AA266),ISNUMBER(AC266),ISNUMBER(AE266),ISNUMBER(AG266),ISNUMBER(Y266),ISNUMBER(AI266)),"x","")</f>
        <v/>
      </c>
      <c r="D266" s="63" t="s">
        <v>90</v>
      </c>
      <c r="E266" s="60" t="s">
        <v>912</v>
      </c>
      <c r="F266" s="60" t="s">
        <v>67</v>
      </c>
      <c r="G266" s="60" t="s">
        <v>913</v>
      </c>
      <c r="H266" s="60" t="s">
        <v>525</v>
      </c>
      <c r="I266" s="60"/>
      <c r="J266" s="64"/>
      <c r="K266" s="60"/>
      <c r="L266" s="60" t="s">
        <v>12</v>
      </c>
      <c r="M266" s="64" t="s">
        <v>12</v>
      </c>
      <c r="N266" s="64" t="s">
        <v>12</v>
      </c>
      <c r="O266" s="64" t="s">
        <v>14</v>
      </c>
      <c r="P266" s="64"/>
      <c r="Q266" s="64"/>
      <c r="S266" s="2413"/>
      <c r="U266" s="2414"/>
      <c r="W266" s="2415" t="str">
        <f t="shared" si="40"/>
        <v/>
      </c>
      <c r="Y266" s="2416" t="str">
        <f t="shared" si="42"/>
        <v/>
      </c>
      <c r="AA266" s="92"/>
      <c r="AC266" s="2417"/>
      <c r="AE266" s="2418"/>
      <c r="AG266" s="2419" t="str">
        <f t="shared" si="41"/>
        <v/>
      </c>
      <c r="AI266" s="2420" t="str">
        <f t="shared" si="43"/>
        <v/>
      </c>
    </row>
    <row r="267" spans="1:35" ht="11.25" outlineLevel="3">
      <c r="A267" s="2421" t="s">
        <v>914</v>
      </c>
      <c r="B267" s="61"/>
      <c r="C267" s="62" t="str">
        <f>IF(OR(ISNUMBER(S267),ISNUMBER(U267),ISNUMBER(W267),ISNUMBER(#REF!),ISNUMBER(AA267),ISNUMBER(AC267),ISNUMBER(AE267),ISNUMBER(AG267),ISNUMBER(Y267),ISNUMBER(AI267)),"x","")</f>
        <v/>
      </c>
      <c r="D267" s="63" t="s">
        <v>90</v>
      </c>
      <c r="E267" s="60" t="s">
        <v>915</v>
      </c>
      <c r="F267" s="60" t="s">
        <v>13</v>
      </c>
      <c r="G267" s="60" t="s">
        <v>916</v>
      </c>
      <c r="H267" s="60" t="s">
        <v>163</v>
      </c>
      <c r="I267" s="60" t="s">
        <v>164</v>
      </c>
      <c r="J267" s="64"/>
      <c r="K267" s="60"/>
      <c r="L267" s="60" t="s">
        <v>12</v>
      </c>
      <c r="M267" s="64" t="s">
        <v>12</v>
      </c>
      <c r="N267" s="64" t="s">
        <v>12</v>
      </c>
      <c r="O267" s="64" t="s">
        <v>14</v>
      </c>
      <c r="P267" s="64"/>
      <c r="Q267" s="64"/>
      <c r="S267" s="2422"/>
      <c r="U267" s="2423"/>
      <c r="W267" s="2424"/>
      <c r="Y267" s="2425" t="str">
        <f t="shared" si="42"/>
        <v/>
      </c>
      <c r="AA267" s="92"/>
      <c r="AC267" s="2426"/>
      <c r="AE267" s="2427"/>
      <c r="AG267" s="2428"/>
      <c r="AI267" s="2429" t="str">
        <f t="shared" si="43"/>
        <v/>
      </c>
    </row>
    <row r="268" spans="1:35" ht="11.25" outlineLevel="2">
      <c r="A268" s="2430" t="s">
        <v>139</v>
      </c>
      <c r="B268" s="61" t="s">
        <v>94</v>
      </c>
      <c r="C268" s="62" t="str">
        <f>IF(OR(ISNUMBER(S268),ISNUMBER(U268),ISNUMBER(W268),ISNUMBER(#REF!),ISNUMBER(AA268),ISNUMBER(AC268),ISNUMBER(AE268),ISNUMBER(AG268),ISNUMBER(Y268),ISNUMBER(AI268)),"x","")</f>
        <v/>
      </c>
      <c r="D268" s="63" t="s">
        <v>90</v>
      </c>
      <c r="E268" s="60" t="s">
        <v>917</v>
      </c>
      <c r="F268" s="60" t="s">
        <v>67</v>
      </c>
      <c r="G268" s="60" t="s">
        <v>918</v>
      </c>
      <c r="H268" s="60" t="s">
        <v>142</v>
      </c>
      <c r="I268" s="60" t="s">
        <v>919</v>
      </c>
      <c r="J268" s="64"/>
      <c r="K268" s="60"/>
      <c r="L268" s="60" t="s">
        <v>12</v>
      </c>
      <c r="M268" s="64" t="s">
        <v>12</v>
      </c>
      <c r="N268" s="64" t="s">
        <v>12</v>
      </c>
      <c r="O268" s="64" t="s">
        <v>14</v>
      </c>
      <c r="P268" s="64"/>
      <c r="Q268" s="64"/>
      <c r="S268" s="2431"/>
      <c r="U268" s="2432"/>
      <c r="W268" s="2433" t="str">
        <f>IF(ISNUMBER(U268),U268,"")</f>
        <v/>
      </c>
      <c r="Y268" s="2434" t="str">
        <f t="shared" si="42"/>
        <v/>
      </c>
      <c r="AA268" s="92"/>
      <c r="AC268" s="2435"/>
      <c r="AE268" s="2436"/>
      <c r="AG268" s="2437" t="str">
        <f>IF(ISNUMBER(AE268),AE268,"")</f>
        <v/>
      </c>
      <c r="AI268" s="2438" t="str">
        <f t="shared" si="43"/>
        <v/>
      </c>
    </row>
    <row r="269" spans="1:35" ht="11.25" outlineLevel="1">
      <c r="A269" s="2439" t="s">
        <v>920</v>
      </c>
      <c r="B269" s="61" t="s">
        <v>94</v>
      </c>
      <c r="C269" s="62" t="str">
        <f>IF(OR(ISNUMBER(S269),ISNUMBER(U269),ISNUMBER(W269),ISNUMBER(#REF!),ISNUMBER(AA269),ISNUMBER(AC269),ISNUMBER(AE269),ISNUMBER(AG269),ISNUMBER(Y269),ISNUMBER(AI269)),"x","")</f>
        <v/>
      </c>
      <c r="D269" s="63" t="s">
        <v>90</v>
      </c>
      <c r="E269" s="60" t="s">
        <v>921</v>
      </c>
      <c r="F269" s="60" t="s">
        <v>67</v>
      </c>
      <c r="G269" s="60" t="s">
        <v>920</v>
      </c>
      <c r="H269" s="60"/>
      <c r="I269" s="60"/>
      <c r="J269" s="64" t="s">
        <v>96</v>
      </c>
      <c r="K269" s="60" t="s">
        <v>100</v>
      </c>
      <c r="L269" s="60" t="s">
        <v>12</v>
      </c>
      <c r="M269" s="64" t="s">
        <v>12</v>
      </c>
      <c r="N269" s="64" t="s">
        <v>12</v>
      </c>
      <c r="O269" s="64" t="s">
        <v>14</v>
      </c>
      <c r="P269" s="64"/>
      <c r="Q269" s="64"/>
      <c r="S269" s="2440"/>
      <c r="U269" s="2441"/>
      <c r="W269" s="2442" t="str">
        <f>IF(ISNUMBER(U269),U269,"")</f>
        <v/>
      </c>
      <c r="Y269" s="2443" t="str">
        <f t="shared" si="42"/>
        <v/>
      </c>
      <c r="AA269" s="92"/>
      <c r="AC269" s="2444"/>
      <c r="AE269" s="2445"/>
      <c r="AG269" s="2446" t="str">
        <f>IF(ISNUMBER(AE269),AE269,"")</f>
        <v/>
      </c>
      <c r="AI269" s="2447" t="str">
        <f t="shared" si="43"/>
        <v/>
      </c>
    </row>
    <row r="270" spans="1:35" ht="11.25" outlineLevel="1">
      <c r="A270" s="2448" t="s">
        <v>922</v>
      </c>
      <c r="B270" s="61" t="s">
        <v>94</v>
      </c>
      <c r="C270" s="62" t="str">
        <f>IF(OR(ISNUMBER(S270),ISNUMBER(U270),ISNUMBER(W270),ISNUMBER(#REF!),ISNUMBER(AA270),ISNUMBER(AC270),ISNUMBER(AE270),ISNUMBER(AG270),ISNUMBER(Y270),ISNUMBER(AI270)),"x","")</f>
        <v/>
      </c>
      <c r="D270" s="63" t="s">
        <v>90</v>
      </c>
      <c r="E270" s="60" t="s">
        <v>923</v>
      </c>
      <c r="F270" s="60" t="s">
        <v>67</v>
      </c>
      <c r="G270" s="60" t="s">
        <v>922</v>
      </c>
      <c r="H270" s="60"/>
      <c r="I270" s="60"/>
      <c r="J270" s="64" t="s">
        <v>96</v>
      </c>
      <c r="K270" s="60" t="s">
        <v>100</v>
      </c>
      <c r="L270" s="60" t="s">
        <v>12</v>
      </c>
      <c r="M270" s="64" t="s">
        <v>12</v>
      </c>
      <c r="N270" s="64" t="s">
        <v>12</v>
      </c>
      <c r="O270" s="64" t="s">
        <v>14</v>
      </c>
      <c r="P270" s="64"/>
      <c r="Q270" s="64"/>
      <c r="S270" s="2449"/>
      <c r="U270" s="2450"/>
      <c r="W270" s="2451" t="str">
        <f>IF(ISNUMBER(U270),U270,"")</f>
        <v/>
      </c>
      <c r="Y270" s="2452" t="str">
        <f t="shared" si="42"/>
        <v/>
      </c>
      <c r="AA270" s="92"/>
      <c r="AC270" s="2453"/>
      <c r="AE270" s="2454"/>
      <c r="AG270" s="2455" t="str">
        <f>IF(ISNUMBER(AE270),AE270,"")</f>
        <v/>
      </c>
      <c r="AI270" s="2456" t="str">
        <f t="shared" si="43"/>
        <v/>
      </c>
    </row>
    <row r="271" spans="1:35" ht="11.25" outlineLevel="1">
      <c r="A271" s="2457" t="s">
        <v>924</v>
      </c>
      <c r="B271" s="61" t="s">
        <v>94</v>
      </c>
      <c r="C271" s="62" t="str">
        <f>IF(OR(ISNUMBER(S271),ISNUMBER(U271),ISNUMBER(W271),ISNUMBER(#REF!),ISNUMBER(AA271),ISNUMBER(AC271),ISNUMBER(AE271),ISNUMBER(AG271),ISNUMBER(Y271),ISNUMBER(AI271)),"x","")</f>
        <v/>
      </c>
      <c r="D271" s="63" t="s">
        <v>90</v>
      </c>
      <c r="E271" s="60" t="s">
        <v>925</v>
      </c>
      <c r="F271" s="60" t="s">
        <v>67</v>
      </c>
      <c r="G271" s="60" t="s">
        <v>924</v>
      </c>
      <c r="H271" s="60" t="s">
        <v>306</v>
      </c>
      <c r="I271" s="60" t="s">
        <v>926</v>
      </c>
      <c r="J271" s="64" t="s">
        <v>187</v>
      </c>
      <c r="K271" s="60"/>
      <c r="L271" s="60" t="s">
        <v>12</v>
      </c>
      <c r="M271" s="64" t="s">
        <v>12</v>
      </c>
      <c r="N271" s="64" t="s">
        <v>12</v>
      </c>
      <c r="O271" s="64" t="s">
        <v>14</v>
      </c>
      <c r="P271" s="64"/>
      <c r="Q271" s="64"/>
      <c r="S271" s="2458"/>
      <c r="U271" s="2459"/>
      <c r="W271" s="2460" t="str">
        <f>IF(ISNUMBER(U271),U271,"")</f>
        <v/>
      </c>
      <c r="Y271" s="2461" t="str">
        <f t="shared" si="42"/>
        <v/>
      </c>
      <c r="AA271" s="92"/>
      <c r="AC271" s="2462"/>
      <c r="AE271" s="2463"/>
      <c r="AG271" s="2464" t="str">
        <f>IF(ISNUMBER(AE271),AE271,"")</f>
        <v/>
      </c>
      <c r="AI271" s="2465" t="str">
        <f t="shared" si="43"/>
        <v/>
      </c>
    </row>
    <row r="272" spans="1:35" ht="11.25" outlineLevel="1">
      <c r="A272" s="2466" t="s">
        <v>927</v>
      </c>
      <c r="B272" s="61" t="s">
        <v>94</v>
      </c>
      <c r="C272" s="62" t="str">
        <f>IF(OR(ISNUMBER(S272),ISNUMBER(U272),ISNUMBER(W272),ISNUMBER(#REF!),ISNUMBER(AA272),ISNUMBER(AC272),ISNUMBER(AE272),ISNUMBER(AG272),ISNUMBER(Y272),ISNUMBER(AI272)),"x","")</f>
        <v/>
      </c>
      <c r="D272" s="63" t="s">
        <v>90</v>
      </c>
      <c r="E272" s="60" t="s">
        <v>928</v>
      </c>
      <c r="F272" s="60" t="s">
        <v>67</v>
      </c>
      <c r="G272" s="60" t="s">
        <v>927</v>
      </c>
      <c r="H272" s="60"/>
      <c r="I272" s="60"/>
      <c r="J272" s="64" t="s">
        <v>96</v>
      </c>
      <c r="K272" s="60"/>
      <c r="L272" s="60" t="s">
        <v>12</v>
      </c>
      <c r="M272" s="64" t="s">
        <v>12</v>
      </c>
      <c r="N272" s="64" t="s">
        <v>12</v>
      </c>
      <c r="O272" s="64" t="s">
        <v>14</v>
      </c>
      <c r="P272" s="64"/>
      <c r="Q272" s="64"/>
      <c r="S272" s="2467"/>
      <c r="U272" s="2468"/>
      <c r="W272" s="2469" t="str">
        <f>IF(ISNUMBER(U272),U272,"")</f>
        <v/>
      </c>
      <c r="Y272" s="2470" t="str">
        <f t="shared" si="42"/>
        <v/>
      </c>
      <c r="AA272" s="92"/>
      <c r="AC272" s="2471"/>
      <c r="AE272" s="2472"/>
      <c r="AG272" s="2473" t="str">
        <f>IF(ISNUMBER(AE272),AE272,"")</f>
        <v/>
      </c>
      <c r="AI272" s="2474" t="str">
        <f t="shared" si="43"/>
        <v/>
      </c>
    </row>
    <row r="273" spans="1:35" ht="11.25" outlineLevel="2">
      <c r="A273" s="2475" t="s">
        <v>929</v>
      </c>
      <c r="B273" s="61"/>
      <c r="C273" s="62" t="str">
        <f>IF(OR(ISNUMBER(S273),ISNUMBER(U273),ISNUMBER(W273),ISNUMBER(#REF!),ISNUMBER(AA273),ISNUMBER(AC273),ISNUMBER(AE273),ISNUMBER(AG273),ISNUMBER(Y273),ISNUMBER(AI273)),"x","")</f>
        <v/>
      </c>
      <c r="D273" s="63" t="s">
        <v>90</v>
      </c>
      <c r="E273" s="60" t="s">
        <v>930</v>
      </c>
      <c r="F273" s="60" t="s">
        <v>13</v>
      </c>
      <c r="G273" s="60" t="s">
        <v>931</v>
      </c>
      <c r="H273" s="60" t="s">
        <v>932</v>
      </c>
      <c r="I273" s="60" t="s">
        <v>164</v>
      </c>
      <c r="J273" s="64"/>
      <c r="K273" s="60"/>
      <c r="L273" s="60" t="s">
        <v>12</v>
      </c>
      <c r="M273" s="64" t="s">
        <v>12</v>
      </c>
      <c r="N273" s="64" t="s">
        <v>12</v>
      </c>
      <c r="O273" s="64" t="s">
        <v>14</v>
      </c>
      <c r="P273" s="64"/>
      <c r="Q273" s="64"/>
      <c r="S273" s="2476"/>
      <c r="U273" s="2477"/>
      <c r="W273" s="2478"/>
      <c r="Y273" s="2479" t="str">
        <f t="shared" si="42"/>
        <v/>
      </c>
      <c r="AA273" s="92"/>
      <c r="AC273" s="2480"/>
      <c r="AE273" s="2481"/>
      <c r="AG273" s="2482"/>
      <c r="AI273" s="2483" t="str">
        <f t="shared" si="43"/>
        <v/>
      </c>
    </row>
    <row r="274" spans="1:35" ht="11.25" outlineLevel="1">
      <c r="A274" s="2484" t="s">
        <v>933</v>
      </c>
      <c r="B274" s="61" t="s">
        <v>94</v>
      </c>
      <c r="C274" s="62" t="str">
        <f>IF(OR(ISNUMBER(S274),ISNUMBER(U274),ISNUMBER(W274),ISNUMBER(#REF!),ISNUMBER(AA274),ISNUMBER(AC274),ISNUMBER(AE274),ISNUMBER(AG274),ISNUMBER(Y274),ISNUMBER(AI274)),"x","")</f>
        <v/>
      </c>
      <c r="D274" s="63" t="s">
        <v>90</v>
      </c>
      <c r="E274" s="60" t="s">
        <v>934</v>
      </c>
      <c r="F274" s="60" t="s">
        <v>67</v>
      </c>
      <c r="G274" s="60" t="s">
        <v>933</v>
      </c>
      <c r="H274" s="60" t="s">
        <v>935</v>
      </c>
      <c r="I274" s="60"/>
      <c r="J274" s="64" t="s">
        <v>71</v>
      </c>
      <c r="K274" s="60"/>
      <c r="L274" s="60" t="s">
        <v>12</v>
      </c>
      <c r="M274" s="64" t="s">
        <v>12</v>
      </c>
      <c r="N274" s="64" t="s">
        <v>12</v>
      </c>
      <c r="O274" s="64" t="s">
        <v>14</v>
      </c>
      <c r="P274" s="64"/>
      <c r="Q274" s="64"/>
      <c r="S274" s="2485"/>
      <c r="U274" s="2486"/>
      <c r="W274" s="2487" t="str">
        <f>IF(OR(ISNUMBER(W275),ISNUMBER(W293),ISNUMBER(W308),ISNUMBER(W322),ISNUMBER(W336),ISNUMBER(W350),ISNUMBER(W351),ISNUMBER(W359),ISNUMBER(W360),ISNUMBER(W361),ISNUMBER(W362),ISNUMBER(W363)),N(W275)+N(W293)+N(W308)+N(W322)+N(W336)-N(W350)-N(W351)+N(W359)+N(W360)+N(W361)+N(W362)+N(W363),IF(ISNUMBER(U274),U274,""))</f>
        <v/>
      </c>
      <c r="Y274" s="2488" t="str">
        <f t="shared" si="42"/>
        <v/>
      </c>
      <c r="AA274" s="92"/>
      <c r="AC274" s="2489"/>
      <c r="AE274" s="2490"/>
      <c r="AG274" s="2491" t="str">
        <f>IF(OR(ISNUMBER(AG275),ISNUMBER(AG293),ISNUMBER(AG308),ISNUMBER(AG322),ISNUMBER(AG336),ISNUMBER(AG350),ISNUMBER(AG351),ISNUMBER(AG359),ISNUMBER(AG360),ISNUMBER(AG361),ISNUMBER(AG362),ISNUMBER(AG363)),N(AG275)+N(AG293)+N(AG308)+N(AG322)+N(AG336)-N(AG350)-N(AG351)+N(AG359)+N(AG360)+N(AG361)+N(AG362)+N(AG363),IF(ISNUMBER(AE274),AE274,""))</f>
        <v/>
      </c>
      <c r="AI274" s="2492" t="str">
        <f t="shared" si="43"/>
        <v/>
      </c>
    </row>
    <row r="275" spans="1:35" ht="11.25" outlineLevel="2">
      <c r="A275" s="2493" t="s">
        <v>936</v>
      </c>
      <c r="B275" s="61" t="s">
        <v>94</v>
      </c>
      <c r="C275" s="62" t="str">
        <f>IF(OR(ISNUMBER(S275),ISNUMBER(U275),ISNUMBER(W275),ISNUMBER(#REF!),ISNUMBER(AA275),ISNUMBER(AC275),ISNUMBER(AE275),ISNUMBER(AG275),ISNUMBER(Y275),ISNUMBER(AI275)),"x","")</f>
        <v/>
      </c>
      <c r="D275" s="63" t="s">
        <v>90</v>
      </c>
      <c r="E275" s="60" t="s">
        <v>937</v>
      </c>
      <c r="F275" s="60" t="s">
        <v>67</v>
      </c>
      <c r="G275" s="60" t="s">
        <v>938</v>
      </c>
      <c r="H275" s="60" t="s">
        <v>939</v>
      </c>
      <c r="I275" s="60" t="s">
        <v>940</v>
      </c>
      <c r="J275" s="64" t="s">
        <v>71</v>
      </c>
      <c r="K275" s="60"/>
      <c r="L275" s="60"/>
      <c r="M275" s="64"/>
      <c r="N275" s="64" t="s">
        <v>12</v>
      </c>
      <c r="O275" s="64" t="s">
        <v>14</v>
      </c>
      <c r="P275" s="64"/>
      <c r="Q275" s="64"/>
      <c r="S275" s="2494"/>
      <c r="U275" s="2495"/>
      <c r="W275" s="2496" t="str">
        <f>IF(OR(ISNUMBER(W276),ISNUMBER(W277),ISNUMBER(W278),ISNUMBER(W279),ISNUMBER(W284),ISNUMBER(W291),ISNUMBER(W292)),N(W276)+N(W277)+N(W278)+N(W279)-N(W284)+N(W291)+N(W292),IF(ISNUMBER(U275),U275,""))</f>
        <v/>
      </c>
      <c r="Y275" s="2497" t="str">
        <f t="shared" si="42"/>
        <v/>
      </c>
      <c r="AA275" s="92"/>
      <c r="AC275" s="2498"/>
      <c r="AE275" s="2499"/>
      <c r="AG275" s="2500" t="str">
        <f>IF(OR(ISNUMBER(AG276),ISNUMBER(AG277),ISNUMBER(AG278),ISNUMBER(AG279),ISNUMBER(AG284),ISNUMBER(AG291),ISNUMBER(AG292)),N(AG276)+N(AG277)+N(AG278)+N(AG279)-N(AG284)+N(AG291)+N(AG292),IF(ISNUMBER(AE275),AE275,""))</f>
        <v/>
      </c>
      <c r="AI275" s="2501" t="str">
        <f t="shared" si="43"/>
        <v/>
      </c>
    </row>
    <row r="276" spans="1:35" ht="11.25" outlineLevel="3">
      <c r="A276" s="2502" t="s">
        <v>941</v>
      </c>
      <c r="B276" s="61" t="s">
        <v>94</v>
      </c>
      <c r="C276" s="62" t="str">
        <f>IF(OR(ISNUMBER(S276),ISNUMBER(U276),ISNUMBER(W276),ISNUMBER(#REF!),ISNUMBER(AA276),ISNUMBER(AC276),ISNUMBER(AE276),ISNUMBER(AG276),ISNUMBER(Y276),ISNUMBER(AI276)),"x","")</f>
        <v/>
      </c>
      <c r="D276" s="63" t="s">
        <v>90</v>
      </c>
      <c r="E276" s="60" t="s">
        <v>942</v>
      </c>
      <c r="F276" s="60" t="s">
        <v>67</v>
      </c>
      <c r="G276" s="60" t="s">
        <v>943</v>
      </c>
      <c r="H276" s="60" t="s">
        <v>939</v>
      </c>
      <c r="I276" s="60" t="s">
        <v>944</v>
      </c>
      <c r="J276" s="64" t="s">
        <v>187</v>
      </c>
      <c r="K276" s="60"/>
      <c r="L276" s="60"/>
      <c r="M276" s="64"/>
      <c r="N276" s="64" t="s">
        <v>12</v>
      </c>
      <c r="O276" s="64" t="s">
        <v>14</v>
      </c>
      <c r="P276" s="64"/>
      <c r="Q276" s="64"/>
      <c r="S276" s="2503"/>
      <c r="U276" s="2504"/>
      <c r="W276" s="2505" t="str">
        <f t="shared" ref="W276:W292" si="44">IF(ISNUMBER(U276),U276,"")</f>
        <v/>
      </c>
      <c r="Y276" s="2506" t="str">
        <f t="shared" si="42"/>
        <v/>
      </c>
      <c r="AA276" s="92"/>
      <c r="AC276" s="2507"/>
      <c r="AE276" s="2508"/>
      <c r="AG276" s="2509" t="str">
        <f t="shared" ref="AG276:AG292" si="45">IF(ISNUMBER(AE276),AE276,"")</f>
        <v/>
      </c>
      <c r="AI276" s="2510" t="str">
        <f t="shared" si="43"/>
        <v/>
      </c>
    </row>
    <row r="277" spans="1:35" ht="11.25" outlineLevel="3">
      <c r="A277" s="2511" t="s">
        <v>945</v>
      </c>
      <c r="B277" s="61" t="s">
        <v>94</v>
      </c>
      <c r="C277" s="62" t="str">
        <f>IF(OR(ISNUMBER(S277),ISNUMBER(U277),ISNUMBER(W277),ISNUMBER(#REF!),ISNUMBER(AA277),ISNUMBER(AC277),ISNUMBER(AE277),ISNUMBER(AG277),ISNUMBER(Y277),ISNUMBER(AI277)),"x","")</f>
        <v/>
      </c>
      <c r="D277" s="63" t="s">
        <v>90</v>
      </c>
      <c r="E277" s="60" t="s">
        <v>946</v>
      </c>
      <c r="F277" s="60" t="s">
        <v>67</v>
      </c>
      <c r="G277" s="60" t="s">
        <v>947</v>
      </c>
      <c r="H277" s="60"/>
      <c r="I277" s="60"/>
      <c r="J277" s="64" t="s">
        <v>96</v>
      </c>
      <c r="K277" s="60" t="s">
        <v>100</v>
      </c>
      <c r="L277" s="60"/>
      <c r="M277" s="64"/>
      <c r="N277" s="64" t="s">
        <v>12</v>
      </c>
      <c r="O277" s="64" t="s">
        <v>14</v>
      </c>
      <c r="P277" s="64"/>
      <c r="Q277" s="64"/>
      <c r="S277" s="2512"/>
      <c r="U277" s="2513"/>
      <c r="W277" s="2514" t="str">
        <f t="shared" si="44"/>
        <v/>
      </c>
      <c r="Y277" s="2515" t="str">
        <f t="shared" si="42"/>
        <v/>
      </c>
      <c r="AA277" s="92"/>
      <c r="AC277" s="2516"/>
      <c r="AE277" s="2517"/>
      <c r="AG277" s="2518" t="str">
        <f t="shared" si="45"/>
        <v/>
      </c>
      <c r="AI277" s="2519" t="str">
        <f t="shared" si="43"/>
        <v/>
      </c>
    </row>
    <row r="278" spans="1:35" ht="11.25" outlineLevel="3">
      <c r="A278" s="2520" t="s">
        <v>948</v>
      </c>
      <c r="B278" s="61" t="s">
        <v>94</v>
      </c>
      <c r="C278" s="62" t="str">
        <f>IF(OR(ISNUMBER(S278),ISNUMBER(U278),ISNUMBER(W278),ISNUMBER(#REF!),ISNUMBER(AA278),ISNUMBER(AC278),ISNUMBER(AE278),ISNUMBER(AG278),ISNUMBER(Y278),ISNUMBER(AI278)),"x","")</f>
        <v/>
      </c>
      <c r="D278" s="63" t="s">
        <v>90</v>
      </c>
      <c r="E278" s="60" t="s">
        <v>949</v>
      </c>
      <c r="F278" s="60" t="s">
        <v>67</v>
      </c>
      <c r="G278" s="60" t="s">
        <v>950</v>
      </c>
      <c r="H278" s="60" t="s">
        <v>69</v>
      </c>
      <c r="I278" s="60" t="s">
        <v>951</v>
      </c>
      <c r="J278" s="64" t="s">
        <v>187</v>
      </c>
      <c r="K278" s="60"/>
      <c r="L278" s="60"/>
      <c r="M278" s="64"/>
      <c r="N278" s="64" t="s">
        <v>12</v>
      </c>
      <c r="O278" s="64" t="s">
        <v>14</v>
      </c>
      <c r="P278" s="64"/>
      <c r="Q278" s="64"/>
      <c r="S278" s="2521"/>
      <c r="U278" s="2522"/>
      <c r="W278" s="2523" t="str">
        <f t="shared" si="44"/>
        <v/>
      </c>
      <c r="Y278" s="2524" t="str">
        <f t="shared" si="42"/>
        <v/>
      </c>
      <c r="AA278" s="92"/>
      <c r="AC278" s="2525"/>
      <c r="AE278" s="2526"/>
      <c r="AG278" s="2527" t="str">
        <f t="shared" si="45"/>
        <v/>
      </c>
      <c r="AI278" s="2528" t="str">
        <f t="shared" si="43"/>
        <v/>
      </c>
    </row>
    <row r="279" spans="1:35" ht="11.25" outlineLevel="3">
      <c r="A279" s="2529" t="s">
        <v>952</v>
      </c>
      <c r="B279" s="61" t="s">
        <v>94</v>
      </c>
      <c r="C279" s="62" t="str">
        <f>IF(OR(ISNUMBER(S279),ISNUMBER(U279),ISNUMBER(W279),ISNUMBER(#REF!),ISNUMBER(AA279),ISNUMBER(AC279),ISNUMBER(AE279),ISNUMBER(AG279),ISNUMBER(Y279),ISNUMBER(AI279)),"x","")</f>
        <v/>
      </c>
      <c r="D279" s="63" t="s">
        <v>90</v>
      </c>
      <c r="E279" s="60" t="s">
        <v>953</v>
      </c>
      <c r="F279" s="60" t="s">
        <v>67</v>
      </c>
      <c r="G279" s="60" t="s">
        <v>954</v>
      </c>
      <c r="H279" s="60" t="s">
        <v>955</v>
      </c>
      <c r="I279" s="60"/>
      <c r="J279" s="64" t="s">
        <v>122</v>
      </c>
      <c r="K279" s="60"/>
      <c r="L279" s="60"/>
      <c r="M279" s="64"/>
      <c r="N279" s="64" t="s">
        <v>12</v>
      </c>
      <c r="O279" s="64" t="s">
        <v>14</v>
      </c>
      <c r="P279" s="64"/>
      <c r="Q279" s="64"/>
      <c r="S279" s="2530"/>
      <c r="U279" s="2531"/>
      <c r="W279" s="2532" t="str">
        <f t="shared" si="44"/>
        <v/>
      </c>
      <c r="Y279" s="2533" t="str">
        <f t="shared" si="42"/>
        <v/>
      </c>
      <c r="AA279" s="92"/>
      <c r="AC279" s="2534"/>
      <c r="AE279" s="2535"/>
      <c r="AG279" s="2536" t="str">
        <f t="shared" si="45"/>
        <v/>
      </c>
      <c r="AI279" s="2537" t="str">
        <f t="shared" si="43"/>
        <v/>
      </c>
    </row>
    <row r="280" spans="1:35" ht="11.25" outlineLevel="4">
      <c r="A280" s="2538" t="s">
        <v>956</v>
      </c>
      <c r="B280" s="61"/>
      <c r="C280" s="62" t="str">
        <f>IF(OR(ISNUMBER(S280),ISNUMBER(U280),ISNUMBER(W280),ISNUMBER(#REF!),ISNUMBER(AA280),ISNUMBER(AC280),ISNUMBER(AE280),ISNUMBER(AG280),ISNUMBER(Y280),ISNUMBER(AI280)),"x","")</f>
        <v/>
      </c>
      <c r="D280" s="63" t="s">
        <v>90</v>
      </c>
      <c r="E280" s="60" t="s">
        <v>957</v>
      </c>
      <c r="F280" s="60" t="s">
        <v>67</v>
      </c>
      <c r="G280" s="60" t="s">
        <v>958</v>
      </c>
      <c r="H280" s="60" t="s">
        <v>69</v>
      </c>
      <c r="I280" s="60" t="s">
        <v>959</v>
      </c>
      <c r="J280" s="64"/>
      <c r="K280" s="60"/>
      <c r="L280" s="60"/>
      <c r="M280" s="64"/>
      <c r="N280" s="64" t="s">
        <v>12</v>
      </c>
      <c r="O280" s="64" t="s">
        <v>14</v>
      </c>
      <c r="P280" s="64"/>
      <c r="Q280" s="64"/>
      <c r="S280" s="2539"/>
      <c r="U280" s="2540"/>
      <c r="W280" s="2541" t="str">
        <f t="shared" si="44"/>
        <v/>
      </c>
      <c r="Y280" s="2542" t="str">
        <f t="shared" si="42"/>
        <v/>
      </c>
      <c r="AA280" s="92"/>
      <c r="AC280" s="2543"/>
      <c r="AE280" s="2544"/>
      <c r="AG280" s="2545" t="str">
        <f t="shared" si="45"/>
        <v/>
      </c>
      <c r="AI280" s="2546" t="str">
        <f t="shared" si="43"/>
        <v/>
      </c>
    </row>
    <row r="281" spans="1:35" ht="11.25" outlineLevel="4">
      <c r="A281" s="2547" t="s">
        <v>960</v>
      </c>
      <c r="B281" s="61"/>
      <c r="C281" s="62" t="str">
        <f>IF(OR(ISNUMBER(S281),ISNUMBER(U281),ISNUMBER(W281),ISNUMBER(#REF!),ISNUMBER(AA281),ISNUMBER(AC281),ISNUMBER(AE281),ISNUMBER(AG281),ISNUMBER(Y281),ISNUMBER(AI281)),"x","")</f>
        <v/>
      </c>
      <c r="D281" s="63" t="s">
        <v>90</v>
      </c>
      <c r="E281" s="60" t="s">
        <v>961</v>
      </c>
      <c r="F281" s="60" t="s">
        <v>67</v>
      </c>
      <c r="G281" s="60" t="s">
        <v>962</v>
      </c>
      <c r="H281" s="60" t="s">
        <v>69</v>
      </c>
      <c r="I281" s="60" t="s">
        <v>963</v>
      </c>
      <c r="J281" s="64"/>
      <c r="K281" s="60"/>
      <c r="L281" s="60"/>
      <c r="M281" s="64"/>
      <c r="N281" s="64" t="s">
        <v>12</v>
      </c>
      <c r="O281" s="64" t="s">
        <v>14</v>
      </c>
      <c r="P281" s="64"/>
      <c r="Q281" s="64"/>
      <c r="S281" s="2548"/>
      <c r="U281" s="2549"/>
      <c r="W281" s="2550" t="str">
        <f t="shared" si="44"/>
        <v/>
      </c>
      <c r="Y281" s="2551" t="str">
        <f t="shared" si="42"/>
        <v/>
      </c>
      <c r="AA281" s="92"/>
      <c r="AC281" s="2552"/>
      <c r="AE281" s="2553"/>
      <c r="AG281" s="2554" t="str">
        <f t="shared" si="45"/>
        <v/>
      </c>
      <c r="AI281" s="2555" t="str">
        <f t="shared" si="43"/>
        <v/>
      </c>
    </row>
    <row r="282" spans="1:35" ht="11.25" outlineLevel="4">
      <c r="A282" s="2556" t="s">
        <v>964</v>
      </c>
      <c r="B282" s="61"/>
      <c r="C282" s="62" t="str">
        <f>IF(OR(ISNUMBER(S282),ISNUMBER(U282),ISNUMBER(W282),ISNUMBER(#REF!),ISNUMBER(AA282),ISNUMBER(AC282),ISNUMBER(AE282),ISNUMBER(AG282),ISNUMBER(Y282),ISNUMBER(AI282)),"x","")</f>
        <v/>
      </c>
      <c r="D282" s="63" t="s">
        <v>90</v>
      </c>
      <c r="E282" s="60" t="s">
        <v>965</v>
      </c>
      <c r="F282" s="60" t="s">
        <v>67</v>
      </c>
      <c r="G282" s="60" t="s">
        <v>966</v>
      </c>
      <c r="H282" s="60" t="s">
        <v>69</v>
      </c>
      <c r="I282" s="60" t="s">
        <v>967</v>
      </c>
      <c r="J282" s="64"/>
      <c r="K282" s="60"/>
      <c r="L282" s="60"/>
      <c r="M282" s="64"/>
      <c r="N282" s="64" t="s">
        <v>12</v>
      </c>
      <c r="O282" s="64" t="s">
        <v>14</v>
      </c>
      <c r="P282" s="64"/>
      <c r="Q282" s="64"/>
      <c r="S282" s="2557"/>
      <c r="U282" s="2558"/>
      <c r="W282" s="2559" t="str">
        <f t="shared" si="44"/>
        <v/>
      </c>
      <c r="Y282" s="2560" t="str">
        <f t="shared" si="42"/>
        <v/>
      </c>
      <c r="AA282" s="92"/>
      <c r="AC282" s="2561"/>
      <c r="AE282" s="2562"/>
      <c r="AG282" s="2563" t="str">
        <f t="shared" si="45"/>
        <v/>
      </c>
      <c r="AI282" s="2564" t="str">
        <f t="shared" si="43"/>
        <v/>
      </c>
    </row>
    <row r="283" spans="1:35" ht="11.25" outlineLevel="4">
      <c r="A283" s="2565" t="s">
        <v>968</v>
      </c>
      <c r="B283" s="61"/>
      <c r="C283" s="62" t="str">
        <f>IF(OR(ISNUMBER(S283),ISNUMBER(U283),ISNUMBER(W283),ISNUMBER(#REF!),ISNUMBER(AA283),ISNUMBER(AC283),ISNUMBER(AE283),ISNUMBER(AG283),ISNUMBER(Y283),ISNUMBER(AI283)),"x","")</f>
        <v/>
      </c>
      <c r="D283" s="63" t="s">
        <v>90</v>
      </c>
      <c r="E283" s="60" t="s">
        <v>969</v>
      </c>
      <c r="F283" s="60" t="s">
        <v>67</v>
      </c>
      <c r="G283" s="60" t="s">
        <v>970</v>
      </c>
      <c r="H283" s="60" t="s">
        <v>69</v>
      </c>
      <c r="I283" s="60" t="s">
        <v>971</v>
      </c>
      <c r="J283" s="64"/>
      <c r="K283" s="60"/>
      <c r="L283" s="60"/>
      <c r="M283" s="64"/>
      <c r="N283" s="64" t="s">
        <v>12</v>
      </c>
      <c r="O283" s="64" t="s">
        <v>14</v>
      </c>
      <c r="P283" s="64"/>
      <c r="Q283" s="64"/>
      <c r="S283" s="2566"/>
      <c r="U283" s="2567"/>
      <c r="W283" s="2568" t="str">
        <f t="shared" si="44"/>
        <v/>
      </c>
      <c r="Y283" s="2569" t="str">
        <f t="shared" si="42"/>
        <v/>
      </c>
      <c r="AA283" s="92"/>
      <c r="AC283" s="2570"/>
      <c r="AE283" s="2571"/>
      <c r="AG283" s="2572" t="str">
        <f t="shared" si="45"/>
        <v/>
      </c>
      <c r="AI283" s="2573" t="str">
        <f t="shared" si="43"/>
        <v/>
      </c>
    </row>
    <row r="284" spans="1:35" ht="11.25" outlineLevel="3">
      <c r="A284" s="2574" t="s">
        <v>972</v>
      </c>
      <c r="B284" s="61" t="s">
        <v>593</v>
      </c>
      <c r="C284" s="62" t="str">
        <f>IF(OR(ISNUMBER(S284),ISNUMBER(U284),ISNUMBER(W284),ISNUMBER(#REF!),ISNUMBER(AA284),ISNUMBER(AC284),ISNUMBER(AE284),ISNUMBER(AG284),ISNUMBER(Y284),ISNUMBER(AI284)),"x","")</f>
        <v/>
      </c>
      <c r="D284" s="63" t="s">
        <v>90</v>
      </c>
      <c r="E284" s="60" t="s">
        <v>973</v>
      </c>
      <c r="F284" s="60" t="s">
        <v>67</v>
      </c>
      <c r="G284" s="60" t="s">
        <v>974</v>
      </c>
      <c r="H284" s="60"/>
      <c r="I284" s="60"/>
      <c r="J284" s="64" t="s">
        <v>122</v>
      </c>
      <c r="K284" s="60"/>
      <c r="L284" s="60"/>
      <c r="M284" s="64"/>
      <c r="N284" s="64" t="s">
        <v>12</v>
      </c>
      <c r="O284" s="64" t="s">
        <v>14</v>
      </c>
      <c r="P284" s="64"/>
      <c r="Q284" s="64"/>
      <c r="S284" s="2575"/>
      <c r="U284" s="2576"/>
      <c r="W284" s="2577" t="str">
        <f t="shared" si="44"/>
        <v/>
      </c>
      <c r="Y284" s="2578" t="str">
        <f t="shared" si="42"/>
        <v/>
      </c>
      <c r="AA284" s="92"/>
      <c r="AC284" s="2579"/>
      <c r="AE284" s="2580"/>
      <c r="AG284" s="2581" t="str">
        <f t="shared" si="45"/>
        <v/>
      </c>
      <c r="AI284" s="2582" t="str">
        <f t="shared" si="43"/>
        <v/>
      </c>
    </row>
    <row r="285" spans="1:35" ht="11.25" outlineLevel="4">
      <c r="A285" s="2583" t="s">
        <v>960</v>
      </c>
      <c r="B285" s="61"/>
      <c r="C285" s="62" t="str">
        <f>IF(OR(ISNUMBER(S285),ISNUMBER(U285),ISNUMBER(W285),ISNUMBER(#REF!),ISNUMBER(AA285),ISNUMBER(AC285),ISNUMBER(AE285),ISNUMBER(AG285),ISNUMBER(Y285),ISNUMBER(AI285)),"x","")</f>
        <v/>
      </c>
      <c r="D285" s="63" t="s">
        <v>90</v>
      </c>
      <c r="E285" s="60" t="s">
        <v>975</v>
      </c>
      <c r="F285" s="60" t="s">
        <v>67</v>
      </c>
      <c r="G285" s="60" t="s">
        <v>976</v>
      </c>
      <c r="H285" s="60" t="s">
        <v>69</v>
      </c>
      <c r="I285" s="60" t="s">
        <v>977</v>
      </c>
      <c r="J285" s="64"/>
      <c r="K285" s="60"/>
      <c r="L285" s="60"/>
      <c r="M285" s="64"/>
      <c r="N285" s="64" t="s">
        <v>12</v>
      </c>
      <c r="O285" s="64" t="s">
        <v>14</v>
      </c>
      <c r="P285" s="64"/>
      <c r="Q285" s="64"/>
      <c r="S285" s="2584"/>
      <c r="U285" s="2585"/>
      <c r="W285" s="2586" t="str">
        <f t="shared" si="44"/>
        <v/>
      </c>
      <c r="Y285" s="2587" t="str">
        <f t="shared" si="42"/>
        <v/>
      </c>
      <c r="AA285" s="92"/>
      <c r="AC285" s="2588"/>
      <c r="AE285" s="2589"/>
      <c r="AG285" s="2590" t="str">
        <f t="shared" si="45"/>
        <v/>
      </c>
      <c r="AI285" s="2591" t="str">
        <f t="shared" si="43"/>
        <v/>
      </c>
    </row>
    <row r="286" spans="1:35" ht="11.25" outlineLevel="4">
      <c r="A286" s="2592" t="s">
        <v>978</v>
      </c>
      <c r="B286" s="61"/>
      <c r="C286" s="62" t="str">
        <f>IF(OR(ISNUMBER(S286),ISNUMBER(U286),ISNUMBER(W286),ISNUMBER(#REF!),ISNUMBER(AA286),ISNUMBER(AC286),ISNUMBER(AE286),ISNUMBER(AG286),ISNUMBER(Y286),ISNUMBER(AI286)),"x","")</f>
        <v/>
      </c>
      <c r="D286" s="63" t="s">
        <v>90</v>
      </c>
      <c r="E286" s="60" t="s">
        <v>979</v>
      </c>
      <c r="F286" s="60" t="s">
        <v>67</v>
      </c>
      <c r="G286" s="60" t="s">
        <v>980</v>
      </c>
      <c r="H286" s="60" t="s">
        <v>69</v>
      </c>
      <c r="I286" s="60" t="s">
        <v>981</v>
      </c>
      <c r="J286" s="64"/>
      <c r="K286" s="60"/>
      <c r="L286" s="60"/>
      <c r="M286" s="64"/>
      <c r="N286" s="64" t="s">
        <v>12</v>
      </c>
      <c r="O286" s="64" t="s">
        <v>14</v>
      </c>
      <c r="P286" s="64"/>
      <c r="Q286" s="64"/>
      <c r="S286" s="2593"/>
      <c r="U286" s="2594"/>
      <c r="W286" s="2595" t="str">
        <f t="shared" si="44"/>
        <v/>
      </c>
      <c r="Y286" s="2596" t="str">
        <f t="shared" si="42"/>
        <v/>
      </c>
      <c r="AA286" s="92"/>
      <c r="AC286" s="2597"/>
      <c r="AE286" s="2598"/>
      <c r="AG286" s="2599" t="str">
        <f t="shared" si="45"/>
        <v/>
      </c>
      <c r="AI286" s="2600" t="str">
        <f t="shared" si="43"/>
        <v/>
      </c>
    </row>
    <row r="287" spans="1:35" ht="11.25" outlineLevel="4">
      <c r="A287" s="2601" t="s">
        <v>982</v>
      </c>
      <c r="B287" s="61"/>
      <c r="C287" s="62" t="str">
        <f>IF(OR(ISNUMBER(S287),ISNUMBER(U287),ISNUMBER(W287),ISNUMBER(#REF!),ISNUMBER(AA287),ISNUMBER(AC287),ISNUMBER(AE287),ISNUMBER(AG287),ISNUMBER(Y287),ISNUMBER(AI287)),"x","")</f>
        <v/>
      </c>
      <c r="D287" s="63" t="s">
        <v>90</v>
      </c>
      <c r="E287" s="60" t="s">
        <v>983</v>
      </c>
      <c r="F287" s="60" t="s">
        <v>67</v>
      </c>
      <c r="G287" s="60" t="s">
        <v>984</v>
      </c>
      <c r="H287" s="60" t="s">
        <v>69</v>
      </c>
      <c r="I287" s="60" t="s">
        <v>985</v>
      </c>
      <c r="J287" s="64"/>
      <c r="K287" s="60"/>
      <c r="L287" s="60"/>
      <c r="M287" s="64"/>
      <c r="N287" s="64" t="s">
        <v>12</v>
      </c>
      <c r="O287" s="64" t="s">
        <v>14</v>
      </c>
      <c r="P287" s="64"/>
      <c r="Q287" s="64"/>
      <c r="S287" s="2602"/>
      <c r="U287" s="2603"/>
      <c r="W287" s="2604" t="str">
        <f t="shared" si="44"/>
        <v/>
      </c>
      <c r="Y287" s="2605" t="str">
        <f t="shared" si="42"/>
        <v/>
      </c>
      <c r="AA287" s="92"/>
      <c r="AC287" s="2606"/>
      <c r="AE287" s="2607"/>
      <c r="AG287" s="2608" t="str">
        <f t="shared" si="45"/>
        <v/>
      </c>
      <c r="AI287" s="2609" t="str">
        <f t="shared" si="43"/>
        <v/>
      </c>
    </row>
    <row r="288" spans="1:35" ht="11.25" outlineLevel="4">
      <c r="A288" s="2610" t="s">
        <v>986</v>
      </c>
      <c r="B288" s="61"/>
      <c r="C288" s="62" t="str">
        <f>IF(OR(ISNUMBER(S288),ISNUMBER(U288),ISNUMBER(W288),ISNUMBER(#REF!),ISNUMBER(AA288),ISNUMBER(AC288),ISNUMBER(AE288),ISNUMBER(AG288),ISNUMBER(Y288),ISNUMBER(AI288)),"x","")</f>
        <v/>
      </c>
      <c r="D288" s="63" t="s">
        <v>90</v>
      </c>
      <c r="E288" s="60" t="s">
        <v>987</v>
      </c>
      <c r="F288" s="60" t="s">
        <v>67</v>
      </c>
      <c r="G288" s="60" t="s">
        <v>988</v>
      </c>
      <c r="H288" s="60" t="s">
        <v>69</v>
      </c>
      <c r="I288" s="60" t="s">
        <v>989</v>
      </c>
      <c r="J288" s="64"/>
      <c r="K288" s="60"/>
      <c r="L288" s="60"/>
      <c r="M288" s="64"/>
      <c r="N288" s="64" t="s">
        <v>12</v>
      </c>
      <c r="O288" s="64" t="s">
        <v>14</v>
      </c>
      <c r="P288" s="64"/>
      <c r="Q288" s="64"/>
      <c r="S288" s="2611"/>
      <c r="U288" s="2612"/>
      <c r="W288" s="2613" t="str">
        <f t="shared" si="44"/>
        <v/>
      </c>
      <c r="Y288" s="2614" t="str">
        <f t="shared" si="42"/>
        <v/>
      </c>
      <c r="AA288" s="92"/>
      <c r="AC288" s="2615"/>
      <c r="AE288" s="2616"/>
      <c r="AG288" s="2617" t="str">
        <f t="shared" si="45"/>
        <v/>
      </c>
      <c r="AI288" s="2618" t="str">
        <f t="shared" si="43"/>
        <v/>
      </c>
    </row>
    <row r="289" spans="1:35" ht="11.25" outlineLevel="4">
      <c r="A289" s="2619" t="s">
        <v>990</v>
      </c>
      <c r="B289" s="61"/>
      <c r="C289" s="62" t="str">
        <f>IF(OR(ISNUMBER(S289),ISNUMBER(U289),ISNUMBER(W289),ISNUMBER(#REF!),ISNUMBER(AA289),ISNUMBER(AC289),ISNUMBER(AE289),ISNUMBER(AG289),ISNUMBER(Y289),ISNUMBER(AI289)),"x","")</f>
        <v/>
      </c>
      <c r="D289" s="63" t="s">
        <v>90</v>
      </c>
      <c r="E289" s="60" t="s">
        <v>991</v>
      </c>
      <c r="F289" s="60" t="s">
        <v>67</v>
      </c>
      <c r="G289" s="60" t="s">
        <v>992</v>
      </c>
      <c r="H289" s="60" t="s">
        <v>69</v>
      </c>
      <c r="I289" s="60" t="s">
        <v>993</v>
      </c>
      <c r="J289" s="64"/>
      <c r="K289" s="60"/>
      <c r="L289" s="60"/>
      <c r="M289" s="64"/>
      <c r="N289" s="64" t="s">
        <v>12</v>
      </c>
      <c r="O289" s="64" t="s">
        <v>14</v>
      </c>
      <c r="P289" s="64"/>
      <c r="Q289" s="64"/>
      <c r="S289" s="2620"/>
      <c r="U289" s="2621"/>
      <c r="W289" s="2622" t="str">
        <f t="shared" si="44"/>
        <v/>
      </c>
      <c r="Y289" s="2623" t="str">
        <f t="shared" si="42"/>
        <v/>
      </c>
      <c r="AA289" s="92"/>
      <c r="AC289" s="2624"/>
      <c r="AE289" s="2625"/>
      <c r="AG289" s="2626" t="str">
        <f t="shared" si="45"/>
        <v/>
      </c>
      <c r="AI289" s="2627" t="str">
        <f t="shared" si="43"/>
        <v/>
      </c>
    </row>
    <row r="290" spans="1:35" ht="11.25" outlineLevel="4">
      <c r="A290" s="2628" t="s">
        <v>994</v>
      </c>
      <c r="B290" s="61"/>
      <c r="C290" s="62" t="str">
        <f>IF(OR(ISNUMBER(S290),ISNUMBER(U290),ISNUMBER(W290),ISNUMBER(#REF!),ISNUMBER(AA290),ISNUMBER(AC290),ISNUMBER(AE290),ISNUMBER(AG290),ISNUMBER(Y290),ISNUMBER(AI290)),"x","")</f>
        <v/>
      </c>
      <c r="D290" s="63" t="s">
        <v>90</v>
      </c>
      <c r="E290" s="60" t="s">
        <v>995</v>
      </c>
      <c r="F290" s="60" t="s">
        <v>67</v>
      </c>
      <c r="G290" s="60" t="s">
        <v>996</v>
      </c>
      <c r="H290" s="60" t="s">
        <v>69</v>
      </c>
      <c r="I290" s="60" t="s">
        <v>997</v>
      </c>
      <c r="J290" s="64"/>
      <c r="K290" s="60"/>
      <c r="L290" s="60"/>
      <c r="M290" s="64"/>
      <c r="N290" s="64" t="s">
        <v>12</v>
      </c>
      <c r="O290" s="64" t="s">
        <v>14</v>
      </c>
      <c r="P290" s="64"/>
      <c r="Q290" s="64"/>
      <c r="S290" s="2629"/>
      <c r="U290" s="2630"/>
      <c r="W290" s="2631" t="str">
        <f t="shared" si="44"/>
        <v/>
      </c>
      <c r="Y290" s="2632" t="str">
        <f t="shared" si="42"/>
        <v/>
      </c>
      <c r="AA290" s="92"/>
      <c r="AC290" s="2633"/>
      <c r="AE290" s="2634"/>
      <c r="AG290" s="2635" t="str">
        <f t="shared" si="45"/>
        <v/>
      </c>
      <c r="AI290" s="2636" t="str">
        <f t="shared" si="43"/>
        <v/>
      </c>
    </row>
    <row r="291" spans="1:35" ht="11.25" outlineLevel="3">
      <c r="A291" s="2637" t="s">
        <v>998</v>
      </c>
      <c r="B291" s="61" t="s">
        <v>94</v>
      </c>
      <c r="C291" s="62" t="str">
        <f>IF(OR(ISNUMBER(S291),ISNUMBER(U291),ISNUMBER(W291),ISNUMBER(#REF!),ISNUMBER(AA291),ISNUMBER(AC291),ISNUMBER(AE291),ISNUMBER(AG291),ISNUMBER(Y291),ISNUMBER(AI291)),"x","")</f>
        <v/>
      </c>
      <c r="D291" s="63" t="s">
        <v>90</v>
      </c>
      <c r="E291" s="60" t="s">
        <v>999</v>
      </c>
      <c r="F291" s="60" t="s">
        <v>67</v>
      </c>
      <c r="G291" s="60" t="s">
        <v>1000</v>
      </c>
      <c r="H291" s="60"/>
      <c r="I291" s="60" t="s">
        <v>1001</v>
      </c>
      <c r="J291" s="64" t="s">
        <v>187</v>
      </c>
      <c r="K291" s="60"/>
      <c r="L291" s="60"/>
      <c r="M291" s="64"/>
      <c r="N291" s="64" t="s">
        <v>12</v>
      </c>
      <c r="O291" s="64" t="s">
        <v>14</v>
      </c>
      <c r="P291" s="64"/>
      <c r="Q291" s="64"/>
      <c r="S291" s="2638"/>
      <c r="U291" s="2639"/>
      <c r="W291" s="2640" t="str">
        <f t="shared" si="44"/>
        <v/>
      </c>
      <c r="Y291" s="2641" t="str">
        <f t="shared" si="42"/>
        <v/>
      </c>
      <c r="AA291" s="92"/>
      <c r="AC291" s="2642"/>
      <c r="AE291" s="2643"/>
      <c r="AG291" s="2644" t="str">
        <f t="shared" si="45"/>
        <v/>
      </c>
      <c r="AI291" s="2645" t="str">
        <f t="shared" si="43"/>
        <v/>
      </c>
    </row>
    <row r="292" spans="1:35" ht="11.25" outlineLevel="3">
      <c r="A292" s="2646" t="s">
        <v>1002</v>
      </c>
      <c r="B292" s="61" t="s">
        <v>94</v>
      </c>
      <c r="C292" s="62" t="str">
        <f>IF(OR(ISNUMBER(S292),ISNUMBER(U292),ISNUMBER(W292),ISNUMBER(#REF!),ISNUMBER(AA292),ISNUMBER(AC292),ISNUMBER(AE292),ISNUMBER(AG292),ISNUMBER(Y292),ISNUMBER(AI292)),"x","")</f>
        <v/>
      </c>
      <c r="D292" s="63" t="s">
        <v>90</v>
      </c>
      <c r="E292" s="60" t="s">
        <v>1003</v>
      </c>
      <c r="F292" s="60" t="s">
        <v>67</v>
      </c>
      <c r="G292" s="60" t="s">
        <v>1004</v>
      </c>
      <c r="H292" s="60" t="s">
        <v>1005</v>
      </c>
      <c r="I292" s="60" t="s">
        <v>1006</v>
      </c>
      <c r="J292" s="64" t="s">
        <v>187</v>
      </c>
      <c r="K292" s="60"/>
      <c r="L292" s="60"/>
      <c r="M292" s="64"/>
      <c r="N292" s="64" t="s">
        <v>12</v>
      </c>
      <c r="O292" s="64" t="s">
        <v>14</v>
      </c>
      <c r="P292" s="64"/>
      <c r="Q292" s="64"/>
      <c r="S292" s="2647"/>
      <c r="U292" s="2648"/>
      <c r="W292" s="2649" t="str">
        <f t="shared" si="44"/>
        <v/>
      </c>
      <c r="Y292" s="2650" t="str">
        <f t="shared" si="42"/>
        <v/>
      </c>
      <c r="AA292" s="92"/>
      <c r="AC292" s="2651"/>
      <c r="AE292" s="2652"/>
      <c r="AG292" s="2653" t="str">
        <f t="shared" si="45"/>
        <v/>
      </c>
      <c r="AI292" s="2654" t="str">
        <f t="shared" si="43"/>
        <v/>
      </c>
    </row>
    <row r="293" spans="1:35" ht="11.25" outlineLevel="2">
      <c r="A293" s="2655" t="s">
        <v>1007</v>
      </c>
      <c r="B293" s="61" t="s">
        <v>94</v>
      </c>
      <c r="C293" s="62" t="str">
        <f>IF(OR(ISNUMBER(S293),ISNUMBER(U293),ISNUMBER(W293),ISNUMBER(#REF!),ISNUMBER(AA293),ISNUMBER(AC293),ISNUMBER(AE293),ISNUMBER(AG293),ISNUMBER(Y293),ISNUMBER(AI293)),"x","")</f>
        <v/>
      </c>
      <c r="D293" s="63" t="s">
        <v>90</v>
      </c>
      <c r="E293" s="60" t="s">
        <v>1008</v>
      </c>
      <c r="F293" s="60" t="s">
        <v>67</v>
      </c>
      <c r="G293" s="60" t="s">
        <v>1009</v>
      </c>
      <c r="H293" s="60"/>
      <c r="I293" s="60" t="s">
        <v>1010</v>
      </c>
      <c r="J293" s="64" t="s">
        <v>71</v>
      </c>
      <c r="K293" s="60"/>
      <c r="L293" s="60"/>
      <c r="M293" s="64" t="s">
        <v>12</v>
      </c>
      <c r="N293" s="64"/>
      <c r="O293" s="64" t="s">
        <v>14</v>
      </c>
      <c r="P293" s="64"/>
      <c r="Q293" s="64"/>
      <c r="S293" s="2656"/>
      <c r="U293" s="2657"/>
      <c r="W293" s="2658" t="str">
        <f>IF(OR(ISNUMBER(W294),ISNUMBER(W295),ISNUMBER(W296),ISNUMBER(W297),ISNUMBER(W300),ISNUMBER(W305),ISNUMBER(W306),ISNUMBER(W307)),N(W294)+N(W295)+N(W296)+N(W297)-N(W300)+N(W305)+N(W306)+N(W307),IF(ISNUMBER(U293),U293,""))</f>
        <v/>
      </c>
      <c r="Y293" s="2659" t="str">
        <f t="shared" si="42"/>
        <v/>
      </c>
      <c r="AA293" s="92"/>
      <c r="AC293" s="2660"/>
      <c r="AE293" s="2661"/>
      <c r="AG293" s="2662" t="str">
        <f>IF(OR(ISNUMBER(AG294),ISNUMBER(AG295),ISNUMBER(AG296),ISNUMBER(AG297),ISNUMBER(AG300),ISNUMBER(AG305),ISNUMBER(AG306),ISNUMBER(AG307)),N(AG294)+N(AG295)+N(AG296)+N(AG297)-N(AG300)+N(AG305)+N(AG306)+N(AG307),IF(ISNUMBER(AE293),AE293,""))</f>
        <v/>
      </c>
      <c r="AI293" s="2663" t="str">
        <f t="shared" si="43"/>
        <v/>
      </c>
    </row>
    <row r="294" spans="1:35" ht="11.25" outlineLevel="3">
      <c r="A294" s="2664" t="s">
        <v>1011</v>
      </c>
      <c r="B294" s="61" t="s">
        <v>94</v>
      </c>
      <c r="C294" s="62" t="str">
        <f>IF(OR(ISNUMBER(S294),ISNUMBER(U294),ISNUMBER(W294),ISNUMBER(#REF!),ISNUMBER(AA294),ISNUMBER(AC294),ISNUMBER(AE294),ISNUMBER(AG294),ISNUMBER(Y294),ISNUMBER(AI294)),"x","")</f>
        <v/>
      </c>
      <c r="D294" s="63" t="s">
        <v>90</v>
      </c>
      <c r="E294" s="60" t="s">
        <v>1012</v>
      </c>
      <c r="F294" s="60" t="s">
        <v>67</v>
      </c>
      <c r="G294" s="60" t="s">
        <v>1013</v>
      </c>
      <c r="H294" s="60"/>
      <c r="I294" s="60" t="s">
        <v>1014</v>
      </c>
      <c r="J294" s="64" t="s">
        <v>187</v>
      </c>
      <c r="K294" s="60"/>
      <c r="L294" s="60"/>
      <c r="M294" s="64" t="s">
        <v>12</v>
      </c>
      <c r="N294" s="64"/>
      <c r="O294" s="64" t="s">
        <v>14</v>
      </c>
      <c r="P294" s="64"/>
      <c r="Q294" s="64"/>
      <c r="S294" s="2665"/>
      <c r="U294" s="2666"/>
      <c r="W294" s="2667" t="str">
        <f t="shared" ref="W294:W307" si="46">IF(ISNUMBER(U294),U294,"")</f>
        <v/>
      </c>
      <c r="Y294" s="2668" t="str">
        <f t="shared" si="42"/>
        <v/>
      </c>
      <c r="AA294" s="92"/>
      <c r="AC294" s="2669"/>
      <c r="AE294" s="2670"/>
      <c r="AG294" s="2671" t="str">
        <f t="shared" ref="AG294:AG307" si="47">IF(ISNUMBER(AE294),AE294,"")</f>
        <v/>
      </c>
      <c r="AI294" s="2672" t="str">
        <f t="shared" si="43"/>
        <v/>
      </c>
    </row>
    <row r="295" spans="1:35" ht="11.25" outlineLevel="3">
      <c r="A295" s="2673" t="s">
        <v>1015</v>
      </c>
      <c r="B295" s="61" t="s">
        <v>94</v>
      </c>
      <c r="C295" s="62" t="str">
        <f>IF(OR(ISNUMBER(S295),ISNUMBER(U295),ISNUMBER(W295),ISNUMBER(#REF!),ISNUMBER(AA295),ISNUMBER(AC295),ISNUMBER(AE295),ISNUMBER(AG295),ISNUMBER(Y295),ISNUMBER(AI295)),"x","")</f>
        <v/>
      </c>
      <c r="D295" s="63" t="s">
        <v>90</v>
      </c>
      <c r="E295" s="60" t="s">
        <v>1016</v>
      </c>
      <c r="F295" s="60" t="s">
        <v>67</v>
      </c>
      <c r="G295" s="60" t="s">
        <v>1017</v>
      </c>
      <c r="H295" s="60"/>
      <c r="I295" s="60"/>
      <c r="J295" s="64" t="s">
        <v>187</v>
      </c>
      <c r="K295" s="60"/>
      <c r="L295" s="60"/>
      <c r="M295" s="64" t="s">
        <v>12</v>
      </c>
      <c r="N295" s="64"/>
      <c r="O295" s="64" t="s">
        <v>14</v>
      </c>
      <c r="P295" s="64"/>
      <c r="Q295" s="64"/>
      <c r="S295" s="2674"/>
      <c r="U295" s="2675"/>
      <c r="W295" s="2676" t="str">
        <f t="shared" si="46"/>
        <v/>
      </c>
      <c r="Y295" s="2677" t="str">
        <f t="shared" si="42"/>
        <v/>
      </c>
      <c r="AA295" s="92"/>
      <c r="AC295" s="2678"/>
      <c r="AE295" s="2679"/>
      <c r="AG295" s="2680" t="str">
        <f t="shared" si="47"/>
        <v/>
      </c>
      <c r="AI295" s="2681" t="str">
        <f t="shared" si="43"/>
        <v/>
      </c>
    </row>
    <row r="296" spans="1:35" ht="11.25" outlineLevel="3">
      <c r="A296" s="2682" t="s">
        <v>1018</v>
      </c>
      <c r="B296" s="61" t="s">
        <v>94</v>
      </c>
      <c r="C296" s="62" t="str">
        <f>IF(OR(ISNUMBER(S296),ISNUMBER(U296),ISNUMBER(W296),ISNUMBER(#REF!),ISNUMBER(AA296),ISNUMBER(AC296),ISNUMBER(AE296),ISNUMBER(AG296),ISNUMBER(Y296),ISNUMBER(AI296)),"x","")</f>
        <v/>
      </c>
      <c r="D296" s="63" t="s">
        <v>90</v>
      </c>
      <c r="E296" s="60" t="s">
        <v>1019</v>
      </c>
      <c r="F296" s="60" t="s">
        <v>67</v>
      </c>
      <c r="G296" s="60" t="s">
        <v>1020</v>
      </c>
      <c r="H296" s="60"/>
      <c r="I296" s="60" t="s">
        <v>1021</v>
      </c>
      <c r="J296" s="64" t="s">
        <v>96</v>
      </c>
      <c r="K296" s="60"/>
      <c r="L296" s="60"/>
      <c r="M296" s="64" t="s">
        <v>12</v>
      </c>
      <c r="N296" s="64"/>
      <c r="O296" s="64" t="s">
        <v>14</v>
      </c>
      <c r="P296" s="64"/>
      <c r="Q296" s="64"/>
      <c r="S296" s="2683"/>
      <c r="U296" s="2684"/>
      <c r="W296" s="2685" t="str">
        <f t="shared" si="46"/>
        <v/>
      </c>
      <c r="Y296" s="2686" t="str">
        <f t="shared" si="42"/>
        <v/>
      </c>
      <c r="AA296" s="92"/>
      <c r="AC296" s="2687"/>
      <c r="AE296" s="2688"/>
      <c r="AG296" s="2689" t="str">
        <f t="shared" si="47"/>
        <v/>
      </c>
      <c r="AI296" s="2690" t="str">
        <f t="shared" si="43"/>
        <v/>
      </c>
    </row>
    <row r="297" spans="1:35" ht="11.25" outlineLevel="3">
      <c r="A297" s="2691" t="s">
        <v>1022</v>
      </c>
      <c r="B297" s="61" t="s">
        <v>94</v>
      </c>
      <c r="C297" s="62" t="str">
        <f>IF(OR(ISNUMBER(S297),ISNUMBER(U297),ISNUMBER(W297),ISNUMBER(#REF!),ISNUMBER(AA297),ISNUMBER(AC297),ISNUMBER(AE297),ISNUMBER(AG297),ISNUMBER(Y297),ISNUMBER(AI297)),"x","")</f>
        <v/>
      </c>
      <c r="D297" s="63" t="s">
        <v>90</v>
      </c>
      <c r="E297" s="60" t="s">
        <v>1023</v>
      </c>
      <c r="F297" s="60" t="s">
        <v>67</v>
      </c>
      <c r="G297" s="60" t="s">
        <v>1024</v>
      </c>
      <c r="H297" s="60"/>
      <c r="I297" s="60" t="s">
        <v>1025</v>
      </c>
      <c r="J297" s="64" t="s">
        <v>122</v>
      </c>
      <c r="K297" s="60"/>
      <c r="L297" s="60"/>
      <c r="M297" s="64" t="s">
        <v>12</v>
      </c>
      <c r="N297" s="64"/>
      <c r="O297" s="64" t="s">
        <v>14</v>
      </c>
      <c r="P297" s="64"/>
      <c r="Q297" s="64"/>
      <c r="S297" s="2692"/>
      <c r="U297" s="2693"/>
      <c r="W297" s="2694" t="str">
        <f t="shared" si="46"/>
        <v/>
      </c>
      <c r="Y297" s="2695" t="str">
        <f t="shared" si="42"/>
        <v/>
      </c>
      <c r="AA297" s="92"/>
      <c r="AC297" s="2696"/>
      <c r="AE297" s="2697"/>
      <c r="AG297" s="2698" t="str">
        <f t="shared" si="47"/>
        <v/>
      </c>
      <c r="AI297" s="2699" t="str">
        <f t="shared" si="43"/>
        <v/>
      </c>
    </row>
    <row r="298" spans="1:35" ht="11.25" outlineLevel="4">
      <c r="A298" s="2700" t="s">
        <v>964</v>
      </c>
      <c r="B298" s="61"/>
      <c r="C298" s="62" t="str">
        <f>IF(OR(ISNUMBER(S298),ISNUMBER(U298),ISNUMBER(W298),ISNUMBER(#REF!),ISNUMBER(AA298),ISNUMBER(AC298),ISNUMBER(AE298),ISNUMBER(AG298),ISNUMBER(Y298),ISNUMBER(AI298)),"x","")</f>
        <v/>
      </c>
      <c r="D298" s="63" t="s">
        <v>90</v>
      </c>
      <c r="E298" s="60" t="s">
        <v>1026</v>
      </c>
      <c r="F298" s="60" t="s">
        <v>67</v>
      </c>
      <c r="G298" s="60" t="s">
        <v>1027</v>
      </c>
      <c r="H298" s="60"/>
      <c r="I298" s="60" t="s">
        <v>1028</v>
      </c>
      <c r="J298" s="64"/>
      <c r="K298" s="60"/>
      <c r="L298" s="60"/>
      <c r="M298" s="64" t="s">
        <v>12</v>
      </c>
      <c r="N298" s="64"/>
      <c r="O298" s="64" t="s">
        <v>14</v>
      </c>
      <c r="P298" s="64"/>
      <c r="Q298" s="64"/>
      <c r="S298" s="2701"/>
      <c r="U298" s="2702"/>
      <c r="W298" s="2703" t="str">
        <f t="shared" si="46"/>
        <v/>
      </c>
      <c r="Y298" s="2704" t="str">
        <f t="shared" si="42"/>
        <v/>
      </c>
      <c r="AA298" s="92"/>
      <c r="AC298" s="2705"/>
      <c r="AE298" s="2706"/>
      <c r="AG298" s="2707" t="str">
        <f t="shared" si="47"/>
        <v/>
      </c>
      <c r="AI298" s="2708" t="str">
        <f t="shared" si="43"/>
        <v/>
      </c>
    </row>
    <row r="299" spans="1:35" ht="11.25" outlineLevel="4">
      <c r="A299" s="2709" t="s">
        <v>968</v>
      </c>
      <c r="B299" s="61"/>
      <c r="C299" s="62" t="str">
        <f>IF(OR(ISNUMBER(S299),ISNUMBER(U299),ISNUMBER(W299),ISNUMBER(#REF!),ISNUMBER(AA299),ISNUMBER(AC299),ISNUMBER(AE299),ISNUMBER(AG299),ISNUMBER(Y299),ISNUMBER(AI299)),"x","")</f>
        <v/>
      </c>
      <c r="D299" s="63" t="s">
        <v>90</v>
      </c>
      <c r="E299" s="60" t="s">
        <v>1029</v>
      </c>
      <c r="F299" s="60" t="s">
        <v>67</v>
      </c>
      <c r="G299" s="60" t="s">
        <v>1030</v>
      </c>
      <c r="H299" s="60"/>
      <c r="I299" s="60" t="s">
        <v>1031</v>
      </c>
      <c r="J299" s="64"/>
      <c r="K299" s="60"/>
      <c r="L299" s="60"/>
      <c r="M299" s="64" t="s">
        <v>12</v>
      </c>
      <c r="N299" s="64"/>
      <c r="O299" s="64" t="s">
        <v>14</v>
      </c>
      <c r="P299" s="64"/>
      <c r="Q299" s="64"/>
      <c r="S299" s="2710"/>
      <c r="U299" s="2711"/>
      <c r="W299" s="2712" t="str">
        <f t="shared" si="46"/>
        <v/>
      </c>
      <c r="Y299" s="2713" t="str">
        <f t="shared" si="42"/>
        <v/>
      </c>
      <c r="AA299" s="92"/>
      <c r="AC299" s="2714"/>
      <c r="AE299" s="2715"/>
      <c r="AG299" s="2716" t="str">
        <f t="shared" si="47"/>
        <v/>
      </c>
      <c r="AI299" s="2717" t="str">
        <f t="shared" si="43"/>
        <v/>
      </c>
    </row>
    <row r="300" spans="1:35" ht="11.25" outlineLevel="3">
      <c r="A300" s="2718" t="s">
        <v>1032</v>
      </c>
      <c r="B300" s="61" t="s">
        <v>593</v>
      </c>
      <c r="C300" s="62" t="str">
        <f>IF(OR(ISNUMBER(S300),ISNUMBER(U300),ISNUMBER(W300),ISNUMBER(#REF!),ISNUMBER(AA300),ISNUMBER(AC300),ISNUMBER(AE300),ISNUMBER(AG300),ISNUMBER(Y300),ISNUMBER(AI300)),"x","")</f>
        <v/>
      </c>
      <c r="D300" s="63" t="s">
        <v>90</v>
      </c>
      <c r="E300" s="60" t="s">
        <v>1033</v>
      </c>
      <c r="F300" s="60" t="s">
        <v>67</v>
      </c>
      <c r="G300" s="60" t="s">
        <v>1034</v>
      </c>
      <c r="H300" s="60"/>
      <c r="I300" s="60" t="s">
        <v>1035</v>
      </c>
      <c r="J300" s="64" t="s">
        <v>122</v>
      </c>
      <c r="K300" s="60"/>
      <c r="L300" s="60"/>
      <c r="M300" s="64" t="s">
        <v>12</v>
      </c>
      <c r="N300" s="64"/>
      <c r="O300" s="64" t="s">
        <v>14</v>
      </c>
      <c r="P300" s="64"/>
      <c r="Q300" s="64"/>
      <c r="S300" s="2719"/>
      <c r="U300" s="2720"/>
      <c r="W300" s="2721" t="str">
        <f t="shared" si="46"/>
        <v/>
      </c>
      <c r="Y300" s="2722" t="str">
        <f t="shared" si="42"/>
        <v/>
      </c>
      <c r="AA300" s="92"/>
      <c r="AC300" s="2723"/>
      <c r="AE300" s="2724"/>
      <c r="AG300" s="2725" t="str">
        <f t="shared" si="47"/>
        <v/>
      </c>
      <c r="AI300" s="2726" t="str">
        <f t="shared" si="43"/>
        <v/>
      </c>
    </row>
    <row r="301" spans="1:35" ht="11.25" outlineLevel="4">
      <c r="A301" s="2727" t="s">
        <v>978</v>
      </c>
      <c r="B301" s="61"/>
      <c r="C301" s="62" t="str">
        <f>IF(OR(ISNUMBER(S301),ISNUMBER(U301),ISNUMBER(W301),ISNUMBER(#REF!),ISNUMBER(AA301),ISNUMBER(AC301),ISNUMBER(AE301),ISNUMBER(AG301),ISNUMBER(Y301),ISNUMBER(AI301)),"x","")</f>
        <v/>
      </c>
      <c r="D301" s="63" t="s">
        <v>90</v>
      </c>
      <c r="E301" s="60" t="s">
        <v>1036</v>
      </c>
      <c r="F301" s="60" t="s">
        <v>67</v>
      </c>
      <c r="G301" s="60" t="s">
        <v>1037</v>
      </c>
      <c r="H301" s="60"/>
      <c r="I301" s="60"/>
      <c r="J301" s="64"/>
      <c r="K301" s="60"/>
      <c r="L301" s="60"/>
      <c r="M301" s="64" t="s">
        <v>12</v>
      </c>
      <c r="N301" s="64"/>
      <c r="O301" s="64" t="s">
        <v>14</v>
      </c>
      <c r="P301" s="64"/>
      <c r="Q301" s="64"/>
      <c r="S301" s="2728"/>
      <c r="U301" s="2729"/>
      <c r="W301" s="2730" t="str">
        <f t="shared" si="46"/>
        <v/>
      </c>
      <c r="Y301" s="2731" t="str">
        <f t="shared" si="42"/>
        <v/>
      </c>
      <c r="AA301" s="92"/>
      <c r="AC301" s="2732"/>
      <c r="AE301" s="2733"/>
      <c r="AG301" s="2734" t="str">
        <f t="shared" si="47"/>
        <v/>
      </c>
      <c r="AI301" s="2735" t="str">
        <f t="shared" si="43"/>
        <v/>
      </c>
    </row>
    <row r="302" spans="1:35" ht="11.25" outlineLevel="4">
      <c r="A302" s="2736" t="s">
        <v>986</v>
      </c>
      <c r="B302" s="61"/>
      <c r="C302" s="62" t="str">
        <f>IF(OR(ISNUMBER(S302),ISNUMBER(U302),ISNUMBER(W302),ISNUMBER(#REF!),ISNUMBER(AA302),ISNUMBER(AC302),ISNUMBER(AE302),ISNUMBER(AG302),ISNUMBER(Y302),ISNUMBER(AI302)),"x","")</f>
        <v/>
      </c>
      <c r="D302" s="63" t="s">
        <v>90</v>
      </c>
      <c r="E302" s="60" t="s">
        <v>1038</v>
      </c>
      <c r="F302" s="60" t="s">
        <v>67</v>
      </c>
      <c r="G302" s="60" t="s">
        <v>1039</v>
      </c>
      <c r="H302" s="60"/>
      <c r="I302" s="60" t="s">
        <v>1040</v>
      </c>
      <c r="J302" s="64"/>
      <c r="K302" s="60"/>
      <c r="L302" s="60"/>
      <c r="M302" s="64" t="s">
        <v>12</v>
      </c>
      <c r="N302" s="64"/>
      <c r="O302" s="64" t="s">
        <v>14</v>
      </c>
      <c r="P302" s="64"/>
      <c r="Q302" s="64"/>
      <c r="S302" s="2737"/>
      <c r="U302" s="2738"/>
      <c r="W302" s="2739" t="str">
        <f t="shared" si="46"/>
        <v/>
      </c>
      <c r="Y302" s="2740" t="str">
        <f t="shared" si="42"/>
        <v/>
      </c>
      <c r="AA302" s="92"/>
      <c r="AC302" s="2741"/>
      <c r="AE302" s="2742"/>
      <c r="AG302" s="2743" t="str">
        <f t="shared" si="47"/>
        <v/>
      </c>
      <c r="AI302" s="2744" t="str">
        <f t="shared" si="43"/>
        <v/>
      </c>
    </row>
    <row r="303" spans="1:35" ht="11.25" outlineLevel="4">
      <c r="A303" s="2745" t="s">
        <v>990</v>
      </c>
      <c r="B303" s="61"/>
      <c r="C303" s="62" t="str">
        <f>IF(OR(ISNUMBER(S303),ISNUMBER(U303),ISNUMBER(W303),ISNUMBER(#REF!),ISNUMBER(AA303),ISNUMBER(AC303),ISNUMBER(AE303),ISNUMBER(AG303),ISNUMBER(Y303),ISNUMBER(AI303)),"x","")</f>
        <v/>
      </c>
      <c r="D303" s="63" t="s">
        <v>90</v>
      </c>
      <c r="E303" s="60" t="s">
        <v>1041</v>
      </c>
      <c r="F303" s="60" t="s">
        <v>67</v>
      </c>
      <c r="G303" s="60" t="s">
        <v>1042</v>
      </c>
      <c r="H303" s="60"/>
      <c r="I303" s="60" t="s">
        <v>1043</v>
      </c>
      <c r="J303" s="64"/>
      <c r="K303" s="60"/>
      <c r="L303" s="60"/>
      <c r="M303" s="64" t="s">
        <v>12</v>
      </c>
      <c r="N303" s="64"/>
      <c r="O303" s="64" t="s">
        <v>14</v>
      </c>
      <c r="P303" s="64"/>
      <c r="Q303" s="64"/>
      <c r="S303" s="2746"/>
      <c r="U303" s="2747"/>
      <c r="W303" s="2748" t="str">
        <f t="shared" si="46"/>
        <v/>
      </c>
      <c r="Y303" s="2749" t="str">
        <f t="shared" si="42"/>
        <v/>
      </c>
      <c r="AA303" s="92"/>
      <c r="AC303" s="2750"/>
      <c r="AE303" s="2751"/>
      <c r="AG303" s="2752" t="str">
        <f t="shared" si="47"/>
        <v/>
      </c>
      <c r="AI303" s="2753" t="str">
        <f t="shared" si="43"/>
        <v/>
      </c>
    </row>
    <row r="304" spans="1:35" ht="11.25" outlineLevel="4">
      <c r="A304" s="2754" t="s">
        <v>994</v>
      </c>
      <c r="B304" s="61"/>
      <c r="C304" s="62" t="str">
        <f>IF(OR(ISNUMBER(S304),ISNUMBER(U304),ISNUMBER(W304),ISNUMBER(#REF!),ISNUMBER(AA304),ISNUMBER(AC304),ISNUMBER(AE304),ISNUMBER(AG304),ISNUMBER(Y304),ISNUMBER(AI304)),"x","")</f>
        <v/>
      </c>
      <c r="D304" s="63" t="s">
        <v>90</v>
      </c>
      <c r="E304" s="60" t="s">
        <v>1044</v>
      </c>
      <c r="F304" s="60" t="s">
        <v>67</v>
      </c>
      <c r="G304" s="60" t="s">
        <v>1045</v>
      </c>
      <c r="H304" s="60"/>
      <c r="I304" s="60" t="s">
        <v>1046</v>
      </c>
      <c r="J304" s="64"/>
      <c r="K304" s="60"/>
      <c r="L304" s="60"/>
      <c r="M304" s="64" t="s">
        <v>12</v>
      </c>
      <c r="N304" s="64"/>
      <c r="O304" s="64" t="s">
        <v>14</v>
      </c>
      <c r="P304" s="64"/>
      <c r="Q304" s="64"/>
      <c r="S304" s="2755"/>
      <c r="U304" s="2756"/>
      <c r="W304" s="2757" t="str">
        <f t="shared" si="46"/>
        <v/>
      </c>
      <c r="Y304" s="2758" t="str">
        <f t="shared" si="42"/>
        <v/>
      </c>
      <c r="AA304" s="92"/>
      <c r="AC304" s="2759"/>
      <c r="AE304" s="2760"/>
      <c r="AG304" s="2761" t="str">
        <f t="shared" si="47"/>
        <v/>
      </c>
      <c r="AI304" s="2762" t="str">
        <f t="shared" si="43"/>
        <v/>
      </c>
    </row>
    <row r="305" spans="1:35" ht="11.25" outlineLevel="3">
      <c r="A305" s="2763" t="s">
        <v>1047</v>
      </c>
      <c r="B305" s="61" t="s">
        <v>94</v>
      </c>
      <c r="C305" s="62" t="str">
        <f>IF(OR(ISNUMBER(S305),ISNUMBER(U305),ISNUMBER(W305),ISNUMBER(#REF!),ISNUMBER(AA305),ISNUMBER(AC305),ISNUMBER(AE305),ISNUMBER(AG305),ISNUMBER(Y305),ISNUMBER(AI305)),"x","")</f>
        <v/>
      </c>
      <c r="D305" s="63" t="s">
        <v>90</v>
      </c>
      <c r="E305" s="60" t="s">
        <v>1048</v>
      </c>
      <c r="F305" s="60" t="s">
        <v>67</v>
      </c>
      <c r="G305" s="60" t="s">
        <v>1049</v>
      </c>
      <c r="H305" s="60"/>
      <c r="I305" s="60" t="s">
        <v>1050</v>
      </c>
      <c r="J305" s="64" t="s">
        <v>187</v>
      </c>
      <c r="K305" s="60"/>
      <c r="L305" s="60"/>
      <c r="M305" s="64" t="s">
        <v>12</v>
      </c>
      <c r="N305" s="64"/>
      <c r="O305" s="64" t="s">
        <v>14</v>
      </c>
      <c r="P305" s="64"/>
      <c r="Q305" s="64"/>
      <c r="S305" s="2764"/>
      <c r="U305" s="2765"/>
      <c r="W305" s="2766" t="str">
        <f t="shared" si="46"/>
        <v/>
      </c>
      <c r="Y305" s="2767" t="str">
        <f t="shared" si="42"/>
        <v/>
      </c>
      <c r="AA305" s="92"/>
      <c r="AC305" s="2768"/>
      <c r="AE305" s="2769"/>
      <c r="AG305" s="2770" t="str">
        <f t="shared" si="47"/>
        <v/>
      </c>
      <c r="AI305" s="2771" t="str">
        <f t="shared" si="43"/>
        <v/>
      </c>
    </row>
    <row r="306" spans="1:35" ht="11.25" outlineLevel="3">
      <c r="A306" s="2772" t="s">
        <v>1051</v>
      </c>
      <c r="B306" s="61" t="s">
        <v>94</v>
      </c>
      <c r="C306" s="62" t="str">
        <f>IF(OR(ISNUMBER(S306),ISNUMBER(U306),ISNUMBER(W306),ISNUMBER(#REF!),ISNUMBER(AA306),ISNUMBER(AC306),ISNUMBER(AE306),ISNUMBER(AG306),ISNUMBER(Y306),ISNUMBER(AI306)),"x","")</f>
        <v/>
      </c>
      <c r="D306" s="63" t="s">
        <v>90</v>
      </c>
      <c r="E306" s="60" t="s">
        <v>1052</v>
      </c>
      <c r="F306" s="60" t="s">
        <v>67</v>
      </c>
      <c r="G306" s="60" t="s">
        <v>1053</v>
      </c>
      <c r="H306" s="60"/>
      <c r="I306" s="60" t="s">
        <v>1054</v>
      </c>
      <c r="J306" s="64" t="s">
        <v>187</v>
      </c>
      <c r="K306" s="60"/>
      <c r="L306" s="60"/>
      <c r="M306" s="64" t="s">
        <v>12</v>
      </c>
      <c r="N306" s="64"/>
      <c r="O306" s="64" t="s">
        <v>14</v>
      </c>
      <c r="P306" s="64"/>
      <c r="Q306" s="64"/>
      <c r="S306" s="2773"/>
      <c r="U306" s="2774"/>
      <c r="W306" s="2775" t="str">
        <f t="shared" si="46"/>
        <v/>
      </c>
      <c r="Y306" s="2776" t="str">
        <f t="shared" si="42"/>
        <v/>
      </c>
      <c r="AA306" s="92"/>
      <c r="AC306" s="2777"/>
      <c r="AE306" s="2778"/>
      <c r="AG306" s="2779" t="str">
        <f t="shared" si="47"/>
        <v/>
      </c>
      <c r="AI306" s="2780" t="str">
        <f t="shared" si="43"/>
        <v/>
      </c>
    </row>
    <row r="307" spans="1:35" ht="11.25" outlineLevel="3">
      <c r="A307" s="2781" t="s">
        <v>1055</v>
      </c>
      <c r="B307" s="61" t="s">
        <v>94</v>
      </c>
      <c r="C307" s="62" t="str">
        <f>IF(OR(ISNUMBER(S307),ISNUMBER(U307),ISNUMBER(W307),ISNUMBER(#REF!),ISNUMBER(AA307),ISNUMBER(AC307),ISNUMBER(AE307),ISNUMBER(AG307),ISNUMBER(Y307),ISNUMBER(AI307)),"x","")</f>
        <v/>
      </c>
      <c r="D307" s="63" t="s">
        <v>90</v>
      </c>
      <c r="E307" s="60" t="s">
        <v>1056</v>
      </c>
      <c r="F307" s="60" t="s">
        <v>67</v>
      </c>
      <c r="G307" s="60" t="s">
        <v>1057</v>
      </c>
      <c r="H307" s="60"/>
      <c r="I307" s="60" t="s">
        <v>1058</v>
      </c>
      <c r="J307" s="64" t="s">
        <v>96</v>
      </c>
      <c r="K307" s="60"/>
      <c r="L307" s="60"/>
      <c r="M307" s="64" t="s">
        <v>12</v>
      </c>
      <c r="N307" s="64"/>
      <c r="O307" s="64" t="s">
        <v>14</v>
      </c>
      <c r="P307" s="64"/>
      <c r="Q307" s="64"/>
      <c r="S307" s="2782"/>
      <c r="U307" s="2783"/>
      <c r="W307" s="2784" t="str">
        <f t="shared" si="46"/>
        <v/>
      </c>
      <c r="Y307" s="2785" t="str">
        <f t="shared" si="42"/>
        <v/>
      </c>
      <c r="AA307" s="92"/>
      <c r="AC307" s="2786"/>
      <c r="AE307" s="2787"/>
      <c r="AG307" s="2788" t="str">
        <f t="shared" si="47"/>
        <v/>
      </c>
      <c r="AI307" s="2789" t="str">
        <f t="shared" si="43"/>
        <v/>
      </c>
    </row>
    <row r="308" spans="1:35" ht="11.25" outlineLevel="2">
      <c r="A308" s="2790" t="s">
        <v>1059</v>
      </c>
      <c r="B308" s="61" t="s">
        <v>94</v>
      </c>
      <c r="C308" s="62" t="str">
        <f>IF(OR(ISNUMBER(S308),ISNUMBER(U308),ISNUMBER(W308),ISNUMBER(#REF!),ISNUMBER(AA308),ISNUMBER(AC308),ISNUMBER(AE308),ISNUMBER(AG308),ISNUMBER(Y308),ISNUMBER(AI308)),"x","")</f>
        <v/>
      </c>
      <c r="D308" s="63" t="s">
        <v>90</v>
      </c>
      <c r="E308" s="60" t="s">
        <v>1060</v>
      </c>
      <c r="F308" s="60" t="s">
        <v>67</v>
      </c>
      <c r="G308" s="60" t="s">
        <v>1061</v>
      </c>
      <c r="H308" s="60"/>
      <c r="I308" s="60" t="s">
        <v>1062</v>
      </c>
      <c r="J308" s="64" t="s">
        <v>71</v>
      </c>
      <c r="K308" s="60"/>
      <c r="L308" s="60"/>
      <c r="M308" s="64" t="s">
        <v>12</v>
      </c>
      <c r="N308" s="64"/>
      <c r="O308" s="64" t="s">
        <v>14</v>
      </c>
      <c r="P308" s="64"/>
      <c r="Q308" s="64"/>
      <c r="S308" s="2791"/>
      <c r="U308" s="2792"/>
      <c r="W308" s="2793" t="str">
        <f>IF(OR(ISNUMBER(W309),ISNUMBER(W310),ISNUMBER(W311),ISNUMBER(W314),ISNUMBER(W319),ISNUMBER(W320),ISNUMBER(W321)),N(W309)+N(W310)+N(W311)-N(W314)+N(W319)+N(W320)+N(W321),IF(ISNUMBER(U308),U308,""))</f>
        <v/>
      </c>
      <c r="Y308" s="2794" t="str">
        <f t="shared" si="42"/>
        <v/>
      </c>
      <c r="AA308" s="92"/>
      <c r="AC308" s="2795"/>
      <c r="AE308" s="2796"/>
      <c r="AG308" s="2797" t="str">
        <f>IF(OR(ISNUMBER(AG309),ISNUMBER(AG310),ISNUMBER(AG311),ISNUMBER(AG314),ISNUMBER(AG319),ISNUMBER(AG320),ISNUMBER(AG321)),N(AG309)+N(AG310)+N(AG311)-N(AG314)+N(AG319)+N(AG320)+N(AG321),IF(ISNUMBER(AE308),AE308,""))</f>
        <v/>
      </c>
      <c r="AI308" s="2798" t="str">
        <f t="shared" si="43"/>
        <v/>
      </c>
    </row>
    <row r="309" spans="1:35" ht="11.25" outlineLevel="3">
      <c r="A309" s="2799" t="s">
        <v>1011</v>
      </c>
      <c r="B309" s="61" t="s">
        <v>94</v>
      </c>
      <c r="C309" s="62" t="str">
        <f>IF(OR(ISNUMBER(S309),ISNUMBER(U309),ISNUMBER(W309),ISNUMBER(#REF!),ISNUMBER(AA309),ISNUMBER(AC309),ISNUMBER(AE309),ISNUMBER(AG309),ISNUMBER(Y309),ISNUMBER(AI309)),"x","")</f>
        <v/>
      </c>
      <c r="D309" s="63" t="s">
        <v>90</v>
      </c>
      <c r="E309" s="60" t="s">
        <v>1063</v>
      </c>
      <c r="F309" s="60" t="s">
        <v>67</v>
      </c>
      <c r="G309" s="60" t="s">
        <v>1064</v>
      </c>
      <c r="H309" s="60"/>
      <c r="I309" s="60" t="s">
        <v>1065</v>
      </c>
      <c r="J309" s="64" t="s">
        <v>187</v>
      </c>
      <c r="K309" s="60"/>
      <c r="L309" s="60"/>
      <c r="M309" s="64" t="s">
        <v>12</v>
      </c>
      <c r="N309" s="64"/>
      <c r="O309" s="64" t="s">
        <v>14</v>
      </c>
      <c r="P309" s="64"/>
      <c r="Q309" s="64"/>
      <c r="S309" s="2800"/>
      <c r="U309" s="2801"/>
      <c r="W309" s="2802" t="str">
        <f t="shared" ref="W309:W321" si="48">IF(ISNUMBER(U309),U309,"")</f>
        <v/>
      </c>
      <c r="Y309" s="2803" t="str">
        <f t="shared" si="42"/>
        <v/>
      </c>
      <c r="AA309" s="92"/>
      <c r="AC309" s="2804"/>
      <c r="AE309" s="2805"/>
      <c r="AG309" s="2806" t="str">
        <f t="shared" ref="AG309:AG321" si="49">IF(ISNUMBER(AE309),AE309,"")</f>
        <v/>
      </c>
      <c r="AI309" s="2807" t="str">
        <f t="shared" si="43"/>
        <v/>
      </c>
    </row>
    <row r="310" spans="1:35" ht="11.25" outlineLevel="3">
      <c r="A310" s="2808" t="s">
        <v>1018</v>
      </c>
      <c r="B310" s="61" t="s">
        <v>94</v>
      </c>
      <c r="C310" s="62" t="str">
        <f>IF(OR(ISNUMBER(S310),ISNUMBER(U310),ISNUMBER(W310),ISNUMBER(#REF!),ISNUMBER(AA310),ISNUMBER(AC310),ISNUMBER(AE310),ISNUMBER(AG310),ISNUMBER(Y310),ISNUMBER(AI310)),"x","")</f>
        <v/>
      </c>
      <c r="D310" s="63" t="s">
        <v>90</v>
      </c>
      <c r="E310" s="60" t="s">
        <v>1066</v>
      </c>
      <c r="F310" s="60" t="s">
        <v>67</v>
      </c>
      <c r="G310" s="60" t="s">
        <v>1067</v>
      </c>
      <c r="H310" s="60"/>
      <c r="I310" s="60" t="s">
        <v>1068</v>
      </c>
      <c r="J310" s="64" t="s">
        <v>96</v>
      </c>
      <c r="K310" s="60"/>
      <c r="L310" s="60"/>
      <c r="M310" s="64" t="s">
        <v>12</v>
      </c>
      <c r="N310" s="64"/>
      <c r="O310" s="64" t="s">
        <v>14</v>
      </c>
      <c r="P310" s="64"/>
      <c r="Q310" s="64"/>
      <c r="S310" s="2809"/>
      <c r="U310" s="2810"/>
      <c r="W310" s="2811" t="str">
        <f t="shared" si="48"/>
        <v/>
      </c>
      <c r="Y310" s="2812" t="str">
        <f t="shared" si="42"/>
        <v/>
      </c>
      <c r="AA310" s="92"/>
      <c r="AC310" s="2813"/>
      <c r="AE310" s="2814"/>
      <c r="AG310" s="2815" t="str">
        <f t="shared" si="49"/>
        <v/>
      </c>
      <c r="AI310" s="2816" t="str">
        <f t="shared" si="43"/>
        <v/>
      </c>
    </row>
    <row r="311" spans="1:35" ht="11.25" outlineLevel="3">
      <c r="A311" s="2817" t="s">
        <v>1022</v>
      </c>
      <c r="B311" s="61" t="s">
        <v>94</v>
      </c>
      <c r="C311" s="62" t="str">
        <f>IF(OR(ISNUMBER(S311),ISNUMBER(U311),ISNUMBER(W311),ISNUMBER(#REF!),ISNUMBER(AA311),ISNUMBER(AC311),ISNUMBER(AE311),ISNUMBER(AG311),ISNUMBER(Y311),ISNUMBER(AI311)),"x","")</f>
        <v/>
      </c>
      <c r="D311" s="63" t="s">
        <v>90</v>
      </c>
      <c r="E311" s="60" t="s">
        <v>1069</v>
      </c>
      <c r="F311" s="60" t="s">
        <v>67</v>
      </c>
      <c r="G311" s="60" t="s">
        <v>1070</v>
      </c>
      <c r="H311" s="60"/>
      <c r="I311" s="60" t="s">
        <v>1071</v>
      </c>
      <c r="J311" s="64" t="s">
        <v>122</v>
      </c>
      <c r="K311" s="60"/>
      <c r="L311" s="60"/>
      <c r="M311" s="64" t="s">
        <v>12</v>
      </c>
      <c r="N311" s="64"/>
      <c r="O311" s="64" t="s">
        <v>14</v>
      </c>
      <c r="P311" s="64"/>
      <c r="Q311" s="64"/>
      <c r="S311" s="2818"/>
      <c r="U311" s="2819"/>
      <c r="W311" s="2820" t="str">
        <f t="shared" si="48"/>
        <v/>
      </c>
      <c r="Y311" s="2821" t="str">
        <f t="shared" si="42"/>
        <v/>
      </c>
      <c r="AA311" s="92"/>
      <c r="AC311" s="2822"/>
      <c r="AE311" s="2823"/>
      <c r="AG311" s="2824" t="str">
        <f t="shared" si="49"/>
        <v/>
      </c>
      <c r="AI311" s="2825" t="str">
        <f t="shared" si="43"/>
        <v/>
      </c>
    </row>
    <row r="312" spans="1:35" ht="11.25" outlineLevel="4">
      <c r="A312" s="2826" t="s">
        <v>964</v>
      </c>
      <c r="B312" s="61"/>
      <c r="C312" s="62" t="str">
        <f>IF(OR(ISNUMBER(S312),ISNUMBER(U312),ISNUMBER(W312),ISNUMBER(#REF!),ISNUMBER(AA312),ISNUMBER(AC312),ISNUMBER(AE312),ISNUMBER(AG312),ISNUMBER(Y312),ISNUMBER(AI312)),"x","")</f>
        <v/>
      </c>
      <c r="D312" s="63" t="s">
        <v>90</v>
      </c>
      <c r="E312" s="60" t="s">
        <v>1072</v>
      </c>
      <c r="F312" s="60" t="s">
        <v>67</v>
      </c>
      <c r="G312" s="60" t="s">
        <v>1073</v>
      </c>
      <c r="H312" s="60"/>
      <c r="I312" s="60" t="s">
        <v>1074</v>
      </c>
      <c r="J312" s="64"/>
      <c r="K312" s="60"/>
      <c r="L312" s="60"/>
      <c r="M312" s="64" t="s">
        <v>12</v>
      </c>
      <c r="N312" s="64"/>
      <c r="O312" s="64" t="s">
        <v>14</v>
      </c>
      <c r="P312" s="64"/>
      <c r="Q312" s="64"/>
      <c r="S312" s="2827"/>
      <c r="U312" s="2828"/>
      <c r="W312" s="2829" t="str">
        <f t="shared" si="48"/>
        <v/>
      </c>
      <c r="Y312" s="2830" t="str">
        <f t="shared" si="42"/>
        <v/>
      </c>
      <c r="AA312" s="92"/>
      <c r="AC312" s="2831"/>
      <c r="AE312" s="2832"/>
      <c r="AG312" s="2833" t="str">
        <f t="shared" si="49"/>
        <v/>
      </c>
      <c r="AI312" s="2834" t="str">
        <f t="shared" si="43"/>
        <v/>
      </c>
    </row>
    <row r="313" spans="1:35" ht="11.25" outlineLevel="4">
      <c r="A313" s="2835" t="s">
        <v>968</v>
      </c>
      <c r="B313" s="61"/>
      <c r="C313" s="62" t="str">
        <f>IF(OR(ISNUMBER(S313),ISNUMBER(U313),ISNUMBER(W313),ISNUMBER(#REF!),ISNUMBER(AA313),ISNUMBER(AC313),ISNUMBER(AE313),ISNUMBER(AG313),ISNUMBER(Y313),ISNUMBER(AI313)),"x","")</f>
        <v/>
      </c>
      <c r="D313" s="63" t="s">
        <v>90</v>
      </c>
      <c r="E313" s="60" t="s">
        <v>1075</v>
      </c>
      <c r="F313" s="60" t="s">
        <v>67</v>
      </c>
      <c r="G313" s="60" t="s">
        <v>1076</v>
      </c>
      <c r="H313" s="60"/>
      <c r="I313" s="60" t="s">
        <v>1077</v>
      </c>
      <c r="J313" s="64"/>
      <c r="K313" s="60"/>
      <c r="L313" s="60"/>
      <c r="M313" s="64" t="s">
        <v>12</v>
      </c>
      <c r="N313" s="64"/>
      <c r="O313" s="64" t="s">
        <v>14</v>
      </c>
      <c r="P313" s="64"/>
      <c r="Q313" s="64"/>
      <c r="S313" s="2836"/>
      <c r="U313" s="2837"/>
      <c r="W313" s="2838" t="str">
        <f t="shared" si="48"/>
        <v/>
      </c>
      <c r="Y313" s="2839" t="str">
        <f t="shared" si="42"/>
        <v/>
      </c>
      <c r="AA313" s="92"/>
      <c r="AC313" s="2840"/>
      <c r="AE313" s="2841"/>
      <c r="AG313" s="2842" t="str">
        <f t="shared" si="49"/>
        <v/>
      </c>
      <c r="AI313" s="2843" t="str">
        <f t="shared" si="43"/>
        <v/>
      </c>
    </row>
    <row r="314" spans="1:35" ht="11.25" outlineLevel="3">
      <c r="A314" s="2844" t="s">
        <v>1032</v>
      </c>
      <c r="B314" s="61" t="s">
        <v>593</v>
      </c>
      <c r="C314" s="62" t="str">
        <f>IF(OR(ISNUMBER(S314),ISNUMBER(U314),ISNUMBER(W314),ISNUMBER(#REF!),ISNUMBER(AA314),ISNUMBER(AC314),ISNUMBER(AE314),ISNUMBER(AG314),ISNUMBER(Y314),ISNUMBER(AI314)),"x","")</f>
        <v/>
      </c>
      <c r="D314" s="63" t="s">
        <v>90</v>
      </c>
      <c r="E314" s="60" t="s">
        <v>1078</v>
      </c>
      <c r="F314" s="60" t="s">
        <v>67</v>
      </c>
      <c r="G314" s="60" t="s">
        <v>1079</v>
      </c>
      <c r="H314" s="60"/>
      <c r="I314" s="60" t="s">
        <v>1071</v>
      </c>
      <c r="J314" s="64" t="s">
        <v>122</v>
      </c>
      <c r="K314" s="60"/>
      <c r="L314" s="60"/>
      <c r="M314" s="64" t="s">
        <v>12</v>
      </c>
      <c r="N314" s="64"/>
      <c r="O314" s="64" t="s">
        <v>14</v>
      </c>
      <c r="P314" s="64"/>
      <c r="Q314" s="64"/>
      <c r="S314" s="2845"/>
      <c r="U314" s="2846"/>
      <c r="W314" s="2847" t="str">
        <f t="shared" si="48"/>
        <v/>
      </c>
      <c r="Y314" s="2848" t="str">
        <f t="shared" si="42"/>
        <v/>
      </c>
      <c r="AA314" s="92"/>
      <c r="AC314" s="2849"/>
      <c r="AE314" s="2850"/>
      <c r="AG314" s="2851" t="str">
        <f t="shared" si="49"/>
        <v/>
      </c>
      <c r="AI314" s="2852" t="str">
        <f t="shared" si="43"/>
        <v/>
      </c>
    </row>
    <row r="315" spans="1:35" ht="11.25" outlineLevel="4">
      <c r="A315" s="2853" t="s">
        <v>978</v>
      </c>
      <c r="B315" s="61"/>
      <c r="C315" s="62" t="str">
        <f>IF(OR(ISNUMBER(S315),ISNUMBER(U315),ISNUMBER(W315),ISNUMBER(#REF!),ISNUMBER(AA315),ISNUMBER(AC315),ISNUMBER(AE315),ISNUMBER(AG315),ISNUMBER(Y315),ISNUMBER(AI315)),"x","")</f>
        <v/>
      </c>
      <c r="D315" s="63" t="s">
        <v>90</v>
      </c>
      <c r="E315" s="60" t="s">
        <v>1080</v>
      </c>
      <c r="F315" s="60" t="s">
        <v>67</v>
      </c>
      <c r="G315" s="60" t="s">
        <v>1081</v>
      </c>
      <c r="H315" s="60"/>
      <c r="I315" s="60"/>
      <c r="J315" s="64"/>
      <c r="K315" s="60"/>
      <c r="L315" s="60"/>
      <c r="M315" s="64" t="s">
        <v>12</v>
      </c>
      <c r="N315" s="64"/>
      <c r="O315" s="64" t="s">
        <v>14</v>
      </c>
      <c r="P315" s="64"/>
      <c r="Q315" s="64"/>
      <c r="S315" s="2854"/>
      <c r="U315" s="2855"/>
      <c r="W315" s="2856" t="str">
        <f t="shared" si="48"/>
        <v/>
      </c>
      <c r="Y315" s="2857" t="str">
        <f t="shared" si="42"/>
        <v/>
      </c>
      <c r="AA315" s="92"/>
      <c r="AC315" s="2858"/>
      <c r="AE315" s="2859"/>
      <c r="AG315" s="2860" t="str">
        <f t="shared" si="49"/>
        <v/>
      </c>
      <c r="AI315" s="2861" t="str">
        <f t="shared" si="43"/>
        <v/>
      </c>
    </row>
    <row r="316" spans="1:35" ht="11.25" outlineLevel="4">
      <c r="A316" s="2862" t="s">
        <v>986</v>
      </c>
      <c r="B316" s="61"/>
      <c r="C316" s="62" t="str">
        <f>IF(OR(ISNUMBER(S316),ISNUMBER(U316),ISNUMBER(W316),ISNUMBER(#REF!),ISNUMBER(AA316),ISNUMBER(AC316),ISNUMBER(AE316),ISNUMBER(AG316),ISNUMBER(Y316),ISNUMBER(AI316)),"x","")</f>
        <v/>
      </c>
      <c r="D316" s="63" t="s">
        <v>90</v>
      </c>
      <c r="E316" s="60" t="s">
        <v>1082</v>
      </c>
      <c r="F316" s="60" t="s">
        <v>67</v>
      </c>
      <c r="G316" s="60" t="s">
        <v>1083</v>
      </c>
      <c r="H316" s="60"/>
      <c r="I316" s="60" t="s">
        <v>1084</v>
      </c>
      <c r="J316" s="64"/>
      <c r="K316" s="60"/>
      <c r="L316" s="60"/>
      <c r="M316" s="64" t="s">
        <v>12</v>
      </c>
      <c r="N316" s="64"/>
      <c r="O316" s="64" t="s">
        <v>14</v>
      </c>
      <c r="P316" s="64"/>
      <c r="Q316" s="64"/>
      <c r="S316" s="2863"/>
      <c r="U316" s="2864"/>
      <c r="W316" s="2865" t="str">
        <f t="shared" si="48"/>
        <v/>
      </c>
      <c r="Y316" s="2866" t="str">
        <f t="shared" si="42"/>
        <v/>
      </c>
      <c r="AA316" s="92"/>
      <c r="AC316" s="2867"/>
      <c r="AE316" s="2868"/>
      <c r="AG316" s="2869" t="str">
        <f t="shared" si="49"/>
        <v/>
      </c>
      <c r="AI316" s="2870" t="str">
        <f t="shared" si="43"/>
        <v/>
      </c>
    </row>
    <row r="317" spans="1:35" ht="11.25" outlineLevel="4">
      <c r="A317" s="2871" t="s">
        <v>990</v>
      </c>
      <c r="B317" s="61"/>
      <c r="C317" s="62" t="str">
        <f>IF(OR(ISNUMBER(S317),ISNUMBER(U317),ISNUMBER(W317),ISNUMBER(#REF!),ISNUMBER(AA317),ISNUMBER(AC317),ISNUMBER(AE317),ISNUMBER(AG317),ISNUMBER(Y317),ISNUMBER(AI317)),"x","")</f>
        <v/>
      </c>
      <c r="D317" s="63" t="s">
        <v>90</v>
      </c>
      <c r="E317" s="60" t="s">
        <v>1085</v>
      </c>
      <c r="F317" s="60" t="s">
        <v>67</v>
      </c>
      <c r="G317" s="60" t="s">
        <v>1086</v>
      </c>
      <c r="H317" s="60"/>
      <c r="I317" s="60" t="s">
        <v>1087</v>
      </c>
      <c r="J317" s="64"/>
      <c r="K317" s="60"/>
      <c r="L317" s="60"/>
      <c r="M317" s="64" t="s">
        <v>12</v>
      </c>
      <c r="N317" s="64"/>
      <c r="O317" s="64" t="s">
        <v>14</v>
      </c>
      <c r="P317" s="64"/>
      <c r="Q317" s="64"/>
      <c r="S317" s="2872"/>
      <c r="U317" s="2873"/>
      <c r="W317" s="2874" t="str">
        <f t="shared" si="48"/>
        <v/>
      </c>
      <c r="Y317" s="2875" t="str">
        <f t="shared" si="42"/>
        <v/>
      </c>
      <c r="AA317" s="92"/>
      <c r="AC317" s="2876"/>
      <c r="AE317" s="2877"/>
      <c r="AG317" s="2878" t="str">
        <f t="shared" si="49"/>
        <v/>
      </c>
      <c r="AI317" s="2879" t="str">
        <f t="shared" si="43"/>
        <v/>
      </c>
    </row>
    <row r="318" spans="1:35" ht="11.25" outlineLevel="4">
      <c r="A318" s="2880" t="s">
        <v>994</v>
      </c>
      <c r="B318" s="61"/>
      <c r="C318" s="62" t="str">
        <f>IF(OR(ISNUMBER(S318),ISNUMBER(U318),ISNUMBER(W318),ISNUMBER(#REF!),ISNUMBER(AA318),ISNUMBER(AC318),ISNUMBER(AE318),ISNUMBER(AG318),ISNUMBER(Y318),ISNUMBER(AI318)),"x","")</f>
        <v/>
      </c>
      <c r="D318" s="63" t="s">
        <v>90</v>
      </c>
      <c r="E318" s="60" t="s">
        <v>1088</v>
      </c>
      <c r="F318" s="60" t="s">
        <v>67</v>
      </c>
      <c r="G318" s="60" t="s">
        <v>1089</v>
      </c>
      <c r="H318" s="60"/>
      <c r="I318" s="60" t="s">
        <v>1090</v>
      </c>
      <c r="J318" s="64"/>
      <c r="K318" s="60"/>
      <c r="L318" s="60"/>
      <c r="M318" s="64" t="s">
        <v>12</v>
      </c>
      <c r="N318" s="64"/>
      <c r="O318" s="64" t="s">
        <v>14</v>
      </c>
      <c r="P318" s="64"/>
      <c r="Q318" s="64"/>
      <c r="S318" s="2881"/>
      <c r="U318" s="2882"/>
      <c r="W318" s="2883" t="str">
        <f t="shared" si="48"/>
        <v/>
      </c>
      <c r="Y318" s="2884" t="str">
        <f t="shared" si="42"/>
        <v/>
      </c>
      <c r="AA318" s="92"/>
      <c r="AC318" s="2885"/>
      <c r="AE318" s="2886"/>
      <c r="AG318" s="2887" t="str">
        <f t="shared" si="49"/>
        <v/>
      </c>
      <c r="AI318" s="2888" t="str">
        <f t="shared" si="43"/>
        <v/>
      </c>
    </row>
    <row r="319" spans="1:35" ht="11.25" outlineLevel="3">
      <c r="A319" s="2889" t="s">
        <v>1047</v>
      </c>
      <c r="B319" s="61" t="s">
        <v>94</v>
      </c>
      <c r="C319" s="62" t="str">
        <f>IF(OR(ISNUMBER(S319),ISNUMBER(U319),ISNUMBER(W319),ISNUMBER(#REF!),ISNUMBER(AA319),ISNUMBER(AC319),ISNUMBER(AE319),ISNUMBER(AG319),ISNUMBER(Y319),ISNUMBER(AI319)),"x","")</f>
        <v/>
      </c>
      <c r="D319" s="63" t="s">
        <v>90</v>
      </c>
      <c r="E319" s="60" t="s">
        <v>1091</v>
      </c>
      <c r="F319" s="60" t="s">
        <v>67</v>
      </c>
      <c r="G319" s="60" t="s">
        <v>1092</v>
      </c>
      <c r="H319" s="60"/>
      <c r="I319" s="60" t="s">
        <v>1071</v>
      </c>
      <c r="J319" s="64" t="s">
        <v>187</v>
      </c>
      <c r="K319" s="60"/>
      <c r="L319" s="60"/>
      <c r="M319" s="64" t="s">
        <v>12</v>
      </c>
      <c r="N319" s="64"/>
      <c r="O319" s="64" t="s">
        <v>14</v>
      </c>
      <c r="P319" s="64"/>
      <c r="Q319" s="64"/>
      <c r="S319" s="2890"/>
      <c r="U319" s="2891"/>
      <c r="W319" s="2892" t="str">
        <f t="shared" si="48"/>
        <v/>
      </c>
      <c r="Y319" s="2893" t="str">
        <f t="shared" si="42"/>
        <v/>
      </c>
      <c r="AA319" s="92"/>
      <c r="AC319" s="2894"/>
      <c r="AE319" s="2895"/>
      <c r="AG319" s="2896" t="str">
        <f t="shared" si="49"/>
        <v/>
      </c>
      <c r="AI319" s="2897" t="str">
        <f t="shared" si="43"/>
        <v/>
      </c>
    </row>
    <row r="320" spans="1:35" ht="11.25" outlineLevel="3">
      <c r="A320" s="2898" t="s">
        <v>1051</v>
      </c>
      <c r="B320" s="61" t="s">
        <v>94</v>
      </c>
      <c r="C320" s="62" t="str">
        <f>IF(OR(ISNUMBER(S320),ISNUMBER(U320),ISNUMBER(W320),ISNUMBER(#REF!),ISNUMBER(AA320),ISNUMBER(AC320),ISNUMBER(AE320),ISNUMBER(AG320),ISNUMBER(Y320),ISNUMBER(AI320)),"x","")</f>
        <v/>
      </c>
      <c r="D320" s="63" t="s">
        <v>90</v>
      </c>
      <c r="E320" s="60" t="s">
        <v>1093</v>
      </c>
      <c r="F320" s="60" t="s">
        <v>67</v>
      </c>
      <c r="G320" s="60" t="s">
        <v>1094</v>
      </c>
      <c r="H320" s="60"/>
      <c r="I320" s="60" t="s">
        <v>1071</v>
      </c>
      <c r="J320" s="64" t="s">
        <v>187</v>
      </c>
      <c r="K320" s="60"/>
      <c r="L320" s="60"/>
      <c r="M320" s="64" t="s">
        <v>12</v>
      </c>
      <c r="N320" s="64"/>
      <c r="O320" s="64" t="s">
        <v>14</v>
      </c>
      <c r="P320" s="64"/>
      <c r="Q320" s="64"/>
      <c r="S320" s="2899"/>
      <c r="U320" s="2900"/>
      <c r="W320" s="2901" t="str">
        <f t="shared" si="48"/>
        <v/>
      </c>
      <c r="Y320" s="2902" t="str">
        <f t="shared" si="42"/>
        <v/>
      </c>
      <c r="AA320" s="92"/>
      <c r="AC320" s="2903"/>
      <c r="AE320" s="2904"/>
      <c r="AG320" s="2905" t="str">
        <f t="shared" si="49"/>
        <v/>
      </c>
      <c r="AI320" s="2906" t="str">
        <f t="shared" si="43"/>
        <v/>
      </c>
    </row>
    <row r="321" spans="1:35" ht="11.25" outlineLevel="3">
      <c r="A321" s="2907" t="s">
        <v>1055</v>
      </c>
      <c r="B321" s="61" t="s">
        <v>94</v>
      </c>
      <c r="C321" s="62" t="str">
        <f>IF(OR(ISNUMBER(S321),ISNUMBER(U321),ISNUMBER(W321),ISNUMBER(#REF!),ISNUMBER(AA321),ISNUMBER(AC321),ISNUMBER(AE321),ISNUMBER(AG321),ISNUMBER(Y321),ISNUMBER(AI321)),"x","")</f>
        <v/>
      </c>
      <c r="D321" s="63" t="s">
        <v>90</v>
      </c>
      <c r="E321" s="60" t="s">
        <v>1095</v>
      </c>
      <c r="F321" s="60" t="s">
        <v>67</v>
      </c>
      <c r="G321" s="60" t="s">
        <v>1096</v>
      </c>
      <c r="H321" s="60"/>
      <c r="I321" s="60" t="s">
        <v>1097</v>
      </c>
      <c r="J321" s="64" t="s">
        <v>96</v>
      </c>
      <c r="K321" s="60"/>
      <c r="L321" s="60"/>
      <c r="M321" s="64" t="s">
        <v>12</v>
      </c>
      <c r="N321" s="64"/>
      <c r="O321" s="64" t="s">
        <v>14</v>
      </c>
      <c r="P321" s="64"/>
      <c r="Q321" s="64"/>
      <c r="S321" s="2908"/>
      <c r="U321" s="2909"/>
      <c r="W321" s="2910" t="str">
        <f t="shared" si="48"/>
        <v/>
      </c>
      <c r="Y321" s="2911" t="str">
        <f t="shared" si="42"/>
        <v/>
      </c>
      <c r="AA321" s="92"/>
      <c r="AC321" s="2912"/>
      <c r="AE321" s="2913"/>
      <c r="AG321" s="2914" t="str">
        <f t="shared" si="49"/>
        <v/>
      </c>
      <c r="AI321" s="2915" t="str">
        <f t="shared" si="43"/>
        <v/>
      </c>
    </row>
    <row r="322" spans="1:35" ht="11.25" outlineLevel="2">
      <c r="A322" s="2916" t="s">
        <v>1098</v>
      </c>
      <c r="B322" s="61" t="s">
        <v>94</v>
      </c>
      <c r="C322" s="62" t="str">
        <f>IF(OR(ISNUMBER(S322),ISNUMBER(U322),ISNUMBER(W322),ISNUMBER(#REF!),ISNUMBER(AA322),ISNUMBER(AC322),ISNUMBER(AE322),ISNUMBER(AG322),ISNUMBER(Y322),ISNUMBER(AI322)),"x","")</f>
        <v/>
      </c>
      <c r="D322" s="63" t="s">
        <v>90</v>
      </c>
      <c r="E322" s="60" t="s">
        <v>1099</v>
      </c>
      <c r="F322" s="60" t="s">
        <v>67</v>
      </c>
      <c r="G322" s="60" t="s">
        <v>1100</v>
      </c>
      <c r="H322" s="60"/>
      <c r="I322" s="60"/>
      <c r="J322" s="64" t="s">
        <v>71</v>
      </c>
      <c r="K322" s="60"/>
      <c r="L322" s="60"/>
      <c r="M322" s="64" t="s">
        <v>12</v>
      </c>
      <c r="N322" s="64"/>
      <c r="O322" s="64" t="s">
        <v>14</v>
      </c>
      <c r="P322" s="64"/>
      <c r="Q322" s="64"/>
      <c r="S322" s="2917"/>
      <c r="U322" s="2918"/>
      <c r="W322" s="2919" t="str">
        <f>IF(OR(ISNUMBER(W323),ISNUMBER(W324),ISNUMBER(W325),ISNUMBER(W328),ISNUMBER(W333),ISNUMBER(W334),ISNUMBER(W335)),N(W323)+N(W324)+N(W325)-N(W328)+N(W333)+N(W334)+N(W335),IF(ISNUMBER(U322),U322,""))</f>
        <v/>
      </c>
      <c r="Y322" s="2920" t="str">
        <f t="shared" si="42"/>
        <v/>
      </c>
      <c r="AA322" s="92"/>
      <c r="AC322" s="2921"/>
      <c r="AE322" s="2922"/>
      <c r="AG322" s="2923" t="str">
        <f>IF(OR(ISNUMBER(AG323),ISNUMBER(AG324),ISNUMBER(AG325),ISNUMBER(AG328),ISNUMBER(AG333),ISNUMBER(AG334),ISNUMBER(AG335)),N(AG323)+N(AG324)+N(AG325)-N(AG328)+N(AG333)+N(AG334)+N(AG335),IF(ISNUMBER(AE322),AE322,""))</f>
        <v/>
      </c>
      <c r="AI322" s="2924" t="str">
        <f t="shared" si="43"/>
        <v/>
      </c>
    </row>
    <row r="323" spans="1:35" ht="11.25" outlineLevel="3">
      <c r="A323" s="2925" t="s">
        <v>1011</v>
      </c>
      <c r="B323" s="61" t="s">
        <v>94</v>
      </c>
      <c r="C323" s="62" t="str">
        <f>IF(OR(ISNUMBER(S323),ISNUMBER(U323),ISNUMBER(W323),ISNUMBER(#REF!),ISNUMBER(AA323),ISNUMBER(AC323),ISNUMBER(AE323),ISNUMBER(AG323),ISNUMBER(Y323),ISNUMBER(AI323)),"x","")</f>
        <v/>
      </c>
      <c r="D323" s="63" t="s">
        <v>90</v>
      </c>
      <c r="E323" s="60" t="s">
        <v>1101</v>
      </c>
      <c r="F323" s="60" t="s">
        <v>67</v>
      </c>
      <c r="G323" s="60" t="s">
        <v>1102</v>
      </c>
      <c r="H323" s="60"/>
      <c r="I323" s="60" t="s">
        <v>1103</v>
      </c>
      <c r="J323" s="64" t="s">
        <v>187</v>
      </c>
      <c r="K323" s="60"/>
      <c r="L323" s="60"/>
      <c r="M323" s="64" t="s">
        <v>12</v>
      </c>
      <c r="N323" s="64"/>
      <c r="O323" s="64" t="s">
        <v>14</v>
      </c>
      <c r="P323" s="64"/>
      <c r="Q323" s="64"/>
      <c r="S323" s="2926"/>
      <c r="U323" s="2927"/>
      <c r="W323" s="2928" t="str">
        <f t="shared" ref="W323:W335" si="50">IF(ISNUMBER(U323),U323,"")</f>
        <v/>
      </c>
      <c r="Y323" s="2929" t="str">
        <f t="shared" si="42"/>
        <v/>
      </c>
      <c r="AA323" s="92"/>
      <c r="AC323" s="2930"/>
      <c r="AE323" s="2931"/>
      <c r="AG323" s="2932" t="str">
        <f t="shared" ref="AG323:AG335" si="51">IF(ISNUMBER(AE323),AE323,"")</f>
        <v/>
      </c>
      <c r="AI323" s="2933" t="str">
        <f t="shared" si="43"/>
        <v/>
      </c>
    </row>
    <row r="324" spans="1:35" ht="11.25" outlineLevel="3">
      <c r="A324" s="2934" t="s">
        <v>1018</v>
      </c>
      <c r="B324" s="61" t="s">
        <v>94</v>
      </c>
      <c r="C324" s="62" t="str">
        <f>IF(OR(ISNUMBER(S324),ISNUMBER(U324),ISNUMBER(W324),ISNUMBER(#REF!),ISNUMBER(AA324),ISNUMBER(AC324),ISNUMBER(AE324),ISNUMBER(AG324),ISNUMBER(Y324),ISNUMBER(AI324)),"x","")</f>
        <v/>
      </c>
      <c r="D324" s="63" t="s">
        <v>90</v>
      </c>
      <c r="E324" s="60" t="s">
        <v>1104</v>
      </c>
      <c r="F324" s="60" t="s">
        <v>67</v>
      </c>
      <c r="G324" s="60" t="s">
        <v>1105</v>
      </c>
      <c r="H324" s="60"/>
      <c r="I324" s="60"/>
      <c r="J324" s="64" t="s">
        <v>96</v>
      </c>
      <c r="K324" s="60"/>
      <c r="L324" s="60"/>
      <c r="M324" s="64" t="s">
        <v>12</v>
      </c>
      <c r="N324" s="64"/>
      <c r="O324" s="64" t="s">
        <v>14</v>
      </c>
      <c r="P324" s="64"/>
      <c r="Q324" s="64"/>
      <c r="S324" s="2935"/>
      <c r="U324" s="2936"/>
      <c r="W324" s="2937" t="str">
        <f t="shared" si="50"/>
        <v/>
      </c>
      <c r="Y324" s="2938" t="str">
        <f t="shared" si="42"/>
        <v/>
      </c>
      <c r="AA324" s="92"/>
      <c r="AC324" s="2939"/>
      <c r="AE324" s="2940"/>
      <c r="AG324" s="2941" t="str">
        <f t="shared" si="51"/>
        <v/>
      </c>
      <c r="AI324" s="2942" t="str">
        <f t="shared" si="43"/>
        <v/>
      </c>
    </row>
    <row r="325" spans="1:35" ht="11.25" outlineLevel="3">
      <c r="A325" s="2943" t="s">
        <v>1022</v>
      </c>
      <c r="B325" s="61" t="s">
        <v>94</v>
      </c>
      <c r="C325" s="62" t="str">
        <f>IF(OR(ISNUMBER(S325),ISNUMBER(U325),ISNUMBER(W325),ISNUMBER(#REF!),ISNUMBER(AA325),ISNUMBER(AC325),ISNUMBER(AE325),ISNUMBER(AG325),ISNUMBER(Y325),ISNUMBER(AI325)),"x","")</f>
        <v/>
      </c>
      <c r="D325" s="63" t="s">
        <v>90</v>
      </c>
      <c r="E325" s="60" t="s">
        <v>1106</v>
      </c>
      <c r="F325" s="60" t="s">
        <v>67</v>
      </c>
      <c r="G325" s="60" t="s">
        <v>1107</v>
      </c>
      <c r="H325" s="60"/>
      <c r="I325" s="60" t="s">
        <v>1050</v>
      </c>
      <c r="J325" s="64" t="s">
        <v>187</v>
      </c>
      <c r="K325" s="60"/>
      <c r="L325" s="60"/>
      <c r="M325" s="64" t="s">
        <v>12</v>
      </c>
      <c r="N325" s="64"/>
      <c r="O325" s="64" t="s">
        <v>14</v>
      </c>
      <c r="P325" s="64"/>
      <c r="Q325" s="64"/>
      <c r="S325" s="2944"/>
      <c r="U325" s="2945"/>
      <c r="W325" s="2946" t="str">
        <f t="shared" si="50"/>
        <v/>
      </c>
      <c r="Y325" s="2947" t="str">
        <f t="shared" si="42"/>
        <v/>
      </c>
      <c r="AA325" s="92"/>
      <c r="AC325" s="2948"/>
      <c r="AE325" s="2949"/>
      <c r="AG325" s="2950" t="str">
        <f t="shared" si="51"/>
        <v/>
      </c>
      <c r="AI325" s="2951" t="str">
        <f t="shared" si="43"/>
        <v/>
      </c>
    </row>
    <row r="326" spans="1:35" ht="11.25" outlineLevel="4">
      <c r="A326" s="2952" t="s">
        <v>964</v>
      </c>
      <c r="B326" s="61"/>
      <c r="C326" s="62" t="str">
        <f>IF(OR(ISNUMBER(S326),ISNUMBER(U326),ISNUMBER(W326),ISNUMBER(#REF!),ISNUMBER(AA326),ISNUMBER(AC326),ISNUMBER(AE326),ISNUMBER(AG326),ISNUMBER(Y326),ISNUMBER(AI326)),"x","")</f>
        <v/>
      </c>
      <c r="D326" s="63" t="s">
        <v>90</v>
      </c>
      <c r="E326" s="60" t="s">
        <v>1108</v>
      </c>
      <c r="F326" s="60" t="s">
        <v>67</v>
      </c>
      <c r="G326" s="60" t="s">
        <v>1109</v>
      </c>
      <c r="H326" s="60"/>
      <c r="I326" s="60"/>
      <c r="J326" s="64"/>
      <c r="K326" s="60"/>
      <c r="L326" s="60"/>
      <c r="M326" s="64" t="s">
        <v>12</v>
      </c>
      <c r="N326" s="64"/>
      <c r="O326" s="64" t="s">
        <v>14</v>
      </c>
      <c r="P326" s="64"/>
      <c r="Q326" s="64"/>
      <c r="S326" s="2953"/>
      <c r="U326" s="2954"/>
      <c r="W326" s="2955" t="str">
        <f t="shared" si="50"/>
        <v/>
      </c>
      <c r="Y326" s="2956" t="str">
        <f t="shared" si="42"/>
        <v/>
      </c>
      <c r="AA326" s="92"/>
      <c r="AC326" s="2957"/>
      <c r="AE326" s="2958"/>
      <c r="AG326" s="2959" t="str">
        <f t="shared" si="51"/>
        <v/>
      </c>
      <c r="AI326" s="2960" t="str">
        <f t="shared" si="43"/>
        <v/>
      </c>
    </row>
    <row r="327" spans="1:35" ht="11.25" outlineLevel="4">
      <c r="A327" s="2961" t="s">
        <v>968</v>
      </c>
      <c r="B327" s="61"/>
      <c r="C327" s="62" t="str">
        <f>IF(OR(ISNUMBER(S327),ISNUMBER(U327),ISNUMBER(W327),ISNUMBER(#REF!),ISNUMBER(AA327),ISNUMBER(AC327),ISNUMBER(AE327),ISNUMBER(AG327),ISNUMBER(Y327),ISNUMBER(AI327)),"x","")</f>
        <v/>
      </c>
      <c r="D327" s="63" t="s">
        <v>90</v>
      </c>
      <c r="E327" s="60" t="s">
        <v>1110</v>
      </c>
      <c r="F327" s="60" t="s">
        <v>67</v>
      </c>
      <c r="G327" s="60" t="s">
        <v>1111</v>
      </c>
      <c r="H327" s="60"/>
      <c r="I327" s="60"/>
      <c r="J327" s="64"/>
      <c r="K327" s="60"/>
      <c r="L327" s="60"/>
      <c r="M327" s="64" t="s">
        <v>12</v>
      </c>
      <c r="N327" s="64"/>
      <c r="O327" s="64" t="s">
        <v>14</v>
      </c>
      <c r="P327" s="64"/>
      <c r="Q327" s="64"/>
      <c r="S327" s="2962"/>
      <c r="U327" s="2963"/>
      <c r="W327" s="2964" t="str">
        <f t="shared" si="50"/>
        <v/>
      </c>
      <c r="Y327" s="2965" t="str">
        <f t="shared" si="42"/>
        <v/>
      </c>
      <c r="AA327" s="92"/>
      <c r="AC327" s="2966"/>
      <c r="AE327" s="2967"/>
      <c r="AG327" s="2968" t="str">
        <f t="shared" si="51"/>
        <v/>
      </c>
      <c r="AI327" s="2969" t="str">
        <f t="shared" si="43"/>
        <v/>
      </c>
    </row>
    <row r="328" spans="1:35" ht="11.25" outlineLevel="3">
      <c r="A328" s="2970" t="s">
        <v>1032</v>
      </c>
      <c r="B328" s="61" t="s">
        <v>593</v>
      </c>
      <c r="C328" s="62" t="str">
        <f>IF(OR(ISNUMBER(S328),ISNUMBER(U328),ISNUMBER(W328),ISNUMBER(#REF!),ISNUMBER(AA328),ISNUMBER(AC328),ISNUMBER(AE328),ISNUMBER(AG328),ISNUMBER(Y328),ISNUMBER(AI328)),"x","")</f>
        <v/>
      </c>
      <c r="D328" s="63" t="s">
        <v>90</v>
      </c>
      <c r="E328" s="60" t="s">
        <v>1112</v>
      </c>
      <c r="F328" s="60" t="s">
        <v>67</v>
      </c>
      <c r="G328" s="60" t="s">
        <v>1113</v>
      </c>
      <c r="H328" s="60"/>
      <c r="I328" s="60"/>
      <c r="J328" s="64" t="s">
        <v>187</v>
      </c>
      <c r="K328" s="60"/>
      <c r="L328" s="60"/>
      <c r="M328" s="64" t="s">
        <v>12</v>
      </c>
      <c r="N328" s="64"/>
      <c r="O328" s="64" t="s">
        <v>14</v>
      </c>
      <c r="P328" s="64"/>
      <c r="Q328" s="64"/>
      <c r="S328" s="2971"/>
      <c r="U328" s="2972"/>
      <c r="W328" s="2973" t="str">
        <f t="shared" si="50"/>
        <v/>
      </c>
      <c r="Y328" s="2974" t="str">
        <f t="shared" si="42"/>
        <v/>
      </c>
      <c r="AA328" s="92"/>
      <c r="AC328" s="2975"/>
      <c r="AE328" s="2976"/>
      <c r="AG328" s="2977" t="str">
        <f t="shared" si="51"/>
        <v/>
      </c>
      <c r="AI328" s="2978" t="str">
        <f t="shared" si="43"/>
        <v/>
      </c>
    </row>
    <row r="329" spans="1:35" ht="11.25" outlineLevel="4">
      <c r="A329" s="2979" t="s">
        <v>978</v>
      </c>
      <c r="B329" s="61"/>
      <c r="C329" s="62" t="str">
        <f>IF(OR(ISNUMBER(S329),ISNUMBER(U329),ISNUMBER(W329),ISNUMBER(#REF!),ISNUMBER(AA329),ISNUMBER(AC329),ISNUMBER(AE329),ISNUMBER(AG329),ISNUMBER(Y329),ISNUMBER(AI329)),"x","")</f>
        <v/>
      </c>
      <c r="D329" s="63" t="s">
        <v>90</v>
      </c>
      <c r="E329" s="60" t="s">
        <v>1114</v>
      </c>
      <c r="F329" s="60" t="s">
        <v>67</v>
      </c>
      <c r="G329" s="60" t="s">
        <v>1115</v>
      </c>
      <c r="H329" s="60"/>
      <c r="I329" s="60" t="s">
        <v>1050</v>
      </c>
      <c r="J329" s="64"/>
      <c r="K329" s="60"/>
      <c r="L329" s="60"/>
      <c r="M329" s="64" t="s">
        <v>12</v>
      </c>
      <c r="N329" s="64"/>
      <c r="O329" s="64" t="s">
        <v>14</v>
      </c>
      <c r="P329" s="64"/>
      <c r="Q329" s="64"/>
      <c r="S329" s="2980"/>
      <c r="U329" s="2981"/>
      <c r="W329" s="2982" t="str">
        <f t="shared" si="50"/>
        <v/>
      </c>
      <c r="Y329" s="2983" t="str">
        <f t="shared" ref="Y329:Y372" si="52">IF(OR(ISNUMBER(S329),ISNUMBER(W329)),N(S329)+N(W329),"")</f>
        <v/>
      </c>
      <c r="AA329" s="92"/>
      <c r="AC329" s="2984"/>
      <c r="AE329" s="2985"/>
      <c r="AG329" s="2986" t="str">
        <f t="shared" si="51"/>
        <v/>
      </c>
      <c r="AI329" s="2987" t="str">
        <f t="shared" ref="AI329:AI372" si="53">IF(OR(ISNUMBER(AC329),ISNUMBER(AG329)),N(AC329)+N(AG329),"")</f>
        <v/>
      </c>
    </row>
    <row r="330" spans="1:35" ht="11.25" outlineLevel="4">
      <c r="A330" s="2988" t="s">
        <v>986</v>
      </c>
      <c r="B330" s="61"/>
      <c r="C330" s="62" t="str">
        <f>IF(OR(ISNUMBER(S330),ISNUMBER(U330),ISNUMBER(W330),ISNUMBER(#REF!),ISNUMBER(AA330),ISNUMBER(AC330),ISNUMBER(AE330),ISNUMBER(AG330),ISNUMBER(Y330),ISNUMBER(AI330)),"x","")</f>
        <v/>
      </c>
      <c r="D330" s="63" t="s">
        <v>90</v>
      </c>
      <c r="E330" s="60" t="s">
        <v>1116</v>
      </c>
      <c r="F330" s="60" t="s">
        <v>67</v>
      </c>
      <c r="G330" s="60" t="s">
        <v>1117</v>
      </c>
      <c r="H330" s="60"/>
      <c r="I330" s="60"/>
      <c r="J330" s="64"/>
      <c r="K330" s="60"/>
      <c r="L330" s="60"/>
      <c r="M330" s="64" t="s">
        <v>12</v>
      </c>
      <c r="N330" s="64"/>
      <c r="O330" s="64" t="s">
        <v>14</v>
      </c>
      <c r="P330" s="64"/>
      <c r="Q330" s="64"/>
      <c r="S330" s="2989"/>
      <c r="U330" s="2990"/>
      <c r="W330" s="2991" t="str">
        <f t="shared" si="50"/>
        <v/>
      </c>
      <c r="Y330" s="2992" t="str">
        <f t="shared" si="52"/>
        <v/>
      </c>
      <c r="AA330" s="92"/>
      <c r="AC330" s="2993"/>
      <c r="AE330" s="2994"/>
      <c r="AG330" s="2995" t="str">
        <f t="shared" si="51"/>
        <v/>
      </c>
      <c r="AI330" s="2996" t="str">
        <f t="shared" si="53"/>
        <v/>
      </c>
    </row>
    <row r="331" spans="1:35" ht="11.25" outlineLevel="4">
      <c r="A331" s="2997" t="s">
        <v>990</v>
      </c>
      <c r="B331" s="61"/>
      <c r="C331" s="62" t="str">
        <f>IF(OR(ISNUMBER(S331),ISNUMBER(U331),ISNUMBER(W331),ISNUMBER(#REF!),ISNUMBER(AA331),ISNUMBER(AC331),ISNUMBER(AE331),ISNUMBER(AG331),ISNUMBER(Y331),ISNUMBER(AI331)),"x","")</f>
        <v/>
      </c>
      <c r="D331" s="63" t="s">
        <v>90</v>
      </c>
      <c r="E331" s="60" t="s">
        <v>1118</v>
      </c>
      <c r="F331" s="60" t="s">
        <v>67</v>
      </c>
      <c r="G331" s="60" t="s">
        <v>1119</v>
      </c>
      <c r="H331" s="60"/>
      <c r="I331" s="60"/>
      <c r="J331" s="64"/>
      <c r="K331" s="60"/>
      <c r="L331" s="60"/>
      <c r="M331" s="64" t="s">
        <v>12</v>
      </c>
      <c r="N331" s="64"/>
      <c r="O331" s="64" t="s">
        <v>14</v>
      </c>
      <c r="P331" s="64"/>
      <c r="Q331" s="64"/>
      <c r="S331" s="2998"/>
      <c r="U331" s="2999"/>
      <c r="W331" s="3000" t="str">
        <f t="shared" si="50"/>
        <v/>
      </c>
      <c r="Y331" s="3001" t="str">
        <f t="shared" si="52"/>
        <v/>
      </c>
      <c r="AA331" s="92"/>
      <c r="AC331" s="3002"/>
      <c r="AE331" s="3003"/>
      <c r="AG331" s="3004" t="str">
        <f t="shared" si="51"/>
        <v/>
      </c>
      <c r="AI331" s="3005" t="str">
        <f t="shared" si="53"/>
        <v/>
      </c>
    </row>
    <row r="332" spans="1:35" ht="11.25" outlineLevel="4">
      <c r="A332" s="3006" t="s">
        <v>994</v>
      </c>
      <c r="B332" s="61"/>
      <c r="C332" s="62" t="str">
        <f>IF(OR(ISNUMBER(S332),ISNUMBER(U332),ISNUMBER(W332),ISNUMBER(#REF!),ISNUMBER(AA332),ISNUMBER(AC332),ISNUMBER(AE332),ISNUMBER(AG332),ISNUMBER(Y332),ISNUMBER(AI332)),"x","")</f>
        <v/>
      </c>
      <c r="D332" s="63" t="s">
        <v>90</v>
      </c>
      <c r="E332" s="60" t="s">
        <v>1120</v>
      </c>
      <c r="F332" s="60" t="s">
        <v>67</v>
      </c>
      <c r="G332" s="60" t="s">
        <v>1121</v>
      </c>
      <c r="H332" s="60"/>
      <c r="I332" s="60"/>
      <c r="J332" s="64"/>
      <c r="K332" s="60"/>
      <c r="L332" s="60"/>
      <c r="M332" s="64" t="s">
        <v>12</v>
      </c>
      <c r="N332" s="64"/>
      <c r="O332" s="64" t="s">
        <v>14</v>
      </c>
      <c r="P332" s="64"/>
      <c r="Q332" s="64"/>
      <c r="S332" s="3007"/>
      <c r="U332" s="3008"/>
      <c r="W332" s="3009" t="str">
        <f t="shared" si="50"/>
        <v/>
      </c>
      <c r="Y332" s="3010" t="str">
        <f t="shared" si="52"/>
        <v/>
      </c>
      <c r="AA332" s="92"/>
      <c r="AC332" s="3011"/>
      <c r="AE332" s="3012"/>
      <c r="AG332" s="3013" t="str">
        <f t="shared" si="51"/>
        <v/>
      </c>
      <c r="AI332" s="3014" t="str">
        <f t="shared" si="53"/>
        <v/>
      </c>
    </row>
    <row r="333" spans="1:35" ht="11.25" outlineLevel="3">
      <c r="A333" s="3015" t="s">
        <v>1047</v>
      </c>
      <c r="B333" s="61" t="s">
        <v>94</v>
      </c>
      <c r="C333" s="62" t="str">
        <f>IF(OR(ISNUMBER(S333),ISNUMBER(U333),ISNUMBER(W333),ISNUMBER(#REF!),ISNUMBER(AA333),ISNUMBER(AC333),ISNUMBER(AE333),ISNUMBER(AG333),ISNUMBER(Y333),ISNUMBER(AI333)),"x","")</f>
        <v/>
      </c>
      <c r="D333" s="63" t="s">
        <v>90</v>
      </c>
      <c r="E333" s="60" t="s">
        <v>1122</v>
      </c>
      <c r="F333" s="60" t="s">
        <v>67</v>
      </c>
      <c r="G333" s="60" t="s">
        <v>1123</v>
      </c>
      <c r="H333" s="60"/>
      <c r="I333" s="60" t="s">
        <v>1050</v>
      </c>
      <c r="J333" s="64" t="s">
        <v>187</v>
      </c>
      <c r="K333" s="60"/>
      <c r="L333" s="60"/>
      <c r="M333" s="64" t="s">
        <v>12</v>
      </c>
      <c r="N333" s="64"/>
      <c r="O333" s="64" t="s">
        <v>14</v>
      </c>
      <c r="P333" s="64"/>
      <c r="Q333" s="64"/>
      <c r="S333" s="3016"/>
      <c r="U333" s="3017"/>
      <c r="W333" s="3018" t="str">
        <f t="shared" si="50"/>
        <v/>
      </c>
      <c r="Y333" s="3019" t="str">
        <f t="shared" si="52"/>
        <v/>
      </c>
      <c r="AA333" s="92"/>
      <c r="AC333" s="3020"/>
      <c r="AE333" s="3021"/>
      <c r="AG333" s="3022" t="str">
        <f t="shared" si="51"/>
        <v/>
      </c>
      <c r="AI333" s="3023" t="str">
        <f t="shared" si="53"/>
        <v/>
      </c>
    </row>
    <row r="334" spans="1:35" ht="11.25" outlineLevel="3">
      <c r="A334" s="3024" t="s">
        <v>1051</v>
      </c>
      <c r="B334" s="61" t="s">
        <v>94</v>
      </c>
      <c r="C334" s="62" t="str">
        <f>IF(OR(ISNUMBER(S334),ISNUMBER(U334),ISNUMBER(W334),ISNUMBER(#REF!),ISNUMBER(AA334),ISNUMBER(AC334),ISNUMBER(AE334),ISNUMBER(AG334),ISNUMBER(Y334),ISNUMBER(AI334)),"x","")</f>
        <v/>
      </c>
      <c r="D334" s="63" t="s">
        <v>90</v>
      </c>
      <c r="E334" s="60" t="s">
        <v>1124</v>
      </c>
      <c r="F334" s="60" t="s">
        <v>67</v>
      </c>
      <c r="G334" s="60" t="s">
        <v>1125</v>
      </c>
      <c r="H334" s="60"/>
      <c r="I334" s="60" t="s">
        <v>1050</v>
      </c>
      <c r="J334" s="64" t="s">
        <v>187</v>
      </c>
      <c r="K334" s="60"/>
      <c r="L334" s="60"/>
      <c r="M334" s="64" t="s">
        <v>12</v>
      </c>
      <c r="N334" s="64"/>
      <c r="O334" s="64" t="s">
        <v>14</v>
      </c>
      <c r="P334" s="64"/>
      <c r="Q334" s="64"/>
      <c r="S334" s="3025"/>
      <c r="U334" s="3026"/>
      <c r="W334" s="3027" t="str">
        <f t="shared" si="50"/>
        <v/>
      </c>
      <c r="Y334" s="3028" t="str">
        <f t="shared" si="52"/>
        <v/>
      </c>
      <c r="AA334" s="92"/>
      <c r="AC334" s="3029"/>
      <c r="AE334" s="3030"/>
      <c r="AG334" s="3031" t="str">
        <f t="shared" si="51"/>
        <v/>
      </c>
      <c r="AI334" s="3032" t="str">
        <f t="shared" si="53"/>
        <v/>
      </c>
    </row>
    <row r="335" spans="1:35" ht="11.25" outlineLevel="3">
      <c r="A335" s="3033" t="s">
        <v>1055</v>
      </c>
      <c r="B335" s="61" t="s">
        <v>94</v>
      </c>
      <c r="C335" s="62" t="str">
        <f>IF(OR(ISNUMBER(S335),ISNUMBER(U335),ISNUMBER(W335),ISNUMBER(#REF!),ISNUMBER(AA335),ISNUMBER(AC335),ISNUMBER(AE335),ISNUMBER(AG335),ISNUMBER(Y335),ISNUMBER(AI335)),"x","")</f>
        <v/>
      </c>
      <c r="D335" s="63" t="s">
        <v>90</v>
      </c>
      <c r="E335" s="60" t="s">
        <v>1126</v>
      </c>
      <c r="F335" s="60" t="s">
        <v>67</v>
      </c>
      <c r="G335" s="60" t="s">
        <v>1127</v>
      </c>
      <c r="H335" s="60"/>
      <c r="I335" s="60"/>
      <c r="J335" s="64" t="s">
        <v>96</v>
      </c>
      <c r="K335" s="60"/>
      <c r="L335" s="60"/>
      <c r="M335" s="64" t="s">
        <v>12</v>
      </c>
      <c r="N335" s="64"/>
      <c r="O335" s="64" t="s">
        <v>14</v>
      </c>
      <c r="P335" s="64"/>
      <c r="Q335" s="64"/>
      <c r="S335" s="3034"/>
      <c r="U335" s="3035"/>
      <c r="W335" s="3036" t="str">
        <f t="shared" si="50"/>
        <v/>
      </c>
      <c r="Y335" s="3037" t="str">
        <f t="shared" si="52"/>
        <v/>
      </c>
      <c r="AA335" s="92"/>
      <c r="AC335" s="3038"/>
      <c r="AE335" s="3039"/>
      <c r="AG335" s="3040" t="str">
        <f t="shared" si="51"/>
        <v/>
      </c>
      <c r="AI335" s="3041" t="str">
        <f t="shared" si="53"/>
        <v/>
      </c>
    </row>
    <row r="336" spans="1:35" ht="11.25" outlineLevel="2">
      <c r="A336" s="3042" t="s">
        <v>1128</v>
      </c>
      <c r="B336" s="61" t="s">
        <v>94</v>
      </c>
      <c r="C336" s="62" t="str">
        <f>IF(OR(ISNUMBER(S336),ISNUMBER(U336),ISNUMBER(W336),ISNUMBER(#REF!),ISNUMBER(AA336),ISNUMBER(AC336),ISNUMBER(AE336),ISNUMBER(AG336),ISNUMBER(Y336),ISNUMBER(AI336)),"x","")</f>
        <v/>
      </c>
      <c r="D336" s="63" t="s">
        <v>90</v>
      </c>
      <c r="E336" s="60" t="s">
        <v>1129</v>
      </c>
      <c r="F336" s="60" t="s">
        <v>67</v>
      </c>
      <c r="G336" s="60" t="s">
        <v>1130</v>
      </c>
      <c r="H336" s="60"/>
      <c r="I336" s="60"/>
      <c r="J336" s="64" t="s">
        <v>71</v>
      </c>
      <c r="K336" s="60"/>
      <c r="L336" s="60"/>
      <c r="M336" s="64" t="s">
        <v>12</v>
      </c>
      <c r="N336" s="64"/>
      <c r="O336" s="64" t="s">
        <v>14</v>
      </c>
      <c r="P336" s="64"/>
      <c r="Q336" s="64"/>
      <c r="S336" s="3043"/>
      <c r="U336" s="3044"/>
      <c r="W336" s="3045" t="str">
        <f>IF(OR(ISNUMBER(W337),ISNUMBER(W338),ISNUMBER(W339),ISNUMBER(W342),ISNUMBER(W347),ISNUMBER(W348),ISNUMBER(W349)),N(W337)+N(W338)+N(W339)-N(W342)+N(W347)+N(W348)+N(W349),IF(ISNUMBER(U336),U336,""))</f>
        <v/>
      </c>
      <c r="Y336" s="3046" t="str">
        <f t="shared" si="52"/>
        <v/>
      </c>
      <c r="AA336" s="92"/>
      <c r="AC336" s="3047"/>
      <c r="AE336" s="3048"/>
      <c r="AG336" s="3049" t="str">
        <f>IF(OR(ISNUMBER(AG337),ISNUMBER(AG338),ISNUMBER(AG339),ISNUMBER(AG342),ISNUMBER(AG347),ISNUMBER(AG348),ISNUMBER(AG349)),N(AG337)+N(AG338)+N(AG339)-N(AG342)+N(AG347)+N(AG348)+N(AG349),IF(ISNUMBER(AE336),AE336,""))</f>
        <v/>
      </c>
      <c r="AI336" s="3050" t="str">
        <f t="shared" si="53"/>
        <v/>
      </c>
    </row>
    <row r="337" spans="1:35" ht="11.25" outlineLevel="3">
      <c r="A337" s="3051" t="s">
        <v>1011</v>
      </c>
      <c r="B337" s="61" t="s">
        <v>94</v>
      </c>
      <c r="C337" s="62" t="str">
        <f>IF(OR(ISNUMBER(S337),ISNUMBER(U337),ISNUMBER(W337),ISNUMBER(#REF!),ISNUMBER(AA337),ISNUMBER(AC337),ISNUMBER(AE337),ISNUMBER(AG337),ISNUMBER(Y337),ISNUMBER(AI337)),"x","")</f>
        <v/>
      </c>
      <c r="D337" s="63" t="s">
        <v>90</v>
      </c>
      <c r="E337" s="60" t="s">
        <v>1131</v>
      </c>
      <c r="F337" s="60" t="s">
        <v>67</v>
      </c>
      <c r="G337" s="60" t="s">
        <v>1132</v>
      </c>
      <c r="H337" s="60"/>
      <c r="I337" s="60" t="s">
        <v>1133</v>
      </c>
      <c r="J337" s="64" t="s">
        <v>187</v>
      </c>
      <c r="K337" s="60"/>
      <c r="L337" s="60"/>
      <c r="M337" s="64" t="s">
        <v>12</v>
      </c>
      <c r="N337" s="64"/>
      <c r="O337" s="64" t="s">
        <v>14</v>
      </c>
      <c r="P337" s="64"/>
      <c r="Q337" s="64"/>
      <c r="S337" s="3052"/>
      <c r="U337" s="3053"/>
      <c r="W337" s="3054" t="str">
        <f t="shared" ref="W337:W362" si="54">IF(ISNUMBER(U337),U337,"")</f>
        <v/>
      </c>
      <c r="Y337" s="3055" t="str">
        <f t="shared" si="52"/>
        <v/>
      </c>
      <c r="AA337" s="92"/>
      <c r="AC337" s="3056"/>
      <c r="AE337" s="3057"/>
      <c r="AG337" s="3058" t="str">
        <f t="shared" ref="AG337:AG362" si="55">IF(ISNUMBER(AE337),AE337,"")</f>
        <v/>
      </c>
      <c r="AI337" s="3059" t="str">
        <f t="shared" si="53"/>
        <v/>
      </c>
    </row>
    <row r="338" spans="1:35" ht="11.25" outlineLevel="3">
      <c r="A338" s="3060" t="s">
        <v>1018</v>
      </c>
      <c r="B338" s="61" t="s">
        <v>94</v>
      </c>
      <c r="C338" s="62" t="str">
        <f>IF(OR(ISNUMBER(S338),ISNUMBER(U338),ISNUMBER(W338),ISNUMBER(#REF!),ISNUMBER(AA338),ISNUMBER(AC338),ISNUMBER(AE338),ISNUMBER(AG338),ISNUMBER(Y338),ISNUMBER(AI338)),"x","")</f>
        <v/>
      </c>
      <c r="D338" s="63" t="s">
        <v>90</v>
      </c>
      <c r="E338" s="60" t="s">
        <v>1134</v>
      </c>
      <c r="F338" s="60" t="s">
        <v>67</v>
      </c>
      <c r="G338" s="60" t="s">
        <v>1135</v>
      </c>
      <c r="H338" s="60"/>
      <c r="I338" s="60"/>
      <c r="J338" s="64" t="s">
        <v>96</v>
      </c>
      <c r="K338" s="60"/>
      <c r="L338" s="60"/>
      <c r="M338" s="64" t="s">
        <v>12</v>
      </c>
      <c r="N338" s="64"/>
      <c r="O338" s="64" t="s">
        <v>14</v>
      </c>
      <c r="P338" s="64"/>
      <c r="Q338" s="64"/>
      <c r="S338" s="3061"/>
      <c r="U338" s="3062"/>
      <c r="W338" s="3063" t="str">
        <f t="shared" si="54"/>
        <v/>
      </c>
      <c r="Y338" s="3064" t="str">
        <f t="shared" si="52"/>
        <v/>
      </c>
      <c r="AA338" s="92"/>
      <c r="AC338" s="3065"/>
      <c r="AE338" s="3066"/>
      <c r="AG338" s="3067" t="str">
        <f t="shared" si="55"/>
        <v/>
      </c>
      <c r="AI338" s="3068" t="str">
        <f t="shared" si="53"/>
        <v/>
      </c>
    </row>
    <row r="339" spans="1:35" ht="11.25" outlineLevel="3">
      <c r="A339" s="3069" t="s">
        <v>1022</v>
      </c>
      <c r="B339" s="61" t="s">
        <v>94</v>
      </c>
      <c r="C339" s="62" t="str">
        <f>IF(OR(ISNUMBER(S339),ISNUMBER(U339),ISNUMBER(W339),ISNUMBER(#REF!),ISNUMBER(AA339),ISNUMBER(AC339),ISNUMBER(AE339),ISNUMBER(AG339),ISNUMBER(Y339),ISNUMBER(AI339)),"x","")</f>
        <v/>
      </c>
      <c r="D339" s="63" t="s">
        <v>90</v>
      </c>
      <c r="E339" s="60" t="s">
        <v>1136</v>
      </c>
      <c r="F339" s="60" t="s">
        <v>67</v>
      </c>
      <c r="G339" s="60" t="s">
        <v>1137</v>
      </c>
      <c r="H339" s="60"/>
      <c r="I339" s="60" t="s">
        <v>1071</v>
      </c>
      <c r="J339" s="64" t="s">
        <v>187</v>
      </c>
      <c r="K339" s="60"/>
      <c r="L339" s="60"/>
      <c r="M339" s="64" t="s">
        <v>12</v>
      </c>
      <c r="N339" s="64"/>
      <c r="O339" s="64" t="s">
        <v>14</v>
      </c>
      <c r="P339" s="64"/>
      <c r="Q339" s="64"/>
      <c r="S339" s="3070"/>
      <c r="U339" s="3071"/>
      <c r="W339" s="3072" t="str">
        <f t="shared" si="54"/>
        <v/>
      </c>
      <c r="Y339" s="3073" t="str">
        <f t="shared" si="52"/>
        <v/>
      </c>
      <c r="AA339" s="92"/>
      <c r="AC339" s="3074"/>
      <c r="AE339" s="3075"/>
      <c r="AG339" s="3076" t="str">
        <f t="shared" si="55"/>
        <v/>
      </c>
      <c r="AI339" s="3077" t="str">
        <f t="shared" si="53"/>
        <v/>
      </c>
    </row>
    <row r="340" spans="1:35" ht="11.25" outlineLevel="4">
      <c r="A340" s="3078" t="s">
        <v>964</v>
      </c>
      <c r="B340" s="61"/>
      <c r="C340" s="62" t="str">
        <f>IF(OR(ISNUMBER(S340),ISNUMBER(U340),ISNUMBER(W340),ISNUMBER(#REF!),ISNUMBER(AA340),ISNUMBER(AC340),ISNUMBER(AE340),ISNUMBER(AG340),ISNUMBER(Y340),ISNUMBER(AI340)),"x","")</f>
        <v/>
      </c>
      <c r="D340" s="63" t="s">
        <v>90</v>
      </c>
      <c r="E340" s="60" t="s">
        <v>1138</v>
      </c>
      <c r="F340" s="60" t="s">
        <v>67</v>
      </c>
      <c r="G340" s="60" t="s">
        <v>1139</v>
      </c>
      <c r="H340" s="60"/>
      <c r="I340" s="60"/>
      <c r="J340" s="64"/>
      <c r="K340" s="60"/>
      <c r="L340" s="60"/>
      <c r="M340" s="64" t="s">
        <v>12</v>
      </c>
      <c r="N340" s="64"/>
      <c r="O340" s="64" t="s">
        <v>14</v>
      </c>
      <c r="P340" s="64"/>
      <c r="Q340" s="64"/>
      <c r="S340" s="3079"/>
      <c r="U340" s="3080"/>
      <c r="W340" s="3081" t="str">
        <f t="shared" si="54"/>
        <v/>
      </c>
      <c r="Y340" s="3082" t="str">
        <f t="shared" si="52"/>
        <v/>
      </c>
      <c r="AA340" s="92"/>
      <c r="AC340" s="3083"/>
      <c r="AE340" s="3084"/>
      <c r="AG340" s="3085" t="str">
        <f t="shared" si="55"/>
        <v/>
      </c>
      <c r="AI340" s="3086" t="str">
        <f t="shared" si="53"/>
        <v/>
      </c>
    </row>
    <row r="341" spans="1:35" ht="11.25" outlineLevel="4">
      <c r="A341" s="3087" t="s">
        <v>968</v>
      </c>
      <c r="B341" s="61"/>
      <c r="C341" s="62" t="str">
        <f>IF(OR(ISNUMBER(S341),ISNUMBER(U341),ISNUMBER(W341),ISNUMBER(#REF!),ISNUMBER(AA341),ISNUMBER(AC341),ISNUMBER(AE341),ISNUMBER(AG341),ISNUMBER(Y341),ISNUMBER(AI341)),"x","")</f>
        <v/>
      </c>
      <c r="D341" s="63" t="s">
        <v>90</v>
      </c>
      <c r="E341" s="60" t="s">
        <v>1140</v>
      </c>
      <c r="F341" s="60" t="s">
        <v>67</v>
      </c>
      <c r="G341" s="60" t="s">
        <v>1141</v>
      </c>
      <c r="H341" s="60"/>
      <c r="I341" s="60"/>
      <c r="J341" s="64"/>
      <c r="K341" s="60"/>
      <c r="L341" s="60"/>
      <c r="M341" s="64" t="s">
        <v>12</v>
      </c>
      <c r="N341" s="64"/>
      <c r="O341" s="64" t="s">
        <v>14</v>
      </c>
      <c r="P341" s="64"/>
      <c r="Q341" s="64"/>
      <c r="S341" s="3088"/>
      <c r="U341" s="3089"/>
      <c r="W341" s="3090" t="str">
        <f t="shared" si="54"/>
        <v/>
      </c>
      <c r="Y341" s="3091" t="str">
        <f t="shared" si="52"/>
        <v/>
      </c>
      <c r="AA341" s="92"/>
      <c r="AC341" s="3092"/>
      <c r="AE341" s="3093"/>
      <c r="AG341" s="3094" t="str">
        <f t="shared" si="55"/>
        <v/>
      </c>
      <c r="AI341" s="3095" t="str">
        <f t="shared" si="53"/>
        <v/>
      </c>
    </row>
    <row r="342" spans="1:35" ht="11.25" outlineLevel="3">
      <c r="A342" s="3096" t="s">
        <v>1032</v>
      </c>
      <c r="B342" s="61" t="s">
        <v>593</v>
      </c>
      <c r="C342" s="62" t="str">
        <f>IF(OR(ISNUMBER(S342),ISNUMBER(U342),ISNUMBER(W342),ISNUMBER(#REF!),ISNUMBER(AA342),ISNUMBER(AC342),ISNUMBER(AE342),ISNUMBER(AG342),ISNUMBER(Y342),ISNUMBER(AI342)),"x","")</f>
        <v/>
      </c>
      <c r="D342" s="63" t="s">
        <v>90</v>
      </c>
      <c r="E342" s="60" t="s">
        <v>1142</v>
      </c>
      <c r="F342" s="60" t="s">
        <v>67</v>
      </c>
      <c r="G342" s="60" t="s">
        <v>1143</v>
      </c>
      <c r="H342" s="60"/>
      <c r="I342" s="60" t="s">
        <v>1071</v>
      </c>
      <c r="J342" s="64" t="s">
        <v>187</v>
      </c>
      <c r="K342" s="60"/>
      <c r="L342" s="60"/>
      <c r="M342" s="64" t="s">
        <v>12</v>
      </c>
      <c r="N342" s="64"/>
      <c r="O342" s="64" t="s">
        <v>14</v>
      </c>
      <c r="P342" s="64"/>
      <c r="Q342" s="64"/>
      <c r="S342" s="3097"/>
      <c r="U342" s="3098"/>
      <c r="W342" s="3099" t="str">
        <f t="shared" si="54"/>
        <v/>
      </c>
      <c r="Y342" s="3100" t="str">
        <f t="shared" si="52"/>
        <v/>
      </c>
      <c r="AA342" s="92"/>
      <c r="AC342" s="3101"/>
      <c r="AE342" s="3102"/>
      <c r="AG342" s="3103" t="str">
        <f t="shared" si="55"/>
        <v/>
      </c>
      <c r="AI342" s="3104" t="str">
        <f t="shared" si="53"/>
        <v/>
      </c>
    </row>
    <row r="343" spans="1:35" ht="11.25" outlineLevel="4">
      <c r="A343" s="3105" t="s">
        <v>978</v>
      </c>
      <c r="B343" s="61"/>
      <c r="C343" s="62" t="str">
        <f>IF(OR(ISNUMBER(S343),ISNUMBER(U343),ISNUMBER(W343),ISNUMBER(#REF!),ISNUMBER(AA343),ISNUMBER(AC343),ISNUMBER(AE343),ISNUMBER(AG343),ISNUMBER(Y343),ISNUMBER(AI343)),"x","")</f>
        <v/>
      </c>
      <c r="D343" s="63" t="s">
        <v>90</v>
      </c>
      <c r="E343" s="60" t="s">
        <v>1144</v>
      </c>
      <c r="F343" s="60" t="s">
        <v>67</v>
      </c>
      <c r="G343" s="60" t="s">
        <v>1145</v>
      </c>
      <c r="H343" s="60"/>
      <c r="I343" s="60"/>
      <c r="J343" s="64"/>
      <c r="K343" s="60"/>
      <c r="L343" s="60"/>
      <c r="M343" s="64" t="s">
        <v>12</v>
      </c>
      <c r="N343" s="64"/>
      <c r="O343" s="64" t="s">
        <v>14</v>
      </c>
      <c r="P343" s="64"/>
      <c r="Q343" s="64"/>
      <c r="S343" s="3106"/>
      <c r="U343" s="3107"/>
      <c r="W343" s="3108" t="str">
        <f t="shared" si="54"/>
        <v/>
      </c>
      <c r="Y343" s="3109" t="str">
        <f t="shared" si="52"/>
        <v/>
      </c>
      <c r="AA343" s="92"/>
      <c r="AC343" s="3110"/>
      <c r="AE343" s="3111"/>
      <c r="AG343" s="3112" t="str">
        <f t="shared" si="55"/>
        <v/>
      </c>
      <c r="AI343" s="3113" t="str">
        <f t="shared" si="53"/>
        <v/>
      </c>
    </row>
    <row r="344" spans="1:35" ht="11.25" outlineLevel="4">
      <c r="A344" s="3114" t="s">
        <v>986</v>
      </c>
      <c r="B344" s="61"/>
      <c r="C344" s="62" t="str">
        <f>IF(OR(ISNUMBER(S344),ISNUMBER(U344),ISNUMBER(W344),ISNUMBER(#REF!),ISNUMBER(AA344),ISNUMBER(AC344),ISNUMBER(AE344),ISNUMBER(AG344),ISNUMBER(Y344),ISNUMBER(AI344)),"x","")</f>
        <v/>
      </c>
      <c r="D344" s="63" t="s">
        <v>90</v>
      </c>
      <c r="E344" s="60" t="s">
        <v>1146</v>
      </c>
      <c r="F344" s="60" t="s">
        <v>67</v>
      </c>
      <c r="G344" s="60" t="s">
        <v>1147</v>
      </c>
      <c r="H344" s="60"/>
      <c r="I344" s="60"/>
      <c r="J344" s="64"/>
      <c r="K344" s="60"/>
      <c r="L344" s="60"/>
      <c r="M344" s="64" t="s">
        <v>12</v>
      </c>
      <c r="N344" s="64"/>
      <c r="O344" s="64" t="s">
        <v>14</v>
      </c>
      <c r="P344" s="64"/>
      <c r="Q344" s="64"/>
      <c r="S344" s="3115"/>
      <c r="U344" s="3116"/>
      <c r="W344" s="3117" t="str">
        <f t="shared" si="54"/>
        <v/>
      </c>
      <c r="Y344" s="3118" t="str">
        <f t="shared" si="52"/>
        <v/>
      </c>
      <c r="AA344" s="92"/>
      <c r="AC344" s="3119"/>
      <c r="AE344" s="3120"/>
      <c r="AG344" s="3121" t="str">
        <f t="shared" si="55"/>
        <v/>
      </c>
      <c r="AI344" s="3122" t="str">
        <f t="shared" si="53"/>
        <v/>
      </c>
    </row>
    <row r="345" spans="1:35" ht="11.25" outlineLevel="4">
      <c r="A345" s="3123" t="s">
        <v>990</v>
      </c>
      <c r="B345" s="61"/>
      <c r="C345" s="62" t="str">
        <f>IF(OR(ISNUMBER(S345),ISNUMBER(U345),ISNUMBER(W345),ISNUMBER(#REF!),ISNUMBER(AA345),ISNUMBER(AC345),ISNUMBER(AE345),ISNUMBER(AG345),ISNUMBER(Y345),ISNUMBER(AI345)),"x","")</f>
        <v/>
      </c>
      <c r="D345" s="63" t="s">
        <v>90</v>
      </c>
      <c r="E345" s="60" t="s">
        <v>1148</v>
      </c>
      <c r="F345" s="60" t="s">
        <v>67</v>
      </c>
      <c r="G345" s="60" t="s">
        <v>1149</v>
      </c>
      <c r="H345" s="60"/>
      <c r="I345" s="60"/>
      <c r="J345" s="64"/>
      <c r="K345" s="60"/>
      <c r="L345" s="60"/>
      <c r="M345" s="64" t="s">
        <v>12</v>
      </c>
      <c r="N345" s="64"/>
      <c r="O345" s="64" t="s">
        <v>14</v>
      </c>
      <c r="P345" s="64"/>
      <c r="Q345" s="64"/>
      <c r="S345" s="3124"/>
      <c r="U345" s="3125"/>
      <c r="W345" s="3126" t="str">
        <f t="shared" si="54"/>
        <v/>
      </c>
      <c r="Y345" s="3127" t="str">
        <f t="shared" si="52"/>
        <v/>
      </c>
      <c r="AA345" s="92"/>
      <c r="AC345" s="3128"/>
      <c r="AE345" s="3129"/>
      <c r="AG345" s="3130" t="str">
        <f t="shared" si="55"/>
        <v/>
      </c>
      <c r="AI345" s="3131" t="str">
        <f t="shared" si="53"/>
        <v/>
      </c>
    </row>
    <row r="346" spans="1:35" ht="11.25" outlineLevel="4">
      <c r="A346" s="3132" t="s">
        <v>994</v>
      </c>
      <c r="B346" s="61"/>
      <c r="C346" s="62" t="str">
        <f>IF(OR(ISNUMBER(S346),ISNUMBER(U346),ISNUMBER(W346),ISNUMBER(#REF!),ISNUMBER(AA346),ISNUMBER(AC346),ISNUMBER(AE346),ISNUMBER(AG346),ISNUMBER(Y346),ISNUMBER(AI346)),"x","")</f>
        <v/>
      </c>
      <c r="D346" s="63" t="s">
        <v>90</v>
      </c>
      <c r="E346" s="60" t="s">
        <v>1150</v>
      </c>
      <c r="F346" s="60" t="s">
        <v>67</v>
      </c>
      <c r="G346" s="60" t="s">
        <v>1151</v>
      </c>
      <c r="H346" s="60"/>
      <c r="I346" s="60"/>
      <c r="J346" s="64"/>
      <c r="K346" s="60"/>
      <c r="L346" s="60"/>
      <c r="M346" s="64" t="s">
        <v>12</v>
      </c>
      <c r="N346" s="64"/>
      <c r="O346" s="64" t="s">
        <v>14</v>
      </c>
      <c r="P346" s="64"/>
      <c r="Q346" s="64"/>
      <c r="S346" s="3133"/>
      <c r="U346" s="3134"/>
      <c r="W346" s="3135" t="str">
        <f t="shared" si="54"/>
        <v/>
      </c>
      <c r="Y346" s="3136" t="str">
        <f t="shared" si="52"/>
        <v/>
      </c>
      <c r="AA346" s="92"/>
      <c r="AC346" s="3137"/>
      <c r="AE346" s="3138"/>
      <c r="AG346" s="3139" t="str">
        <f t="shared" si="55"/>
        <v/>
      </c>
      <c r="AI346" s="3140" t="str">
        <f t="shared" si="53"/>
        <v/>
      </c>
    </row>
    <row r="347" spans="1:35" ht="11.25" outlineLevel="3">
      <c r="A347" s="3141" t="s">
        <v>1047</v>
      </c>
      <c r="B347" s="61" t="s">
        <v>94</v>
      </c>
      <c r="C347" s="62" t="str">
        <f>IF(OR(ISNUMBER(S347),ISNUMBER(U347),ISNUMBER(W347),ISNUMBER(#REF!),ISNUMBER(AA347),ISNUMBER(AC347),ISNUMBER(AE347),ISNUMBER(AG347),ISNUMBER(Y347),ISNUMBER(AI347)),"x","")</f>
        <v/>
      </c>
      <c r="D347" s="63" t="s">
        <v>90</v>
      </c>
      <c r="E347" s="60" t="s">
        <v>1152</v>
      </c>
      <c r="F347" s="60" t="s">
        <v>67</v>
      </c>
      <c r="G347" s="60" t="s">
        <v>1153</v>
      </c>
      <c r="H347" s="60"/>
      <c r="I347" s="60" t="s">
        <v>1071</v>
      </c>
      <c r="J347" s="64" t="s">
        <v>187</v>
      </c>
      <c r="K347" s="60"/>
      <c r="L347" s="60"/>
      <c r="M347" s="64" t="s">
        <v>12</v>
      </c>
      <c r="N347" s="64"/>
      <c r="O347" s="64" t="s">
        <v>14</v>
      </c>
      <c r="P347" s="64"/>
      <c r="Q347" s="64"/>
      <c r="S347" s="3142"/>
      <c r="U347" s="3143"/>
      <c r="W347" s="3144" t="str">
        <f t="shared" si="54"/>
        <v/>
      </c>
      <c r="Y347" s="3145" t="str">
        <f t="shared" si="52"/>
        <v/>
      </c>
      <c r="AA347" s="92"/>
      <c r="AC347" s="3146"/>
      <c r="AE347" s="3147"/>
      <c r="AG347" s="3148" t="str">
        <f t="shared" si="55"/>
        <v/>
      </c>
      <c r="AI347" s="3149" t="str">
        <f t="shared" si="53"/>
        <v/>
      </c>
    </row>
    <row r="348" spans="1:35" ht="11.25" outlineLevel="3">
      <c r="A348" s="3150" t="s">
        <v>1051</v>
      </c>
      <c r="B348" s="61" t="s">
        <v>94</v>
      </c>
      <c r="C348" s="62" t="str">
        <f>IF(OR(ISNUMBER(S348),ISNUMBER(U348),ISNUMBER(W348),ISNUMBER(#REF!),ISNUMBER(AA348),ISNUMBER(AC348),ISNUMBER(AE348),ISNUMBER(AG348),ISNUMBER(Y348),ISNUMBER(AI348)),"x","")</f>
        <v/>
      </c>
      <c r="D348" s="63" t="s">
        <v>90</v>
      </c>
      <c r="E348" s="60" t="s">
        <v>1154</v>
      </c>
      <c r="F348" s="60" t="s">
        <v>67</v>
      </c>
      <c r="G348" s="60" t="s">
        <v>1155</v>
      </c>
      <c r="H348" s="60"/>
      <c r="I348" s="60" t="s">
        <v>1071</v>
      </c>
      <c r="J348" s="64" t="s">
        <v>187</v>
      </c>
      <c r="K348" s="60"/>
      <c r="L348" s="60"/>
      <c r="M348" s="64" t="s">
        <v>12</v>
      </c>
      <c r="N348" s="64"/>
      <c r="O348" s="64" t="s">
        <v>14</v>
      </c>
      <c r="P348" s="64"/>
      <c r="Q348" s="64"/>
      <c r="S348" s="3151"/>
      <c r="U348" s="3152"/>
      <c r="W348" s="3153" t="str">
        <f t="shared" si="54"/>
        <v/>
      </c>
      <c r="Y348" s="3154" t="str">
        <f t="shared" si="52"/>
        <v/>
      </c>
      <c r="AA348" s="92"/>
      <c r="AC348" s="3155"/>
      <c r="AE348" s="3156"/>
      <c r="AG348" s="3157" t="str">
        <f t="shared" si="55"/>
        <v/>
      </c>
      <c r="AI348" s="3158" t="str">
        <f t="shared" si="53"/>
        <v/>
      </c>
    </row>
    <row r="349" spans="1:35" ht="11.25" outlineLevel="3">
      <c r="A349" s="3159" t="s">
        <v>1055</v>
      </c>
      <c r="B349" s="61" t="s">
        <v>94</v>
      </c>
      <c r="C349" s="62" t="str">
        <f>IF(OR(ISNUMBER(S349),ISNUMBER(U349),ISNUMBER(W349),ISNUMBER(#REF!),ISNUMBER(AA349),ISNUMBER(AC349),ISNUMBER(AE349),ISNUMBER(AG349),ISNUMBER(Y349),ISNUMBER(AI349)),"x","")</f>
        <v/>
      </c>
      <c r="D349" s="63" t="s">
        <v>90</v>
      </c>
      <c r="E349" s="60" t="s">
        <v>1156</v>
      </c>
      <c r="F349" s="60" t="s">
        <v>67</v>
      </c>
      <c r="G349" s="60" t="s">
        <v>1157</v>
      </c>
      <c r="H349" s="60"/>
      <c r="I349" s="60"/>
      <c r="J349" s="64" t="s">
        <v>96</v>
      </c>
      <c r="K349" s="60"/>
      <c r="L349" s="60"/>
      <c r="M349" s="64" t="s">
        <v>12</v>
      </c>
      <c r="N349" s="64"/>
      <c r="O349" s="64" t="s">
        <v>14</v>
      </c>
      <c r="P349" s="64"/>
      <c r="Q349" s="64"/>
      <c r="S349" s="3160"/>
      <c r="U349" s="3161"/>
      <c r="W349" s="3162" t="str">
        <f t="shared" si="54"/>
        <v/>
      </c>
      <c r="Y349" s="3163" t="str">
        <f t="shared" si="52"/>
        <v/>
      </c>
      <c r="AA349" s="92"/>
      <c r="AC349" s="3164"/>
      <c r="AE349" s="3165"/>
      <c r="AG349" s="3166" t="str">
        <f t="shared" si="55"/>
        <v/>
      </c>
      <c r="AI349" s="3167" t="str">
        <f t="shared" si="53"/>
        <v/>
      </c>
    </row>
    <row r="350" spans="1:35" ht="11.25" outlineLevel="2">
      <c r="A350" s="3168" t="s">
        <v>1158</v>
      </c>
      <c r="B350" s="61" t="s">
        <v>593</v>
      </c>
      <c r="C350" s="62" t="str">
        <f>IF(OR(ISNUMBER(S350),ISNUMBER(U350),ISNUMBER(W350),ISNUMBER(#REF!),ISNUMBER(AA350),ISNUMBER(AC350),ISNUMBER(AE350),ISNUMBER(AG350),ISNUMBER(Y350),ISNUMBER(AI350)),"x","")</f>
        <v/>
      </c>
      <c r="D350" s="63" t="s">
        <v>90</v>
      </c>
      <c r="E350" s="60" t="s">
        <v>1159</v>
      </c>
      <c r="F350" s="60" t="s">
        <v>67</v>
      </c>
      <c r="G350" s="60" t="s">
        <v>1160</v>
      </c>
      <c r="H350" s="60"/>
      <c r="I350" s="60"/>
      <c r="J350" s="64" t="s">
        <v>96</v>
      </c>
      <c r="K350" s="60"/>
      <c r="L350" s="60"/>
      <c r="M350" s="64" t="s">
        <v>12</v>
      </c>
      <c r="N350" s="64"/>
      <c r="O350" s="64" t="s">
        <v>14</v>
      </c>
      <c r="P350" s="64"/>
      <c r="Q350" s="64"/>
      <c r="S350" s="3169"/>
      <c r="U350" s="3170"/>
      <c r="W350" s="3171" t="str">
        <f t="shared" si="54"/>
        <v/>
      </c>
      <c r="Y350" s="3172" t="str">
        <f t="shared" si="52"/>
        <v/>
      </c>
      <c r="AA350" s="92"/>
      <c r="AC350" s="3173"/>
      <c r="AE350" s="3174"/>
      <c r="AG350" s="3175" t="str">
        <f t="shared" si="55"/>
        <v/>
      </c>
      <c r="AI350" s="3176" t="str">
        <f t="shared" si="53"/>
        <v/>
      </c>
    </row>
    <row r="351" spans="1:35" ht="11.25" outlineLevel="2">
      <c r="A351" s="3177" t="s">
        <v>1161</v>
      </c>
      <c r="B351" s="61" t="s">
        <v>593</v>
      </c>
      <c r="C351" s="62" t="str">
        <f>IF(OR(ISNUMBER(S351),ISNUMBER(U351),ISNUMBER(W351),ISNUMBER(#REF!),ISNUMBER(AA351),ISNUMBER(AC351),ISNUMBER(AE351),ISNUMBER(AG351),ISNUMBER(Y351),ISNUMBER(AI351)),"x","")</f>
        <v/>
      </c>
      <c r="D351" s="63" t="s">
        <v>90</v>
      </c>
      <c r="E351" s="60" t="s">
        <v>1162</v>
      </c>
      <c r="F351" s="60" t="s">
        <v>67</v>
      </c>
      <c r="G351" s="60" t="s">
        <v>1163</v>
      </c>
      <c r="H351" s="60"/>
      <c r="I351" s="60"/>
      <c r="J351" s="64" t="s">
        <v>96</v>
      </c>
      <c r="K351" s="60"/>
      <c r="L351" s="60"/>
      <c r="M351" s="64" t="s">
        <v>12</v>
      </c>
      <c r="N351" s="64"/>
      <c r="O351" s="64" t="s">
        <v>14</v>
      </c>
      <c r="P351" s="64"/>
      <c r="Q351" s="64"/>
      <c r="S351" s="3178"/>
      <c r="U351" s="3179"/>
      <c r="W351" s="3180" t="str">
        <f t="shared" si="54"/>
        <v/>
      </c>
      <c r="Y351" s="3181" t="str">
        <f t="shared" si="52"/>
        <v/>
      </c>
      <c r="AA351" s="92"/>
      <c r="AC351" s="3182"/>
      <c r="AE351" s="3183"/>
      <c r="AG351" s="3184" t="str">
        <f t="shared" si="55"/>
        <v/>
      </c>
      <c r="AI351" s="3185" t="str">
        <f t="shared" si="53"/>
        <v/>
      </c>
    </row>
    <row r="352" spans="1:35" ht="11.25" outlineLevel="2">
      <c r="A352" s="3186" t="s">
        <v>1164</v>
      </c>
      <c r="B352" s="61"/>
      <c r="C352" s="62" t="str">
        <f>IF(OR(ISNUMBER(S352),ISNUMBER(U352),ISNUMBER(W352),ISNUMBER(#REF!),ISNUMBER(AA352),ISNUMBER(AC352),ISNUMBER(AE352),ISNUMBER(AG352),ISNUMBER(Y352),ISNUMBER(AI352)),"x","")</f>
        <v/>
      </c>
      <c r="D352" s="63" t="s">
        <v>90</v>
      </c>
      <c r="E352" s="60" t="s">
        <v>1165</v>
      </c>
      <c r="F352" s="60" t="s">
        <v>67</v>
      </c>
      <c r="G352" s="60" t="s">
        <v>1166</v>
      </c>
      <c r="H352" s="60" t="s">
        <v>1167</v>
      </c>
      <c r="I352" s="60"/>
      <c r="J352" s="64"/>
      <c r="K352" s="60"/>
      <c r="L352" s="60"/>
      <c r="M352" s="64" t="s">
        <v>12</v>
      </c>
      <c r="N352" s="64"/>
      <c r="O352" s="64" t="s">
        <v>14</v>
      </c>
      <c r="P352" s="64"/>
      <c r="Q352" s="64"/>
      <c r="S352" s="3187"/>
      <c r="U352" s="3188"/>
      <c r="W352" s="3189" t="str">
        <f t="shared" si="54"/>
        <v/>
      </c>
      <c r="Y352" s="3190" t="str">
        <f t="shared" si="52"/>
        <v/>
      </c>
      <c r="AA352" s="92"/>
      <c r="AC352" s="3191"/>
      <c r="AE352" s="3192"/>
      <c r="AG352" s="3193" t="str">
        <f t="shared" si="55"/>
        <v/>
      </c>
      <c r="AI352" s="3194" t="str">
        <f t="shared" si="53"/>
        <v/>
      </c>
    </row>
    <row r="353" spans="1:35" ht="11.25" outlineLevel="2">
      <c r="A353" s="3195" t="s">
        <v>1168</v>
      </c>
      <c r="B353" s="61"/>
      <c r="C353" s="62" t="str">
        <f>IF(OR(ISNUMBER(S353),ISNUMBER(U353),ISNUMBER(W353),ISNUMBER(#REF!),ISNUMBER(AA353),ISNUMBER(AC353),ISNUMBER(AE353),ISNUMBER(AG353),ISNUMBER(Y353),ISNUMBER(AI353)),"x","")</f>
        <v/>
      </c>
      <c r="D353" s="63" t="s">
        <v>90</v>
      </c>
      <c r="E353" s="60" t="s">
        <v>1169</v>
      </c>
      <c r="F353" s="60" t="s">
        <v>67</v>
      </c>
      <c r="G353" s="60" t="s">
        <v>1170</v>
      </c>
      <c r="H353" s="60" t="s">
        <v>1167</v>
      </c>
      <c r="I353" s="60"/>
      <c r="J353" s="64"/>
      <c r="K353" s="60"/>
      <c r="L353" s="60"/>
      <c r="M353" s="64" t="s">
        <v>12</v>
      </c>
      <c r="N353" s="64"/>
      <c r="O353" s="64" t="s">
        <v>14</v>
      </c>
      <c r="P353" s="64"/>
      <c r="Q353" s="64"/>
      <c r="S353" s="3196"/>
      <c r="U353" s="3197"/>
      <c r="W353" s="3198" t="str">
        <f t="shared" si="54"/>
        <v/>
      </c>
      <c r="Y353" s="3199" t="str">
        <f t="shared" si="52"/>
        <v/>
      </c>
      <c r="AA353" s="92"/>
      <c r="AC353" s="3200"/>
      <c r="AE353" s="3201"/>
      <c r="AG353" s="3202" t="str">
        <f t="shared" si="55"/>
        <v/>
      </c>
      <c r="AI353" s="3203" t="str">
        <f t="shared" si="53"/>
        <v/>
      </c>
    </row>
    <row r="354" spans="1:35" ht="11.25" outlineLevel="2">
      <c r="A354" s="3204" t="s">
        <v>1171</v>
      </c>
      <c r="B354" s="61"/>
      <c r="C354" s="62" t="str">
        <f>IF(OR(ISNUMBER(S354),ISNUMBER(U354),ISNUMBER(W354),ISNUMBER(#REF!),ISNUMBER(AA354),ISNUMBER(AC354),ISNUMBER(AE354),ISNUMBER(AG354),ISNUMBER(Y354),ISNUMBER(AI354)),"x","")</f>
        <v/>
      </c>
      <c r="D354" s="63" t="s">
        <v>90</v>
      </c>
      <c r="E354" s="60" t="s">
        <v>1172</v>
      </c>
      <c r="F354" s="60" t="s">
        <v>67</v>
      </c>
      <c r="G354" s="60" t="s">
        <v>1173</v>
      </c>
      <c r="H354" s="60" t="s">
        <v>1167</v>
      </c>
      <c r="I354" s="60"/>
      <c r="J354" s="64"/>
      <c r="K354" s="60"/>
      <c r="L354" s="60"/>
      <c r="M354" s="64" t="s">
        <v>12</v>
      </c>
      <c r="N354" s="64"/>
      <c r="O354" s="64" t="s">
        <v>14</v>
      </c>
      <c r="P354" s="64"/>
      <c r="Q354" s="64"/>
      <c r="S354" s="3205"/>
      <c r="U354" s="3206"/>
      <c r="W354" s="3207" t="str">
        <f t="shared" si="54"/>
        <v/>
      </c>
      <c r="Y354" s="3208" t="str">
        <f t="shared" si="52"/>
        <v/>
      </c>
      <c r="AA354" s="92"/>
      <c r="AC354" s="3209"/>
      <c r="AE354" s="3210"/>
      <c r="AG354" s="3211" t="str">
        <f t="shared" si="55"/>
        <v/>
      </c>
      <c r="AI354" s="3212" t="str">
        <f t="shared" si="53"/>
        <v/>
      </c>
    </row>
    <row r="355" spans="1:35" ht="11.25" outlineLevel="2">
      <c r="A355" s="3213" t="s">
        <v>1174</v>
      </c>
      <c r="B355" s="61"/>
      <c r="C355" s="62" t="str">
        <f>IF(OR(ISNUMBER(S355),ISNUMBER(U355),ISNUMBER(W355),ISNUMBER(#REF!),ISNUMBER(AA355),ISNUMBER(AC355),ISNUMBER(AE355),ISNUMBER(AG355),ISNUMBER(Y355),ISNUMBER(AI355)),"x","")</f>
        <v/>
      </c>
      <c r="D355" s="63" t="s">
        <v>90</v>
      </c>
      <c r="E355" s="60" t="s">
        <v>1175</v>
      </c>
      <c r="F355" s="60" t="s">
        <v>67</v>
      </c>
      <c r="G355" s="60" t="s">
        <v>1176</v>
      </c>
      <c r="H355" s="60" t="s">
        <v>1167</v>
      </c>
      <c r="I355" s="60"/>
      <c r="J355" s="64"/>
      <c r="K355" s="60"/>
      <c r="L355" s="60"/>
      <c r="M355" s="64" t="s">
        <v>12</v>
      </c>
      <c r="N355" s="64"/>
      <c r="O355" s="64" t="s">
        <v>14</v>
      </c>
      <c r="P355" s="64"/>
      <c r="Q355" s="64"/>
      <c r="S355" s="3214"/>
      <c r="U355" s="3215"/>
      <c r="W355" s="3216" t="str">
        <f t="shared" si="54"/>
        <v/>
      </c>
      <c r="Y355" s="3217" t="str">
        <f t="shared" si="52"/>
        <v/>
      </c>
      <c r="AA355" s="92"/>
      <c r="AC355" s="3218"/>
      <c r="AE355" s="3219"/>
      <c r="AG355" s="3220" t="str">
        <f t="shared" si="55"/>
        <v/>
      </c>
      <c r="AI355" s="3221" t="str">
        <f t="shared" si="53"/>
        <v/>
      </c>
    </row>
    <row r="356" spans="1:35" ht="11.25" outlineLevel="2">
      <c r="A356" s="3222" t="s">
        <v>1177</v>
      </c>
      <c r="B356" s="61"/>
      <c r="C356" s="62" t="str">
        <f>IF(OR(ISNUMBER(S356),ISNUMBER(U356),ISNUMBER(W356),ISNUMBER(#REF!),ISNUMBER(AA356),ISNUMBER(AC356),ISNUMBER(AE356),ISNUMBER(AG356),ISNUMBER(Y356),ISNUMBER(AI356)),"x","")</f>
        <v/>
      </c>
      <c r="D356" s="63" t="s">
        <v>90</v>
      </c>
      <c r="E356" s="60" t="s">
        <v>1178</v>
      </c>
      <c r="F356" s="60" t="s">
        <v>67</v>
      </c>
      <c r="G356" s="60" t="s">
        <v>1179</v>
      </c>
      <c r="H356" s="60" t="s">
        <v>1167</v>
      </c>
      <c r="I356" s="60"/>
      <c r="J356" s="64"/>
      <c r="K356" s="60"/>
      <c r="L356" s="60"/>
      <c r="M356" s="64" t="s">
        <v>12</v>
      </c>
      <c r="N356" s="64"/>
      <c r="O356" s="64" t="s">
        <v>14</v>
      </c>
      <c r="P356" s="64"/>
      <c r="Q356" s="64"/>
      <c r="S356" s="3223"/>
      <c r="U356" s="3224"/>
      <c r="W356" s="3225" t="str">
        <f t="shared" si="54"/>
        <v/>
      </c>
      <c r="Y356" s="3226" t="str">
        <f t="shared" si="52"/>
        <v/>
      </c>
      <c r="AA356" s="92"/>
      <c r="AC356" s="3227"/>
      <c r="AE356" s="3228"/>
      <c r="AG356" s="3229" t="str">
        <f t="shared" si="55"/>
        <v/>
      </c>
      <c r="AI356" s="3230" t="str">
        <f t="shared" si="53"/>
        <v/>
      </c>
    </row>
    <row r="357" spans="1:35" ht="11.25" outlineLevel="2">
      <c r="A357" s="3231" t="s">
        <v>1180</v>
      </c>
      <c r="B357" s="61"/>
      <c r="C357" s="62" t="str">
        <f>IF(OR(ISNUMBER(S357),ISNUMBER(U357),ISNUMBER(W357),ISNUMBER(#REF!),ISNUMBER(AA357),ISNUMBER(AC357),ISNUMBER(AE357),ISNUMBER(AG357),ISNUMBER(Y357),ISNUMBER(AI357)),"x","")</f>
        <v/>
      </c>
      <c r="D357" s="63" t="s">
        <v>90</v>
      </c>
      <c r="E357" s="60" t="s">
        <v>1181</v>
      </c>
      <c r="F357" s="60" t="s">
        <v>67</v>
      </c>
      <c r="G357" s="60" t="s">
        <v>1182</v>
      </c>
      <c r="H357" s="60" t="s">
        <v>1167</v>
      </c>
      <c r="I357" s="60"/>
      <c r="J357" s="64"/>
      <c r="K357" s="60"/>
      <c r="L357" s="60"/>
      <c r="M357" s="64" t="s">
        <v>12</v>
      </c>
      <c r="N357" s="64"/>
      <c r="O357" s="64" t="s">
        <v>14</v>
      </c>
      <c r="P357" s="64"/>
      <c r="Q357" s="64"/>
      <c r="S357" s="3232"/>
      <c r="U357" s="3233"/>
      <c r="W357" s="3234" t="str">
        <f t="shared" si="54"/>
        <v/>
      </c>
      <c r="Y357" s="3235" t="str">
        <f t="shared" si="52"/>
        <v/>
      </c>
      <c r="AA357" s="92"/>
      <c r="AC357" s="3236"/>
      <c r="AE357" s="3237"/>
      <c r="AG357" s="3238" t="str">
        <f t="shared" si="55"/>
        <v/>
      </c>
      <c r="AI357" s="3239" t="str">
        <f t="shared" si="53"/>
        <v/>
      </c>
    </row>
    <row r="358" spans="1:35" ht="11.25" outlineLevel="2">
      <c r="A358" s="3240" t="s">
        <v>1183</v>
      </c>
      <c r="B358" s="61"/>
      <c r="C358" s="62" t="str">
        <f>IF(OR(ISNUMBER(S358),ISNUMBER(U358),ISNUMBER(W358),ISNUMBER(#REF!),ISNUMBER(AA358),ISNUMBER(AC358),ISNUMBER(AE358),ISNUMBER(AG358),ISNUMBER(Y358),ISNUMBER(AI358)),"x","")</f>
        <v/>
      </c>
      <c r="D358" s="63" t="s">
        <v>90</v>
      </c>
      <c r="E358" s="60" t="s">
        <v>1184</v>
      </c>
      <c r="F358" s="60" t="s">
        <v>67</v>
      </c>
      <c r="G358" s="60" t="s">
        <v>1185</v>
      </c>
      <c r="H358" s="60" t="s">
        <v>1186</v>
      </c>
      <c r="I358" s="60"/>
      <c r="J358" s="64"/>
      <c r="K358" s="60"/>
      <c r="L358" s="60"/>
      <c r="M358" s="64" t="s">
        <v>12</v>
      </c>
      <c r="N358" s="64"/>
      <c r="O358" s="64" t="s">
        <v>14</v>
      </c>
      <c r="P358" s="64"/>
      <c r="Q358" s="64"/>
      <c r="S358" s="3241"/>
      <c r="U358" s="3242"/>
      <c r="W358" s="3243" t="str">
        <f t="shared" si="54"/>
        <v/>
      </c>
      <c r="Y358" s="3244" t="str">
        <f t="shared" si="52"/>
        <v/>
      </c>
      <c r="AA358" s="92"/>
      <c r="AC358" s="3245"/>
      <c r="AE358" s="3246"/>
      <c r="AG358" s="3247" t="str">
        <f t="shared" si="55"/>
        <v/>
      </c>
      <c r="AI358" s="3248" t="str">
        <f t="shared" si="53"/>
        <v/>
      </c>
    </row>
    <row r="359" spans="1:35" ht="11.25" outlineLevel="2">
      <c r="A359" s="3249" t="s">
        <v>1187</v>
      </c>
      <c r="B359" s="61" t="s">
        <v>94</v>
      </c>
      <c r="C359" s="62" t="str">
        <f>IF(OR(ISNUMBER(S359),ISNUMBER(U359),ISNUMBER(W359),ISNUMBER(#REF!),ISNUMBER(AA359),ISNUMBER(AC359),ISNUMBER(AE359),ISNUMBER(AG359),ISNUMBER(Y359),ISNUMBER(AI359)),"x","")</f>
        <v/>
      </c>
      <c r="D359" s="63" t="s">
        <v>90</v>
      </c>
      <c r="E359" s="60" t="s">
        <v>1188</v>
      </c>
      <c r="F359" s="60" t="s">
        <v>67</v>
      </c>
      <c r="G359" s="60" t="s">
        <v>1189</v>
      </c>
      <c r="H359" s="60" t="s">
        <v>1190</v>
      </c>
      <c r="I359" s="60" t="s">
        <v>497</v>
      </c>
      <c r="J359" s="64" t="s">
        <v>96</v>
      </c>
      <c r="K359" s="60" t="s">
        <v>100</v>
      </c>
      <c r="L359" s="60"/>
      <c r="M359" s="64" t="s">
        <v>12</v>
      </c>
      <c r="N359" s="64"/>
      <c r="O359" s="64" t="s">
        <v>14</v>
      </c>
      <c r="P359" s="64"/>
      <c r="Q359" s="64"/>
      <c r="S359" s="3250"/>
      <c r="U359" s="3251"/>
      <c r="W359" s="3252" t="str">
        <f t="shared" si="54"/>
        <v/>
      </c>
      <c r="Y359" s="3253" t="str">
        <f t="shared" si="52"/>
        <v/>
      </c>
      <c r="AA359" s="92"/>
      <c r="AC359" s="3254"/>
      <c r="AE359" s="3255"/>
      <c r="AG359" s="3256" t="str">
        <f t="shared" si="55"/>
        <v/>
      </c>
      <c r="AI359" s="3257" t="str">
        <f t="shared" si="53"/>
        <v/>
      </c>
    </row>
    <row r="360" spans="1:35" ht="11.25" outlineLevel="2">
      <c r="A360" s="3258" t="s">
        <v>1191</v>
      </c>
      <c r="B360" s="61" t="s">
        <v>94</v>
      </c>
      <c r="C360" s="62" t="str">
        <f>IF(OR(ISNUMBER(S360),ISNUMBER(U360),ISNUMBER(W360),ISNUMBER(#REF!),ISNUMBER(AA360),ISNUMBER(AC360),ISNUMBER(AE360),ISNUMBER(AG360),ISNUMBER(Y360),ISNUMBER(AI360)),"x","")</f>
        <v/>
      </c>
      <c r="D360" s="63" t="s">
        <v>90</v>
      </c>
      <c r="E360" s="60" t="s">
        <v>1192</v>
      </c>
      <c r="F360" s="60" t="s">
        <v>67</v>
      </c>
      <c r="G360" s="60" t="s">
        <v>1193</v>
      </c>
      <c r="H360" s="60"/>
      <c r="I360" s="60"/>
      <c r="J360" s="64" t="s">
        <v>96</v>
      </c>
      <c r="K360" s="60" t="s">
        <v>100</v>
      </c>
      <c r="L360" s="60"/>
      <c r="M360" s="64" t="s">
        <v>12</v>
      </c>
      <c r="N360" s="64" t="s">
        <v>12</v>
      </c>
      <c r="O360" s="64" t="s">
        <v>14</v>
      </c>
      <c r="P360" s="64"/>
      <c r="Q360" s="64"/>
      <c r="S360" s="3259"/>
      <c r="U360" s="3260"/>
      <c r="W360" s="3261" t="str">
        <f t="shared" si="54"/>
        <v/>
      </c>
      <c r="Y360" s="3262" t="str">
        <f t="shared" si="52"/>
        <v/>
      </c>
      <c r="AA360" s="92"/>
      <c r="AC360" s="3263"/>
      <c r="AE360" s="3264"/>
      <c r="AG360" s="3265" t="str">
        <f t="shared" si="55"/>
        <v/>
      </c>
      <c r="AI360" s="3266" t="str">
        <f t="shared" si="53"/>
        <v/>
      </c>
    </row>
    <row r="361" spans="1:35" ht="11.25" outlineLevel="2">
      <c r="A361" s="3267" t="s">
        <v>1194</v>
      </c>
      <c r="B361" s="61" t="s">
        <v>94</v>
      </c>
      <c r="C361" s="62" t="str">
        <f>IF(OR(ISNUMBER(S361),ISNUMBER(U361),ISNUMBER(W361),ISNUMBER(#REF!),ISNUMBER(AA361),ISNUMBER(AC361),ISNUMBER(AE361),ISNUMBER(AG361),ISNUMBER(Y361),ISNUMBER(AI361)),"x","")</f>
        <v/>
      </c>
      <c r="D361" s="63" t="s">
        <v>90</v>
      </c>
      <c r="E361" s="60" t="s">
        <v>1195</v>
      </c>
      <c r="F361" s="60" t="s">
        <v>67</v>
      </c>
      <c r="G361" s="60" t="s">
        <v>1196</v>
      </c>
      <c r="H361" s="60" t="s">
        <v>1197</v>
      </c>
      <c r="I361" s="60"/>
      <c r="J361" s="64" t="s">
        <v>96</v>
      </c>
      <c r="K361" s="60"/>
      <c r="L361" s="60"/>
      <c r="M361" s="64" t="s">
        <v>12</v>
      </c>
      <c r="N361" s="64"/>
      <c r="O361" s="64" t="s">
        <v>14</v>
      </c>
      <c r="P361" s="64"/>
      <c r="Q361" s="64"/>
      <c r="S361" s="3268"/>
      <c r="U361" s="3269"/>
      <c r="W361" s="3270" t="str">
        <f t="shared" si="54"/>
        <v/>
      </c>
      <c r="Y361" s="3271" t="str">
        <f t="shared" si="52"/>
        <v/>
      </c>
      <c r="AA361" s="92"/>
      <c r="AC361" s="3272"/>
      <c r="AE361" s="3273"/>
      <c r="AG361" s="3274" t="str">
        <f t="shared" si="55"/>
        <v/>
      </c>
      <c r="AI361" s="3275" t="str">
        <f t="shared" si="53"/>
        <v/>
      </c>
    </row>
    <row r="362" spans="1:35" ht="11.25" outlineLevel="2">
      <c r="A362" s="3276" t="s">
        <v>1198</v>
      </c>
      <c r="B362" s="61" t="s">
        <v>94</v>
      </c>
      <c r="C362" s="62" t="str">
        <f>IF(OR(ISNUMBER(S362),ISNUMBER(U362),ISNUMBER(W362),ISNUMBER(#REF!),ISNUMBER(AA362),ISNUMBER(AC362),ISNUMBER(AE362),ISNUMBER(AG362),ISNUMBER(Y362),ISNUMBER(AI362)),"x","")</f>
        <v/>
      </c>
      <c r="D362" s="63" t="s">
        <v>90</v>
      </c>
      <c r="E362" s="60" t="s">
        <v>1199</v>
      </c>
      <c r="F362" s="60" t="s">
        <v>67</v>
      </c>
      <c r="G362" s="60" t="s">
        <v>1200</v>
      </c>
      <c r="H362" s="60" t="s">
        <v>1201</v>
      </c>
      <c r="I362" s="60"/>
      <c r="J362" s="64" t="s">
        <v>96</v>
      </c>
      <c r="K362" s="60"/>
      <c r="L362" s="60"/>
      <c r="M362" s="64" t="s">
        <v>12</v>
      </c>
      <c r="N362" s="64"/>
      <c r="O362" s="64" t="s">
        <v>14</v>
      </c>
      <c r="P362" s="64"/>
      <c r="Q362" s="64"/>
      <c r="S362" s="3277"/>
      <c r="U362" s="3278"/>
      <c r="W362" s="3279" t="str">
        <f t="shared" si="54"/>
        <v/>
      </c>
      <c r="Y362" s="3280" t="str">
        <f t="shared" si="52"/>
        <v/>
      </c>
      <c r="AA362" s="92"/>
      <c r="AC362" s="3281"/>
      <c r="AE362" s="3282"/>
      <c r="AG362" s="3283" t="str">
        <f t="shared" si="55"/>
        <v/>
      </c>
      <c r="AI362" s="3284" t="str">
        <f t="shared" si="53"/>
        <v/>
      </c>
    </row>
    <row r="363" spans="1:35" ht="11.25" outlineLevel="2">
      <c r="A363" s="3285" t="s">
        <v>1202</v>
      </c>
      <c r="B363" s="61" t="s">
        <v>94</v>
      </c>
      <c r="C363" s="62" t="str">
        <f>IF(OR(ISNUMBER(S363),ISNUMBER(U363),ISNUMBER(W363),ISNUMBER(#REF!),ISNUMBER(AA363),ISNUMBER(AC363),ISNUMBER(AE363),ISNUMBER(AG363),ISNUMBER(Y363),ISNUMBER(AI363)),"x","")</f>
        <v/>
      </c>
      <c r="D363" s="63" t="s">
        <v>90</v>
      </c>
      <c r="E363" s="60" t="s">
        <v>1203</v>
      </c>
      <c r="F363" s="60" t="s">
        <v>67</v>
      </c>
      <c r="G363" s="60" t="s">
        <v>1204</v>
      </c>
      <c r="H363" s="60" t="s">
        <v>1205</v>
      </c>
      <c r="I363" s="60" t="s">
        <v>1206</v>
      </c>
      <c r="J363" s="64" t="s">
        <v>96</v>
      </c>
      <c r="K363" s="60"/>
      <c r="L363" s="60"/>
      <c r="M363" s="64" t="s">
        <v>12</v>
      </c>
      <c r="N363" s="64"/>
      <c r="O363" s="64" t="s">
        <v>14</v>
      </c>
      <c r="P363" s="64"/>
      <c r="Q363" s="64"/>
      <c r="S363" s="3286"/>
      <c r="U363" s="3287"/>
      <c r="W363" s="3288" t="str">
        <f>IF(OR(ISNUMBER(W364),ISNUMBER(W365),ISNUMBER(W366),ISNUMBER(W367)),N(W364)+N(W365)+N(W366)+N(W367),IF(ISNUMBER(U363),U363,""))</f>
        <v/>
      </c>
      <c r="Y363" s="3289" t="str">
        <f t="shared" si="52"/>
        <v/>
      </c>
      <c r="AA363" s="92"/>
      <c r="AC363" s="3290"/>
      <c r="AE363" s="3291"/>
      <c r="AG363" s="3292" t="str">
        <f>IF(OR(ISNUMBER(AG364),ISNUMBER(AG365),ISNUMBER(AG366),ISNUMBER(AG367)),N(AG364)+N(AG365)+N(AG366)+N(AG367),IF(ISNUMBER(AE363),AE363,""))</f>
        <v/>
      </c>
      <c r="AI363" s="3293" t="str">
        <f t="shared" si="53"/>
        <v/>
      </c>
    </row>
    <row r="364" spans="1:35" ht="11.25" outlineLevel="3">
      <c r="A364" s="3294" t="s">
        <v>1207</v>
      </c>
      <c r="B364" s="61" t="s">
        <v>94</v>
      </c>
      <c r="C364" s="62" t="str">
        <f>IF(OR(ISNUMBER(S364),ISNUMBER(U364),ISNUMBER(W364),ISNUMBER(#REF!),ISNUMBER(AA364),ISNUMBER(AC364),ISNUMBER(AE364),ISNUMBER(AG364),ISNUMBER(Y364),ISNUMBER(AI364)),"x","")</f>
        <v/>
      </c>
      <c r="D364" s="63" t="s">
        <v>90</v>
      </c>
      <c r="E364" s="60" t="s">
        <v>1208</v>
      </c>
      <c r="F364" s="60" t="s">
        <v>67</v>
      </c>
      <c r="G364" s="60" t="s">
        <v>1209</v>
      </c>
      <c r="H364" s="60"/>
      <c r="I364" s="60"/>
      <c r="J364" s="64"/>
      <c r="K364" s="60"/>
      <c r="L364" s="60"/>
      <c r="M364" s="64" t="s">
        <v>12</v>
      </c>
      <c r="N364" s="64"/>
      <c r="O364" s="64" t="s">
        <v>14</v>
      </c>
      <c r="P364" s="64"/>
      <c r="Q364" s="64"/>
      <c r="S364" s="3295"/>
      <c r="U364" s="3296"/>
      <c r="W364" s="3297" t="str">
        <f t="shared" ref="W364:W371" si="56">IF(ISNUMBER(U364),U364,"")</f>
        <v/>
      </c>
      <c r="Y364" s="3298" t="str">
        <f t="shared" si="52"/>
        <v/>
      </c>
      <c r="AA364" s="92"/>
      <c r="AC364" s="3299"/>
      <c r="AE364" s="3300"/>
      <c r="AG364" s="3301" t="str">
        <f t="shared" ref="AG364:AG371" si="57">IF(ISNUMBER(AE364),AE364,"")</f>
        <v/>
      </c>
      <c r="AI364" s="3302" t="str">
        <f t="shared" si="53"/>
        <v/>
      </c>
    </row>
    <row r="365" spans="1:35" ht="11.25" outlineLevel="3">
      <c r="A365" s="3303" t="s">
        <v>948</v>
      </c>
      <c r="B365" s="61" t="s">
        <v>94</v>
      </c>
      <c r="C365" s="62" t="str">
        <f>IF(OR(ISNUMBER(S365),ISNUMBER(U365),ISNUMBER(W365),ISNUMBER(#REF!),ISNUMBER(AA365),ISNUMBER(AC365),ISNUMBER(AE365),ISNUMBER(AG365),ISNUMBER(Y365),ISNUMBER(AI365)),"x","")</f>
        <v/>
      </c>
      <c r="D365" s="63" t="s">
        <v>90</v>
      </c>
      <c r="E365" s="60" t="s">
        <v>1210</v>
      </c>
      <c r="F365" s="60" t="s">
        <v>67</v>
      </c>
      <c r="G365" s="60" t="s">
        <v>1211</v>
      </c>
      <c r="H365" s="60"/>
      <c r="I365" s="60"/>
      <c r="J365" s="64"/>
      <c r="K365" s="60"/>
      <c r="L365" s="60"/>
      <c r="M365" s="64" t="s">
        <v>12</v>
      </c>
      <c r="N365" s="64"/>
      <c r="O365" s="64" t="s">
        <v>14</v>
      </c>
      <c r="P365" s="64"/>
      <c r="Q365" s="64"/>
      <c r="S365" s="3304"/>
      <c r="U365" s="3305"/>
      <c r="W365" s="3306" t="str">
        <f t="shared" si="56"/>
        <v/>
      </c>
      <c r="Y365" s="3307" t="str">
        <f t="shared" si="52"/>
        <v/>
      </c>
      <c r="AA365" s="92"/>
      <c r="AC365" s="3308"/>
      <c r="AE365" s="3309"/>
      <c r="AG365" s="3310" t="str">
        <f t="shared" si="57"/>
        <v/>
      </c>
      <c r="AI365" s="3311" t="str">
        <f t="shared" si="53"/>
        <v/>
      </c>
    </row>
    <row r="366" spans="1:35" ht="11.25" outlineLevel="3">
      <c r="A366" s="3312" t="s">
        <v>1212</v>
      </c>
      <c r="B366" s="61" t="s">
        <v>94</v>
      </c>
      <c r="C366" s="62" t="str">
        <f>IF(OR(ISNUMBER(S366),ISNUMBER(U366),ISNUMBER(W366),ISNUMBER(#REF!),ISNUMBER(AA366),ISNUMBER(AC366),ISNUMBER(AE366),ISNUMBER(AG366),ISNUMBER(Y366),ISNUMBER(AI366)),"x","")</f>
        <v/>
      </c>
      <c r="D366" s="63" t="s">
        <v>90</v>
      </c>
      <c r="E366" s="60" t="s">
        <v>1213</v>
      </c>
      <c r="F366" s="60" t="s">
        <v>67</v>
      </c>
      <c r="G366" s="60" t="s">
        <v>1214</v>
      </c>
      <c r="H366" s="60"/>
      <c r="I366" s="60"/>
      <c r="J366" s="64"/>
      <c r="K366" s="60"/>
      <c r="L366" s="60"/>
      <c r="M366" s="64" t="s">
        <v>12</v>
      </c>
      <c r="N366" s="64"/>
      <c r="O366" s="64" t="s">
        <v>14</v>
      </c>
      <c r="P366" s="64"/>
      <c r="Q366" s="64"/>
      <c r="S366" s="3313"/>
      <c r="U366" s="3314"/>
      <c r="W366" s="3315" t="str">
        <f t="shared" si="56"/>
        <v/>
      </c>
      <c r="Y366" s="3316" t="str">
        <f t="shared" si="52"/>
        <v/>
      </c>
      <c r="AA366" s="92"/>
      <c r="AC366" s="3317"/>
      <c r="AE366" s="3318"/>
      <c r="AG366" s="3319" t="str">
        <f t="shared" si="57"/>
        <v/>
      </c>
      <c r="AI366" s="3320" t="str">
        <f t="shared" si="53"/>
        <v/>
      </c>
    </row>
    <row r="367" spans="1:35" ht="11.25" outlineLevel="3">
      <c r="A367" s="3321" t="s">
        <v>1215</v>
      </c>
      <c r="B367" s="61" t="s">
        <v>94</v>
      </c>
      <c r="C367" s="62" t="str">
        <f>IF(OR(ISNUMBER(S367),ISNUMBER(U367),ISNUMBER(W367),ISNUMBER(#REF!),ISNUMBER(AA367),ISNUMBER(AC367),ISNUMBER(AE367),ISNUMBER(AG367),ISNUMBER(Y367),ISNUMBER(AI367)),"x","")</f>
        <v/>
      </c>
      <c r="D367" s="63" t="s">
        <v>90</v>
      </c>
      <c r="E367" s="60" t="s">
        <v>1216</v>
      </c>
      <c r="F367" s="60" t="s">
        <v>67</v>
      </c>
      <c r="G367" s="60" t="s">
        <v>1217</v>
      </c>
      <c r="H367" s="60"/>
      <c r="I367" s="60"/>
      <c r="J367" s="64"/>
      <c r="K367" s="60"/>
      <c r="L367" s="60"/>
      <c r="M367" s="64" t="s">
        <v>12</v>
      </c>
      <c r="N367" s="64"/>
      <c r="O367" s="64" t="s">
        <v>14</v>
      </c>
      <c r="P367" s="64"/>
      <c r="Q367" s="64"/>
      <c r="S367" s="3322"/>
      <c r="U367" s="3323"/>
      <c r="W367" s="3324" t="str">
        <f t="shared" si="56"/>
        <v/>
      </c>
      <c r="Y367" s="3325" t="str">
        <f t="shared" si="52"/>
        <v/>
      </c>
      <c r="AA367" s="92"/>
      <c r="AC367" s="3326"/>
      <c r="AE367" s="3327"/>
      <c r="AG367" s="3328" t="str">
        <f t="shared" si="57"/>
        <v/>
      </c>
      <c r="AI367" s="3329" t="str">
        <f t="shared" si="53"/>
        <v/>
      </c>
    </row>
    <row r="368" spans="1:35" ht="11.25" outlineLevel="2">
      <c r="A368" s="3330" t="s">
        <v>1218</v>
      </c>
      <c r="B368" s="61"/>
      <c r="C368" s="62" t="str">
        <f>IF(OR(ISNUMBER(S368),ISNUMBER(U368),ISNUMBER(W368),ISNUMBER(#REF!),ISNUMBER(AA368),ISNUMBER(AC368),ISNUMBER(AE368),ISNUMBER(AG368),ISNUMBER(Y368),ISNUMBER(AI368)),"x","")</f>
        <v/>
      </c>
      <c r="D368" s="63" t="s">
        <v>90</v>
      </c>
      <c r="E368" s="60" t="s">
        <v>1219</v>
      </c>
      <c r="F368" s="60" t="s">
        <v>67</v>
      </c>
      <c r="G368" s="60" t="s">
        <v>1220</v>
      </c>
      <c r="H368" s="60" t="s">
        <v>1221</v>
      </c>
      <c r="I368" s="60"/>
      <c r="J368" s="64"/>
      <c r="K368" s="60"/>
      <c r="L368" s="60"/>
      <c r="M368" s="64" t="s">
        <v>12</v>
      </c>
      <c r="N368" s="64"/>
      <c r="O368" s="64" t="s">
        <v>14</v>
      </c>
      <c r="P368" s="64"/>
      <c r="Q368" s="64"/>
      <c r="S368" s="3331"/>
      <c r="U368" s="3332"/>
      <c r="W368" s="3333" t="str">
        <f t="shared" si="56"/>
        <v/>
      </c>
      <c r="Y368" s="3334" t="str">
        <f t="shared" si="52"/>
        <v/>
      </c>
      <c r="AA368" s="92"/>
      <c r="AC368" s="3335"/>
      <c r="AE368" s="3336"/>
      <c r="AG368" s="3337" t="str">
        <f t="shared" si="57"/>
        <v/>
      </c>
      <c r="AI368" s="3338" t="str">
        <f t="shared" si="53"/>
        <v/>
      </c>
    </row>
    <row r="369" spans="1:35" ht="11.25" outlineLevel="2">
      <c r="A369" s="3339" t="s">
        <v>1222</v>
      </c>
      <c r="B369" s="61"/>
      <c r="C369" s="62" t="str">
        <f>IF(OR(ISNUMBER(S369),ISNUMBER(U369),ISNUMBER(W369),ISNUMBER(#REF!),ISNUMBER(AA369),ISNUMBER(AC369),ISNUMBER(AE369),ISNUMBER(AG369),ISNUMBER(Y369),ISNUMBER(AI369)),"x","")</f>
        <v/>
      </c>
      <c r="D369" s="63" t="s">
        <v>90</v>
      </c>
      <c r="E369" s="60" t="s">
        <v>1223</v>
      </c>
      <c r="F369" s="60" t="s">
        <v>67</v>
      </c>
      <c r="G369" s="60" t="s">
        <v>1224</v>
      </c>
      <c r="H369" s="60" t="s">
        <v>1221</v>
      </c>
      <c r="I369" s="60"/>
      <c r="J369" s="64"/>
      <c r="K369" s="60"/>
      <c r="L369" s="60"/>
      <c r="M369" s="64" t="s">
        <v>12</v>
      </c>
      <c r="N369" s="64"/>
      <c r="O369" s="64" t="s">
        <v>14</v>
      </c>
      <c r="P369" s="64"/>
      <c r="Q369" s="64"/>
      <c r="S369" s="3340"/>
      <c r="U369" s="3341"/>
      <c r="W369" s="3342" t="str">
        <f t="shared" si="56"/>
        <v/>
      </c>
      <c r="Y369" s="3343" t="str">
        <f t="shared" si="52"/>
        <v/>
      </c>
      <c r="AA369" s="92"/>
      <c r="AC369" s="3344"/>
      <c r="AE369" s="3345"/>
      <c r="AG369" s="3346" t="str">
        <f t="shared" si="57"/>
        <v/>
      </c>
      <c r="AI369" s="3347" t="str">
        <f t="shared" si="53"/>
        <v/>
      </c>
    </row>
    <row r="370" spans="1:35" ht="11.25" outlineLevel="2">
      <c r="A370" s="3348" t="s">
        <v>1225</v>
      </c>
      <c r="B370" s="61"/>
      <c r="C370" s="62" t="str">
        <f>IF(OR(ISNUMBER(S370),ISNUMBER(U370),ISNUMBER(W370),ISNUMBER(#REF!),ISNUMBER(AA370),ISNUMBER(AC370),ISNUMBER(AE370),ISNUMBER(AG370),ISNUMBER(Y370),ISNUMBER(AI370)),"x","")</f>
        <v/>
      </c>
      <c r="D370" s="63" t="s">
        <v>90</v>
      </c>
      <c r="E370" s="60" t="s">
        <v>1226</v>
      </c>
      <c r="F370" s="60" t="s">
        <v>67</v>
      </c>
      <c r="G370" s="60" t="s">
        <v>1227</v>
      </c>
      <c r="H370" s="60" t="s">
        <v>1221</v>
      </c>
      <c r="I370" s="60"/>
      <c r="J370" s="64"/>
      <c r="K370" s="60"/>
      <c r="L370" s="60"/>
      <c r="M370" s="64" t="s">
        <v>12</v>
      </c>
      <c r="N370" s="64"/>
      <c r="O370" s="64" t="s">
        <v>14</v>
      </c>
      <c r="P370" s="64"/>
      <c r="Q370" s="64"/>
      <c r="S370" s="3349"/>
      <c r="U370" s="3350"/>
      <c r="W370" s="3351" t="str">
        <f t="shared" si="56"/>
        <v/>
      </c>
      <c r="Y370" s="3352" t="str">
        <f t="shared" si="52"/>
        <v/>
      </c>
      <c r="AA370" s="92"/>
      <c r="AC370" s="3353"/>
      <c r="AE370" s="3354"/>
      <c r="AG370" s="3355" t="str">
        <f t="shared" si="57"/>
        <v/>
      </c>
      <c r="AI370" s="3356" t="str">
        <f t="shared" si="53"/>
        <v/>
      </c>
    </row>
    <row r="371" spans="1:35" ht="11.25" outlineLevel="1">
      <c r="A371" s="3357" t="s">
        <v>1228</v>
      </c>
      <c r="B371" s="61" t="s">
        <v>94</v>
      </c>
      <c r="C371" s="62" t="str">
        <f>IF(OR(ISNUMBER(S371),ISNUMBER(U371),ISNUMBER(W371),ISNUMBER(#REF!),ISNUMBER(AA371),ISNUMBER(AC371),ISNUMBER(AE371),ISNUMBER(AG371),ISNUMBER(Y371),ISNUMBER(AI371)),"x","")</f>
        <v/>
      </c>
      <c r="D371" s="63" t="s">
        <v>90</v>
      </c>
      <c r="E371" s="60" t="s">
        <v>1229</v>
      </c>
      <c r="F371" s="60" t="s">
        <v>67</v>
      </c>
      <c r="G371" s="60" t="s">
        <v>1228</v>
      </c>
      <c r="H371" s="60" t="s">
        <v>1230</v>
      </c>
      <c r="I371" s="60"/>
      <c r="J371" s="64" t="s">
        <v>96</v>
      </c>
      <c r="K371" s="60"/>
      <c r="L371" s="60" t="s">
        <v>12</v>
      </c>
      <c r="M371" s="64" t="s">
        <v>12</v>
      </c>
      <c r="N371" s="64" t="s">
        <v>12</v>
      </c>
      <c r="O371" s="64" t="s">
        <v>14</v>
      </c>
      <c r="P371" s="64"/>
      <c r="Q371" s="64"/>
      <c r="S371" s="3358"/>
      <c r="U371" s="3359"/>
      <c r="W371" s="3360" t="str">
        <f t="shared" si="56"/>
        <v/>
      </c>
      <c r="Y371" s="3361" t="str">
        <f t="shared" si="52"/>
        <v/>
      </c>
      <c r="AA371" s="92"/>
      <c r="AC371" s="3362"/>
      <c r="AE371" s="3363"/>
      <c r="AG371" s="3364" t="str">
        <f t="shared" si="57"/>
        <v/>
      </c>
      <c r="AI371" s="3365" t="str">
        <f t="shared" si="53"/>
        <v/>
      </c>
    </row>
    <row r="372" spans="1:35" ht="11.25" outlineLevel="2">
      <c r="A372" s="3366" t="s">
        <v>454</v>
      </c>
      <c r="B372" s="61"/>
      <c r="C372" s="62" t="str">
        <f>IF(OR(ISNUMBER(S372),ISNUMBER(U372),ISNUMBER(W372),ISNUMBER(#REF!),ISNUMBER(AA372),ISNUMBER(AC372),ISNUMBER(AE372),ISNUMBER(AG372),ISNUMBER(Y372),ISNUMBER(AI372)),"x","")</f>
        <v/>
      </c>
      <c r="D372" s="63" t="s">
        <v>90</v>
      </c>
      <c r="E372" s="60" t="s">
        <v>1231</v>
      </c>
      <c r="F372" s="60" t="s">
        <v>13</v>
      </c>
      <c r="G372" s="60" t="s">
        <v>1232</v>
      </c>
      <c r="H372" s="60" t="s">
        <v>163</v>
      </c>
      <c r="I372" s="60" t="s">
        <v>164</v>
      </c>
      <c r="J372" s="64"/>
      <c r="K372" s="60"/>
      <c r="L372" s="60" t="s">
        <v>12</v>
      </c>
      <c r="M372" s="64" t="s">
        <v>12</v>
      </c>
      <c r="N372" s="64" t="s">
        <v>12</v>
      </c>
      <c r="O372" s="64" t="s">
        <v>14</v>
      </c>
      <c r="P372" s="64"/>
      <c r="Q372" s="64"/>
      <c r="S372" s="3367"/>
      <c r="U372" s="3368"/>
      <c r="W372" s="3369"/>
      <c r="Y372" s="3370" t="str">
        <f t="shared" si="52"/>
        <v/>
      </c>
      <c r="AA372" s="92"/>
      <c r="AC372" s="3371"/>
      <c r="AE372" s="3372"/>
      <c r="AG372" s="3373"/>
      <c r="AI372" s="3374" t="str">
        <f t="shared" si="53"/>
        <v/>
      </c>
    </row>
    <row r="373" spans="1:35" ht="11.25">
      <c r="S373" s="1"/>
      <c r="T373" s="1"/>
      <c r="V373" s="1"/>
      <c r="W373" s="1"/>
      <c r="X373" s="1"/>
      <c r="Y373" s="1"/>
      <c r="Z373" s="1"/>
      <c r="AA373" s="1"/>
      <c r="AB373" s="1"/>
      <c r="AC373" s="1"/>
      <c r="AD373" s="1"/>
      <c r="AF373" s="1"/>
      <c r="AG373" s="1"/>
      <c r="AH373" s="1"/>
      <c r="AI373" s="1"/>
    </row>
    <row r="374" spans="1:35" s="41" customFormat="1" ht="11.25"/>
    <row r="375" spans="1:35" s="41" customFormat="1" ht="11.25"/>
    <row r="376" spans="1:35" ht="11.25">
      <c r="S376" s="20"/>
      <c r="T376" s="48" t="s">
        <v>56</v>
      </c>
    </row>
    <row r="377" spans="1:35" ht="11.25">
      <c r="S377" s="46"/>
      <c r="T377" s="45" t="s">
        <v>52</v>
      </c>
    </row>
  </sheetData>
  <autoFilter ref="A7:Q16"/>
  <mergeCells count="10">
    <mergeCell ref="S3:Y3"/>
    <mergeCell ref="S4:Y4"/>
    <mergeCell ref="AC3:AI3"/>
    <mergeCell ref="AC4:AI4"/>
    <mergeCell ref="A3:A4"/>
    <mergeCell ref="A1:A2"/>
    <mergeCell ref="B1:B2"/>
    <mergeCell ref="C1:C2"/>
    <mergeCell ref="D1:D2"/>
    <mergeCell ref="E1:E2"/>
  </mergeCells>
  <hyperlinks>
    <hyperlink ref="B10" location="'Aktiva'!A9" display="+"/>
    <hyperlink ref="B11" location="'Aktiva'!A9" display="+"/>
    <hyperlink ref="B13" location="'Aktiva'!A9" display="+"/>
    <hyperlink ref="B14" location="'Aktiva'!A13" display="+"/>
    <hyperlink ref="B15" location="'Aktiva'!A14" display="+"/>
    <hyperlink ref="B18" location="'Aktiva'!A14" display="+"/>
    <hyperlink ref="B19" location="'Aktiva'!A18" display="+"/>
    <hyperlink ref="B20" location="'Aktiva'!A18" display="+"/>
    <hyperlink ref="B21" location="'Aktiva'!A18" display="+"/>
    <hyperlink ref="B22" location="'Aktiva'!A18" display="+"/>
    <hyperlink ref="B23" location="'Aktiva'!A18" display="+"/>
    <hyperlink ref="B24" location="'Aktiva'!A18" display="+"/>
    <hyperlink ref="B25" location="'Aktiva'!A14" display="+"/>
    <hyperlink ref="B26" location="'Aktiva'!A25" display="+"/>
    <hyperlink ref="B27" location="'Aktiva'!A25" display="+"/>
    <hyperlink ref="B28" location="'Aktiva'!A14" display="+"/>
    <hyperlink ref="B29" location="'Aktiva'!A14" display="+"/>
    <hyperlink ref="B31" location="'Aktiva'!A13" display="+"/>
    <hyperlink ref="B32" location="'Aktiva'!A31" display="+"/>
    <hyperlink ref="B33" location="'Aktiva'!A32" display="+"/>
    <hyperlink ref="B34" location="'Aktiva'!A32" display="+"/>
    <hyperlink ref="B35" location="'Aktiva'!A32" display="+"/>
    <hyperlink ref="B37" location="'Aktiva'!A32" display="+"/>
    <hyperlink ref="B38" location="'Aktiva'!A32" display="+"/>
    <hyperlink ref="B39" location="'Aktiva'!A32" display="+"/>
    <hyperlink ref="B40" location="'Aktiva'!A31" display="+"/>
    <hyperlink ref="B41" location="'Aktiva'!A40" display="+"/>
    <hyperlink ref="B42" location="'Aktiva'!A40" display="+"/>
    <hyperlink ref="B43" location="'Aktiva'!A40" display="+"/>
    <hyperlink ref="B44" location="'Aktiva'!A40" display="+"/>
    <hyperlink ref="B45" location="'Aktiva'!A40" display="+"/>
    <hyperlink ref="B46" location="'Aktiva'!A40" display="+"/>
    <hyperlink ref="B47" location="'Aktiva'!A40" display="+"/>
    <hyperlink ref="B48" location="'Aktiva'!A40" display="+"/>
    <hyperlink ref="B49" location="'Aktiva'!A31" display="+"/>
    <hyperlink ref="B50" location="'Aktiva'!A49" display="+"/>
    <hyperlink ref="B51" location="'Aktiva'!A49" display="+"/>
    <hyperlink ref="B52" location="'Aktiva'!A49" display="+"/>
    <hyperlink ref="B53" location="'Aktiva'!A49" display="+"/>
    <hyperlink ref="B54" location="'Aktiva'!A49" display="+"/>
    <hyperlink ref="B55" location="'Aktiva'!A49" display="+"/>
    <hyperlink ref="B56" location="'Aktiva'!A49" display="+"/>
    <hyperlink ref="B57" location="'Aktiva'!A31" display="+"/>
    <hyperlink ref="B58" location="'Aktiva'!A57" display="+"/>
    <hyperlink ref="B59" location="'Aktiva'!A57" display="+"/>
    <hyperlink ref="B60" location="'Aktiva'!A31" display="+"/>
    <hyperlink ref="B61" location="'Aktiva'!A60" display="+"/>
    <hyperlink ref="B62" location="'Aktiva'!A60" display="+"/>
    <hyperlink ref="B63" location="'Aktiva'!A60" display="+"/>
    <hyperlink ref="B64" location="'Aktiva'!A60" display="+"/>
    <hyperlink ref="B65" location="'Aktiva'!A31" display="+"/>
    <hyperlink ref="B66" location="'Aktiva'!A65" display="+"/>
    <hyperlink ref="B67" location="'Aktiva'!A65" display="+"/>
    <hyperlink ref="B69" location="'Aktiva'!A13" display="+"/>
    <hyperlink ref="B71" location="'Aktiva'!A69" display="+"/>
    <hyperlink ref="B72" location="'Aktiva'!A71" display="+"/>
    <hyperlink ref="B73" location="'Aktiva'!A71" display="+"/>
    <hyperlink ref="B74" location="'Aktiva'!A71" display="+"/>
    <hyperlink ref="B77" location="'Aktiva'!A71" display="+"/>
    <hyperlink ref="B78" location="'Aktiva'!A69" display="+"/>
    <hyperlink ref="B79" location="'Aktiva'!A78" display="+"/>
    <hyperlink ref="B80" location="'Aktiva'!A78" display="+"/>
    <hyperlink ref="B81" location="'Aktiva'!A78" display="+"/>
    <hyperlink ref="B82" location="'Aktiva'!A78" display="+"/>
    <hyperlink ref="B83" location="'Aktiva'!A69" display="+"/>
    <hyperlink ref="B84" location="'Aktiva'!A83" display="+"/>
    <hyperlink ref="B85" location="'Aktiva'!A83" display="+"/>
    <hyperlink ref="B86" location="'Aktiva'!A83" display="+"/>
    <hyperlink ref="B87" location="'Aktiva'!A83" display="+"/>
    <hyperlink ref="B90" location="'Aktiva'!A83" display="+"/>
    <hyperlink ref="B91" location="'Aktiva'!A69" display="+"/>
    <hyperlink ref="B94" location="'Aktiva'!A91" display="+"/>
    <hyperlink ref="B95" location="'Aktiva'!A91" display="+"/>
    <hyperlink ref="B96" location="'Aktiva'!A91" display="+"/>
    <hyperlink ref="B97" location="'Aktiva'!A96" display="+"/>
    <hyperlink ref="B98" location="'Aktiva'!A96" display="+"/>
    <hyperlink ref="B99" location="'Aktiva'!A91" display="+"/>
    <hyperlink ref="B100" location="'Aktiva'!A91" display="+"/>
    <hyperlink ref="B101" location="'Aktiva'!A69" display="+"/>
    <hyperlink ref="B106" location="'Aktiva'!A101" display="+"/>
    <hyperlink ref="B107" location="'Aktiva'!A101" display="+"/>
    <hyperlink ref="B108" location="'Aktiva'!A101" display="+"/>
    <hyperlink ref="B109" location="'Aktiva'!A101" display="+"/>
    <hyperlink ref="B110" location="'Aktiva'!A69" display="+"/>
    <hyperlink ref="B111" location="'Aktiva'!A110" display="+"/>
    <hyperlink ref="B112" location="'Aktiva'!A110" display="+"/>
    <hyperlink ref="B113" location="'Aktiva'!A110" display="+"/>
    <hyperlink ref="B114" location="'Aktiva'!A110" display="+"/>
    <hyperlink ref="B115" location="'Aktiva'!A110" display="+"/>
    <hyperlink ref="B116" location="'Aktiva'!A110" display="+"/>
    <hyperlink ref="B117" location="'Aktiva'!A110" display="+"/>
    <hyperlink ref="B118" location="'Aktiva'!A110" display="+"/>
    <hyperlink ref="B120" location="'Aktiva'!A110" display="+"/>
    <hyperlink ref="B121" location="'Aktiva'!A69" display="+"/>
    <hyperlink ref="B122" location="'Aktiva'!A121" display="+"/>
    <hyperlink ref="B123" location="'Aktiva'!A121" display="+"/>
    <hyperlink ref="B124" location="'Aktiva'!A121" display="+"/>
    <hyperlink ref="B125" location="'Aktiva'!A69" display="+"/>
    <hyperlink ref="B126" location="'Aktiva'!A125" display="+"/>
    <hyperlink ref="B127" location="'Aktiva'!A125" display="+"/>
    <hyperlink ref="B128" location="'Aktiva'!A125" display="+"/>
    <hyperlink ref="B129" location="'Aktiva'!A125" display="+"/>
    <hyperlink ref="B130" location="'Aktiva'!A125" display="+"/>
    <hyperlink ref="B131" location="'Aktiva'!A9" display="+"/>
    <hyperlink ref="B132" location="'Aktiva'!A131" display="+"/>
    <hyperlink ref="B133" location="'Aktiva'!A131" display="+"/>
    <hyperlink ref="B134" location="'Aktiva'!A131" display="+"/>
    <hyperlink ref="B135" location="'Aktiva'!A131" display="+"/>
    <hyperlink ref="B137" location="'Aktiva'!A9" display="+"/>
    <hyperlink ref="B138" location="'Aktiva'!A137" display="+"/>
    <hyperlink ref="B140" location="'Aktiva'!A138" display="+"/>
    <hyperlink ref="B141" location="'Aktiva'!A140" display="+"/>
    <hyperlink ref="B142" location="'Aktiva'!A140" display="+"/>
    <hyperlink ref="B143" location="'Aktiva'!A140" display="+"/>
    <hyperlink ref="B144" location="'Aktiva'!A140" display="+"/>
    <hyperlink ref="B145" location="'Aktiva'!A138" display="+"/>
    <hyperlink ref="B146" location="'Aktiva'!A145" display="+"/>
    <hyperlink ref="B147" location="'Aktiva'!A145" display="+"/>
    <hyperlink ref="B148" location="'Aktiva'!A145" display="+"/>
    <hyperlink ref="B149" location="'Aktiva'!A145" display="+"/>
    <hyperlink ref="B150" location="'Aktiva'!A145" display="+"/>
    <hyperlink ref="B151" location="'Aktiva'!A145" display="+"/>
    <hyperlink ref="B152" location="'Aktiva'!A138" display="+"/>
    <hyperlink ref="B153" location="'Aktiva'!A152" display="+"/>
    <hyperlink ref="B154" location="'Aktiva'!A152" display="+"/>
    <hyperlink ref="B155" location="'Aktiva'!A154" display="+"/>
    <hyperlink ref="B156" location="'Aktiva'!A154" display="+"/>
    <hyperlink ref="B157" location="'Aktiva'!A152" display="+"/>
    <hyperlink ref="B158" location="'Aktiva'!A152" display="+"/>
    <hyperlink ref="B159" location="'Aktiva'!A138" display="+"/>
    <hyperlink ref="B161" location="'Aktiva'!A138" display="+"/>
    <hyperlink ref="B162" location="'Aktiva'!A138" display="+"/>
    <hyperlink ref="B163" location="'Aktiva'!A138" display="-"/>
    <hyperlink ref="B165" location="'Aktiva'!A137" display="+"/>
    <hyperlink ref="B170" location="'Aktiva'!A165" display="+"/>
    <hyperlink ref="B178" location="'Aktiva'!A165" display="+"/>
    <hyperlink ref="B179" location="'Aktiva'!A178" display="+"/>
    <hyperlink ref="B180" location="'Aktiva'!A178" display="+"/>
    <hyperlink ref="B181" location="'Aktiva'!A165" display="+"/>
    <hyperlink ref="B188" location="'Aktiva'!A181" display="+"/>
    <hyperlink ref="B189" location="'Aktiva'!A181" display="+"/>
    <hyperlink ref="B190" location="'Aktiva'!A181" display="+"/>
    <hyperlink ref="B191" location="'Aktiva'!A181" display="+"/>
    <hyperlink ref="B192" location="'Aktiva'!A181" display="+"/>
    <hyperlink ref="B193" location="'Aktiva'!A181" display="+"/>
    <hyperlink ref="B194" location="'Aktiva'!A165" display="+"/>
    <hyperlink ref="B195" location="'Aktiva'!A194" display="+"/>
    <hyperlink ref="B196" location="'Aktiva'!A194" display="+"/>
    <hyperlink ref="B197" location="'Aktiva'!A165" display="+"/>
    <hyperlink ref="B198" location="'Aktiva'!A197" display="+"/>
    <hyperlink ref="B199" location="'Aktiva'!A197" display="+"/>
    <hyperlink ref="B204" location="'Aktiva'!A197" display="+"/>
    <hyperlink ref="B205" location="'Aktiva'!A165" display="+"/>
    <hyperlink ref="B213" location="'Aktiva'!A165" display="+"/>
    <hyperlink ref="B214" location="'Aktiva'!A165" display="+"/>
    <hyperlink ref="B215" location="'Aktiva'!A165" display="+"/>
    <hyperlink ref="B216" location="'Aktiva'!A165" display="+"/>
    <hyperlink ref="B217" location="'Aktiva'!A165" display="+"/>
    <hyperlink ref="B220" location="'Aktiva'!A217" display="+"/>
    <hyperlink ref="B221" location="'Aktiva'!A217" display="+"/>
    <hyperlink ref="B222" location="'Aktiva'!A217" display="+"/>
    <hyperlink ref="B223" location="'Aktiva'!A217" display="+"/>
    <hyperlink ref="B224" location="'Aktiva'!A217" display="+"/>
    <hyperlink ref="B225" location="'Aktiva'!A217" display="+"/>
    <hyperlink ref="B226" location="'Aktiva'!A217" display="+"/>
    <hyperlink ref="B227" location="'Aktiva'!A217" display="+"/>
    <hyperlink ref="B228" location="'Aktiva'!A217" display="+"/>
    <hyperlink ref="B229" location="'Aktiva'!A217" display="+"/>
    <hyperlink ref="B230" location="'Aktiva'!A217" display="+"/>
    <hyperlink ref="B231" location="'Aktiva'!A217" display="+"/>
    <hyperlink ref="B232" location="'Aktiva'!A217" display="+"/>
    <hyperlink ref="B233" location="'Aktiva'!A217" display="+"/>
    <hyperlink ref="B234" location="'Aktiva'!A217" display="+"/>
    <hyperlink ref="B235" location="'Aktiva'!A217" display="+"/>
    <hyperlink ref="B236" location="'Aktiva'!A217" display="+"/>
    <hyperlink ref="B237" location="'Aktiva'!A217" display="+"/>
    <hyperlink ref="B238" location="'Aktiva'!A137" display="+"/>
    <hyperlink ref="B239" location="'Aktiva'!A238" display="+"/>
    <hyperlink ref="B240" location="'Aktiva'!A239" display="+"/>
    <hyperlink ref="B241" location="'Aktiva'!A239" display="+"/>
    <hyperlink ref="B242" location="'Aktiva'!A238" display="+"/>
    <hyperlink ref="B243" location="'Aktiva'!A242" display="+"/>
    <hyperlink ref="B244" location="'Aktiva'!A242" display="+"/>
    <hyperlink ref="B245" location="'Aktiva'!A242" display="+"/>
    <hyperlink ref="B246" location="'Aktiva'!A242" display="+"/>
    <hyperlink ref="B247" location="'Aktiva'!A242" display="+"/>
    <hyperlink ref="B248" location="'Aktiva'!A242" display="+"/>
    <hyperlink ref="B249" location="'Aktiva'!A242" display="+"/>
    <hyperlink ref="B250" location="'Aktiva'!A242" display="+"/>
    <hyperlink ref="B252" location="'Aktiva'!A238" display="+"/>
    <hyperlink ref="B253" location="'Aktiva'!A137" display="+"/>
    <hyperlink ref="B254" location="'Aktiva'!A253" display="+"/>
    <hyperlink ref="B255" location="'Aktiva'!A253" display="+"/>
    <hyperlink ref="B256" location="'Aktiva'!A253" display="+"/>
    <hyperlink ref="B257" location="'Aktiva'!A253" display="+"/>
    <hyperlink ref="B258" location="'Aktiva'!A253" display="+"/>
    <hyperlink ref="B259" location="'Aktiva'!A253" display="+"/>
    <hyperlink ref="B260" location="'Aktiva'!A9" display="+"/>
    <hyperlink ref="B261" location="'Aktiva'!A260" display="+"/>
    <hyperlink ref="B262" location="'Aktiva'!A260" display="+"/>
    <hyperlink ref="B263" location="'Aktiva'!A260" display="+"/>
    <hyperlink ref="B264" location="'Aktiva'!A260" display="+"/>
    <hyperlink ref="B265" location="'Aktiva'!A260" display="+"/>
    <hyperlink ref="B266" location="'Aktiva'!A260" display="+"/>
    <hyperlink ref="B268" location="'Aktiva'!A260" display="+"/>
    <hyperlink ref="B269" location="'Aktiva'!A9" display="+"/>
    <hyperlink ref="B270" location="'Aktiva'!A9" display="+"/>
    <hyperlink ref="B271" location="'Aktiva'!A9" display="+"/>
    <hyperlink ref="B272" location="'Aktiva'!A9" display="+"/>
    <hyperlink ref="B274" location="'Aktiva'!A9" display="+"/>
    <hyperlink ref="B275" location="'Aktiva'!A274" display="+"/>
    <hyperlink ref="B276" location="'Aktiva'!A275" display="+"/>
    <hyperlink ref="B277" location="'Aktiva'!A275" display="+"/>
    <hyperlink ref="B278" location="'Aktiva'!A275" display="+"/>
    <hyperlink ref="B279" location="'Aktiva'!A275" display="+"/>
    <hyperlink ref="B284" location="'Aktiva'!A275" display="-"/>
    <hyperlink ref="B291" location="'Aktiva'!A275" display="+"/>
    <hyperlink ref="B292" location="'Aktiva'!A275" display="+"/>
    <hyperlink ref="B293" location="'Aktiva'!A274" display="+"/>
    <hyperlink ref="B294" location="'Aktiva'!A293" display="+"/>
    <hyperlink ref="B295" location="'Aktiva'!A293" display="+"/>
    <hyperlink ref="B296" location="'Aktiva'!A293" display="+"/>
    <hyperlink ref="B297" location="'Aktiva'!A293" display="+"/>
    <hyperlink ref="B300" location="'Aktiva'!A293" display="-"/>
    <hyperlink ref="B305" location="'Aktiva'!A293" display="+"/>
    <hyperlink ref="B306" location="'Aktiva'!A293" display="+"/>
    <hyperlink ref="B307" location="'Aktiva'!A293" display="+"/>
    <hyperlink ref="B308" location="'Aktiva'!A274" display="+"/>
    <hyperlink ref="B309" location="'Aktiva'!A308" display="+"/>
    <hyperlink ref="B310" location="'Aktiva'!A308" display="+"/>
    <hyperlink ref="B311" location="'Aktiva'!A308" display="+"/>
    <hyperlink ref="B314" location="'Aktiva'!A308" display="-"/>
    <hyperlink ref="B319" location="'Aktiva'!A308" display="+"/>
    <hyperlink ref="B320" location="'Aktiva'!A308" display="+"/>
    <hyperlink ref="B321" location="'Aktiva'!A308" display="+"/>
    <hyperlink ref="B322" location="'Aktiva'!A274" display="+"/>
    <hyperlink ref="B323" location="'Aktiva'!A322" display="+"/>
    <hyperlink ref="B324" location="'Aktiva'!A322" display="+"/>
    <hyperlink ref="B325" location="'Aktiva'!A322" display="+"/>
    <hyperlink ref="B328" location="'Aktiva'!A322" display="-"/>
    <hyperlink ref="B333" location="'Aktiva'!A322" display="+"/>
    <hyperlink ref="B334" location="'Aktiva'!A322" display="+"/>
    <hyperlink ref="B335" location="'Aktiva'!A322" display="+"/>
    <hyperlink ref="B336" location="'Aktiva'!A274" display="+"/>
    <hyperlink ref="B337" location="'Aktiva'!A336" display="+"/>
    <hyperlink ref="B338" location="'Aktiva'!A336" display="+"/>
    <hyperlink ref="B339" location="'Aktiva'!A336" display="+"/>
    <hyperlink ref="B342" location="'Aktiva'!A336" display="-"/>
    <hyperlink ref="B347" location="'Aktiva'!A336" display="+"/>
    <hyperlink ref="B348" location="'Aktiva'!A336" display="+"/>
    <hyperlink ref="B349" location="'Aktiva'!A336" display="+"/>
    <hyperlink ref="B350" location="'Aktiva'!A274" display="-"/>
    <hyperlink ref="B351" location="'Aktiva'!A274" display="-"/>
    <hyperlink ref="B359" location="'Aktiva'!A274" display="+"/>
    <hyperlink ref="B360" location="'Aktiva'!A274" display="+"/>
    <hyperlink ref="B361" location="'Aktiva'!A274" display="+"/>
    <hyperlink ref="B362" location="'Aktiva'!A274" display="+"/>
    <hyperlink ref="B363" location="'Aktiva'!A274" display="+"/>
    <hyperlink ref="B364" location="'Aktiva'!A363" display="+"/>
    <hyperlink ref="B365" location="'Aktiva'!A363" display="+"/>
    <hyperlink ref="B366" location="'Aktiva'!A363" display="+"/>
    <hyperlink ref="B367" location="'Aktiva'!A363" display="+"/>
    <hyperlink ref="B371" location="'Aktiva'!A9" display="+"/>
  </hyperlinks>
  <pageMargins left="0.78740157499999996" right="0.78740157499999996" top="0.984251969" bottom="0.984251969" header="0.4921259845" footer="0.492125984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summaryRight="0"/>
  </sheetPr>
  <dimension ref="A1:AI513"/>
  <sheetViews>
    <sheetView workbookViewId="0">
      <pane xSplit="3" ySplit="7" topLeftCell="D280" activePane="bottomRight" state="frozen"/>
      <selection pane="topRight" activeCell="D1" sqref="D1"/>
      <selection pane="bottomLeft" activeCell="A7" sqref="A7"/>
      <selection pane="bottomRight" activeCell="U331" sqref="U331"/>
    </sheetView>
  </sheetViews>
  <sheetFormatPr baseColWidth="10" defaultColWidth="13.1640625" defaultRowHeight="12" customHeight="1" outlineLevelRow="6" outlineLevelCol="1"/>
  <cols>
    <col min="1" max="1" width="50.83203125" style="2" customWidth="1"/>
    <col min="2" max="2" width="2.83203125" style="2" customWidth="1"/>
    <col min="3" max="3" width="2.83203125" style="2" customWidth="1" collapsed="1"/>
    <col min="4" max="4" width="24.5" style="2" hidden="1" customWidth="1" outlineLevel="1"/>
    <col min="5" max="5" width="20.83203125" style="2" hidden="1" customWidth="1" outlineLevel="1"/>
    <col min="6" max="6" width="13.5" style="2" hidden="1" customWidth="1" outlineLevel="1"/>
    <col min="7" max="7" width="24.1640625" style="2" hidden="1" customWidth="1" outlineLevel="1"/>
    <col min="8" max="8" width="34.6640625" style="2" hidden="1" customWidth="1" outlineLevel="1"/>
    <col min="9" max="9" width="25.83203125" style="2" hidden="1" customWidth="1" outlineLevel="1"/>
    <col min="10" max="10" width="31.5" style="2" hidden="1" customWidth="1" outlineLevel="1"/>
    <col min="11" max="11" width="16" style="2" hidden="1" customWidth="1" outlineLevel="1"/>
    <col min="12" max="12" width="18.5" style="2" hidden="1" customWidth="1" outlineLevel="1"/>
    <col min="13" max="13" width="18.6640625" style="2" hidden="1" customWidth="1" outlineLevel="1"/>
    <col min="14" max="14" width="16.33203125" style="2" hidden="1" customWidth="1" outlineLevel="1"/>
    <col min="15" max="15" width="27" style="2" hidden="1" customWidth="1" outlineLevel="1"/>
    <col min="16" max="16" width="22" style="2" hidden="1" customWidth="1" outlineLevel="1"/>
    <col min="17" max="17" width="17" style="2"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5.832031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13.1640625" style="2"/>
  </cols>
  <sheetData>
    <row r="1" spans="1:35" s="8" customFormat="1" ht="12" customHeight="1">
      <c r="A1" s="14581" t="s">
        <v>48</v>
      </c>
      <c r="B1" s="27"/>
      <c r="C1" s="27"/>
      <c r="D1" s="36"/>
      <c r="E1" s="27"/>
      <c r="F1" s="7"/>
      <c r="G1" s="7"/>
      <c r="H1" s="7"/>
      <c r="I1" s="7"/>
      <c r="J1" s="7"/>
      <c r="K1" s="7"/>
      <c r="L1" s="7"/>
      <c r="M1" s="7"/>
      <c r="N1" s="7"/>
      <c r="O1" s="7"/>
      <c r="P1" s="7"/>
      <c r="Q1" s="7"/>
    </row>
    <row r="2" spans="1:35" s="8" customFormat="1" ht="12" customHeight="1">
      <c r="A2" s="14581"/>
      <c r="B2" s="27"/>
      <c r="C2" s="27"/>
      <c r="D2" s="36"/>
      <c r="E2" s="27"/>
      <c r="F2" s="7"/>
      <c r="G2" s="7"/>
      <c r="H2" s="7"/>
      <c r="I2" s="7"/>
      <c r="J2" s="7"/>
      <c r="K2" s="7"/>
      <c r="L2" s="7"/>
      <c r="M2" s="7"/>
      <c r="N2" s="7"/>
      <c r="O2" s="7"/>
      <c r="P2" s="7"/>
      <c r="Q2" s="7"/>
    </row>
    <row r="3" spans="1:35" s="8" customFormat="1" ht="12" customHeight="1">
      <c r="A3" s="14584" t="s">
        <v>88</v>
      </c>
      <c r="B3" s="6"/>
      <c r="C3" s="5"/>
      <c r="D3" s="6"/>
      <c r="E3" s="6"/>
      <c r="F3" s="6"/>
      <c r="G3" s="6"/>
      <c r="H3" s="6"/>
      <c r="I3" s="6"/>
      <c r="J3" s="6"/>
      <c r="K3" s="6"/>
      <c r="L3" s="6"/>
      <c r="M3" s="6"/>
      <c r="N3" s="6"/>
      <c r="O3" s="6"/>
      <c r="P3" s="6"/>
      <c r="Q3" s="6"/>
      <c r="S3" s="14582" t="s">
        <v>49</v>
      </c>
      <c r="T3" s="14582"/>
      <c r="U3" s="14582"/>
      <c r="V3" s="14582"/>
      <c r="W3" s="14582"/>
      <c r="X3" s="14582"/>
      <c r="Y3" s="14582"/>
      <c r="AA3" s="3"/>
      <c r="AC3" s="14582" t="s">
        <v>32</v>
      </c>
      <c r="AD3" s="14582"/>
      <c r="AE3" s="14582"/>
      <c r="AF3" s="14582"/>
      <c r="AG3" s="14582"/>
      <c r="AH3" s="14582"/>
      <c r="AI3" s="14582"/>
    </row>
    <row r="4" spans="1:35" s="8" customFormat="1" ht="12" customHeight="1">
      <c r="A4" s="14584"/>
      <c r="B4" s="6"/>
      <c r="C4" s="5"/>
      <c r="D4" s="6"/>
      <c r="E4" s="6"/>
      <c r="F4" s="6"/>
      <c r="G4" s="5"/>
      <c r="H4" s="5"/>
      <c r="I4" s="5"/>
      <c r="J4" s="6"/>
      <c r="K4" s="6"/>
      <c r="L4" s="6"/>
      <c r="M4" s="6"/>
      <c r="N4" s="6"/>
      <c r="O4" s="6"/>
      <c r="P4" s="6"/>
      <c r="Q4" s="6"/>
      <c r="S4" s="14583" t="s">
        <v>5117</v>
      </c>
      <c r="T4" s="14583"/>
      <c r="U4" s="14583"/>
      <c r="V4" s="14583"/>
      <c r="W4" s="14583"/>
      <c r="X4" s="14583"/>
      <c r="Y4" s="14583"/>
      <c r="AA4" s="4"/>
      <c r="AC4" s="14583" t="s">
        <v>5116</v>
      </c>
      <c r="AD4" s="14583"/>
      <c r="AE4" s="14583"/>
      <c r="AF4" s="14583"/>
      <c r="AG4" s="14583"/>
      <c r="AH4" s="14583"/>
      <c r="AI4" s="14583"/>
    </row>
    <row r="5" spans="1:35" s="14" customFormat="1" ht="24.75" customHeight="1">
      <c r="A5" s="11" t="s">
        <v>23</v>
      </c>
      <c r="B5" s="12" t="s">
        <v>36</v>
      </c>
      <c r="C5" s="12" t="s">
        <v>37</v>
      </c>
      <c r="D5" s="11" t="s">
        <v>22</v>
      </c>
      <c r="E5" s="11"/>
      <c r="F5" s="11" t="s">
        <v>24</v>
      </c>
      <c r="G5" s="11" t="s">
        <v>25</v>
      </c>
      <c r="H5" s="11"/>
      <c r="I5" s="11"/>
      <c r="J5" s="11" t="s">
        <v>26</v>
      </c>
      <c r="K5" s="11" t="s">
        <v>27</v>
      </c>
      <c r="L5" s="11" t="s">
        <v>28</v>
      </c>
      <c r="M5" s="13"/>
      <c r="O5" s="11" t="s">
        <v>29</v>
      </c>
      <c r="P5" s="11" t="s">
        <v>30</v>
      </c>
      <c r="Q5" s="11" t="s">
        <v>31</v>
      </c>
      <c r="S5" s="42" t="s">
        <v>83</v>
      </c>
      <c r="T5" s="43"/>
      <c r="U5" s="42" t="s">
        <v>35</v>
      </c>
      <c r="V5" s="43"/>
      <c r="W5" s="42" t="s">
        <v>41</v>
      </c>
      <c r="X5" s="43"/>
      <c r="Y5" s="42" t="s">
        <v>84</v>
      </c>
      <c r="Z5" s="43"/>
      <c r="AA5" s="42" t="s">
        <v>33</v>
      </c>
      <c r="AB5" s="43"/>
      <c r="AC5" s="42" t="s">
        <v>83</v>
      </c>
      <c r="AD5" s="43"/>
      <c r="AE5" s="42" t="s">
        <v>35</v>
      </c>
      <c r="AF5" s="43"/>
      <c r="AG5" s="42" t="s">
        <v>41</v>
      </c>
      <c r="AH5" s="43"/>
      <c r="AI5" s="42" t="s">
        <v>84</v>
      </c>
    </row>
    <row r="6" spans="1:35" s="40" customFormat="1" ht="90.75" customHeight="1" outlineLevel="1">
      <c r="A6" s="39" t="s">
        <v>38</v>
      </c>
      <c r="B6" s="39" t="s">
        <v>39</v>
      </c>
      <c r="C6" s="39" t="s">
        <v>40</v>
      </c>
      <c r="D6" s="39" t="s">
        <v>42</v>
      </c>
      <c r="E6" s="39" t="s">
        <v>43</v>
      </c>
      <c r="F6" s="39" t="s">
        <v>44</v>
      </c>
      <c r="G6" s="39" t="s">
        <v>45</v>
      </c>
      <c r="H6" s="39" t="s">
        <v>46</v>
      </c>
      <c r="I6" s="39" t="s">
        <v>47</v>
      </c>
      <c r="J6" s="39" t="s">
        <v>0</v>
      </c>
      <c r="K6" s="39" t="s">
        <v>1</v>
      </c>
      <c r="L6" s="39" t="s">
        <v>3</v>
      </c>
      <c r="M6" s="39" t="s">
        <v>4</v>
      </c>
      <c r="N6" s="39" t="s">
        <v>2</v>
      </c>
      <c r="O6" s="39" t="s">
        <v>5</v>
      </c>
      <c r="P6" s="39" t="s">
        <v>6</v>
      </c>
      <c r="Q6" s="39" t="s">
        <v>7</v>
      </c>
      <c r="S6" s="16" t="s">
        <v>86</v>
      </c>
      <c r="T6" s="15"/>
      <c r="U6" s="16" t="s">
        <v>54</v>
      </c>
      <c r="V6" s="15"/>
      <c r="W6" s="16" t="s">
        <v>51</v>
      </c>
      <c r="X6" s="15"/>
      <c r="Y6" s="16" t="s">
        <v>85</v>
      </c>
      <c r="Z6" s="15"/>
      <c r="AA6" s="16" t="s">
        <v>34</v>
      </c>
      <c r="AB6" s="15"/>
      <c r="AC6" s="16" t="s">
        <v>86</v>
      </c>
      <c r="AD6" s="15"/>
      <c r="AE6" s="16" t="s">
        <v>55</v>
      </c>
      <c r="AF6" s="15"/>
      <c r="AG6" s="16" t="s">
        <v>50</v>
      </c>
      <c r="AH6" s="15"/>
      <c r="AI6" s="16" t="s">
        <v>85</v>
      </c>
    </row>
    <row r="7" spans="1:35" s="1" customFormat="1" ht="12" customHeight="1">
      <c r="L7" s="35"/>
      <c r="M7" s="35"/>
      <c r="N7" s="35"/>
    </row>
    <row r="8" spans="1:35" ht="12" customHeight="1">
      <c r="A8" s="66" t="s">
        <v>58</v>
      </c>
      <c r="B8" s="37"/>
      <c r="C8" s="37"/>
      <c r="D8" s="1" t="s">
        <v>10</v>
      </c>
      <c r="E8" s="1" t="s">
        <v>11</v>
      </c>
      <c r="F8" s="1" t="s">
        <v>13</v>
      </c>
      <c r="G8" s="1" t="s">
        <v>9</v>
      </c>
      <c r="H8" s="1" t="s">
        <v>8</v>
      </c>
      <c r="I8" s="1" t="s">
        <v>8</v>
      </c>
      <c r="J8" s="1" t="s">
        <v>8</v>
      </c>
      <c r="K8" s="1" t="s">
        <v>8</v>
      </c>
      <c r="L8" s="35" t="s">
        <v>12</v>
      </c>
      <c r="M8" s="35" t="s">
        <v>12</v>
      </c>
      <c r="N8" s="35" t="s">
        <v>12</v>
      </c>
      <c r="O8" s="1" t="s">
        <v>14</v>
      </c>
      <c r="P8" s="1" t="s">
        <v>8</v>
      </c>
      <c r="Q8" s="1" t="s">
        <v>8</v>
      </c>
      <c r="R8" s="1"/>
      <c r="S8" s="1"/>
      <c r="T8" s="1"/>
      <c r="U8" s="22"/>
      <c r="V8" s="1"/>
      <c r="W8" s="1"/>
      <c r="X8" s="1"/>
      <c r="Y8" s="1"/>
      <c r="Z8" s="1"/>
      <c r="AA8" s="22"/>
      <c r="AB8" s="1"/>
      <c r="AC8" s="1"/>
      <c r="AD8" s="1"/>
      <c r="AE8" s="22"/>
      <c r="AF8" s="1"/>
      <c r="AG8" s="1"/>
      <c r="AH8" s="1"/>
      <c r="AI8" s="1"/>
    </row>
    <row r="9" spans="1:35" ht="11.25">
      <c r="A9" s="3375" t="s">
        <v>1233</v>
      </c>
      <c r="B9" s="68"/>
      <c r="C9" s="68" t="str">
        <f>IF(OR(ISNUMBER(S9),ISNUMBER(U9),ISNUMBER(W9),ISNUMBER(#REF!),ISNUMBER(AA9),ISNUMBER(AC9),ISNUMBER(AE9),ISNUMBER(AG9),ISNUMBER(Y9),ISNUMBER(AI9)),"x","")</f>
        <v/>
      </c>
      <c r="D9" s="2" t="s">
        <v>90</v>
      </c>
      <c r="E9" s="2" t="s">
        <v>63</v>
      </c>
      <c r="F9" s="2" t="s">
        <v>67</v>
      </c>
      <c r="G9" s="2" t="s">
        <v>1234</v>
      </c>
      <c r="I9" s="2" t="s">
        <v>1235</v>
      </c>
      <c r="J9" s="2" t="s">
        <v>71</v>
      </c>
      <c r="L9" s="2" t="s">
        <v>12</v>
      </c>
      <c r="M9" s="2" t="s">
        <v>12</v>
      </c>
      <c r="N9" s="2" t="s">
        <v>12</v>
      </c>
      <c r="O9" s="2" t="s">
        <v>14</v>
      </c>
      <c r="S9" s="3376"/>
      <c r="U9" s="3377"/>
      <c r="W9" s="3378" t="str">
        <f>IF(OR(ISNUMBER(W10),ISNUMBER(W331),ISNUMBER(W403),ISNUMBER(W347),ISNUMBER(W366),ISNUMBER(W505),ISNUMBER(W507)),N(W10)+N(W331)+N(W403)+N(W347)+N(W366)+N(W505)+N(W507),IF(ISNUMBER(U9),U9,""))</f>
        <v/>
      </c>
      <c r="Y9" s="3379" t="str">
        <f t="shared" ref="Y9:Y72" si="0">IF(OR(ISNUMBER(S9),ISNUMBER(W9)),N(S9)+N(W9),"")</f>
        <v/>
      </c>
      <c r="AA9" s="92"/>
      <c r="AC9" s="3380"/>
      <c r="AE9" s="3381"/>
      <c r="AG9" s="3382" t="str">
        <f>IF(OR(ISNUMBER(AG10),ISNUMBER(AG331),ISNUMBER(AG403),ISNUMBER(AG347),ISNUMBER(AG366),ISNUMBER(AG505),ISNUMBER(AG507)),N(AG10)+N(AG331)+N(AG403)+N(AG347)+N(AG366)+N(AG505)+N(AG507),IF(ISNUMBER(AE9),AE9,""))</f>
        <v/>
      </c>
      <c r="AI9" s="3383" t="str">
        <f t="shared" ref="AI9:AI72" si="1">IF(OR(ISNUMBER(AC9),ISNUMBER(AG9)),N(AC9)+N(AG9),"")</f>
        <v/>
      </c>
    </row>
    <row r="10" spans="1:35" ht="11.25" outlineLevel="1">
      <c r="A10" s="3384" t="s">
        <v>1236</v>
      </c>
      <c r="B10" s="68" t="s">
        <v>94</v>
      </c>
      <c r="C10" s="68" t="str">
        <f>IF(OR(ISNUMBER(S10),ISNUMBER(U10),ISNUMBER(W10),ISNUMBER(#REF!),ISNUMBER(AA10),ISNUMBER(AC10),ISNUMBER(AE10),ISNUMBER(AG10),ISNUMBER(Y10),ISNUMBER(AI10)),"x","")</f>
        <v/>
      </c>
      <c r="D10" s="2" t="s">
        <v>90</v>
      </c>
      <c r="E10" s="2" t="s">
        <v>1237</v>
      </c>
      <c r="F10" s="2" t="s">
        <v>67</v>
      </c>
      <c r="G10" s="2" t="s">
        <v>1236</v>
      </c>
      <c r="J10" s="2" t="s">
        <v>71</v>
      </c>
      <c r="L10" s="2" t="s">
        <v>12</v>
      </c>
      <c r="M10" s="2" t="s">
        <v>12</v>
      </c>
      <c r="N10" s="2" t="s">
        <v>12</v>
      </c>
      <c r="O10" s="2" t="s">
        <v>14</v>
      </c>
      <c r="S10" s="3385"/>
      <c r="U10" s="3386"/>
      <c r="W10" s="3387" t="str">
        <f>IF(OR(ISNUMBER(W11),ISNUMBER(W111),ISNUMBER(W112),ISNUMBER(W119),ISNUMBER(W131),ISNUMBER(W132),ISNUMBER(W133),ISNUMBER(W134),ISNUMBER(W135),ISNUMBER(W148),ISNUMBER(W153),ISNUMBER(W282),ISNUMBER(W283),ISNUMBER(W289),ISNUMBER(W294),ISNUMBER(W296),ISNUMBER(W303),ISNUMBER(W308),ISNUMBER(W309),ISNUMBER(W316),ISNUMBER(W326),ISNUMBER(W327)),N(W11)+N(W111)+N(W112)+N(W119)+N(W131)+N(W132)+N(W133)+N(W134)+N(W135)+N(W148)+N(W153)+N(W282)+N(W283)+N(W289)+N(W294)+N(W296)+N(W303)+N(W308)+N(W309)+N(W316)+N(W326)+N(W327),IF(ISNUMBER(U10),U10,""))</f>
        <v/>
      </c>
      <c r="Y10" s="3388" t="str">
        <f t="shared" si="0"/>
        <v/>
      </c>
      <c r="AA10" s="92"/>
      <c r="AC10" s="3389"/>
      <c r="AE10" s="3390"/>
      <c r="AG10" s="3391" t="str">
        <f>IF(OR(ISNUMBER(AG11),ISNUMBER(AG111),ISNUMBER(AG112),ISNUMBER(AG119),ISNUMBER(AG131),ISNUMBER(AG132),ISNUMBER(AG133),ISNUMBER(AG134),ISNUMBER(AG135),ISNUMBER(AG148),ISNUMBER(AG153),ISNUMBER(AG282),ISNUMBER(AG283),ISNUMBER(AG289),ISNUMBER(AG294),ISNUMBER(AG296),ISNUMBER(AG303),ISNUMBER(AG308),ISNUMBER(AG309),ISNUMBER(AG316),ISNUMBER(AG326),ISNUMBER(AG327)),N(AG11)+N(AG111)+N(AG112)+N(AG119)+N(AG131)+N(AG132)+N(AG133)+N(AG134)+N(AG135)+N(AG148)+N(AG153)+N(AG282)+N(AG283)+N(AG289)+N(AG294)+N(AG296)+N(AG303)+N(AG308)+N(AG309)+N(AG316)+N(AG326)+N(AG327),IF(ISNUMBER(AE10),AE10,""))</f>
        <v/>
      </c>
      <c r="AI10" s="3392" t="str">
        <f t="shared" si="1"/>
        <v/>
      </c>
    </row>
    <row r="11" spans="1:35" ht="11.25" outlineLevel="2" collapsed="1">
      <c r="A11" s="3393" t="s">
        <v>1238</v>
      </c>
      <c r="B11" s="68" t="s">
        <v>94</v>
      </c>
      <c r="C11" s="68" t="str">
        <f>IF(OR(ISNUMBER(S11),ISNUMBER(U11),ISNUMBER(W11),ISNUMBER(#REF!),ISNUMBER(AA11),ISNUMBER(AC11),ISNUMBER(AE11),ISNUMBER(AG11),ISNUMBER(Y11),ISNUMBER(AI11)),"x","")</f>
        <v/>
      </c>
      <c r="D11" s="2" t="s">
        <v>90</v>
      </c>
      <c r="E11" s="2" t="s">
        <v>1239</v>
      </c>
      <c r="F11" s="2" t="s">
        <v>67</v>
      </c>
      <c r="G11" s="2" t="s">
        <v>1238</v>
      </c>
      <c r="J11" s="2" t="s">
        <v>71</v>
      </c>
      <c r="L11" s="2" t="s">
        <v>12</v>
      </c>
      <c r="M11" s="2" t="s">
        <v>12</v>
      </c>
      <c r="N11" s="2" t="s">
        <v>12</v>
      </c>
      <c r="O11" s="2" t="s">
        <v>14</v>
      </c>
      <c r="S11" s="3394"/>
      <c r="U11" s="3395"/>
      <c r="W11" s="3396" t="str">
        <f>IF(OR(ISNUMBER(W12),ISNUMBER(W18),ISNUMBER(W19),ISNUMBER(W36),ISNUMBER(W63),ISNUMBER(W65),ISNUMBER(W93),ISNUMBER(W96),ISNUMBER(W101)),N(W12)-N(W18)+N(W19)+N(W36)-N(W63)+N(W65)-N(W93)-N(W96)+N(W101),IF(ISNUMBER(U11),U11,""))</f>
        <v/>
      </c>
      <c r="Y11" s="3397" t="str">
        <f t="shared" si="0"/>
        <v/>
      </c>
      <c r="AA11" s="92"/>
      <c r="AC11" s="3398"/>
      <c r="AE11" s="3399"/>
      <c r="AG11" s="3400" t="str">
        <f>IF(OR(ISNUMBER(AG12),ISNUMBER(AG18),ISNUMBER(AG19),ISNUMBER(AG36),ISNUMBER(AG63),ISNUMBER(AG65),ISNUMBER(AG93),ISNUMBER(AG96),ISNUMBER(AG101)),N(AG12)-N(AG18)+N(AG19)+N(AG36)-N(AG63)+N(AG65)-N(AG93)-N(AG96)+N(AG101),IF(ISNUMBER(AE11),AE11,""))</f>
        <v/>
      </c>
      <c r="AI11" s="3401" t="str">
        <f t="shared" si="1"/>
        <v/>
      </c>
    </row>
    <row r="12" spans="1:35" ht="11.25" hidden="1" outlineLevel="3">
      <c r="A12" s="3402" t="s">
        <v>1240</v>
      </c>
      <c r="B12" s="68" t="s">
        <v>94</v>
      </c>
      <c r="C12" s="68" t="str">
        <f>IF(OR(ISNUMBER(S12),ISNUMBER(U12),ISNUMBER(W12),ISNUMBER(#REF!),ISNUMBER(AA12),ISNUMBER(AC12),ISNUMBER(AE12),ISNUMBER(AG12),ISNUMBER(Y12),ISNUMBER(AI12)),"x","")</f>
        <v/>
      </c>
      <c r="D12" s="2" t="s">
        <v>90</v>
      </c>
      <c r="E12" s="2" t="s">
        <v>1241</v>
      </c>
      <c r="F12" s="2" t="s">
        <v>67</v>
      </c>
      <c r="G12" s="2" t="s">
        <v>1242</v>
      </c>
      <c r="I12" s="2" t="s">
        <v>1243</v>
      </c>
      <c r="J12" s="2" t="s">
        <v>187</v>
      </c>
      <c r="L12" s="2" t="s">
        <v>12</v>
      </c>
      <c r="O12" s="2" t="s">
        <v>14</v>
      </c>
      <c r="S12" s="3403"/>
      <c r="U12" s="3404"/>
      <c r="W12" s="3405" t="str">
        <f>IF(OR(ISNUMBER(W13),ISNUMBER(W14),ISNUMBER(W15),ISNUMBER(W16)),N(W13)+N(W14)+N(W15)+N(W16),IF(ISNUMBER(U12),U12,""))</f>
        <v/>
      </c>
      <c r="Y12" s="3406" t="str">
        <f t="shared" si="0"/>
        <v/>
      </c>
      <c r="AA12" s="92"/>
      <c r="AC12" s="3407"/>
      <c r="AE12" s="3408"/>
      <c r="AG12" s="3409" t="str">
        <f>IF(OR(ISNUMBER(AG13),ISNUMBER(AG14),ISNUMBER(AG15),ISNUMBER(AG16)),N(AG13)+N(AG14)+N(AG15)+N(AG16),IF(ISNUMBER(AE12),AE12,""))</f>
        <v/>
      </c>
      <c r="AI12" s="3410" t="str">
        <f t="shared" si="1"/>
        <v/>
      </c>
    </row>
    <row r="13" spans="1:35" ht="11.25" hidden="1" outlineLevel="4">
      <c r="A13" s="3411" t="s">
        <v>1244</v>
      </c>
      <c r="B13" s="68" t="s">
        <v>94</v>
      </c>
      <c r="C13" s="68" t="str">
        <f>IF(OR(ISNUMBER(S13),ISNUMBER(U13),ISNUMBER(W13),ISNUMBER(#REF!),ISNUMBER(AA13),ISNUMBER(AC13),ISNUMBER(AE13),ISNUMBER(AG13),ISNUMBER(Y13),ISNUMBER(AI13)),"x","")</f>
        <v/>
      </c>
      <c r="D13" s="2" t="s">
        <v>90</v>
      </c>
      <c r="E13" s="2" t="s">
        <v>1245</v>
      </c>
      <c r="F13" s="2" t="s">
        <v>67</v>
      </c>
      <c r="G13" s="2" t="s">
        <v>1246</v>
      </c>
      <c r="H13" s="2" t="s">
        <v>1247</v>
      </c>
      <c r="I13" s="2" t="s">
        <v>1248</v>
      </c>
      <c r="L13" s="2" t="s">
        <v>12</v>
      </c>
      <c r="O13" s="2" t="s">
        <v>14</v>
      </c>
      <c r="S13" s="3412"/>
      <c r="U13" s="3413"/>
      <c r="W13" s="3414" t="str">
        <f t="shared" ref="W13:W18" si="2">IF(ISNUMBER(U13),U13,"")</f>
        <v/>
      </c>
      <c r="Y13" s="3415" t="str">
        <f t="shared" si="0"/>
        <v/>
      </c>
      <c r="AA13" s="92"/>
      <c r="AC13" s="3416"/>
      <c r="AE13" s="3417"/>
      <c r="AG13" s="3418" t="str">
        <f t="shared" ref="AG13:AG18" si="3">IF(ISNUMBER(AE13),AE13,"")</f>
        <v/>
      </c>
      <c r="AI13" s="3419" t="str">
        <f t="shared" si="1"/>
        <v/>
      </c>
    </row>
    <row r="14" spans="1:35" ht="11.25" hidden="1" outlineLevel="4">
      <c r="A14" s="3420" t="s">
        <v>1249</v>
      </c>
      <c r="B14" s="68" t="s">
        <v>94</v>
      </c>
      <c r="C14" s="68" t="str">
        <f>IF(OR(ISNUMBER(S14),ISNUMBER(U14),ISNUMBER(W14),ISNUMBER(#REF!),ISNUMBER(AA14),ISNUMBER(AC14),ISNUMBER(AE14),ISNUMBER(AG14),ISNUMBER(Y14),ISNUMBER(AI14)),"x","")</f>
        <v/>
      </c>
      <c r="D14" s="2" t="s">
        <v>90</v>
      </c>
      <c r="E14" s="2" t="s">
        <v>1250</v>
      </c>
      <c r="F14" s="2" t="s">
        <v>67</v>
      </c>
      <c r="G14" s="2" t="s">
        <v>1251</v>
      </c>
      <c r="H14" s="2" t="s">
        <v>69</v>
      </c>
      <c r="L14" s="2" t="s">
        <v>12</v>
      </c>
      <c r="O14" s="2" t="s">
        <v>14</v>
      </c>
      <c r="S14" s="3421"/>
      <c r="U14" s="3422"/>
      <c r="W14" s="3423" t="str">
        <f t="shared" si="2"/>
        <v/>
      </c>
      <c r="Y14" s="3424" t="str">
        <f t="shared" si="0"/>
        <v/>
      </c>
      <c r="AA14" s="92"/>
      <c r="AC14" s="3425"/>
      <c r="AE14" s="3426"/>
      <c r="AG14" s="3427" t="str">
        <f t="shared" si="3"/>
        <v/>
      </c>
      <c r="AI14" s="3428" t="str">
        <f t="shared" si="1"/>
        <v/>
      </c>
    </row>
    <row r="15" spans="1:35" ht="11.25" hidden="1" outlineLevel="4">
      <c r="A15" s="3429" t="s">
        <v>948</v>
      </c>
      <c r="B15" s="68" t="s">
        <v>94</v>
      </c>
      <c r="C15" s="68" t="str">
        <f>IF(OR(ISNUMBER(S15),ISNUMBER(U15),ISNUMBER(W15),ISNUMBER(#REF!),ISNUMBER(AA15),ISNUMBER(AC15),ISNUMBER(AE15),ISNUMBER(AG15),ISNUMBER(Y15),ISNUMBER(AI15)),"x","")</f>
        <v/>
      </c>
      <c r="D15" s="2" t="s">
        <v>90</v>
      </c>
      <c r="E15" s="2" t="s">
        <v>1252</v>
      </c>
      <c r="F15" s="2" t="s">
        <v>67</v>
      </c>
      <c r="G15" s="2" t="s">
        <v>1253</v>
      </c>
      <c r="I15" s="2" t="s">
        <v>1254</v>
      </c>
      <c r="L15" s="2" t="s">
        <v>12</v>
      </c>
      <c r="O15" s="2" t="s">
        <v>14</v>
      </c>
      <c r="S15" s="3430"/>
      <c r="U15" s="3431"/>
      <c r="W15" s="3432" t="str">
        <f t="shared" si="2"/>
        <v/>
      </c>
      <c r="Y15" s="3433" t="str">
        <f t="shared" si="0"/>
        <v/>
      </c>
      <c r="AA15" s="92"/>
      <c r="AC15" s="3434"/>
      <c r="AE15" s="3435"/>
      <c r="AG15" s="3436" t="str">
        <f t="shared" si="3"/>
        <v/>
      </c>
      <c r="AI15" s="3437" t="str">
        <f t="shared" si="1"/>
        <v/>
      </c>
    </row>
    <row r="16" spans="1:35" ht="11.25" hidden="1" outlineLevel="4">
      <c r="A16" s="3438" t="s">
        <v>1212</v>
      </c>
      <c r="B16" s="68" t="s">
        <v>94</v>
      </c>
      <c r="C16" s="68" t="str">
        <f>IF(OR(ISNUMBER(S16),ISNUMBER(U16),ISNUMBER(W16),ISNUMBER(#REF!),ISNUMBER(AA16),ISNUMBER(AC16),ISNUMBER(AE16),ISNUMBER(AG16),ISNUMBER(Y16),ISNUMBER(AI16)),"x","")</f>
        <v/>
      </c>
      <c r="D16" s="2" t="s">
        <v>90</v>
      </c>
      <c r="E16" s="2" t="s">
        <v>1255</v>
      </c>
      <c r="F16" s="2" t="s">
        <v>67</v>
      </c>
      <c r="G16" s="2" t="s">
        <v>1256</v>
      </c>
      <c r="L16" s="2" t="s">
        <v>12</v>
      </c>
      <c r="O16" s="2" t="s">
        <v>14</v>
      </c>
      <c r="S16" s="3439"/>
      <c r="U16" s="3440"/>
      <c r="W16" s="3441" t="str">
        <f t="shared" si="2"/>
        <v/>
      </c>
      <c r="Y16" s="3442" t="str">
        <f t="shared" si="0"/>
        <v/>
      </c>
      <c r="AA16" s="92"/>
      <c r="AC16" s="3443"/>
      <c r="AE16" s="3444"/>
      <c r="AG16" s="3445" t="str">
        <f t="shared" si="3"/>
        <v/>
      </c>
      <c r="AI16" s="3446" t="str">
        <f t="shared" si="1"/>
        <v/>
      </c>
    </row>
    <row r="17" spans="1:35" ht="11.25" hidden="1" outlineLevel="4">
      <c r="A17" s="3447" t="s">
        <v>1257</v>
      </c>
      <c r="B17" s="68"/>
      <c r="C17" s="68" t="str">
        <f>IF(OR(ISNUMBER(S17),ISNUMBER(U17),ISNUMBER(W17),ISNUMBER(#REF!),ISNUMBER(AA17),ISNUMBER(AC17),ISNUMBER(AE17),ISNUMBER(AG17),ISNUMBER(Y17),ISNUMBER(AI17)),"x","")</f>
        <v/>
      </c>
      <c r="D17" s="2" t="s">
        <v>90</v>
      </c>
      <c r="E17" s="2" t="s">
        <v>1258</v>
      </c>
      <c r="F17" s="2" t="s">
        <v>67</v>
      </c>
      <c r="G17" s="2" t="s">
        <v>1259</v>
      </c>
      <c r="L17" s="2" t="s">
        <v>12</v>
      </c>
      <c r="O17" s="2" t="s">
        <v>14</v>
      </c>
      <c r="S17" s="3448"/>
      <c r="U17" s="3449"/>
      <c r="W17" s="3450" t="str">
        <f t="shared" si="2"/>
        <v/>
      </c>
      <c r="Y17" s="3451" t="str">
        <f t="shared" si="0"/>
        <v/>
      </c>
      <c r="AA17" s="92"/>
      <c r="AC17" s="3452"/>
      <c r="AE17" s="3453"/>
      <c r="AG17" s="3454" t="str">
        <f t="shared" si="3"/>
        <v/>
      </c>
      <c r="AI17" s="3455" t="str">
        <f t="shared" si="1"/>
        <v/>
      </c>
    </row>
    <row r="18" spans="1:35" ht="11.25" hidden="1" outlineLevel="3">
      <c r="A18" s="3456" t="s">
        <v>1260</v>
      </c>
      <c r="B18" s="68" t="s">
        <v>593</v>
      </c>
      <c r="C18" s="68" t="str">
        <f>IF(OR(ISNUMBER(S18),ISNUMBER(U18),ISNUMBER(W18),ISNUMBER(#REF!),ISNUMBER(AA18),ISNUMBER(AC18),ISNUMBER(AE18),ISNUMBER(AG18),ISNUMBER(Y18),ISNUMBER(AI18)),"x","")</f>
        <v/>
      </c>
      <c r="D18" s="2" t="s">
        <v>90</v>
      </c>
      <c r="E18" s="2" t="s">
        <v>1261</v>
      </c>
      <c r="F18" s="2" t="s">
        <v>67</v>
      </c>
      <c r="G18" s="2" t="s">
        <v>1262</v>
      </c>
      <c r="H18" s="2" t="s">
        <v>1263</v>
      </c>
      <c r="I18" s="2" t="s">
        <v>1264</v>
      </c>
      <c r="J18" s="2" t="s">
        <v>96</v>
      </c>
      <c r="L18" s="2" t="s">
        <v>12</v>
      </c>
      <c r="O18" s="2" t="s">
        <v>14</v>
      </c>
      <c r="S18" s="3457"/>
      <c r="U18" s="3458"/>
      <c r="W18" s="3459" t="str">
        <f t="shared" si="2"/>
        <v/>
      </c>
      <c r="Y18" s="3460" t="str">
        <f t="shared" si="0"/>
        <v/>
      </c>
      <c r="AA18" s="92"/>
      <c r="AC18" s="3461"/>
      <c r="AE18" s="3462"/>
      <c r="AG18" s="3463" t="str">
        <f t="shared" si="3"/>
        <v/>
      </c>
      <c r="AI18" s="3464" t="str">
        <f t="shared" si="1"/>
        <v/>
      </c>
    </row>
    <row r="19" spans="1:35" ht="11.25" hidden="1" outlineLevel="3">
      <c r="A19" s="3465" t="s">
        <v>936</v>
      </c>
      <c r="B19" s="68" t="s">
        <v>94</v>
      </c>
      <c r="C19" s="68" t="str">
        <f>IF(OR(ISNUMBER(S19),ISNUMBER(U19),ISNUMBER(W19),ISNUMBER(#REF!),ISNUMBER(AA19),ISNUMBER(AC19),ISNUMBER(AE19),ISNUMBER(AG19),ISNUMBER(Y19),ISNUMBER(AI19)),"x","")</f>
        <v/>
      </c>
      <c r="D19" s="2" t="s">
        <v>90</v>
      </c>
      <c r="E19" s="2" t="s">
        <v>1265</v>
      </c>
      <c r="F19" s="2" t="s">
        <v>67</v>
      </c>
      <c r="G19" s="2" t="s">
        <v>1266</v>
      </c>
      <c r="H19" s="2" t="s">
        <v>1267</v>
      </c>
      <c r="I19" s="2" t="s">
        <v>1268</v>
      </c>
      <c r="J19" s="2" t="s">
        <v>71</v>
      </c>
      <c r="N19" s="2" t="s">
        <v>12</v>
      </c>
      <c r="O19" s="2" t="s">
        <v>14</v>
      </c>
      <c r="S19" s="3466"/>
      <c r="U19" s="3467"/>
      <c r="W19" s="3468" t="str">
        <f>IF(OR(ISNUMBER(W20),ISNUMBER(W21),ISNUMBER(W22),ISNUMBER(W27),ISNUMBER(W34),ISNUMBER(W35)),N(W20)+N(W21)+N(W22)-N(W27)+N(W34)+N(W35),IF(ISNUMBER(U19),U19,""))</f>
        <v/>
      </c>
      <c r="Y19" s="3469" t="str">
        <f t="shared" si="0"/>
        <v/>
      </c>
      <c r="AA19" s="92"/>
      <c r="AC19" s="3470"/>
      <c r="AE19" s="3471"/>
      <c r="AG19" s="3472" t="str">
        <f>IF(OR(ISNUMBER(AG20),ISNUMBER(AG21),ISNUMBER(AG22),ISNUMBER(AG27),ISNUMBER(AG34),ISNUMBER(AG35)),N(AG20)+N(AG21)+N(AG22)-N(AG27)+N(AG34)+N(AG35),IF(ISNUMBER(AE19),AE19,""))</f>
        <v/>
      </c>
      <c r="AI19" s="3473" t="str">
        <f t="shared" si="1"/>
        <v/>
      </c>
    </row>
    <row r="20" spans="1:35" ht="11.25" hidden="1" outlineLevel="4">
      <c r="A20" s="3474" t="s">
        <v>941</v>
      </c>
      <c r="B20" s="68" t="s">
        <v>94</v>
      </c>
      <c r="C20" s="68" t="str">
        <f>IF(OR(ISNUMBER(S20),ISNUMBER(U20),ISNUMBER(W20),ISNUMBER(#REF!),ISNUMBER(AA20),ISNUMBER(AC20),ISNUMBER(AE20),ISNUMBER(AG20),ISNUMBER(Y20),ISNUMBER(AI20)),"x","")</f>
        <v/>
      </c>
      <c r="D20" s="2" t="s">
        <v>90</v>
      </c>
      <c r="E20" s="2" t="s">
        <v>1269</v>
      </c>
      <c r="F20" s="2" t="s">
        <v>67</v>
      </c>
      <c r="G20" s="2" t="s">
        <v>1270</v>
      </c>
      <c r="H20" s="2" t="s">
        <v>1271</v>
      </c>
      <c r="I20" s="2" t="s">
        <v>944</v>
      </c>
      <c r="J20" s="2" t="s">
        <v>187</v>
      </c>
      <c r="N20" s="2" t="s">
        <v>12</v>
      </c>
      <c r="O20" s="2" t="s">
        <v>14</v>
      </c>
      <c r="S20" s="3475"/>
      <c r="U20" s="3476"/>
      <c r="W20" s="3477" t="str">
        <f t="shared" ref="W20:W35" si="4">IF(ISNUMBER(U20),U20,"")</f>
        <v/>
      </c>
      <c r="Y20" s="3478" t="str">
        <f t="shared" si="0"/>
        <v/>
      </c>
      <c r="AA20" s="92"/>
      <c r="AC20" s="3479"/>
      <c r="AE20" s="3480"/>
      <c r="AG20" s="3481" t="str">
        <f t="shared" ref="AG20:AG35" si="5">IF(ISNUMBER(AE20),AE20,"")</f>
        <v/>
      </c>
      <c r="AI20" s="3482" t="str">
        <f t="shared" si="1"/>
        <v/>
      </c>
    </row>
    <row r="21" spans="1:35" ht="11.25" hidden="1" outlineLevel="4">
      <c r="A21" s="3483" t="s">
        <v>948</v>
      </c>
      <c r="B21" s="68" t="s">
        <v>94</v>
      </c>
      <c r="C21" s="68" t="str">
        <f>IF(OR(ISNUMBER(S21),ISNUMBER(U21),ISNUMBER(W21),ISNUMBER(#REF!),ISNUMBER(AA21),ISNUMBER(AC21),ISNUMBER(AE21),ISNUMBER(AG21),ISNUMBER(Y21),ISNUMBER(AI21)),"x","")</f>
        <v/>
      </c>
      <c r="D21" s="2" t="s">
        <v>90</v>
      </c>
      <c r="E21" s="2" t="s">
        <v>1272</v>
      </c>
      <c r="F21" s="2" t="s">
        <v>67</v>
      </c>
      <c r="G21" s="2" t="s">
        <v>1273</v>
      </c>
      <c r="I21" s="2" t="s">
        <v>951</v>
      </c>
      <c r="J21" s="2" t="s">
        <v>187</v>
      </c>
      <c r="N21" s="2" t="s">
        <v>12</v>
      </c>
      <c r="O21" s="2" t="s">
        <v>14</v>
      </c>
      <c r="S21" s="3484"/>
      <c r="U21" s="3485"/>
      <c r="W21" s="3486" t="str">
        <f t="shared" si="4"/>
        <v/>
      </c>
      <c r="Y21" s="3487" t="str">
        <f t="shared" si="0"/>
        <v/>
      </c>
      <c r="AA21" s="92"/>
      <c r="AC21" s="3488"/>
      <c r="AE21" s="3489"/>
      <c r="AG21" s="3490" t="str">
        <f t="shared" si="5"/>
        <v/>
      </c>
      <c r="AI21" s="3491" t="str">
        <f t="shared" si="1"/>
        <v/>
      </c>
    </row>
    <row r="22" spans="1:35" ht="11.25" hidden="1" outlineLevel="4">
      <c r="A22" s="3492" t="s">
        <v>952</v>
      </c>
      <c r="B22" s="68" t="s">
        <v>94</v>
      </c>
      <c r="C22" s="68" t="str">
        <f>IF(OR(ISNUMBER(S22),ISNUMBER(U22),ISNUMBER(W22),ISNUMBER(#REF!),ISNUMBER(AA22),ISNUMBER(AC22),ISNUMBER(AE22),ISNUMBER(AG22),ISNUMBER(Y22),ISNUMBER(AI22)),"x","")</f>
        <v/>
      </c>
      <c r="D22" s="2" t="s">
        <v>90</v>
      </c>
      <c r="E22" s="2" t="s">
        <v>1274</v>
      </c>
      <c r="F22" s="2" t="s">
        <v>67</v>
      </c>
      <c r="G22" s="2" t="s">
        <v>1275</v>
      </c>
      <c r="H22" s="2" t="s">
        <v>1271</v>
      </c>
      <c r="J22" s="2" t="s">
        <v>122</v>
      </c>
      <c r="N22" s="2" t="s">
        <v>12</v>
      </c>
      <c r="O22" s="2" t="s">
        <v>14</v>
      </c>
      <c r="S22" s="3493"/>
      <c r="U22" s="3494"/>
      <c r="W22" s="3495" t="str">
        <f t="shared" si="4"/>
        <v/>
      </c>
      <c r="Y22" s="3496" t="str">
        <f t="shared" si="0"/>
        <v/>
      </c>
      <c r="AA22" s="92"/>
      <c r="AC22" s="3497"/>
      <c r="AE22" s="3498"/>
      <c r="AG22" s="3499" t="str">
        <f t="shared" si="5"/>
        <v/>
      </c>
      <c r="AI22" s="3500" t="str">
        <f t="shared" si="1"/>
        <v/>
      </c>
    </row>
    <row r="23" spans="1:35" ht="11.25" hidden="1" outlineLevel="5">
      <c r="A23" s="3501" t="s">
        <v>1276</v>
      </c>
      <c r="B23" s="68"/>
      <c r="C23" s="68" t="str">
        <f>IF(OR(ISNUMBER(S23),ISNUMBER(U23),ISNUMBER(W23),ISNUMBER(#REF!),ISNUMBER(AA23),ISNUMBER(AC23),ISNUMBER(AE23),ISNUMBER(AG23),ISNUMBER(Y23),ISNUMBER(AI23)),"x","")</f>
        <v/>
      </c>
      <c r="D23" s="2" t="s">
        <v>90</v>
      </c>
      <c r="E23" s="2" t="s">
        <v>1277</v>
      </c>
      <c r="F23" s="2" t="s">
        <v>67</v>
      </c>
      <c r="G23" s="2" t="s">
        <v>1278</v>
      </c>
      <c r="H23" s="2" t="s">
        <v>69</v>
      </c>
      <c r="I23" s="2" t="s">
        <v>1279</v>
      </c>
      <c r="N23" s="2" t="s">
        <v>12</v>
      </c>
      <c r="O23" s="2" t="s">
        <v>14</v>
      </c>
      <c r="S23" s="3502"/>
      <c r="U23" s="3503"/>
      <c r="W23" s="3504" t="str">
        <f t="shared" si="4"/>
        <v/>
      </c>
      <c r="Y23" s="3505" t="str">
        <f t="shared" si="0"/>
        <v/>
      </c>
      <c r="AA23" s="92"/>
      <c r="AC23" s="3506"/>
      <c r="AE23" s="3507"/>
      <c r="AG23" s="3508" t="str">
        <f t="shared" si="5"/>
        <v/>
      </c>
      <c r="AI23" s="3509" t="str">
        <f t="shared" si="1"/>
        <v/>
      </c>
    </row>
    <row r="24" spans="1:35" ht="11.25" hidden="1" outlineLevel="5">
      <c r="A24" s="3510" t="s">
        <v>1280</v>
      </c>
      <c r="B24" s="68"/>
      <c r="C24" s="68" t="str">
        <f>IF(OR(ISNUMBER(S24),ISNUMBER(U24),ISNUMBER(W24),ISNUMBER(#REF!),ISNUMBER(AA24),ISNUMBER(AC24),ISNUMBER(AE24),ISNUMBER(AG24),ISNUMBER(Y24),ISNUMBER(AI24)),"x","")</f>
        <v/>
      </c>
      <c r="D24" s="2" t="s">
        <v>90</v>
      </c>
      <c r="E24" s="2" t="s">
        <v>1281</v>
      </c>
      <c r="F24" s="2" t="s">
        <v>67</v>
      </c>
      <c r="G24" s="2" t="s">
        <v>1282</v>
      </c>
      <c r="H24" s="2" t="s">
        <v>69</v>
      </c>
      <c r="I24" s="2" t="s">
        <v>963</v>
      </c>
      <c r="N24" s="2" t="s">
        <v>12</v>
      </c>
      <c r="O24" s="2" t="s">
        <v>14</v>
      </c>
      <c r="S24" s="3511"/>
      <c r="U24" s="3512"/>
      <c r="W24" s="3513" t="str">
        <f t="shared" si="4"/>
        <v/>
      </c>
      <c r="Y24" s="3514" t="str">
        <f t="shared" si="0"/>
        <v/>
      </c>
      <c r="AA24" s="92"/>
      <c r="AC24" s="3515"/>
      <c r="AE24" s="3516"/>
      <c r="AG24" s="3517" t="str">
        <f t="shared" si="5"/>
        <v/>
      </c>
      <c r="AI24" s="3518" t="str">
        <f t="shared" si="1"/>
        <v/>
      </c>
    </row>
    <row r="25" spans="1:35" ht="11.25" hidden="1" outlineLevel="5">
      <c r="A25" s="3519" t="s">
        <v>964</v>
      </c>
      <c r="B25" s="68"/>
      <c r="C25" s="68" t="str">
        <f>IF(OR(ISNUMBER(S25),ISNUMBER(U25),ISNUMBER(W25),ISNUMBER(#REF!),ISNUMBER(AA25),ISNUMBER(AC25),ISNUMBER(AE25),ISNUMBER(AG25),ISNUMBER(Y25),ISNUMBER(AI25)),"x","")</f>
        <v/>
      </c>
      <c r="D25" s="2" t="s">
        <v>90</v>
      </c>
      <c r="E25" s="2" t="s">
        <v>1283</v>
      </c>
      <c r="F25" s="2" t="s">
        <v>67</v>
      </c>
      <c r="G25" s="2" t="s">
        <v>1284</v>
      </c>
      <c r="H25" s="2" t="s">
        <v>69</v>
      </c>
      <c r="I25" s="2" t="s">
        <v>967</v>
      </c>
      <c r="N25" s="2" t="s">
        <v>12</v>
      </c>
      <c r="O25" s="2" t="s">
        <v>14</v>
      </c>
      <c r="S25" s="3520"/>
      <c r="U25" s="3521"/>
      <c r="W25" s="3522" t="str">
        <f t="shared" si="4"/>
        <v/>
      </c>
      <c r="Y25" s="3523" t="str">
        <f t="shared" si="0"/>
        <v/>
      </c>
      <c r="AA25" s="92"/>
      <c r="AC25" s="3524"/>
      <c r="AE25" s="3525"/>
      <c r="AG25" s="3526" t="str">
        <f t="shared" si="5"/>
        <v/>
      </c>
      <c r="AI25" s="3527" t="str">
        <f t="shared" si="1"/>
        <v/>
      </c>
    </row>
    <row r="26" spans="1:35" ht="11.25" hidden="1" outlineLevel="5">
      <c r="A26" s="3528" t="s">
        <v>968</v>
      </c>
      <c r="B26" s="68"/>
      <c r="C26" s="68" t="str">
        <f>IF(OR(ISNUMBER(S26),ISNUMBER(U26),ISNUMBER(W26),ISNUMBER(#REF!),ISNUMBER(AA26),ISNUMBER(AC26),ISNUMBER(AE26),ISNUMBER(AG26),ISNUMBER(Y26),ISNUMBER(AI26)),"x","")</f>
        <v/>
      </c>
      <c r="D26" s="2" t="s">
        <v>90</v>
      </c>
      <c r="E26" s="2" t="s">
        <v>1285</v>
      </c>
      <c r="F26" s="2" t="s">
        <v>67</v>
      </c>
      <c r="G26" s="2" t="s">
        <v>1286</v>
      </c>
      <c r="H26" s="2" t="s">
        <v>69</v>
      </c>
      <c r="I26" s="2" t="s">
        <v>1287</v>
      </c>
      <c r="N26" s="2" t="s">
        <v>12</v>
      </c>
      <c r="O26" s="2" t="s">
        <v>14</v>
      </c>
      <c r="S26" s="3529"/>
      <c r="U26" s="3530"/>
      <c r="W26" s="3531" t="str">
        <f t="shared" si="4"/>
        <v/>
      </c>
      <c r="Y26" s="3532" t="str">
        <f t="shared" si="0"/>
        <v/>
      </c>
      <c r="AA26" s="92"/>
      <c r="AC26" s="3533"/>
      <c r="AE26" s="3534"/>
      <c r="AG26" s="3535" t="str">
        <f t="shared" si="5"/>
        <v/>
      </c>
      <c r="AI26" s="3536" t="str">
        <f t="shared" si="1"/>
        <v/>
      </c>
    </row>
    <row r="27" spans="1:35" ht="11.25" hidden="1" outlineLevel="4">
      <c r="A27" s="3537" t="s">
        <v>972</v>
      </c>
      <c r="B27" s="68" t="s">
        <v>593</v>
      </c>
      <c r="C27" s="68" t="str">
        <f>IF(OR(ISNUMBER(S27),ISNUMBER(U27),ISNUMBER(W27),ISNUMBER(#REF!),ISNUMBER(AA27),ISNUMBER(AC27),ISNUMBER(AE27),ISNUMBER(AG27),ISNUMBER(Y27),ISNUMBER(AI27)),"x","")</f>
        <v/>
      </c>
      <c r="D27" s="2" t="s">
        <v>90</v>
      </c>
      <c r="E27" s="2" t="s">
        <v>1288</v>
      </c>
      <c r="F27" s="2" t="s">
        <v>67</v>
      </c>
      <c r="G27" s="2" t="s">
        <v>1289</v>
      </c>
      <c r="H27" s="2" t="s">
        <v>1290</v>
      </c>
      <c r="J27" s="2" t="s">
        <v>122</v>
      </c>
      <c r="N27" s="2" t="s">
        <v>12</v>
      </c>
      <c r="O27" s="2" t="s">
        <v>14</v>
      </c>
      <c r="S27" s="3538"/>
      <c r="U27" s="3539"/>
      <c r="W27" s="3540" t="str">
        <f t="shared" si="4"/>
        <v/>
      </c>
      <c r="Y27" s="3541" t="str">
        <f t="shared" si="0"/>
        <v/>
      </c>
      <c r="AA27" s="92"/>
      <c r="AC27" s="3542"/>
      <c r="AE27" s="3543"/>
      <c r="AG27" s="3544" t="str">
        <f t="shared" si="5"/>
        <v/>
      </c>
      <c r="AI27" s="3545" t="str">
        <f t="shared" si="1"/>
        <v/>
      </c>
    </row>
    <row r="28" spans="1:35" ht="11.25" hidden="1" outlineLevel="5">
      <c r="A28" s="3546" t="s">
        <v>960</v>
      </c>
      <c r="B28" s="68"/>
      <c r="C28" s="68" t="str">
        <f>IF(OR(ISNUMBER(S28),ISNUMBER(U28),ISNUMBER(W28),ISNUMBER(#REF!),ISNUMBER(AA28),ISNUMBER(AC28),ISNUMBER(AE28),ISNUMBER(AG28),ISNUMBER(Y28),ISNUMBER(AI28)),"x","")</f>
        <v/>
      </c>
      <c r="D28" s="2" t="s">
        <v>90</v>
      </c>
      <c r="E28" s="2" t="s">
        <v>1291</v>
      </c>
      <c r="F28" s="2" t="s">
        <v>67</v>
      </c>
      <c r="G28" s="2" t="s">
        <v>1292</v>
      </c>
      <c r="H28" s="2" t="s">
        <v>69</v>
      </c>
      <c r="I28" s="2" t="s">
        <v>1293</v>
      </c>
      <c r="N28" s="2" t="s">
        <v>12</v>
      </c>
      <c r="O28" s="2" t="s">
        <v>14</v>
      </c>
      <c r="S28" s="3547"/>
      <c r="U28" s="3548"/>
      <c r="W28" s="3549" t="str">
        <f t="shared" si="4"/>
        <v/>
      </c>
      <c r="Y28" s="3550" t="str">
        <f t="shared" si="0"/>
        <v/>
      </c>
      <c r="AA28" s="92"/>
      <c r="AC28" s="3551"/>
      <c r="AE28" s="3552"/>
      <c r="AG28" s="3553" t="str">
        <f t="shared" si="5"/>
        <v/>
      </c>
      <c r="AI28" s="3554" t="str">
        <f t="shared" si="1"/>
        <v/>
      </c>
    </row>
    <row r="29" spans="1:35" ht="11.25" hidden="1" outlineLevel="5">
      <c r="A29" s="3555" t="s">
        <v>978</v>
      </c>
      <c r="B29" s="68"/>
      <c r="C29" s="68" t="str">
        <f>IF(OR(ISNUMBER(S29),ISNUMBER(U29),ISNUMBER(W29),ISNUMBER(#REF!),ISNUMBER(AA29),ISNUMBER(AC29),ISNUMBER(AE29),ISNUMBER(AG29),ISNUMBER(Y29),ISNUMBER(AI29)),"x","")</f>
        <v/>
      </c>
      <c r="D29" s="2" t="s">
        <v>90</v>
      </c>
      <c r="E29" s="2" t="s">
        <v>1294</v>
      </c>
      <c r="F29" s="2" t="s">
        <v>67</v>
      </c>
      <c r="G29" s="2" t="s">
        <v>1295</v>
      </c>
      <c r="H29" s="2" t="s">
        <v>69</v>
      </c>
      <c r="I29" s="2" t="s">
        <v>1296</v>
      </c>
      <c r="N29" s="2" t="s">
        <v>12</v>
      </c>
      <c r="O29" s="2" t="s">
        <v>14</v>
      </c>
      <c r="S29" s="3556"/>
      <c r="U29" s="3557"/>
      <c r="W29" s="3558" t="str">
        <f t="shared" si="4"/>
        <v/>
      </c>
      <c r="Y29" s="3559" t="str">
        <f t="shared" si="0"/>
        <v/>
      </c>
      <c r="AA29" s="92"/>
      <c r="AC29" s="3560"/>
      <c r="AE29" s="3561"/>
      <c r="AG29" s="3562" t="str">
        <f t="shared" si="5"/>
        <v/>
      </c>
      <c r="AI29" s="3563" t="str">
        <f t="shared" si="1"/>
        <v/>
      </c>
    </row>
    <row r="30" spans="1:35" ht="11.25" hidden="1" outlineLevel="5">
      <c r="A30" s="3564" t="s">
        <v>982</v>
      </c>
      <c r="B30" s="68"/>
      <c r="C30" s="68" t="str">
        <f>IF(OR(ISNUMBER(S30),ISNUMBER(U30),ISNUMBER(W30),ISNUMBER(#REF!),ISNUMBER(AA30),ISNUMBER(AC30),ISNUMBER(AE30),ISNUMBER(AG30),ISNUMBER(Y30),ISNUMBER(AI30)),"x","")</f>
        <v/>
      </c>
      <c r="D30" s="2" t="s">
        <v>90</v>
      </c>
      <c r="E30" s="2" t="s">
        <v>1297</v>
      </c>
      <c r="F30" s="2" t="s">
        <v>67</v>
      </c>
      <c r="G30" s="2" t="s">
        <v>1298</v>
      </c>
      <c r="H30" s="2" t="s">
        <v>69</v>
      </c>
      <c r="I30" s="2" t="s">
        <v>1299</v>
      </c>
      <c r="N30" s="2" t="s">
        <v>12</v>
      </c>
      <c r="O30" s="2" t="s">
        <v>14</v>
      </c>
      <c r="S30" s="3565"/>
      <c r="U30" s="3566"/>
      <c r="W30" s="3567" t="str">
        <f t="shared" si="4"/>
        <v/>
      </c>
      <c r="Y30" s="3568" t="str">
        <f t="shared" si="0"/>
        <v/>
      </c>
      <c r="AA30" s="92"/>
      <c r="AC30" s="3569"/>
      <c r="AE30" s="3570"/>
      <c r="AG30" s="3571" t="str">
        <f t="shared" si="5"/>
        <v/>
      </c>
      <c r="AI30" s="3572" t="str">
        <f t="shared" si="1"/>
        <v/>
      </c>
    </row>
    <row r="31" spans="1:35" ht="11.25" hidden="1" outlineLevel="5">
      <c r="A31" s="3573" t="s">
        <v>986</v>
      </c>
      <c r="B31" s="68"/>
      <c r="C31" s="68" t="str">
        <f>IF(OR(ISNUMBER(S31),ISNUMBER(U31),ISNUMBER(W31),ISNUMBER(#REF!),ISNUMBER(AA31),ISNUMBER(AC31),ISNUMBER(AE31),ISNUMBER(AG31),ISNUMBER(Y31),ISNUMBER(AI31)),"x","")</f>
        <v/>
      </c>
      <c r="D31" s="2" t="s">
        <v>90</v>
      </c>
      <c r="E31" s="2" t="s">
        <v>1300</v>
      </c>
      <c r="F31" s="2" t="s">
        <v>67</v>
      </c>
      <c r="G31" s="2" t="s">
        <v>1301</v>
      </c>
      <c r="H31" s="2" t="s">
        <v>69</v>
      </c>
      <c r="I31" s="2" t="s">
        <v>1302</v>
      </c>
      <c r="N31" s="2" t="s">
        <v>12</v>
      </c>
      <c r="O31" s="2" t="s">
        <v>14</v>
      </c>
      <c r="S31" s="3574"/>
      <c r="U31" s="3575"/>
      <c r="W31" s="3576" t="str">
        <f t="shared" si="4"/>
        <v/>
      </c>
      <c r="Y31" s="3577" t="str">
        <f t="shared" si="0"/>
        <v/>
      </c>
      <c r="AA31" s="92"/>
      <c r="AC31" s="3578"/>
      <c r="AE31" s="3579"/>
      <c r="AG31" s="3580" t="str">
        <f t="shared" si="5"/>
        <v/>
      </c>
      <c r="AI31" s="3581" t="str">
        <f t="shared" si="1"/>
        <v/>
      </c>
    </row>
    <row r="32" spans="1:35" ht="11.25" hidden="1" outlineLevel="5">
      <c r="A32" s="3582" t="s">
        <v>990</v>
      </c>
      <c r="B32" s="68"/>
      <c r="C32" s="68" t="str">
        <f>IF(OR(ISNUMBER(S32),ISNUMBER(U32),ISNUMBER(W32),ISNUMBER(#REF!),ISNUMBER(AA32),ISNUMBER(AC32),ISNUMBER(AE32),ISNUMBER(AG32),ISNUMBER(Y32),ISNUMBER(AI32)),"x","")</f>
        <v/>
      </c>
      <c r="D32" s="2" t="s">
        <v>90</v>
      </c>
      <c r="E32" s="2" t="s">
        <v>1303</v>
      </c>
      <c r="F32" s="2" t="s">
        <v>67</v>
      </c>
      <c r="G32" s="2" t="s">
        <v>1304</v>
      </c>
      <c r="H32" s="2" t="s">
        <v>69</v>
      </c>
      <c r="I32" s="2" t="s">
        <v>993</v>
      </c>
      <c r="N32" s="2" t="s">
        <v>12</v>
      </c>
      <c r="O32" s="2" t="s">
        <v>14</v>
      </c>
      <c r="S32" s="3583"/>
      <c r="U32" s="3584"/>
      <c r="W32" s="3585" t="str">
        <f t="shared" si="4"/>
        <v/>
      </c>
      <c r="Y32" s="3586" t="str">
        <f t="shared" si="0"/>
        <v/>
      </c>
      <c r="AA32" s="92"/>
      <c r="AC32" s="3587"/>
      <c r="AE32" s="3588"/>
      <c r="AG32" s="3589" t="str">
        <f t="shared" si="5"/>
        <v/>
      </c>
      <c r="AI32" s="3590" t="str">
        <f t="shared" si="1"/>
        <v/>
      </c>
    </row>
    <row r="33" spans="1:35" ht="11.25" hidden="1" outlineLevel="5">
      <c r="A33" s="3591" t="s">
        <v>994</v>
      </c>
      <c r="B33" s="68"/>
      <c r="C33" s="68" t="str">
        <f>IF(OR(ISNUMBER(S33),ISNUMBER(U33),ISNUMBER(W33),ISNUMBER(#REF!),ISNUMBER(AA33),ISNUMBER(AC33),ISNUMBER(AE33),ISNUMBER(AG33),ISNUMBER(Y33),ISNUMBER(AI33)),"x","")</f>
        <v/>
      </c>
      <c r="D33" s="2" t="s">
        <v>90</v>
      </c>
      <c r="E33" s="2" t="s">
        <v>1305</v>
      </c>
      <c r="F33" s="2" t="s">
        <v>67</v>
      </c>
      <c r="G33" s="2" t="s">
        <v>1306</v>
      </c>
      <c r="H33" s="2" t="s">
        <v>69</v>
      </c>
      <c r="I33" s="2" t="s">
        <v>1307</v>
      </c>
      <c r="N33" s="2" t="s">
        <v>12</v>
      </c>
      <c r="O33" s="2" t="s">
        <v>14</v>
      </c>
      <c r="S33" s="3592"/>
      <c r="U33" s="3593"/>
      <c r="W33" s="3594" t="str">
        <f t="shared" si="4"/>
        <v/>
      </c>
      <c r="Y33" s="3595" t="str">
        <f t="shared" si="0"/>
        <v/>
      </c>
      <c r="AA33" s="92"/>
      <c r="AC33" s="3596"/>
      <c r="AE33" s="3597"/>
      <c r="AG33" s="3598" t="str">
        <f t="shared" si="5"/>
        <v/>
      </c>
      <c r="AI33" s="3599" t="str">
        <f t="shared" si="1"/>
        <v/>
      </c>
    </row>
    <row r="34" spans="1:35" ht="11.25" hidden="1" outlineLevel="4">
      <c r="A34" s="3600" t="s">
        <v>998</v>
      </c>
      <c r="B34" s="68" t="s">
        <v>94</v>
      </c>
      <c r="C34" s="68" t="str">
        <f>IF(OR(ISNUMBER(S34),ISNUMBER(U34),ISNUMBER(W34),ISNUMBER(#REF!),ISNUMBER(AA34),ISNUMBER(AC34),ISNUMBER(AE34),ISNUMBER(AG34),ISNUMBER(Y34),ISNUMBER(AI34)),"x","")</f>
        <v/>
      </c>
      <c r="D34" s="2" t="s">
        <v>90</v>
      </c>
      <c r="E34" s="2" t="s">
        <v>1308</v>
      </c>
      <c r="F34" s="2" t="s">
        <v>67</v>
      </c>
      <c r="G34" s="2" t="s">
        <v>1309</v>
      </c>
      <c r="I34" s="2" t="s">
        <v>1001</v>
      </c>
      <c r="J34" s="2" t="s">
        <v>187</v>
      </c>
      <c r="N34" s="2" t="s">
        <v>12</v>
      </c>
      <c r="O34" s="2" t="s">
        <v>14</v>
      </c>
      <c r="S34" s="3601"/>
      <c r="U34" s="3602"/>
      <c r="W34" s="3603" t="str">
        <f t="shared" si="4"/>
        <v/>
      </c>
      <c r="Y34" s="3604" t="str">
        <f t="shared" si="0"/>
        <v/>
      </c>
      <c r="AA34" s="92"/>
      <c r="AC34" s="3605"/>
      <c r="AE34" s="3606"/>
      <c r="AG34" s="3607" t="str">
        <f t="shared" si="5"/>
        <v/>
      </c>
      <c r="AI34" s="3608" t="str">
        <f t="shared" si="1"/>
        <v/>
      </c>
    </row>
    <row r="35" spans="1:35" ht="11.25" hidden="1" outlineLevel="4">
      <c r="A35" s="3609" t="s">
        <v>1002</v>
      </c>
      <c r="B35" s="68" t="s">
        <v>94</v>
      </c>
      <c r="C35" s="68" t="str">
        <f>IF(OR(ISNUMBER(S35),ISNUMBER(U35),ISNUMBER(W35),ISNUMBER(#REF!),ISNUMBER(AA35),ISNUMBER(AC35),ISNUMBER(AE35),ISNUMBER(AG35),ISNUMBER(Y35),ISNUMBER(AI35)),"x","")</f>
        <v/>
      </c>
      <c r="D35" s="2" t="s">
        <v>90</v>
      </c>
      <c r="E35" s="2" t="s">
        <v>1310</v>
      </c>
      <c r="F35" s="2" t="s">
        <v>67</v>
      </c>
      <c r="G35" s="2" t="s">
        <v>1311</v>
      </c>
      <c r="H35" s="2" t="s">
        <v>1312</v>
      </c>
      <c r="I35" s="2" t="s">
        <v>1313</v>
      </c>
      <c r="J35" s="2" t="s">
        <v>187</v>
      </c>
      <c r="N35" s="2" t="s">
        <v>12</v>
      </c>
      <c r="O35" s="2" t="s">
        <v>14</v>
      </c>
      <c r="S35" s="3610"/>
      <c r="U35" s="3611"/>
      <c r="W35" s="3612" t="str">
        <f t="shared" si="4"/>
        <v/>
      </c>
      <c r="Y35" s="3613" t="str">
        <f t="shared" si="0"/>
        <v/>
      </c>
      <c r="AA35" s="92"/>
      <c r="AC35" s="3614"/>
      <c r="AE35" s="3615"/>
      <c r="AG35" s="3616" t="str">
        <f t="shared" si="5"/>
        <v/>
      </c>
      <c r="AI35" s="3617" t="str">
        <f t="shared" si="1"/>
        <v/>
      </c>
    </row>
    <row r="36" spans="1:35" ht="11.25" hidden="1" outlineLevel="3">
      <c r="A36" s="3618" t="s">
        <v>1314</v>
      </c>
      <c r="B36" s="68" t="s">
        <v>94</v>
      </c>
      <c r="C36" s="68" t="str">
        <f>IF(OR(ISNUMBER(S36),ISNUMBER(U36),ISNUMBER(W36),ISNUMBER(#REF!),ISNUMBER(AA36),ISNUMBER(AC36),ISNUMBER(AE36),ISNUMBER(AG36),ISNUMBER(Y36),ISNUMBER(AI36)),"x","")</f>
        <v/>
      </c>
      <c r="D36" s="2" t="s">
        <v>90</v>
      </c>
      <c r="E36" s="2" t="s">
        <v>1315</v>
      </c>
      <c r="F36" s="2" t="s">
        <v>67</v>
      </c>
      <c r="G36" s="2" t="s">
        <v>1316</v>
      </c>
      <c r="H36" s="2" t="s">
        <v>1317</v>
      </c>
      <c r="I36" s="2" t="s">
        <v>1318</v>
      </c>
      <c r="J36" s="2" t="s">
        <v>71</v>
      </c>
      <c r="M36" s="2" t="s">
        <v>12</v>
      </c>
      <c r="O36" s="2" t="s">
        <v>14</v>
      </c>
      <c r="S36" s="3619"/>
      <c r="U36" s="3620"/>
      <c r="W36" s="3621" t="str">
        <f>IF(OR(ISNUMBER(W37),ISNUMBER(W38),ISNUMBER(W39),ISNUMBER(W42),ISNUMBER(W47),ISNUMBER(W48),ISNUMBER(W49)),N(W37)+N(W38)+N(W39)-N(W42)+N(W47)+N(W48)+N(W49),IF(ISNUMBER(U36),U36,""))</f>
        <v/>
      </c>
      <c r="Y36" s="3622" t="str">
        <f t="shared" si="0"/>
        <v/>
      </c>
      <c r="AA36" s="92"/>
      <c r="AC36" s="3623"/>
      <c r="AE36" s="3624"/>
      <c r="AG36" s="3625" t="str">
        <f>IF(OR(ISNUMBER(AG37),ISNUMBER(AG38),ISNUMBER(AG39),ISNUMBER(AG42),ISNUMBER(AG47),ISNUMBER(AG48),ISNUMBER(AG49)),N(AG37)+N(AG38)+N(AG39)-N(AG42)+N(AG47)+N(AG48)+N(AG49),IF(ISNUMBER(AE36),AE36,""))</f>
        <v/>
      </c>
      <c r="AI36" s="3626" t="str">
        <f t="shared" si="1"/>
        <v/>
      </c>
    </row>
    <row r="37" spans="1:35" ht="11.25" hidden="1" outlineLevel="4">
      <c r="A37" s="3627" t="s">
        <v>1011</v>
      </c>
      <c r="B37" s="68" t="s">
        <v>94</v>
      </c>
      <c r="C37" s="68" t="str">
        <f>IF(OR(ISNUMBER(S37),ISNUMBER(U37),ISNUMBER(W37),ISNUMBER(#REF!),ISNUMBER(AA37),ISNUMBER(AC37),ISNUMBER(AE37),ISNUMBER(AG37),ISNUMBER(Y37),ISNUMBER(AI37)),"x","")</f>
        <v/>
      </c>
      <c r="D37" s="2" t="s">
        <v>90</v>
      </c>
      <c r="E37" s="2" t="s">
        <v>1319</v>
      </c>
      <c r="F37" s="2" t="s">
        <v>67</v>
      </c>
      <c r="G37" s="2" t="s">
        <v>1320</v>
      </c>
      <c r="H37" s="2" t="s">
        <v>1321</v>
      </c>
      <c r="I37" s="2" t="s">
        <v>1322</v>
      </c>
      <c r="J37" s="2" t="s">
        <v>187</v>
      </c>
      <c r="M37" s="2" t="s">
        <v>12</v>
      </c>
      <c r="O37" s="2" t="s">
        <v>14</v>
      </c>
      <c r="S37" s="3628"/>
      <c r="U37" s="3629"/>
      <c r="W37" s="3630" t="str">
        <f t="shared" ref="W37:W49" si="6">IF(ISNUMBER(U37),U37,"")</f>
        <v/>
      </c>
      <c r="Y37" s="3631" t="str">
        <f t="shared" si="0"/>
        <v/>
      </c>
      <c r="AA37" s="92"/>
      <c r="AC37" s="3632"/>
      <c r="AE37" s="3633"/>
      <c r="AG37" s="3634" t="str">
        <f t="shared" ref="AG37:AG49" si="7">IF(ISNUMBER(AE37),AE37,"")</f>
        <v/>
      </c>
      <c r="AI37" s="3635" t="str">
        <f t="shared" si="1"/>
        <v/>
      </c>
    </row>
    <row r="38" spans="1:35" ht="11.25" hidden="1" outlineLevel="4">
      <c r="A38" s="3636" t="s">
        <v>1018</v>
      </c>
      <c r="B38" s="68" t="s">
        <v>94</v>
      </c>
      <c r="C38" s="68" t="str">
        <f>IF(OR(ISNUMBER(S38),ISNUMBER(U38),ISNUMBER(W38),ISNUMBER(#REF!),ISNUMBER(AA38),ISNUMBER(AC38),ISNUMBER(AE38),ISNUMBER(AG38),ISNUMBER(Y38),ISNUMBER(AI38)),"x","")</f>
        <v/>
      </c>
      <c r="D38" s="2" t="s">
        <v>90</v>
      </c>
      <c r="E38" s="2" t="s">
        <v>1323</v>
      </c>
      <c r="F38" s="2" t="s">
        <v>67</v>
      </c>
      <c r="G38" s="2" t="s">
        <v>1324</v>
      </c>
      <c r="H38" s="2" t="s">
        <v>1321</v>
      </c>
      <c r="I38" s="2" t="s">
        <v>1325</v>
      </c>
      <c r="J38" s="2" t="s">
        <v>187</v>
      </c>
      <c r="M38" s="2" t="s">
        <v>12</v>
      </c>
      <c r="O38" s="2" t="s">
        <v>14</v>
      </c>
      <c r="S38" s="3637"/>
      <c r="U38" s="3638"/>
      <c r="W38" s="3639" t="str">
        <f t="shared" si="6"/>
        <v/>
      </c>
      <c r="Y38" s="3640" t="str">
        <f t="shared" si="0"/>
        <v/>
      </c>
      <c r="AA38" s="92"/>
      <c r="AC38" s="3641"/>
      <c r="AE38" s="3642"/>
      <c r="AG38" s="3643" t="str">
        <f t="shared" si="7"/>
        <v/>
      </c>
      <c r="AI38" s="3644" t="str">
        <f t="shared" si="1"/>
        <v/>
      </c>
    </row>
    <row r="39" spans="1:35" ht="11.25" hidden="1" outlineLevel="4">
      <c r="A39" s="3645" t="s">
        <v>1022</v>
      </c>
      <c r="B39" s="68" t="s">
        <v>94</v>
      </c>
      <c r="C39" s="68" t="str">
        <f>IF(OR(ISNUMBER(S39),ISNUMBER(U39),ISNUMBER(W39),ISNUMBER(#REF!),ISNUMBER(AA39),ISNUMBER(AC39),ISNUMBER(AE39),ISNUMBER(AG39),ISNUMBER(Y39),ISNUMBER(AI39)),"x","")</f>
        <v/>
      </c>
      <c r="D39" s="2" t="s">
        <v>90</v>
      </c>
      <c r="E39" s="2" t="s">
        <v>1326</v>
      </c>
      <c r="F39" s="2" t="s">
        <v>67</v>
      </c>
      <c r="G39" s="2" t="s">
        <v>1327</v>
      </c>
      <c r="H39" s="2" t="s">
        <v>1321</v>
      </c>
      <c r="I39" s="2" t="s">
        <v>1328</v>
      </c>
      <c r="J39" s="2" t="s">
        <v>122</v>
      </c>
      <c r="M39" s="2" t="s">
        <v>12</v>
      </c>
      <c r="O39" s="2" t="s">
        <v>14</v>
      </c>
      <c r="S39" s="3646"/>
      <c r="U39" s="3647"/>
      <c r="W39" s="3648" t="str">
        <f t="shared" si="6"/>
        <v/>
      </c>
      <c r="Y39" s="3649" t="str">
        <f t="shared" si="0"/>
        <v/>
      </c>
      <c r="AA39" s="92"/>
      <c r="AC39" s="3650"/>
      <c r="AE39" s="3651"/>
      <c r="AG39" s="3652" t="str">
        <f t="shared" si="7"/>
        <v/>
      </c>
      <c r="AI39" s="3653" t="str">
        <f t="shared" si="1"/>
        <v/>
      </c>
    </row>
    <row r="40" spans="1:35" ht="11.25" hidden="1" outlineLevel="5">
      <c r="A40" s="3654" t="s">
        <v>964</v>
      </c>
      <c r="B40" s="68"/>
      <c r="C40" s="68" t="str">
        <f>IF(OR(ISNUMBER(S40),ISNUMBER(U40),ISNUMBER(W40),ISNUMBER(#REF!),ISNUMBER(AA40),ISNUMBER(AC40),ISNUMBER(AE40),ISNUMBER(AG40),ISNUMBER(Y40),ISNUMBER(AI40)),"x","")</f>
        <v/>
      </c>
      <c r="D40" s="2" t="s">
        <v>90</v>
      </c>
      <c r="E40" s="2" t="s">
        <v>1329</v>
      </c>
      <c r="F40" s="2" t="s">
        <v>67</v>
      </c>
      <c r="G40" s="2" t="s">
        <v>1330</v>
      </c>
      <c r="I40" s="2" t="s">
        <v>1028</v>
      </c>
      <c r="M40" s="2" t="s">
        <v>12</v>
      </c>
      <c r="O40" s="2" t="s">
        <v>14</v>
      </c>
      <c r="S40" s="3655"/>
      <c r="U40" s="3656"/>
      <c r="W40" s="3657" t="str">
        <f t="shared" si="6"/>
        <v/>
      </c>
      <c r="Y40" s="3658" t="str">
        <f t="shared" si="0"/>
        <v/>
      </c>
      <c r="AA40" s="92"/>
      <c r="AC40" s="3659"/>
      <c r="AE40" s="3660"/>
      <c r="AG40" s="3661" t="str">
        <f t="shared" si="7"/>
        <v/>
      </c>
      <c r="AI40" s="3662" t="str">
        <f t="shared" si="1"/>
        <v/>
      </c>
    </row>
    <row r="41" spans="1:35" ht="11.25" hidden="1" outlineLevel="5">
      <c r="A41" s="3663" t="s">
        <v>968</v>
      </c>
      <c r="B41" s="68"/>
      <c r="C41" s="68" t="str">
        <f>IF(OR(ISNUMBER(S41),ISNUMBER(U41),ISNUMBER(W41),ISNUMBER(#REF!),ISNUMBER(AA41),ISNUMBER(AC41),ISNUMBER(AE41),ISNUMBER(AG41),ISNUMBER(Y41),ISNUMBER(AI41)),"x","")</f>
        <v/>
      </c>
      <c r="D41" s="2" t="s">
        <v>90</v>
      </c>
      <c r="E41" s="2" t="s">
        <v>1331</v>
      </c>
      <c r="F41" s="2" t="s">
        <v>67</v>
      </c>
      <c r="G41" s="2" t="s">
        <v>1332</v>
      </c>
      <c r="I41" s="2" t="s">
        <v>1031</v>
      </c>
      <c r="M41" s="2" t="s">
        <v>12</v>
      </c>
      <c r="O41" s="2" t="s">
        <v>14</v>
      </c>
      <c r="S41" s="3664"/>
      <c r="U41" s="3665"/>
      <c r="W41" s="3666" t="str">
        <f t="shared" si="6"/>
        <v/>
      </c>
      <c r="Y41" s="3667" t="str">
        <f t="shared" si="0"/>
        <v/>
      </c>
      <c r="AA41" s="92"/>
      <c r="AC41" s="3668"/>
      <c r="AE41" s="3669"/>
      <c r="AG41" s="3670" t="str">
        <f t="shared" si="7"/>
        <v/>
      </c>
      <c r="AI41" s="3671" t="str">
        <f t="shared" si="1"/>
        <v/>
      </c>
    </row>
    <row r="42" spans="1:35" ht="11.25" hidden="1" outlineLevel="4">
      <c r="A42" s="3672" t="s">
        <v>1032</v>
      </c>
      <c r="B42" s="68" t="s">
        <v>593</v>
      </c>
      <c r="C42" s="68" t="str">
        <f>IF(OR(ISNUMBER(S42),ISNUMBER(U42),ISNUMBER(W42),ISNUMBER(#REF!),ISNUMBER(AA42),ISNUMBER(AC42),ISNUMBER(AE42),ISNUMBER(AG42),ISNUMBER(Y42),ISNUMBER(AI42)),"x","")</f>
        <v/>
      </c>
      <c r="D42" s="2" t="s">
        <v>90</v>
      </c>
      <c r="E42" s="2" t="s">
        <v>1333</v>
      </c>
      <c r="F42" s="2" t="s">
        <v>67</v>
      </c>
      <c r="G42" s="2" t="s">
        <v>1334</v>
      </c>
      <c r="H42" s="2" t="s">
        <v>1321</v>
      </c>
      <c r="I42" s="2" t="s">
        <v>1335</v>
      </c>
      <c r="J42" s="2" t="s">
        <v>122</v>
      </c>
      <c r="M42" s="2" t="s">
        <v>12</v>
      </c>
      <c r="O42" s="2" t="s">
        <v>14</v>
      </c>
      <c r="S42" s="3673"/>
      <c r="U42" s="3674"/>
      <c r="W42" s="3675" t="str">
        <f t="shared" si="6"/>
        <v/>
      </c>
      <c r="Y42" s="3676" t="str">
        <f t="shared" si="0"/>
        <v/>
      </c>
      <c r="AA42" s="92"/>
      <c r="AC42" s="3677"/>
      <c r="AE42" s="3678"/>
      <c r="AG42" s="3679" t="str">
        <f t="shared" si="7"/>
        <v/>
      </c>
      <c r="AI42" s="3680" t="str">
        <f t="shared" si="1"/>
        <v/>
      </c>
    </row>
    <row r="43" spans="1:35" ht="11.25" hidden="1" outlineLevel="5">
      <c r="A43" s="3681" t="s">
        <v>978</v>
      </c>
      <c r="B43" s="68"/>
      <c r="C43" s="68" t="str">
        <f>IF(OR(ISNUMBER(S43),ISNUMBER(U43),ISNUMBER(W43),ISNUMBER(#REF!),ISNUMBER(AA43),ISNUMBER(AC43),ISNUMBER(AE43),ISNUMBER(AG43),ISNUMBER(Y43),ISNUMBER(AI43)),"x","")</f>
        <v/>
      </c>
      <c r="D43" s="2" t="s">
        <v>90</v>
      </c>
      <c r="E43" s="2" t="s">
        <v>1336</v>
      </c>
      <c r="F43" s="2" t="s">
        <v>67</v>
      </c>
      <c r="G43" s="2" t="s">
        <v>1337</v>
      </c>
      <c r="M43" s="2" t="s">
        <v>12</v>
      </c>
      <c r="O43" s="2" t="s">
        <v>14</v>
      </c>
      <c r="S43" s="3682"/>
      <c r="U43" s="3683"/>
      <c r="W43" s="3684" t="str">
        <f t="shared" si="6"/>
        <v/>
      </c>
      <c r="Y43" s="3685" t="str">
        <f t="shared" si="0"/>
        <v/>
      </c>
      <c r="AA43" s="92"/>
      <c r="AC43" s="3686"/>
      <c r="AE43" s="3687"/>
      <c r="AG43" s="3688" t="str">
        <f t="shared" si="7"/>
        <v/>
      </c>
      <c r="AI43" s="3689" t="str">
        <f t="shared" si="1"/>
        <v/>
      </c>
    </row>
    <row r="44" spans="1:35" ht="11.25" hidden="1" outlineLevel="5">
      <c r="A44" s="3690" t="s">
        <v>986</v>
      </c>
      <c r="B44" s="68"/>
      <c r="C44" s="68" t="str">
        <f>IF(OR(ISNUMBER(S44),ISNUMBER(U44),ISNUMBER(W44),ISNUMBER(#REF!),ISNUMBER(AA44),ISNUMBER(AC44),ISNUMBER(AE44),ISNUMBER(AG44),ISNUMBER(Y44),ISNUMBER(AI44)),"x","")</f>
        <v/>
      </c>
      <c r="D44" s="2" t="s">
        <v>90</v>
      </c>
      <c r="E44" s="2" t="s">
        <v>1338</v>
      </c>
      <c r="F44" s="2" t="s">
        <v>67</v>
      </c>
      <c r="G44" s="2" t="s">
        <v>1339</v>
      </c>
      <c r="I44" s="2" t="s">
        <v>1040</v>
      </c>
      <c r="M44" s="2" t="s">
        <v>12</v>
      </c>
      <c r="O44" s="2" t="s">
        <v>14</v>
      </c>
      <c r="S44" s="3691"/>
      <c r="U44" s="3692"/>
      <c r="W44" s="3693" t="str">
        <f t="shared" si="6"/>
        <v/>
      </c>
      <c r="Y44" s="3694" t="str">
        <f t="shared" si="0"/>
        <v/>
      </c>
      <c r="AA44" s="92"/>
      <c r="AC44" s="3695"/>
      <c r="AE44" s="3696"/>
      <c r="AG44" s="3697" t="str">
        <f t="shared" si="7"/>
        <v/>
      </c>
      <c r="AI44" s="3698" t="str">
        <f t="shared" si="1"/>
        <v/>
      </c>
    </row>
    <row r="45" spans="1:35" ht="11.25" hidden="1" outlineLevel="5">
      <c r="A45" s="3699" t="s">
        <v>990</v>
      </c>
      <c r="B45" s="68"/>
      <c r="C45" s="68" t="str">
        <f>IF(OR(ISNUMBER(S45),ISNUMBER(U45),ISNUMBER(W45),ISNUMBER(#REF!),ISNUMBER(AA45),ISNUMBER(AC45),ISNUMBER(AE45),ISNUMBER(AG45),ISNUMBER(Y45),ISNUMBER(AI45)),"x","")</f>
        <v/>
      </c>
      <c r="D45" s="2" t="s">
        <v>90</v>
      </c>
      <c r="E45" s="2" t="s">
        <v>1340</v>
      </c>
      <c r="F45" s="2" t="s">
        <v>67</v>
      </c>
      <c r="G45" s="2" t="s">
        <v>1341</v>
      </c>
      <c r="I45" s="2" t="s">
        <v>1043</v>
      </c>
      <c r="M45" s="2" t="s">
        <v>12</v>
      </c>
      <c r="O45" s="2" t="s">
        <v>14</v>
      </c>
      <c r="S45" s="3700"/>
      <c r="U45" s="3701"/>
      <c r="W45" s="3702" t="str">
        <f t="shared" si="6"/>
        <v/>
      </c>
      <c r="Y45" s="3703" t="str">
        <f t="shared" si="0"/>
        <v/>
      </c>
      <c r="AA45" s="92"/>
      <c r="AC45" s="3704"/>
      <c r="AE45" s="3705"/>
      <c r="AG45" s="3706" t="str">
        <f t="shared" si="7"/>
        <v/>
      </c>
      <c r="AI45" s="3707" t="str">
        <f t="shared" si="1"/>
        <v/>
      </c>
    </row>
    <row r="46" spans="1:35" ht="11.25" hidden="1" outlineLevel="5">
      <c r="A46" s="3708" t="s">
        <v>994</v>
      </c>
      <c r="B46" s="68"/>
      <c r="C46" s="68" t="str">
        <f>IF(OR(ISNUMBER(S46),ISNUMBER(U46),ISNUMBER(W46),ISNUMBER(#REF!),ISNUMBER(AA46),ISNUMBER(AC46),ISNUMBER(AE46),ISNUMBER(AG46),ISNUMBER(Y46),ISNUMBER(AI46)),"x","")</f>
        <v/>
      </c>
      <c r="D46" s="2" t="s">
        <v>90</v>
      </c>
      <c r="E46" s="2" t="s">
        <v>1342</v>
      </c>
      <c r="F46" s="2" t="s">
        <v>67</v>
      </c>
      <c r="G46" s="2" t="s">
        <v>1343</v>
      </c>
      <c r="I46" s="2" t="s">
        <v>1046</v>
      </c>
      <c r="M46" s="2" t="s">
        <v>12</v>
      </c>
      <c r="O46" s="2" t="s">
        <v>14</v>
      </c>
      <c r="S46" s="3709"/>
      <c r="U46" s="3710"/>
      <c r="W46" s="3711" t="str">
        <f t="shared" si="6"/>
        <v/>
      </c>
      <c r="Y46" s="3712" t="str">
        <f t="shared" si="0"/>
        <v/>
      </c>
      <c r="AA46" s="92"/>
      <c r="AC46" s="3713"/>
      <c r="AE46" s="3714"/>
      <c r="AG46" s="3715" t="str">
        <f t="shared" si="7"/>
        <v/>
      </c>
      <c r="AI46" s="3716" t="str">
        <f t="shared" si="1"/>
        <v/>
      </c>
    </row>
    <row r="47" spans="1:35" ht="11.25" hidden="1" outlineLevel="4">
      <c r="A47" s="3717" t="s">
        <v>1047</v>
      </c>
      <c r="B47" s="68" t="s">
        <v>94</v>
      </c>
      <c r="C47" s="68" t="str">
        <f>IF(OR(ISNUMBER(S47),ISNUMBER(U47),ISNUMBER(W47),ISNUMBER(#REF!),ISNUMBER(AA47),ISNUMBER(AC47),ISNUMBER(AE47),ISNUMBER(AG47),ISNUMBER(Y47),ISNUMBER(AI47)),"x","")</f>
        <v/>
      </c>
      <c r="D47" s="2" t="s">
        <v>90</v>
      </c>
      <c r="E47" s="2" t="s">
        <v>1344</v>
      </c>
      <c r="F47" s="2" t="s">
        <v>67</v>
      </c>
      <c r="G47" s="2" t="s">
        <v>1345</v>
      </c>
      <c r="H47" s="2" t="s">
        <v>1346</v>
      </c>
      <c r="I47" s="2" t="s">
        <v>1347</v>
      </c>
      <c r="J47" s="2" t="s">
        <v>187</v>
      </c>
      <c r="M47" s="2" t="s">
        <v>12</v>
      </c>
      <c r="O47" s="2" t="s">
        <v>14</v>
      </c>
      <c r="S47" s="3718"/>
      <c r="U47" s="3719"/>
      <c r="W47" s="3720" t="str">
        <f t="shared" si="6"/>
        <v/>
      </c>
      <c r="Y47" s="3721" t="str">
        <f t="shared" si="0"/>
        <v/>
      </c>
      <c r="AA47" s="92"/>
      <c r="AC47" s="3722"/>
      <c r="AE47" s="3723"/>
      <c r="AG47" s="3724" t="str">
        <f t="shared" si="7"/>
        <v/>
      </c>
      <c r="AI47" s="3725" t="str">
        <f t="shared" si="1"/>
        <v/>
      </c>
    </row>
    <row r="48" spans="1:35" ht="11.25" hidden="1" outlineLevel="4">
      <c r="A48" s="3726" t="s">
        <v>1051</v>
      </c>
      <c r="B48" s="68" t="s">
        <v>94</v>
      </c>
      <c r="C48" s="68" t="str">
        <f>IF(OR(ISNUMBER(S48),ISNUMBER(U48),ISNUMBER(W48),ISNUMBER(#REF!),ISNUMBER(AA48),ISNUMBER(AC48),ISNUMBER(AE48),ISNUMBER(AG48),ISNUMBER(Y48),ISNUMBER(AI48)),"x","")</f>
        <v/>
      </c>
      <c r="D48" s="2" t="s">
        <v>90</v>
      </c>
      <c r="E48" s="2" t="s">
        <v>1348</v>
      </c>
      <c r="F48" s="2" t="s">
        <v>67</v>
      </c>
      <c r="G48" s="2" t="s">
        <v>1349</v>
      </c>
      <c r="H48" s="2" t="s">
        <v>1346</v>
      </c>
      <c r="I48" s="2" t="s">
        <v>1350</v>
      </c>
      <c r="J48" s="2" t="s">
        <v>187</v>
      </c>
      <c r="M48" s="2" t="s">
        <v>12</v>
      </c>
      <c r="O48" s="2" t="s">
        <v>14</v>
      </c>
      <c r="S48" s="3727"/>
      <c r="U48" s="3728"/>
      <c r="W48" s="3729" t="str">
        <f t="shared" si="6"/>
        <v/>
      </c>
      <c r="Y48" s="3730" t="str">
        <f t="shared" si="0"/>
        <v/>
      </c>
      <c r="AA48" s="92"/>
      <c r="AC48" s="3731"/>
      <c r="AE48" s="3732"/>
      <c r="AG48" s="3733" t="str">
        <f t="shared" si="7"/>
        <v/>
      </c>
      <c r="AI48" s="3734" t="str">
        <f t="shared" si="1"/>
        <v/>
      </c>
    </row>
    <row r="49" spans="1:35" ht="11.25" hidden="1" outlineLevel="4">
      <c r="A49" s="3735" t="s">
        <v>1055</v>
      </c>
      <c r="B49" s="68" t="s">
        <v>94</v>
      </c>
      <c r="C49" s="68" t="str">
        <f>IF(OR(ISNUMBER(S49),ISNUMBER(U49),ISNUMBER(W49),ISNUMBER(#REF!),ISNUMBER(AA49),ISNUMBER(AC49),ISNUMBER(AE49),ISNUMBER(AG49),ISNUMBER(Y49),ISNUMBER(AI49)),"x","")</f>
        <v/>
      </c>
      <c r="D49" s="2" t="s">
        <v>90</v>
      </c>
      <c r="E49" s="2" t="s">
        <v>1351</v>
      </c>
      <c r="F49" s="2" t="s">
        <v>67</v>
      </c>
      <c r="G49" s="2" t="s">
        <v>1352</v>
      </c>
      <c r="H49" s="2" t="s">
        <v>1346</v>
      </c>
      <c r="I49" s="2" t="s">
        <v>1353</v>
      </c>
      <c r="J49" s="2" t="s">
        <v>187</v>
      </c>
      <c r="M49" s="2" t="s">
        <v>12</v>
      </c>
      <c r="O49" s="2" t="s">
        <v>14</v>
      </c>
      <c r="S49" s="3736"/>
      <c r="U49" s="3737"/>
      <c r="W49" s="3738" t="str">
        <f t="shared" si="6"/>
        <v/>
      </c>
      <c r="Y49" s="3739" t="str">
        <f t="shared" si="0"/>
        <v/>
      </c>
      <c r="AA49" s="92"/>
      <c r="AC49" s="3740"/>
      <c r="AE49" s="3741"/>
      <c r="AG49" s="3742" t="str">
        <f t="shared" si="7"/>
        <v/>
      </c>
      <c r="AI49" s="3743" t="str">
        <f t="shared" si="1"/>
        <v/>
      </c>
    </row>
    <row r="50" spans="1:35" ht="11.25" hidden="1" outlineLevel="4">
      <c r="A50" s="3744" t="s">
        <v>1354</v>
      </c>
      <c r="B50" s="68"/>
      <c r="C50" s="68" t="str">
        <f>IF(OR(ISNUMBER(S50),ISNUMBER(U50),ISNUMBER(W50),ISNUMBER(#REF!),ISNUMBER(AA50),ISNUMBER(AC50),ISNUMBER(AE50),ISNUMBER(AG50),ISNUMBER(Y50),ISNUMBER(AI50)),"x","")</f>
        <v/>
      </c>
      <c r="D50" s="2" t="s">
        <v>90</v>
      </c>
      <c r="E50" s="2" t="s">
        <v>1355</v>
      </c>
      <c r="G50" s="2" t="s">
        <v>1356</v>
      </c>
      <c r="H50" s="2" t="s">
        <v>1357</v>
      </c>
      <c r="K50" s="2" t="s">
        <v>100</v>
      </c>
      <c r="M50" s="2" t="s">
        <v>12</v>
      </c>
      <c r="O50" s="2" t="s">
        <v>14</v>
      </c>
      <c r="S50" s="3745"/>
      <c r="U50" s="3746"/>
      <c r="W50" s="3747"/>
      <c r="Y50" s="3748" t="str">
        <f t="shared" si="0"/>
        <v/>
      </c>
      <c r="AA50" s="92"/>
      <c r="AC50" s="3749"/>
      <c r="AE50" s="3750"/>
      <c r="AG50" s="3751"/>
      <c r="AI50" s="3752" t="str">
        <f t="shared" si="1"/>
        <v/>
      </c>
    </row>
    <row r="51" spans="1:35" ht="11.25" hidden="1" outlineLevel="5">
      <c r="A51" s="3753" t="s">
        <v>1358</v>
      </c>
      <c r="B51" s="68"/>
      <c r="C51" s="68" t="str">
        <f>IF(OR(ISNUMBER(S51),ISNUMBER(U51),ISNUMBER(W51),ISNUMBER(#REF!),ISNUMBER(AA51),ISNUMBER(AC51),ISNUMBER(AE51),ISNUMBER(AG51),ISNUMBER(Y51),ISNUMBER(AI51)),"x","")</f>
        <v/>
      </c>
      <c r="D51" s="2" t="s">
        <v>90</v>
      </c>
      <c r="E51" s="2" t="s">
        <v>1359</v>
      </c>
      <c r="F51" s="2" t="s">
        <v>13</v>
      </c>
      <c r="G51" s="2" t="s">
        <v>1360</v>
      </c>
      <c r="H51" s="2" t="s">
        <v>1357</v>
      </c>
      <c r="I51" s="2" t="s">
        <v>1361</v>
      </c>
      <c r="K51" s="2" t="s">
        <v>100</v>
      </c>
      <c r="M51" s="2" t="s">
        <v>12</v>
      </c>
      <c r="O51" s="2" t="s">
        <v>14</v>
      </c>
      <c r="S51" s="3754"/>
      <c r="U51" s="3755"/>
      <c r="W51" s="3756"/>
      <c r="Y51" s="3757" t="str">
        <f t="shared" si="0"/>
        <v/>
      </c>
      <c r="AA51" s="92"/>
      <c r="AC51" s="3758"/>
      <c r="AE51" s="3759"/>
      <c r="AG51" s="3760"/>
      <c r="AI51" s="3761" t="str">
        <f t="shared" si="1"/>
        <v/>
      </c>
    </row>
    <row r="52" spans="1:35" ht="11.25" hidden="1" outlineLevel="5">
      <c r="A52" s="3762" t="s">
        <v>1362</v>
      </c>
      <c r="B52" s="68"/>
      <c r="C52" s="68" t="str">
        <f>IF(OR(ISNUMBER(S52),ISNUMBER(U52),ISNUMBER(W52),ISNUMBER(#REF!),ISNUMBER(AA52),ISNUMBER(AC52),ISNUMBER(AE52),ISNUMBER(AG52),ISNUMBER(Y52),ISNUMBER(AI52)),"x","")</f>
        <v/>
      </c>
      <c r="D52" s="2" t="s">
        <v>90</v>
      </c>
      <c r="E52" s="2" t="s">
        <v>1363</v>
      </c>
      <c r="F52" s="2" t="s">
        <v>67</v>
      </c>
      <c r="G52" s="2" t="s">
        <v>1364</v>
      </c>
      <c r="H52" s="2" t="s">
        <v>1357</v>
      </c>
      <c r="K52" s="2" t="s">
        <v>100</v>
      </c>
      <c r="M52" s="2" t="s">
        <v>12</v>
      </c>
      <c r="O52" s="2" t="s">
        <v>14</v>
      </c>
      <c r="S52" s="3763"/>
      <c r="U52" s="3764"/>
      <c r="W52" s="3765" t="str">
        <f t="shared" ref="W52:W64" si="8">IF(ISNUMBER(U52),U52,"")</f>
        <v/>
      </c>
      <c r="Y52" s="3766" t="str">
        <f t="shared" si="0"/>
        <v/>
      </c>
      <c r="AA52" s="92"/>
      <c r="AC52" s="3767"/>
      <c r="AE52" s="3768"/>
      <c r="AG52" s="3769" t="str">
        <f t="shared" ref="AG52:AG64" si="9">IF(ISNUMBER(AE52),AE52,"")</f>
        <v/>
      </c>
      <c r="AI52" s="3770" t="str">
        <f t="shared" si="1"/>
        <v/>
      </c>
    </row>
    <row r="53" spans="1:35" ht="11.25" hidden="1" outlineLevel="6">
      <c r="A53" s="3771" t="s">
        <v>1365</v>
      </c>
      <c r="B53" s="68"/>
      <c r="C53" s="68" t="str">
        <f>IF(OR(ISNUMBER(S53),ISNUMBER(U53),ISNUMBER(W53),ISNUMBER(#REF!),ISNUMBER(AA53),ISNUMBER(AC53),ISNUMBER(AE53),ISNUMBER(AG53),ISNUMBER(Y53),ISNUMBER(AI53)),"x","")</f>
        <v/>
      </c>
      <c r="D53" s="2" t="s">
        <v>90</v>
      </c>
      <c r="E53" s="2" t="s">
        <v>1366</v>
      </c>
      <c r="F53" s="2" t="s">
        <v>67</v>
      </c>
      <c r="G53" s="2" t="s">
        <v>1367</v>
      </c>
      <c r="H53" s="2" t="s">
        <v>1357</v>
      </c>
      <c r="I53" s="2" t="s">
        <v>1368</v>
      </c>
      <c r="K53" s="2" t="s">
        <v>100</v>
      </c>
      <c r="M53" s="2" t="s">
        <v>12</v>
      </c>
      <c r="O53" s="2" t="s">
        <v>14</v>
      </c>
      <c r="S53" s="3772"/>
      <c r="U53" s="3773"/>
      <c r="W53" s="3774" t="str">
        <f t="shared" si="8"/>
        <v/>
      </c>
      <c r="Y53" s="3775" t="str">
        <f t="shared" si="0"/>
        <v/>
      </c>
      <c r="AA53" s="92"/>
      <c r="AC53" s="3776"/>
      <c r="AE53" s="3777"/>
      <c r="AG53" s="3778" t="str">
        <f t="shared" si="9"/>
        <v/>
      </c>
      <c r="AI53" s="3779" t="str">
        <f t="shared" si="1"/>
        <v/>
      </c>
    </row>
    <row r="54" spans="1:35" ht="11.25" hidden="1" outlineLevel="6">
      <c r="A54" s="3780" t="s">
        <v>1369</v>
      </c>
      <c r="B54" s="68"/>
      <c r="C54" s="68" t="str">
        <f>IF(OR(ISNUMBER(S54),ISNUMBER(U54),ISNUMBER(W54),ISNUMBER(#REF!),ISNUMBER(AA54),ISNUMBER(AC54),ISNUMBER(AE54),ISNUMBER(AG54),ISNUMBER(Y54),ISNUMBER(AI54)),"x","")</f>
        <v/>
      </c>
      <c r="D54" s="2" t="s">
        <v>90</v>
      </c>
      <c r="E54" s="2" t="s">
        <v>1370</v>
      </c>
      <c r="F54" s="2" t="s">
        <v>67</v>
      </c>
      <c r="G54" s="2" t="s">
        <v>1371</v>
      </c>
      <c r="H54" s="2" t="s">
        <v>1357</v>
      </c>
      <c r="I54" s="2" t="s">
        <v>1372</v>
      </c>
      <c r="K54" s="2" t="s">
        <v>100</v>
      </c>
      <c r="M54" s="2" t="s">
        <v>12</v>
      </c>
      <c r="O54" s="2" t="s">
        <v>14</v>
      </c>
      <c r="S54" s="3781"/>
      <c r="U54" s="3782"/>
      <c r="W54" s="3783" t="str">
        <f t="shared" si="8"/>
        <v/>
      </c>
      <c r="Y54" s="3784" t="str">
        <f t="shared" si="0"/>
        <v/>
      </c>
      <c r="AA54" s="92"/>
      <c r="AC54" s="3785"/>
      <c r="AE54" s="3786"/>
      <c r="AG54" s="3787" t="str">
        <f t="shared" si="9"/>
        <v/>
      </c>
      <c r="AI54" s="3788" t="str">
        <f t="shared" si="1"/>
        <v/>
      </c>
    </row>
    <row r="55" spans="1:35" ht="11.25" hidden="1" outlineLevel="6">
      <c r="A55" s="3789" t="s">
        <v>1373</v>
      </c>
      <c r="B55" s="68"/>
      <c r="C55" s="68" t="str">
        <f>IF(OR(ISNUMBER(S55),ISNUMBER(U55),ISNUMBER(W55),ISNUMBER(#REF!),ISNUMBER(AA55),ISNUMBER(AC55),ISNUMBER(AE55),ISNUMBER(AG55),ISNUMBER(Y55),ISNUMBER(AI55)),"x","")</f>
        <v/>
      </c>
      <c r="D55" s="2" t="s">
        <v>90</v>
      </c>
      <c r="E55" s="2" t="s">
        <v>1374</v>
      </c>
      <c r="F55" s="2" t="s">
        <v>67</v>
      </c>
      <c r="G55" s="2" t="s">
        <v>1375</v>
      </c>
      <c r="H55" s="2" t="s">
        <v>1357</v>
      </c>
      <c r="I55" s="2" t="s">
        <v>1376</v>
      </c>
      <c r="K55" s="2" t="s">
        <v>100</v>
      </c>
      <c r="M55" s="2" t="s">
        <v>12</v>
      </c>
      <c r="O55" s="2" t="s">
        <v>14</v>
      </c>
      <c r="S55" s="3790"/>
      <c r="U55" s="3791"/>
      <c r="W55" s="3792" t="str">
        <f t="shared" si="8"/>
        <v/>
      </c>
      <c r="Y55" s="3793" t="str">
        <f t="shared" si="0"/>
        <v/>
      </c>
      <c r="AA55" s="92"/>
      <c r="AC55" s="3794"/>
      <c r="AE55" s="3795"/>
      <c r="AG55" s="3796" t="str">
        <f t="shared" si="9"/>
        <v/>
      </c>
      <c r="AI55" s="3797" t="str">
        <f t="shared" si="1"/>
        <v/>
      </c>
    </row>
    <row r="56" spans="1:35" ht="11.25" hidden="1" outlineLevel="6">
      <c r="A56" s="3798" t="s">
        <v>1377</v>
      </c>
      <c r="B56" s="68"/>
      <c r="C56" s="68" t="str">
        <f>IF(OR(ISNUMBER(S56),ISNUMBER(U56),ISNUMBER(W56),ISNUMBER(#REF!),ISNUMBER(AA56),ISNUMBER(AC56),ISNUMBER(AE56),ISNUMBER(AG56),ISNUMBER(Y56),ISNUMBER(AI56)),"x","")</f>
        <v/>
      </c>
      <c r="D56" s="2" t="s">
        <v>90</v>
      </c>
      <c r="E56" s="2" t="s">
        <v>1378</v>
      </c>
      <c r="F56" s="2" t="s">
        <v>67</v>
      </c>
      <c r="G56" s="2" t="s">
        <v>1379</v>
      </c>
      <c r="H56" s="2" t="s">
        <v>1357</v>
      </c>
      <c r="I56" s="2" t="s">
        <v>1380</v>
      </c>
      <c r="K56" s="2" t="s">
        <v>100</v>
      </c>
      <c r="M56" s="2" t="s">
        <v>12</v>
      </c>
      <c r="O56" s="2" t="s">
        <v>14</v>
      </c>
      <c r="S56" s="3799"/>
      <c r="U56" s="3800"/>
      <c r="W56" s="3801" t="str">
        <f t="shared" si="8"/>
        <v/>
      </c>
      <c r="Y56" s="3802" t="str">
        <f t="shared" si="0"/>
        <v/>
      </c>
      <c r="AA56" s="92"/>
      <c r="AC56" s="3803"/>
      <c r="AE56" s="3804"/>
      <c r="AG56" s="3805" t="str">
        <f t="shared" si="9"/>
        <v/>
      </c>
      <c r="AI56" s="3806" t="str">
        <f t="shared" si="1"/>
        <v/>
      </c>
    </row>
    <row r="57" spans="1:35" ht="11.25" hidden="1" outlineLevel="6">
      <c r="A57" s="3807" t="s">
        <v>1381</v>
      </c>
      <c r="B57" s="68"/>
      <c r="C57" s="68" t="str">
        <f>IF(OR(ISNUMBER(S57),ISNUMBER(U57),ISNUMBER(W57),ISNUMBER(#REF!),ISNUMBER(AA57),ISNUMBER(AC57),ISNUMBER(AE57),ISNUMBER(AG57),ISNUMBER(Y57),ISNUMBER(AI57)),"x","")</f>
        <v/>
      </c>
      <c r="D57" s="2" t="s">
        <v>90</v>
      </c>
      <c r="E57" s="2" t="s">
        <v>1382</v>
      </c>
      <c r="F57" s="2" t="s">
        <v>67</v>
      </c>
      <c r="G57" s="2" t="s">
        <v>1383</v>
      </c>
      <c r="H57" s="2" t="s">
        <v>1357</v>
      </c>
      <c r="I57" s="2" t="s">
        <v>1384</v>
      </c>
      <c r="K57" s="2" t="s">
        <v>100</v>
      </c>
      <c r="M57" s="2" t="s">
        <v>12</v>
      </c>
      <c r="O57" s="2" t="s">
        <v>14</v>
      </c>
      <c r="S57" s="3808"/>
      <c r="U57" s="3809"/>
      <c r="W57" s="3810" t="str">
        <f t="shared" si="8"/>
        <v/>
      </c>
      <c r="Y57" s="3811" t="str">
        <f t="shared" si="0"/>
        <v/>
      </c>
      <c r="AA57" s="92"/>
      <c r="AC57" s="3812"/>
      <c r="AE57" s="3813"/>
      <c r="AG57" s="3814" t="str">
        <f t="shared" si="9"/>
        <v/>
      </c>
      <c r="AI57" s="3815" t="str">
        <f t="shared" si="1"/>
        <v/>
      </c>
    </row>
    <row r="58" spans="1:35" ht="11.25" hidden="1" outlineLevel="6">
      <c r="A58" s="3816" t="s">
        <v>1385</v>
      </c>
      <c r="B58" s="68"/>
      <c r="C58" s="68" t="str">
        <f>IF(OR(ISNUMBER(S58),ISNUMBER(U58),ISNUMBER(W58),ISNUMBER(#REF!),ISNUMBER(AA58),ISNUMBER(AC58),ISNUMBER(AE58),ISNUMBER(AG58),ISNUMBER(Y58),ISNUMBER(AI58)),"x","")</f>
        <v/>
      </c>
      <c r="D58" s="2" t="s">
        <v>90</v>
      </c>
      <c r="E58" s="2" t="s">
        <v>1386</v>
      </c>
      <c r="F58" s="2" t="s">
        <v>67</v>
      </c>
      <c r="G58" s="2" t="s">
        <v>1387</v>
      </c>
      <c r="H58" s="2" t="s">
        <v>1357</v>
      </c>
      <c r="K58" s="2" t="s">
        <v>100</v>
      </c>
      <c r="M58" s="2" t="s">
        <v>12</v>
      </c>
      <c r="O58" s="2" t="s">
        <v>14</v>
      </c>
      <c r="S58" s="3817"/>
      <c r="U58" s="3818"/>
      <c r="W58" s="3819" t="str">
        <f t="shared" si="8"/>
        <v/>
      </c>
      <c r="Y58" s="3820" t="str">
        <f t="shared" si="0"/>
        <v/>
      </c>
      <c r="AA58" s="92"/>
      <c r="AC58" s="3821"/>
      <c r="AE58" s="3822"/>
      <c r="AG58" s="3823" t="str">
        <f t="shared" si="9"/>
        <v/>
      </c>
      <c r="AI58" s="3824" t="str">
        <f t="shared" si="1"/>
        <v/>
      </c>
    </row>
    <row r="59" spans="1:35" ht="11.25" hidden="1" outlineLevel="6">
      <c r="A59" s="3825" t="s">
        <v>1388</v>
      </c>
      <c r="B59" s="68"/>
      <c r="C59" s="68" t="str">
        <f>IF(OR(ISNUMBER(S59),ISNUMBER(U59),ISNUMBER(W59),ISNUMBER(#REF!),ISNUMBER(AA59),ISNUMBER(AC59),ISNUMBER(AE59),ISNUMBER(AG59),ISNUMBER(Y59),ISNUMBER(AI59)),"x","")</f>
        <v/>
      </c>
      <c r="D59" s="2" t="s">
        <v>90</v>
      </c>
      <c r="E59" s="2" t="s">
        <v>1389</v>
      </c>
      <c r="F59" s="2" t="s">
        <v>67</v>
      </c>
      <c r="G59" s="2" t="s">
        <v>1390</v>
      </c>
      <c r="H59" s="2" t="s">
        <v>1357</v>
      </c>
      <c r="I59" s="2" t="s">
        <v>1391</v>
      </c>
      <c r="K59" s="2" t="s">
        <v>100</v>
      </c>
      <c r="M59" s="2" t="s">
        <v>12</v>
      </c>
      <c r="O59" s="2" t="s">
        <v>14</v>
      </c>
      <c r="S59" s="3826"/>
      <c r="U59" s="3827"/>
      <c r="W59" s="3828" t="str">
        <f t="shared" si="8"/>
        <v/>
      </c>
      <c r="Y59" s="3829" t="str">
        <f t="shared" si="0"/>
        <v/>
      </c>
      <c r="AA59" s="92"/>
      <c r="AC59" s="3830"/>
      <c r="AE59" s="3831"/>
      <c r="AG59" s="3832" t="str">
        <f t="shared" si="9"/>
        <v/>
      </c>
      <c r="AI59" s="3833" t="str">
        <f t="shared" si="1"/>
        <v/>
      </c>
    </row>
    <row r="60" spans="1:35" ht="11.25" hidden="1" outlineLevel="4">
      <c r="A60" s="3834" t="s">
        <v>1392</v>
      </c>
      <c r="B60" s="68"/>
      <c r="C60" s="68" t="str">
        <f>IF(OR(ISNUMBER(S60),ISNUMBER(U60),ISNUMBER(W60),ISNUMBER(#REF!),ISNUMBER(AA60),ISNUMBER(AC60),ISNUMBER(AE60),ISNUMBER(AG60),ISNUMBER(Y60),ISNUMBER(AI60)),"x","")</f>
        <v/>
      </c>
      <c r="D60" s="2" t="s">
        <v>90</v>
      </c>
      <c r="E60" s="2" t="s">
        <v>1393</v>
      </c>
      <c r="F60" s="2" t="s">
        <v>67</v>
      </c>
      <c r="G60" s="2" t="s">
        <v>1394</v>
      </c>
      <c r="H60" s="2" t="s">
        <v>1167</v>
      </c>
      <c r="I60" s="2" t="s">
        <v>1368</v>
      </c>
      <c r="M60" s="2" t="s">
        <v>12</v>
      </c>
      <c r="O60" s="2" t="s">
        <v>14</v>
      </c>
      <c r="S60" s="3835"/>
      <c r="U60" s="3836"/>
      <c r="W60" s="3837" t="str">
        <f t="shared" si="8"/>
        <v/>
      </c>
      <c r="Y60" s="3838" t="str">
        <f t="shared" si="0"/>
        <v/>
      </c>
      <c r="AA60" s="92"/>
      <c r="AC60" s="3839"/>
      <c r="AE60" s="3840"/>
      <c r="AG60" s="3841" t="str">
        <f t="shared" si="9"/>
        <v/>
      </c>
      <c r="AI60" s="3842" t="str">
        <f t="shared" si="1"/>
        <v/>
      </c>
    </row>
    <row r="61" spans="1:35" ht="11.25" hidden="1" outlineLevel="4">
      <c r="A61" s="3843" t="s">
        <v>1369</v>
      </c>
      <c r="B61" s="68"/>
      <c r="C61" s="68" t="str">
        <f>IF(OR(ISNUMBER(S61),ISNUMBER(U61),ISNUMBER(W61),ISNUMBER(#REF!),ISNUMBER(AA61),ISNUMBER(AC61),ISNUMBER(AE61),ISNUMBER(AG61),ISNUMBER(Y61),ISNUMBER(AI61)),"x","")</f>
        <v/>
      </c>
      <c r="D61" s="2" t="s">
        <v>90</v>
      </c>
      <c r="E61" s="2" t="s">
        <v>1395</v>
      </c>
      <c r="F61" s="2" t="s">
        <v>67</v>
      </c>
      <c r="G61" s="2" t="s">
        <v>1396</v>
      </c>
      <c r="H61" s="2" t="s">
        <v>1167</v>
      </c>
      <c r="I61" s="2" t="s">
        <v>1372</v>
      </c>
      <c r="M61" s="2" t="s">
        <v>12</v>
      </c>
      <c r="O61" s="2" t="s">
        <v>14</v>
      </c>
      <c r="S61" s="3844"/>
      <c r="U61" s="3845"/>
      <c r="W61" s="3846" t="str">
        <f t="shared" si="8"/>
        <v/>
      </c>
      <c r="Y61" s="3847" t="str">
        <f t="shared" si="0"/>
        <v/>
      </c>
      <c r="AA61" s="92"/>
      <c r="AC61" s="3848"/>
      <c r="AE61" s="3849"/>
      <c r="AG61" s="3850" t="str">
        <f t="shared" si="9"/>
        <v/>
      </c>
      <c r="AI61" s="3851" t="str">
        <f t="shared" si="1"/>
        <v/>
      </c>
    </row>
    <row r="62" spans="1:35" ht="11.25" hidden="1" outlineLevel="4">
      <c r="A62" s="3852" t="s">
        <v>1373</v>
      </c>
      <c r="B62" s="68"/>
      <c r="C62" s="68" t="str">
        <f>IF(OR(ISNUMBER(S62),ISNUMBER(U62),ISNUMBER(W62),ISNUMBER(#REF!),ISNUMBER(AA62),ISNUMBER(AC62),ISNUMBER(AE62),ISNUMBER(AG62),ISNUMBER(Y62),ISNUMBER(AI62)),"x","")</f>
        <v/>
      </c>
      <c r="D62" s="2" t="s">
        <v>90</v>
      </c>
      <c r="E62" s="2" t="s">
        <v>1397</v>
      </c>
      <c r="F62" s="2" t="s">
        <v>67</v>
      </c>
      <c r="G62" s="2" t="s">
        <v>1398</v>
      </c>
      <c r="H62" s="2" t="s">
        <v>1167</v>
      </c>
      <c r="I62" s="2" t="s">
        <v>1399</v>
      </c>
      <c r="M62" s="2" t="s">
        <v>12</v>
      </c>
      <c r="O62" s="2" t="s">
        <v>14</v>
      </c>
      <c r="S62" s="3853"/>
      <c r="U62" s="3854"/>
      <c r="W62" s="3855" t="str">
        <f t="shared" si="8"/>
        <v/>
      </c>
      <c r="Y62" s="3856" t="str">
        <f t="shared" si="0"/>
        <v/>
      </c>
      <c r="AA62" s="92"/>
      <c r="AC62" s="3857"/>
      <c r="AE62" s="3858"/>
      <c r="AG62" s="3859" t="str">
        <f t="shared" si="9"/>
        <v/>
      </c>
      <c r="AI62" s="3860" t="str">
        <f t="shared" si="1"/>
        <v/>
      </c>
    </row>
    <row r="63" spans="1:35" ht="11.25" hidden="1" outlineLevel="3">
      <c r="A63" s="3861" t="s">
        <v>1400</v>
      </c>
      <c r="B63" s="68" t="s">
        <v>593</v>
      </c>
      <c r="C63" s="68" t="str">
        <f>IF(OR(ISNUMBER(S63),ISNUMBER(U63),ISNUMBER(W63),ISNUMBER(#REF!),ISNUMBER(AA63),ISNUMBER(AC63),ISNUMBER(AE63),ISNUMBER(AG63),ISNUMBER(Y63),ISNUMBER(AI63)),"x","")</f>
        <v/>
      </c>
      <c r="D63" s="2" t="s">
        <v>90</v>
      </c>
      <c r="E63" s="2" t="s">
        <v>1401</v>
      </c>
      <c r="F63" s="2" t="s">
        <v>67</v>
      </c>
      <c r="G63" s="2" t="s">
        <v>1402</v>
      </c>
      <c r="H63" s="2" t="s">
        <v>1403</v>
      </c>
      <c r="I63" s="2" t="s">
        <v>1404</v>
      </c>
      <c r="J63" s="2" t="s">
        <v>96</v>
      </c>
      <c r="M63" s="2" t="s">
        <v>12</v>
      </c>
      <c r="O63" s="2" t="s">
        <v>14</v>
      </c>
      <c r="S63" s="3862"/>
      <c r="U63" s="3863"/>
      <c r="W63" s="3864" t="str">
        <f t="shared" si="8"/>
        <v/>
      </c>
      <c r="Y63" s="3865" t="str">
        <f t="shared" si="0"/>
        <v/>
      </c>
      <c r="AA63" s="92"/>
      <c r="AC63" s="3866"/>
      <c r="AE63" s="3867"/>
      <c r="AG63" s="3868" t="str">
        <f t="shared" si="9"/>
        <v/>
      </c>
      <c r="AI63" s="3869" t="str">
        <f t="shared" si="1"/>
        <v/>
      </c>
    </row>
    <row r="64" spans="1:35" ht="11.25" hidden="1" outlineLevel="3">
      <c r="A64" s="3870" t="s">
        <v>1405</v>
      </c>
      <c r="B64" s="68"/>
      <c r="C64" s="68" t="str">
        <f>IF(OR(ISNUMBER(S64),ISNUMBER(U64),ISNUMBER(W64),ISNUMBER(#REF!),ISNUMBER(AA64),ISNUMBER(AC64),ISNUMBER(AE64),ISNUMBER(AG64),ISNUMBER(Y64),ISNUMBER(AI64)),"x","")</f>
        <v/>
      </c>
      <c r="D64" s="2" t="s">
        <v>90</v>
      </c>
      <c r="E64" s="2" t="s">
        <v>1406</v>
      </c>
      <c r="F64" s="2" t="s">
        <v>67</v>
      </c>
      <c r="G64" s="2" t="s">
        <v>1407</v>
      </c>
      <c r="M64" s="2" t="s">
        <v>12</v>
      </c>
      <c r="O64" s="2" t="s">
        <v>14</v>
      </c>
      <c r="S64" s="3871"/>
      <c r="U64" s="3872"/>
      <c r="W64" s="3873" t="str">
        <f t="shared" si="8"/>
        <v/>
      </c>
      <c r="Y64" s="3874" t="str">
        <f t="shared" si="0"/>
        <v/>
      </c>
      <c r="AA64" s="92"/>
      <c r="AC64" s="3875"/>
      <c r="AE64" s="3876"/>
      <c r="AG64" s="3877" t="str">
        <f t="shared" si="9"/>
        <v/>
      </c>
      <c r="AI64" s="3878" t="str">
        <f t="shared" si="1"/>
        <v/>
      </c>
    </row>
    <row r="65" spans="1:35" ht="11.25" hidden="1" outlineLevel="3">
      <c r="A65" s="3879" t="s">
        <v>1408</v>
      </c>
      <c r="B65" s="68" t="s">
        <v>94</v>
      </c>
      <c r="C65" s="68" t="str">
        <f>IF(OR(ISNUMBER(S65),ISNUMBER(U65),ISNUMBER(W65),ISNUMBER(#REF!),ISNUMBER(AA65),ISNUMBER(AC65),ISNUMBER(AE65),ISNUMBER(AG65),ISNUMBER(Y65),ISNUMBER(AI65)),"x","")</f>
        <v/>
      </c>
      <c r="D65" s="2" t="s">
        <v>90</v>
      </c>
      <c r="E65" s="2" t="s">
        <v>1409</v>
      </c>
      <c r="F65" s="2" t="s">
        <v>67</v>
      </c>
      <c r="G65" s="2" t="s">
        <v>1410</v>
      </c>
      <c r="I65" s="2" t="s">
        <v>1411</v>
      </c>
      <c r="J65" s="2" t="s">
        <v>71</v>
      </c>
      <c r="M65" s="2" t="s">
        <v>12</v>
      </c>
      <c r="O65" s="2" t="s">
        <v>14</v>
      </c>
      <c r="S65" s="3880"/>
      <c r="U65" s="3881"/>
      <c r="W65" s="3882" t="str">
        <f>IF(OR(ISNUMBER(W66),ISNUMBER(W67),ISNUMBER(W68),ISNUMBER(W71),ISNUMBER(W76),ISNUMBER(W77),ISNUMBER(W78)),N(W66)+N(W67)+N(W68)-N(W71)+N(W76)+N(W77)+N(W78),IF(ISNUMBER(U65),U65,""))</f>
        <v/>
      </c>
      <c r="Y65" s="3883" t="str">
        <f t="shared" si="0"/>
        <v/>
      </c>
      <c r="AA65" s="92"/>
      <c r="AC65" s="3884"/>
      <c r="AE65" s="3885"/>
      <c r="AG65" s="3886" t="str">
        <f>IF(OR(ISNUMBER(AG66),ISNUMBER(AG67),ISNUMBER(AG68),ISNUMBER(AG71),ISNUMBER(AG76),ISNUMBER(AG77),ISNUMBER(AG78)),N(AG66)+N(AG67)+N(AG68)-N(AG71)+N(AG76)+N(AG77)+N(AG78),IF(ISNUMBER(AE65),AE65,""))</f>
        <v/>
      </c>
      <c r="AI65" s="3887" t="str">
        <f t="shared" si="1"/>
        <v/>
      </c>
    </row>
    <row r="66" spans="1:35" ht="11.25" hidden="1" outlineLevel="4">
      <c r="A66" s="3888" t="s">
        <v>1011</v>
      </c>
      <c r="B66" s="68" t="s">
        <v>94</v>
      </c>
      <c r="C66" s="68" t="str">
        <f>IF(OR(ISNUMBER(S66),ISNUMBER(U66),ISNUMBER(W66),ISNUMBER(#REF!),ISNUMBER(AA66),ISNUMBER(AC66),ISNUMBER(AE66),ISNUMBER(AG66),ISNUMBER(Y66),ISNUMBER(AI66)),"x","")</f>
        <v/>
      </c>
      <c r="D66" s="2" t="s">
        <v>90</v>
      </c>
      <c r="E66" s="2" t="s">
        <v>1412</v>
      </c>
      <c r="F66" s="2" t="s">
        <v>67</v>
      </c>
      <c r="G66" s="2" t="s">
        <v>1413</v>
      </c>
      <c r="H66" s="2" t="s">
        <v>1346</v>
      </c>
      <c r="I66" s="2" t="s">
        <v>1414</v>
      </c>
      <c r="J66" s="2" t="s">
        <v>187</v>
      </c>
      <c r="M66" s="2" t="s">
        <v>12</v>
      </c>
      <c r="O66" s="2" t="s">
        <v>14</v>
      </c>
      <c r="S66" s="3889"/>
      <c r="U66" s="3890"/>
      <c r="W66" s="3891" t="str">
        <f t="shared" ref="W66:W78" si="10">IF(ISNUMBER(U66),U66,"")</f>
        <v/>
      </c>
      <c r="Y66" s="3892" t="str">
        <f t="shared" si="0"/>
        <v/>
      </c>
      <c r="AA66" s="92"/>
      <c r="AC66" s="3893"/>
      <c r="AE66" s="3894"/>
      <c r="AG66" s="3895" t="str">
        <f t="shared" ref="AG66:AG78" si="11">IF(ISNUMBER(AE66),AE66,"")</f>
        <v/>
      </c>
      <c r="AI66" s="3896" t="str">
        <f t="shared" si="1"/>
        <v/>
      </c>
    </row>
    <row r="67" spans="1:35" ht="11.25" hidden="1" outlineLevel="4">
      <c r="A67" s="3897" t="s">
        <v>1018</v>
      </c>
      <c r="B67" s="68" t="s">
        <v>94</v>
      </c>
      <c r="C67" s="68" t="str">
        <f>IF(OR(ISNUMBER(S67),ISNUMBER(U67),ISNUMBER(W67),ISNUMBER(#REF!),ISNUMBER(AA67),ISNUMBER(AC67),ISNUMBER(AE67),ISNUMBER(AG67),ISNUMBER(Y67),ISNUMBER(AI67)),"x","")</f>
        <v/>
      </c>
      <c r="D67" s="2" t="s">
        <v>90</v>
      </c>
      <c r="E67" s="2" t="s">
        <v>1415</v>
      </c>
      <c r="F67" s="2" t="s">
        <v>67</v>
      </c>
      <c r="G67" s="2" t="s">
        <v>1416</v>
      </c>
      <c r="H67" s="2" t="s">
        <v>1346</v>
      </c>
      <c r="I67" s="2" t="s">
        <v>1417</v>
      </c>
      <c r="J67" s="2" t="s">
        <v>187</v>
      </c>
      <c r="M67" s="2" t="s">
        <v>12</v>
      </c>
      <c r="O67" s="2" t="s">
        <v>14</v>
      </c>
      <c r="S67" s="3898"/>
      <c r="U67" s="3899"/>
      <c r="W67" s="3900" t="str">
        <f t="shared" si="10"/>
        <v/>
      </c>
      <c r="Y67" s="3901" t="str">
        <f t="shared" si="0"/>
        <v/>
      </c>
      <c r="AA67" s="92"/>
      <c r="AC67" s="3902"/>
      <c r="AE67" s="3903"/>
      <c r="AG67" s="3904" t="str">
        <f t="shared" si="11"/>
        <v/>
      </c>
      <c r="AI67" s="3905" t="str">
        <f t="shared" si="1"/>
        <v/>
      </c>
    </row>
    <row r="68" spans="1:35" ht="11.25" hidden="1" outlineLevel="4">
      <c r="A68" s="3906" t="s">
        <v>1022</v>
      </c>
      <c r="B68" s="68" t="s">
        <v>94</v>
      </c>
      <c r="C68" s="68" t="str">
        <f>IF(OR(ISNUMBER(S68),ISNUMBER(U68),ISNUMBER(W68),ISNUMBER(#REF!),ISNUMBER(AA68),ISNUMBER(AC68),ISNUMBER(AE68),ISNUMBER(AG68),ISNUMBER(Y68),ISNUMBER(AI68)),"x","")</f>
        <v/>
      </c>
      <c r="D68" s="2" t="s">
        <v>90</v>
      </c>
      <c r="E68" s="2" t="s">
        <v>1418</v>
      </c>
      <c r="F68" s="2" t="s">
        <v>67</v>
      </c>
      <c r="G68" s="2" t="s">
        <v>1419</v>
      </c>
      <c r="H68" s="2" t="s">
        <v>1346</v>
      </c>
      <c r="I68" s="2" t="s">
        <v>1420</v>
      </c>
      <c r="J68" s="2" t="s">
        <v>122</v>
      </c>
      <c r="M68" s="2" t="s">
        <v>12</v>
      </c>
      <c r="O68" s="2" t="s">
        <v>14</v>
      </c>
      <c r="S68" s="3907"/>
      <c r="U68" s="3908"/>
      <c r="W68" s="3909" t="str">
        <f t="shared" si="10"/>
        <v/>
      </c>
      <c r="Y68" s="3910" t="str">
        <f t="shared" si="0"/>
        <v/>
      </c>
      <c r="AA68" s="92"/>
      <c r="AC68" s="3911"/>
      <c r="AE68" s="3912"/>
      <c r="AG68" s="3913" t="str">
        <f t="shared" si="11"/>
        <v/>
      </c>
      <c r="AI68" s="3914" t="str">
        <f t="shared" si="1"/>
        <v/>
      </c>
    </row>
    <row r="69" spans="1:35" ht="11.25" hidden="1" outlineLevel="5">
      <c r="A69" s="3915" t="s">
        <v>964</v>
      </c>
      <c r="B69" s="68"/>
      <c r="C69" s="68" t="str">
        <f>IF(OR(ISNUMBER(S69),ISNUMBER(U69),ISNUMBER(W69),ISNUMBER(#REF!),ISNUMBER(AA69),ISNUMBER(AC69),ISNUMBER(AE69),ISNUMBER(AG69),ISNUMBER(Y69),ISNUMBER(AI69)),"x","")</f>
        <v/>
      </c>
      <c r="D69" s="2" t="s">
        <v>90</v>
      </c>
      <c r="E69" s="2" t="s">
        <v>1421</v>
      </c>
      <c r="F69" s="2" t="s">
        <v>67</v>
      </c>
      <c r="G69" s="2" t="s">
        <v>1422</v>
      </c>
      <c r="I69" s="2" t="s">
        <v>1074</v>
      </c>
      <c r="M69" s="2" t="s">
        <v>12</v>
      </c>
      <c r="O69" s="2" t="s">
        <v>14</v>
      </c>
      <c r="S69" s="3916"/>
      <c r="U69" s="3917"/>
      <c r="W69" s="3918" t="str">
        <f t="shared" si="10"/>
        <v/>
      </c>
      <c r="Y69" s="3919" t="str">
        <f t="shared" si="0"/>
        <v/>
      </c>
      <c r="AA69" s="92"/>
      <c r="AC69" s="3920"/>
      <c r="AE69" s="3921"/>
      <c r="AG69" s="3922" t="str">
        <f t="shared" si="11"/>
        <v/>
      </c>
      <c r="AI69" s="3923" t="str">
        <f t="shared" si="1"/>
        <v/>
      </c>
    </row>
    <row r="70" spans="1:35" ht="11.25" hidden="1" outlineLevel="5">
      <c r="A70" s="3924" t="s">
        <v>968</v>
      </c>
      <c r="B70" s="68"/>
      <c r="C70" s="68" t="str">
        <f>IF(OR(ISNUMBER(S70),ISNUMBER(U70),ISNUMBER(W70),ISNUMBER(#REF!),ISNUMBER(AA70),ISNUMBER(AC70),ISNUMBER(AE70),ISNUMBER(AG70),ISNUMBER(Y70),ISNUMBER(AI70)),"x","")</f>
        <v/>
      </c>
      <c r="D70" s="2" t="s">
        <v>90</v>
      </c>
      <c r="E70" s="2" t="s">
        <v>1423</v>
      </c>
      <c r="F70" s="2" t="s">
        <v>67</v>
      </c>
      <c r="G70" s="2" t="s">
        <v>1424</v>
      </c>
      <c r="I70" s="2" t="s">
        <v>1077</v>
      </c>
      <c r="M70" s="2" t="s">
        <v>12</v>
      </c>
      <c r="O70" s="2" t="s">
        <v>14</v>
      </c>
      <c r="S70" s="3925"/>
      <c r="U70" s="3926"/>
      <c r="W70" s="3927" t="str">
        <f t="shared" si="10"/>
        <v/>
      </c>
      <c r="Y70" s="3928" t="str">
        <f t="shared" si="0"/>
        <v/>
      </c>
      <c r="AA70" s="92"/>
      <c r="AC70" s="3929"/>
      <c r="AE70" s="3930"/>
      <c r="AG70" s="3931" t="str">
        <f t="shared" si="11"/>
        <v/>
      </c>
      <c r="AI70" s="3932" t="str">
        <f t="shared" si="1"/>
        <v/>
      </c>
    </row>
    <row r="71" spans="1:35" ht="11.25" hidden="1" outlineLevel="4">
      <c r="A71" s="3933" t="s">
        <v>1032</v>
      </c>
      <c r="B71" s="68" t="s">
        <v>593</v>
      </c>
      <c r="C71" s="68" t="str">
        <f>IF(OR(ISNUMBER(S71),ISNUMBER(U71),ISNUMBER(W71),ISNUMBER(#REF!),ISNUMBER(AA71),ISNUMBER(AC71),ISNUMBER(AE71),ISNUMBER(AG71),ISNUMBER(Y71),ISNUMBER(AI71)),"x","")</f>
        <v/>
      </c>
      <c r="D71" s="2" t="s">
        <v>90</v>
      </c>
      <c r="E71" s="2" t="s">
        <v>1425</v>
      </c>
      <c r="F71" s="2" t="s">
        <v>67</v>
      </c>
      <c r="G71" s="2" t="s">
        <v>1426</v>
      </c>
      <c r="H71" s="2" t="s">
        <v>1346</v>
      </c>
      <c r="I71" s="2" t="s">
        <v>1427</v>
      </c>
      <c r="J71" s="2" t="s">
        <v>122</v>
      </c>
      <c r="M71" s="2" t="s">
        <v>12</v>
      </c>
      <c r="O71" s="2" t="s">
        <v>14</v>
      </c>
      <c r="S71" s="3934"/>
      <c r="U71" s="3935"/>
      <c r="W71" s="3936" t="str">
        <f t="shared" si="10"/>
        <v/>
      </c>
      <c r="Y71" s="3937" t="str">
        <f t="shared" si="0"/>
        <v/>
      </c>
      <c r="AA71" s="92"/>
      <c r="AC71" s="3938"/>
      <c r="AE71" s="3939"/>
      <c r="AG71" s="3940" t="str">
        <f t="shared" si="11"/>
        <v/>
      </c>
      <c r="AI71" s="3941" t="str">
        <f t="shared" si="1"/>
        <v/>
      </c>
    </row>
    <row r="72" spans="1:35" ht="11.25" hidden="1" outlineLevel="5">
      <c r="A72" s="3942" t="s">
        <v>978</v>
      </c>
      <c r="B72" s="68"/>
      <c r="C72" s="68" t="str">
        <f>IF(OR(ISNUMBER(S72),ISNUMBER(U72),ISNUMBER(W72),ISNUMBER(#REF!),ISNUMBER(AA72),ISNUMBER(AC72),ISNUMBER(AE72),ISNUMBER(AG72),ISNUMBER(Y72),ISNUMBER(AI72)),"x","")</f>
        <v/>
      </c>
      <c r="D72" s="2" t="s">
        <v>90</v>
      </c>
      <c r="E72" s="2" t="s">
        <v>1428</v>
      </c>
      <c r="F72" s="2" t="s">
        <v>67</v>
      </c>
      <c r="G72" s="2" t="s">
        <v>1429</v>
      </c>
      <c r="M72" s="2" t="s">
        <v>12</v>
      </c>
      <c r="O72" s="2" t="s">
        <v>14</v>
      </c>
      <c r="S72" s="3943"/>
      <c r="U72" s="3944"/>
      <c r="W72" s="3945" t="str">
        <f t="shared" si="10"/>
        <v/>
      </c>
      <c r="Y72" s="3946" t="str">
        <f t="shared" si="0"/>
        <v/>
      </c>
      <c r="AA72" s="92"/>
      <c r="AC72" s="3947"/>
      <c r="AE72" s="3948"/>
      <c r="AG72" s="3949" t="str">
        <f t="shared" si="11"/>
        <v/>
      </c>
      <c r="AI72" s="3950" t="str">
        <f t="shared" si="1"/>
        <v/>
      </c>
    </row>
    <row r="73" spans="1:35" ht="11.25" hidden="1" outlineLevel="5">
      <c r="A73" s="3951" t="s">
        <v>986</v>
      </c>
      <c r="B73" s="68"/>
      <c r="C73" s="68" t="str">
        <f>IF(OR(ISNUMBER(S73),ISNUMBER(U73),ISNUMBER(W73),ISNUMBER(#REF!),ISNUMBER(AA73),ISNUMBER(AC73),ISNUMBER(AE73),ISNUMBER(AG73),ISNUMBER(Y73),ISNUMBER(AI73)),"x","")</f>
        <v/>
      </c>
      <c r="D73" s="2" t="s">
        <v>90</v>
      </c>
      <c r="E73" s="2" t="s">
        <v>1430</v>
      </c>
      <c r="F73" s="2" t="s">
        <v>67</v>
      </c>
      <c r="G73" s="2" t="s">
        <v>1431</v>
      </c>
      <c r="I73" s="2" t="s">
        <v>1432</v>
      </c>
      <c r="M73" s="2" t="s">
        <v>12</v>
      </c>
      <c r="O73" s="2" t="s">
        <v>14</v>
      </c>
      <c r="S73" s="3952"/>
      <c r="U73" s="3953"/>
      <c r="W73" s="3954" t="str">
        <f t="shared" si="10"/>
        <v/>
      </c>
      <c r="Y73" s="3955" t="str">
        <f t="shared" ref="Y73:Y136" si="12">IF(OR(ISNUMBER(S73),ISNUMBER(W73)),N(S73)+N(W73),"")</f>
        <v/>
      </c>
      <c r="AA73" s="92"/>
      <c r="AC73" s="3956"/>
      <c r="AE73" s="3957"/>
      <c r="AG73" s="3958" t="str">
        <f t="shared" si="11"/>
        <v/>
      </c>
      <c r="AI73" s="3959" t="str">
        <f t="shared" ref="AI73:AI136" si="13">IF(OR(ISNUMBER(AC73),ISNUMBER(AG73)),N(AC73)+N(AG73),"")</f>
        <v/>
      </c>
    </row>
    <row r="74" spans="1:35" ht="11.25" hidden="1" outlineLevel="5">
      <c r="A74" s="3960" t="s">
        <v>990</v>
      </c>
      <c r="B74" s="68"/>
      <c r="C74" s="68" t="str">
        <f>IF(OR(ISNUMBER(S74),ISNUMBER(U74),ISNUMBER(W74),ISNUMBER(#REF!),ISNUMBER(AA74),ISNUMBER(AC74),ISNUMBER(AE74),ISNUMBER(AG74),ISNUMBER(Y74),ISNUMBER(AI74)),"x","")</f>
        <v/>
      </c>
      <c r="D74" s="2" t="s">
        <v>90</v>
      </c>
      <c r="E74" s="2" t="s">
        <v>1433</v>
      </c>
      <c r="F74" s="2" t="s">
        <v>67</v>
      </c>
      <c r="G74" s="2" t="s">
        <v>1434</v>
      </c>
      <c r="I74" s="2" t="s">
        <v>1087</v>
      </c>
      <c r="M74" s="2" t="s">
        <v>12</v>
      </c>
      <c r="O74" s="2" t="s">
        <v>14</v>
      </c>
      <c r="S74" s="3961"/>
      <c r="U74" s="3962"/>
      <c r="W74" s="3963" t="str">
        <f t="shared" si="10"/>
        <v/>
      </c>
      <c r="Y74" s="3964" t="str">
        <f t="shared" si="12"/>
        <v/>
      </c>
      <c r="AA74" s="92"/>
      <c r="AC74" s="3965"/>
      <c r="AE74" s="3966"/>
      <c r="AG74" s="3967" t="str">
        <f t="shared" si="11"/>
        <v/>
      </c>
      <c r="AI74" s="3968" t="str">
        <f t="shared" si="13"/>
        <v/>
      </c>
    </row>
    <row r="75" spans="1:35" ht="11.25" hidden="1" outlineLevel="5">
      <c r="A75" s="3969" t="s">
        <v>994</v>
      </c>
      <c r="B75" s="68"/>
      <c r="C75" s="68" t="str">
        <f>IF(OR(ISNUMBER(S75),ISNUMBER(U75),ISNUMBER(W75),ISNUMBER(#REF!),ISNUMBER(AA75),ISNUMBER(AC75),ISNUMBER(AE75),ISNUMBER(AG75),ISNUMBER(Y75),ISNUMBER(AI75)),"x","")</f>
        <v/>
      </c>
      <c r="D75" s="2" t="s">
        <v>90</v>
      </c>
      <c r="E75" s="2" t="s">
        <v>1435</v>
      </c>
      <c r="F75" s="2" t="s">
        <v>67</v>
      </c>
      <c r="G75" s="2" t="s">
        <v>1436</v>
      </c>
      <c r="I75" s="2" t="s">
        <v>1090</v>
      </c>
      <c r="M75" s="2" t="s">
        <v>12</v>
      </c>
      <c r="O75" s="2" t="s">
        <v>14</v>
      </c>
      <c r="S75" s="3970"/>
      <c r="U75" s="3971"/>
      <c r="W75" s="3972" t="str">
        <f t="shared" si="10"/>
        <v/>
      </c>
      <c r="Y75" s="3973" t="str">
        <f t="shared" si="12"/>
        <v/>
      </c>
      <c r="AA75" s="92"/>
      <c r="AC75" s="3974"/>
      <c r="AE75" s="3975"/>
      <c r="AG75" s="3976" t="str">
        <f t="shared" si="11"/>
        <v/>
      </c>
      <c r="AI75" s="3977" t="str">
        <f t="shared" si="13"/>
        <v/>
      </c>
    </row>
    <row r="76" spans="1:35" ht="11.25" hidden="1" outlineLevel="4">
      <c r="A76" s="3978" t="s">
        <v>1047</v>
      </c>
      <c r="B76" s="68" t="s">
        <v>94</v>
      </c>
      <c r="C76" s="68" t="str">
        <f>IF(OR(ISNUMBER(S76),ISNUMBER(U76),ISNUMBER(W76),ISNUMBER(#REF!),ISNUMBER(AA76),ISNUMBER(AC76),ISNUMBER(AE76),ISNUMBER(AG76),ISNUMBER(Y76),ISNUMBER(AI76)),"x","")</f>
        <v/>
      </c>
      <c r="D76" s="2" t="s">
        <v>90</v>
      </c>
      <c r="E76" s="2" t="s">
        <v>1437</v>
      </c>
      <c r="F76" s="2" t="s">
        <v>67</v>
      </c>
      <c r="G76" s="2" t="s">
        <v>1438</v>
      </c>
      <c r="H76" s="2" t="s">
        <v>1346</v>
      </c>
      <c r="I76" s="2" t="s">
        <v>1439</v>
      </c>
      <c r="J76" s="2" t="s">
        <v>187</v>
      </c>
      <c r="M76" s="2" t="s">
        <v>12</v>
      </c>
      <c r="O76" s="2" t="s">
        <v>14</v>
      </c>
      <c r="S76" s="3979"/>
      <c r="U76" s="3980"/>
      <c r="W76" s="3981" t="str">
        <f t="shared" si="10"/>
        <v/>
      </c>
      <c r="Y76" s="3982" t="str">
        <f t="shared" si="12"/>
        <v/>
      </c>
      <c r="AA76" s="92"/>
      <c r="AC76" s="3983"/>
      <c r="AE76" s="3984"/>
      <c r="AG76" s="3985" t="str">
        <f t="shared" si="11"/>
        <v/>
      </c>
      <c r="AI76" s="3986" t="str">
        <f t="shared" si="13"/>
        <v/>
      </c>
    </row>
    <row r="77" spans="1:35" ht="11.25" hidden="1" outlineLevel="4">
      <c r="A77" s="3987" t="s">
        <v>1051</v>
      </c>
      <c r="B77" s="68" t="s">
        <v>94</v>
      </c>
      <c r="C77" s="68" t="str">
        <f>IF(OR(ISNUMBER(S77),ISNUMBER(U77),ISNUMBER(W77),ISNUMBER(#REF!),ISNUMBER(AA77),ISNUMBER(AC77),ISNUMBER(AE77),ISNUMBER(AG77),ISNUMBER(Y77),ISNUMBER(AI77)),"x","")</f>
        <v/>
      </c>
      <c r="D77" s="2" t="s">
        <v>90</v>
      </c>
      <c r="E77" s="2" t="s">
        <v>1440</v>
      </c>
      <c r="F77" s="2" t="s">
        <v>67</v>
      </c>
      <c r="G77" s="2" t="s">
        <v>1441</v>
      </c>
      <c r="H77" s="2" t="s">
        <v>1346</v>
      </c>
      <c r="I77" s="2" t="s">
        <v>1442</v>
      </c>
      <c r="J77" s="2" t="s">
        <v>187</v>
      </c>
      <c r="M77" s="2" t="s">
        <v>12</v>
      </c>
      <c r="O77" s="2" t="s">
        <v>14</v>
      </c>
      <c r="S77" s="3988"/>
      <c r="U77" s="3989"/>
      <c r="W77" s="3990" t="str">
        <f t="shared" si="10"/>
        <v/>
      </c>
      <c r="Y77" s="3991" t="str">
        <f t="shared" si="12"/>
        <v/>
      </c>
      <c r="AA77" s="92"/>
      <c r="AC77" s="3992"/>
      <c r="AE77" s="3993"/>
      <c r="AG77" s="3994" t="str">
        <f t="shared" si="11"/>
        <v/>
      </c>
      <c r="AI77" s="3995" t="str">
        <f t="shared" si="13"/>
        <v/>
      </c>
    </row>
    <row r="78" spans="1:35" ht="11.25" hidden="1" outlineLevel="4">
      <c r="A78" s="3996" t="s">
        <v>1055</v>
      </c>
      <c r="B78" s="68" t="s">
        <v>94</v>
      </c>
      <c r="C78" s="68" t="str">
        <f>IF(OR(ISNUMBER(S78),ISNUMBER(U78),ISNUMBER(W78),ISNUMBER(#REF!),ISNUMBER(AA78),ISNUMBER(AC78),ISNUMBER(AE78),ISNUMBER(AG78),ISNUMBER(Y78),ISNUMBER(AI78)),"x","")</f>
        <v/>
      </c>
      <c r="D78" s="2" t="s">
        <v>90</v>
      </c>
      <c r="E78" s="2" t="s">
        <v>1443</v>
      </c>
      <c r="F78" s="2" t="s">
        <v>67</v>
      </c>
      <c r="G78" s="2" t="s">
        <v>1444</v>
      </c>
      <c r="H78" s="2" t="s">
        <v>1346</v>
      </c>
      <c r="I78" s="2" t="s">
        <v>1445</v>
      </c>
      <c r="J78" s="2" t="s">
        <v>187</v>
      </c>
      <c r="M78" s="2" t="s">
        <v>12</v>
      </c>
      <c r="O78" s="2" t="s">
        <v>14</v>
      </c>
      <c r="S78" s="3997"/>
      <c r="U78" s="3998"/>
      <c r="W78" s="3999" t="str">
        <f t="shared" si="10"/>
        <v/>
      </c>
      <c r="Y78" s="4000" t="str">
        <f t="shared" si="12"/>
        <v/>
      </c>
      <c r="AA78" s="92"/>
      <c r="AC78" s="4001"/>
      <c r="AE78" s="4002"/>
      <c r="AG78" s="4003" t="str">
        <f t="shared" si="11"/>
        <v/>
      </c>
      <c r="AI78" s="4004" t="str">
        <f t="shared" si="13"/>
        <v/>
      </c>
    </row>
    <row r="79" spans="1:35" ht="11.25" hidden="1" outlineLevel="4">
      <c r="A79" s="4005" t="s">
        <v>1354</v>
      </c>
      <c r="B79" s="68"/>
      <c r="C79" s="68" t="str">
        <f>IF(OR(ISNUMBER(S79),ISNUMBER(U79),ISNUMBER(W79),ISNUMBER(#REF!),ISNUMBER(AA79),ISNUMBER(AC79),ISNUMBER(AE79),ISNUMBER(AG79),ISNUMBER(Y79),ISNUMBER(AI79)),"x","")</f>
        <v/>
      </c>
      <c r="D79" s="2" t="s">
        <v>90</v>
      </c>
      <c r="E79" s="2" t="s">
        <v>1446</v>
      </c>
      <c r="G79" s="2" t="s">
        <v>1447</v>
      </c>
      <c r="H79" s="2" t="s">
        <v>1357</v>
      </c>
      <c r="M79" s="2" t="s">
        <v>12</v>
      </c>
      <c r="O79" s="2" t="s">
        <v>14</v>
      </c>
      <c r="S79" s="4006"/>
      <c r="U79" s="4007"/>
      <c r="W79" s="4008"/>
      <c r="Y79" s="4009" t="str">
        <f t="shared" si="12"/>
        <v/>
      </c>
      <c r="AA79" s="92"/>
      <c r="AC79" s="4010"/>
      <c r="AE79" s="4011"/>
      <c r="AG79" s="4012"/>
      <c r="AI79" s="4013" t="str">
        <f t="shared" si="13"/>
        <v/>
      </c>
    </row>
    <row r="80" spans="1:35" ht="11.25" hidden="1" outlineLevel="5">
      <c r="A80" s="4014" t="s">
        <v>1448</v>
      </c>
      <c r="B80" s="68"/>
      <c r="C80" s="68" t="str">
        <f>IF(OR(ISNUMBER(S80),ISNUMBER(U80),ISNUMBER(W80),ISNUMBER(#REF!),ISNUMBER(AA80),ISNUMBER(AC80),ISNUMBER(AE80),ISNUMBER(AG80),ISNUMBER(Y80),ISNUMBER(AI80)),"x","")</f>
        <v/>
      </c>
      <c r="D80" s="2" t="s">
        <v>90</v>
      </c>
      <c r="E80" s="2" t="s">
        <v>1449</v>
      </c>
      <c r="F80" s="2" t="s">
        <v>13</v>
      </c>
      <c r="G80" s="2" t="s">
        <v>1450</v>
      </c>
      <c r="H80" s="2" t="s">
        <v>1357</v>
      </c>
      <c r="I80" s="2" t="s">
        <v>1361</v>
      </c>
      <c r="K80" s="2" t="s">
        <v>100</v>
      </c>
      <c r="M80" s="2" t="s">
        <v>12</v>
      </c>
      <c r="O80" s="2" t="s">
        <v>14</v>
      </c>
      <c r="S80" s="4015"/>
      <c r="U80" s="4016"/>
      <c r="W80" s="4017"/>
      <c r="Y80" s="4018" t="str">
        <f t="shared" si="12"/>
        <v/>
      </c>
      <c r="AA80" s="92"/>
      <c r="AC80" s="4019"/>
      <c r="AE80" s="4020"/>
      <c r="AG80" s="4021"/>
      <c r="AI80" s="4022" t="str">
        <f t="shared" si="13"/>
        <v/>
      </c>
    </row>
    <row r="81" spans="1:35" ht="11.25" hidden="1" outlineLevel="5">
      <c r="A81" s="4023" t="s">
        <v>1451</v>
      </c>
      <c r="B81" s="68"/>
      <c r="C81" s="68" t="str">
        <f>IF(OR(ISNUMBER(S81),ISNUMBER(U81),ISNUMBER(W81),ISNUMBER(#REF!),ISNUMBER(AA81),ISNUMBER(AC81),ISNUMBER(AE81),ISNUMBER(AG81),ISNUMBER(Y81),ISNUMBER(AI81)),"x","")</f>
        <v/>
      </c>
      <c r="D81" s="2" t="s">
        <v>90</v>
      </c>
      <c r="E81" s="2" t="s">
        <v>1452</v>
      </c>
      <c r="F81" s="2" t="s">
        <v>67</v>
      </c>
      <c r="G81" s="2" t="s">
        <v>1453</v>
      </c>
      <c r="H81" s="2" t="s">
        <v>1357</v>
      </c>
      <c r="K81" s="2" t="s">
        <v>100</v>
      </c>
      <c r="M81" s="2" t="s">
        <v>12</v>
      </c>
      <c r="O81" s="2" t="s">
        <v>14</v>
      </c>
      <c r="S81" s="4024"/>
      <c r="U81" s="4025"/>
      <c r="W81" s="4026" t="str">
        <f t="shared" ref="W81:W95" si="14">IF(ISNUMBER(U81),U81,"")</f>
        <v/>
      </c>
      <c r="Y81" s="4027" t="str">
        <f t="shared" si="12"/>
        <v/>
      </c>
      <c r="AA81" s="92"/>
      <c r="AC81" s="4028"/>
      <c r="AE81" s="4029"/>
      <c r="AG81" s="4030" t="str">
        <f t="shared" ref="AG81:AG95" si="15">IF(ISNUMBER(AE81),AE81,"")</f>
        <v/>
      </c>
      <c r="AI81" s="4031" t="str">
        <f t="shared" si="13"/>
        <v/>
      </c>
    </row>
    <row r="82" spans="1:35" ht="11.25" hidden="1" outlineLevel="6">
      <c r="A82" s="4032" t="s">
        <v>1454</v>
      </c>
      <c r="B82" s="68"/>
      <c r="C82" s="68" t="str">
        <f>IF(OR(ISNUMBER(S82),ISNUMBER(U82),ISNUMBER(W82),ISNUMBER(#REF!),ISNUMBER(AA82),ISNUMBER(AC82),ISNUMBER(AE82),ISNUMBER(AG82),ISNUMBER(Y82),ISNUMBER(AI82)),"x","")</f>
        <v/>
      </c>
      <c r="D82" s="2" t="s">
        <v>90</v>
      </c>
      <c r="E82" s="2" t="s">
        <v>1455</v>
      </c>
      <c r="F82" s="2" t="s">
        <v>67</v>
      </c>
      <c r="G82" s="2" t="s">
        <v>1456</v>
      </c>
      <c r="H82" s="2" t="s">
        <v>1357</v>
      </c>
      <c r="I82" s="2" t="s">
        <v>1368</v>
      </c>
      <c r="K82" s="2" t="s">
        <v>100</v>
      </c>
      <c r="M82" s="2" t="s">
        <v>12</v>
      </c>
      <c r="O82" s="2" t="s">
        <v>14</v>
      </c>
      <c r="S82" s="4033"/>
      <c r="U82" s="4034"/>
      <c r="W82" s="4035" t="str">
        <f t="shared" si="14"/>
        <v/>
      </c>
      <c r="Y82" s="4036" t="str">
        <f t="shared" si="12"/>
        <v/>
      </c>
      <c r="AA82" s="92"/>
      <c r="AC82" s="4037"/>
      <c r="AE82" s="4038"/>
      <c r="AG82" s="4039" t="str">
        <f t="shared" si="15"/>
        <v/>
      </c>
      <c r="AI82" s="4040" t="str">
        <f t="shared" si="13"/>
        <v/>
      </c>
    </row>
    <row r="83" spans="1:35" ht="11.25" hidden="1" outlineLevel="6">
      <c r="A83" s="4041" t="s">
        <v>1177</v>
      </c>
      <c r="B83" s="68"/>
      <c r="C83" s="68" t="str">
        <f>IF(OR(ISNUMBER(S83),ISNUMBER(U83),ISNUMBER(W83),ISNUMBER(#REF!),ISNUMBER(AA83),ISNUMBER(AC83),ISNUMBER(AE83),ISNUMBER(AG83),ISNUMBER(Y83),ISNUMBER(AI83)),"x","")</f>
        <v/>
      </c>
      <c r="D83" s="2" t="s">
        <v>90</v>
      </c>
      <c r="E83" s="2" t="s">
        <v>1457</v>
      </c>
      <c r="F83" s="2" t="s">
        <v>67</v>
      </c>
      <c r="G83" s="2" t="s">
        <v>1458</v>
      </c>
      <c r="H83" s="2" t="s">
        <v>1357</v>
      </c>
      <c r="I83" s="2" t="s">
        <v>1372</v>
      </c>
      <c r="K83" s="2" t="s">
        <v>100</v>
      </c>
      <c r="M83" s="2" t="s">
        <v>12</v>
      </c>
      <c r="O83" s="2" t="s">
        <v>14</v>
      </c>
      <c r="S83" s="4042"/>
      <c r="U83" s="4043"/>
      <c r="W83" s="4044" t="str">
        <f t="shared" si="14"/>
        <v/>
      </c>
      <c r="Y83" s="4045" t="str">
        <f t="shared" si="12"/>
        <v/>
      </c>
      <c r="AA83" s="92"/>
      <c r="AC83" s="4046"/>
      <c r="AE83" s="4047"/>
      <c r="AG83" s="4048" t="str">
        <f t="shared" si="15"/>
        <v/>
      </c>
      <c r="AI83" s="4049" t="str">
        <f t="shared" si="13"/>
        <v/>
      </c>
    </row>
    <row r="84" spans="1:35" ht="11.25" hidden="1" outlineLevel="6">
      <c r="A84" s="4050" t="s">
        <v>1373</v>
      </c>
      <c r="B84" s="68"/>
      <c r="C84" s="68" t="str">
        <f>IF(OR(ISNUMBER(S84),ISNUMBER(U84),ISNUMBER(W84),ISNUMBER(#REF!),ISNUMBER(AA84),ISNUMBER(AC84),ISNUMBER(AE84),ISNUMBER(AG84),ISNUMBER(Y84),ISNUMBER(AI84)),"x","")</f>
        <v/>
      </c>
      <c r="D84" s="2" t="s">
        <v>90</v>
      </c>
      <c r="E84" s="2" t="s">
        <v>1459</v>
      </c>
      <c r="F84" s="2" t="s">
        <v>67</v>
      </c>
      <c r="G84" s="2" t="s">
        <v>1460</v>
      </c>
      <c r="H84" s="2" t="s">
        <v>1357</v>
      </c>
      <c r="I84" s="2" t="s">
        <v>1461</v>
      </c>
      <c r="K84" s="2" t="s">
        <v>100</v>
      </c>
      <c r="M84" s="2" t="s">
        <v>12</v>
      </c>
      <c r="O84" s="2" t="s">
        <v>14</v>
      </c>
      <c r="S84" s="4051"/>
      <c r="U84" s="4052"/>
      <c r="W84" s="4053" t="str">
        <f t="shared" si="14"/>
        <v/>
      </c>
      <c r="Y84" s="4054" t="str">
        <f t="shared" si="12"/>
        <v/>
      </c>
      <c r="AA84" s="92"/>
      <c r="AC84" s="4055"/>
      <c r="AE84" s="4056"/>
      <c r="AG84" s="4057" t="str">
        <f t="shared" si="15"/>
        <v/>
      </c>
      <c r="AI84" s="4058" t="str">
        <f t="shared" si="13"/>
        <v/>
      </c>
    </row>
    <row r="85" spans="1:35" ht="11.25" hidden="1" outlineLevel="6">
      <c r="A85" s="4059" t="s">
        <v>1377</v>
      </c>
      <c r="B85" s="68"/>
      <c r="C85" s="68" t="str">
        <f>IF(OR(ISNUMBER(S85),ISNUMBER(U85),ISNUMBER(W85),ISNUMBER(#REF!),ISNUMBER(AA85),ISNUMBER(AC85),ISNUMBER(AE85),ISNUMBER(AG85),ISNUMBER(Y85),ISNUMBER(AI85)),"x","")</f>
        <v/>
      </c>
      <c r="D85" s="2" t="s">
        <v>90</v>
      </c>
      <c r="E85" s="2" t="s">
        <v>1462</v>
      </c>
      <c r="F85" s="2" t="s">
        <v>67</v>
      </c>
      <c r="G85" s="2" t="s">
        <v>1463</v>
      </c>
      <c r="H85" s="2" t="s">
        <v>1357</v>
      </c>
      <c r="I85" s="2" t="s">
        <v>1380</v>
      </c>
      <c r="K85" s="2" t="s">
        <v>100</v>
      </c>
      <c r="M85" s="2" t="s">
        <v>12</v>
      </c>
      <c r="O85" s="2" t="s">
        <v>14</v>
      </c>
      <c r="S85" s="4060"/>
      <c r="U85" s="4061"/>
      <c r="W85" s="4062" t="str">
        <f t="shared" si="14"/>
        <v/>
      </c>
      <c r="Y85" s="4063" t="str">
        <f t="shared" si="12"/>
        <v/>
      </c>
      <c r="AA85" s="92"/>
      <c r="AC85" s="4064"/>
      <c r="AE85" s="4065"/>
      <c r="AG85" s="4066" t="str">
        <f t="shared" si="15"/>
        <v/>
      </c>
      <c r="AI85" s="4067" t="str">
        <f t="shared" si="13"/>
        <v/>
      </c>
    </row>
    <row r="86" spans="1:35" ht="11.25" hidden="1" outlineLevel="6">
      <c r="A86" s="4068" t="s">
        <v>1381</v>
      </c>
      <c r="B86" s="68"/>
      <c r="C86" s="68" t="str">
        <f>IF(OR(ISNUMBER(S86),ISNUMBER(U86),ISNUMBER(W86),ISNUMBER(#REF!),ISNUMBER(AA86),ISNUMBER(AC86),ISNUMBER(AE86),ISNUMBER(AG86),ISNUMBER(Y86),ISNUMBER(AI86)),"x","")</f>
        <v/>
      </c>
      <c r="D86" s="2" t="s">
        <v>90</v>
      </c>
      <c r="E86" s="2" t="s">
        <v>1464</v>
      </c>
      <c r="F86" s="2" t="s">
        <v>67</v>
      </c>
      <c r="G86" s="2" t="s">
        <v>1465</v>
      </c>
      <c r="H86" s="2" t="s">
        <v>1357</v>
      </c>
      <c r="I86" s="2" t="s">
        <v>1466</v>
      </c>
      <c r="K86" s="2" t="s">
        <v>100</v>
      </c>
      <c r="M86" s="2" t="s">
        <v>12</v>
      </c>
      <c r="O86" s="2" t="s">
        <v>14</v>
      </c>
      <c r="S86" s="4069"/>
      <c r="U86" s="4070"/>
      <c r="W86" s="4071" t="str">
        <f t="shared" si="14"/>
        <v/>
      </c>
      <c r="Y86" s="4072" t="str">
        <f t="shared" si="12"/>
        <v/>
      </c>
      <c r="AA86" s="92"/>
      <c r="AC86" s="4073"/>
      <c r="AE86" s="4074"/>
      <c r="AG86" s="4075" t="str">
        <f t="shared" si="15"/>
        <v/>
      </c>
      <c r="AI86" s="4076" t="str">
        <f t="shared" si="13"/>
        <v/>
      </c>
    </row>
    <row r="87" spans="1:35" ht="11.25" hidden="1" outlineLevel="6">
      <c r="A87" s="4077" t="s">
        <v>1385</v>
      </c>
      <c r="B87" s="68"/>
      <c r="C87" s="68" t="str">
        <f>IF(OR(ISNUMBER(S87),ISNUMBER(U87),ISNUMBER(W87),ISNUMBER(#REF!),ISNUMBER(AA87),ISNUMBER(AC87),ISNUMBER(AE87),ISNUMBER(AG87),ISNUMBER(Y87),ISNUMBER(AI87)),"x","")</f>
        <v/>
      </c>
      <c r="D87" s="2" t="s">
        <v>90</v>
      </c>
      <c r="E87" s="2" t="s">
        <v>1467</v>
      </c>
      <c r="F87" s="2" t="s">
        <v>67</v>
      </c>
      <c r="G87" s="2" t="s">
        <v>1468</v>
      </c>
      <c r="H87" s="2" t="s">
        <v>1357</v>
      </c>
      <c r="I87" s="2" t="s">
        <v>1469</v>
      </c>
      <c r="K87" s="2" t="s">
        <v>100</v>
      </c>
      <c r="M87" s="2" t="s">
        <v>12</v>
      </c>
      <c r="O87" s="2" t="s">
        <v>14</v>
      </c>
      <c r="S87" s="4078"/>
      <c r="U87" s="4079"/>
      <c r="W87" s="4080" t="str">
        <f t="shared" si="14"/>
        <v/>
      </c>
      <c r="Y87" s="4081" t="str">
        <f t="shared" si="12"/>
        <v/>
      </c>
      <c r="AA87" s="92"/>
      <c r="AC87" s="4082"/>
      <c r="AE87" s="4083"/>
      <c r="AG87" s="4084" t="str">
        <f t="shared" si="15"/>
        <v/>
      </c>
      <c r="AI87" s="4085" t="str">
        <f t="shared" si="13"/>
        <v/>
      </c>
    </row>
    <row r="88" spans="1:35" ht="11.25" hidden="1" outlineLevel="6">
      <c r="A88" s="4086" t="s">
        <v>1388</v>
      </c>
      <c r="B88" s="68"/>
      <c r="C88" s="68" t="str">
        <f>IF(OR(ISNUMBER(S88),ISNUMBER(U88),ISNUMBER(W88),ISNUMBER(#REF!),ISNUMBER(AA88),ISNUMBER(AC88),ISNUMBER(AE88),ISNUMBER(AG88),ISNUMBER(Y88),ISNUMBER(AI88)),"x","")</f>
        <v/>
      </c>
      <c r="D88" s="2" t="s">
        <v>90</v>
      </c>
      <c r="E88" s="2" t="s">
        <v>1470</v>
      </c>
      <c r="F88" s="2" t="s">
        <v>67</v>
      </c>
      <c r="G88" s="2" t="s">
        <v>1471</v>
      </c>
      <c r="H88" s="2" t="s">
        <v>1357</v>
      </c>
      <c r="I88" s="2" t="s">
        <v>1472</v>
      </c>
      <c r="K88" s="2" t="s">
        <v>100</v>
      </c>
      <c r="M88" s="2" t="s">
        <v>12</v>
      </c>
      <c r="O88" s="2" t="s">
        <v>14</v>
      </c>
      <c r="S88" s="4087"/>
      <c r="U88" s="4088"/>
      <c r="W88" s="4089" t="str">
        <f t="shared" si="14"/>
        <v/>
      </c>
      <c r="Y88" s="4090" t="str">
        <f t="shared" si="12"/>
        <v/>
      </c>
      <c r="AA88" s="92"/>
      <c r="AC88" s="4091"/>
      <c r="AE88" s="4092"/>
      <c r="AG88" s="4093" t="str">
        <f t="shared" si="15"/>
        <v/>
      </c>
      <c r="AI88" s="4094" t="str">
        <f t="shared" si="13"/>
        <v/>
      </c>
    </row>
    <row r="89" spans="1:35" ht="11.25" hidden="1" outlineLevel="4">
      <c r="A89" s="4095" t="s">
        <v>1473</v>
      </c>
      <c r="B89" s="68"/>
      <c r="C89" s="68" t="str">
        <f>IF(OR(ISNUMBER(S89),ISNUMBER(U89),ISNUMBER(W89),ISNUMBER(#REF!),ISNUMBER(AA89),ISNUMBER(AC89),ISNUMBER(AE89),ISNUMBER(AG89),ISNUMBER(Y89),ISNUMBER(AI89)),"x","")</f>
        <v/>
      </c>
      <c r="D89" s="2" t="s">
        <v>90</v>
      </c>
      <c r="E89" s="2" t="s">
        <v>1474</v>
      </c>
      <c r="F89" s="2" t="s">
        <v>67</v>
      </c>
      <c r="G89" s="2" t="s">
        <v>1475</v>
      </c>
      <c r="H89" s="2" t="s">
        <v>1476</v>
      </c>
      <c r="I89" s="2" t="s">
        <v>1368</v>
      </c>
      <c r="M89" s="2" t="s">
        <v>12</v>
      </c>
      <c r="O89" s="2" t="s">
        <v>14</v>
      </c>
      <c r="S89" s="4096"/>
      <c r="U89" s="4097"/>
      <c r="W89" s="4098" t="str">
        <f t="shared" si="14"/>
        <v/>
      </c>
      <c r="Y89" s="4099" t="str">
        <f t="shared" si="12"/>
        <v/>
      </c>
      <c r="AA89" s="92"/>
      <c r="AC89" s="4100"/>
      <c r="AE89" s="4101"/>
      <c r="AG89" s="4102" t="str">
        <f t="shared" si="15"/>
        <v/>
      </c>
      <c r="AI89" s="4103" t="str">
        <f t="shared" si="13"/>
        <v/>
      </c>
    </row>
    <row r="90" spans="1:35" ht="11.25" hidden="1" outlineLevel="4">
      <c r="A90" s="4104" t="s">
        <v>1369</v>
      </c>
      <c r="B90" s="68"/>
      <c r="C90" s="68" t="str">
        <f>IF(OR(ISNUMBER(S90),ISNUMBER(U90),ISNUMBER(W90),ISNUMBER(#REF!),ISNUMBER(AA90),ISNUMBER(AC90),ISNUMBER(AE90),ISNUMBER(AG90),ISNUMBER(Y90),ISNUMBER(AI90)),"x","")</f>
        <v/>
      </c>
      <c r="D90" s="2" t="s">
        <v>90</v>
      </c>
      <c r="E90" s="2" t="s">
        <v>1477</v>
      </c>
      <c r="F90" s="2" t="s">
        <v>67</v>
      </c>
      <c r="G90" s="2" t="s">
        <v>1478</v>
      </c>
      <c r="H90" s="2" t="s">
        <v>1479</v>
      </c>
      <c r="I90" s="2" t="s">
        <v>1372</v>
      </c>
      <c r="M90" s="2" t="s">
        <v>12</v>
      </c>
      <c r="O90" s="2" t="s">
        <v>14</v>
      </c>
      <c r="S90" s="4105"/>
      <c r="U90" s="4106"/>
      <c r="W90" s="4107" t="str">
        <f t="shared" si="14"/>
        <v/>
      </c>
      <c r="Y90" s="4108" t="str">
        <f t="shared" si="12"/>
        <v/>
      </c>
      <c r="AA90" s="92"/>
      <c r="AC90" s="4109"/>
      <c r="AE90" s="4110"/>
      <c r="AG90" s="4111" t="str">
        <f t="shared" si="15"/>
        <v/>
      </c>
      <c r="AI90" s="4112" t="str">
        <f t="shared" si="13"/>
        <v/>
      </c>
    </row>
    <row r="91" spans="1:35" ht="11.25" hidden="1" outlineLevel="4">
      <c r="A91" s="4113" t="s">
        <v>1480</v>
      </c>
      <c r="B91" s="68"/>
      <c r="C91" s="68" t="str">
        <f>IF(OR(ISNUMBER(S91),ISNUMBER(U91),ISNUMBER(W91),ISNUMBER(#REF!),ISNUMBER(AA91),ISNUMBER(AC91),ISNUMBER(AE91),ISNUMBER(AG91),ISNUMBER(Y91),ISNUMBER(AI91)),"x","")</f>
        <v/>
      </c>
      <c r="D91" s="2" t="s">
        <v>90</v>
      </c>
      <c r="E91" s="2" t="s">
        <v>1481</v>
      </c>
      <c r="F91" s="2" t="s">
        <v>67</v>
      </c>
      <c r="G91" s="2" t="s">
        <v>1482</v>
      </c>
      <c r="H91" s="2" t="s">
        <v>1483</v>
      </c>
      <c r="I91" s="2" t="s">
        <v>1461</v>
      </c>
      <c r="M91" s="2" t="s">
        <v>12</v>
      </c>
      <c r="O91" s="2" t="s">
        <v>14</v>
      </c>
      <c r="S91" s="4114"/>
      <c r="U91" s="4115"/>
      <c r="W91" s="4116" t="str">
        <f t="shared" si="14"/>
        <v/>
      </c>
      <c r="Y91" s="4117" t="str">
        <f t="shared" si="12"/>
        <v/>
      </c>
      <c r="AA91" s="92"/>
      <c r="AC91" s="4118"/>
      <c r="AE91" s="4119"/>
      <c r="AG91" s="4120" t="str">
        <f t="shared" si="15"/>
        <v/>
      </c>
      <c r="AI91" s="4121" t="str">
        <f t="shared" si="13"/>
        <v/>
      </c>
    </row>
    <row r="92" spans="1:35" ht="11.25" hidden="1" outlineLevel="3">
      <c r="A92" s="4122" t="s">
        <v>1484</v>
      </c>
      <c r="B92" s="68"/>
      <c r="C92" s="68" t="str">
        <f>IF(OR(ISNUMBER(S92),ISNUMBER(U92),ISNUMBER(W92),ISNUMBER(#REF!),ISNUMBER(AA92),ISNUMBER(AC92),ISNUMBER(AE92),ISNUMBER(AG92),ISNUMBER(Y92),ISNUMBER(AI92)),"x","")</f>
        <v/>
      </c>
      <c r="D92" s="2" t="s">
        <v>90</v>
      </c>
      <c r="E92" s="2" t="s">
        <v>1485</v>
      </c>
      <c r="F92" s="2" t="s">
        <v>67</v>
      </c>
      <c r="G92" s="2" t="s">
        <v>1486</v>
      </c>
      <c r="H92" s="2" t="s">
        <v>1487</v>
      </c>
      <c r="M92" s="2" t="s">
        <v>12</v>
      </c>
      <c r="O92" s="2" t="s">
        <v>14</v>
      </c>
      <c r="S92" s="4123"/>
      <c r="U92" s="4124"/>
      <c r="W92" s="4125" t="str">
        <f t="shared" si="14"/>
        <v/>
      </c>
      <c r="Y92" s="4126" t="str">
        <f t="shared" si="12"/>
        <v/>
      </c>
      <c r="AA92" s="92"/>
      <c r="AC92" s="4127"/>
      <c r="AE92" s="4128"/>
      <c r="AG92" s="4129" t="str">
        <f t="shared" si="15"/>
        <v/>
      </c>
      <c r="AI92" s="4130" t="str">
        <f t="shared" si="13"/>
        <v/>
      </c>
    </row>
    <row r="93" spans="1:35" ht="11.25" hidden="1" outlineLevel="3">
      <c r="A93" s="4131" t="s">
        <v>1488</v>
      </c>
      <c r="B93" s="68" t="s">
        <v>593</v>
      </c>
      <c r="C93" s="68" t="str">
        <f>IF(OR(ISNUMBER(S93),ISNUMBER(U93),ISNUMBER(W93),ISNUMBER(#REF!),ISNUMBER(AA93),ISNUMBER(AC93),ISNUMBER(AE93),ISNUMBER(AG93),ISNUMBER(Y93),ISNUMBER(AI93)),"x","")</f>
        <v/>
      </c>
      <c r="D93" s="2" t="s">
        <v>90</v>
      </c>
      <c r="E93" s="2" t="s">
        <v>1489</v>
      </c>
      <c r="F93" s="2" t="s">
        <v>67</v>
      </c>
      <c r="G93" s="2" t="s">
        <v>1490</v>
      </c>
      <c r="H93" s="2" t="s">
        <v>1403</v>
      </c>
      <c r="I93" s="2" t="s">
        <v>1491</v>
      </c>
      <c r="J93" s="2" t="s">
        <v>96</v>
      </c>
      <c r="M93" s="2" t="s">
        <v>12</v>
      </c>
      <c r="O93" s="2" t="s">
        <v>14</v>
      </c>
      <c r="S93" s="4132"/>
      <c r="U93" s="4133"/>
      <c r="W93" s="4134" t="str">
        <f t="shared" si="14"/>
        <v/>
      </c>
      <c r="Y93" s="4135" t="str">
        <f t="shared" si="12"/>
        <v/>
      </c>
      <c r="AA93" s="92"/>
      <c r="AC93" s="4136"/>
      <c r="AE93" s="4137"/>
      <c r="AG93" s="4138" t="str">
        <f t="shared" si="15"/>
        <v/>
      </c>
      <c r="AI93" s="4139" t="str">
        <f t="shared" si="13"/>
        <v/>
      </c>
    </row>
    <row r="94" spans="1:35" ht="11.25" hidden="1" outlineLevel="3">
      <c r="A94" s="4140" t="s">
        <v>1492</v>
      </c>
      <c r="B94" s="68"/>
      <c r="C94" s="68" t="str">
        <f>IF(OR(ISNUMBER(S94),ISNUMBER(U94),ISNUMBER(W94),ISNUMBER(#REF!),ISNUMBER(AA94),ISNUMBER(AC94),ISNUMBER(AE94),ISNUMBER(AG94),ISNUMBER(Y94),ISNUMBER(AI94)),"x","")</f>
        <v/>
      </c>
      <c r="D94" s="2" t="s">
        <v>90</v>
      </c>
      <c r="E94" s="2" t="s">
        <v>1493</v>
      </c>
      <c r="F94" s="2" t="s">
        <v>67</v>
      </c>
      <c r="G94" s="2" t="s">
        <v>1494</v>
      </c>
      <c r="M94" s="2" t="s">
        <v>12</v>
      </c>
      <c r="O94" s="2" t="s">
        <v>14</v>
      </c>
      <c r="S94" s="4141"/>
      <c r="U94" s="4142"/>
      <c r="W94" s="4143" t="str">
        <f t="shared" si="14"/>
        <v/>
      </c>
      <c r="Y94" s="4144" t="str">
        <f t="shared" si="12"/>
        <v/>
      </c>
      <c r="AA94" s="92"/>
      <c r="AC94" s="4145"/>
      <c r="AE94" s="4146"/>
      <c r="AG94" s="4147" t="str">
        <f t="shared" si="15"/>
        <v/>
      </c>
      <c r="AI94" s="4148" t="str">
        <f t="shared" si="13"/>
        <v/>
      </c>
    </row>
    <row r="95" spans="1:35" ht="11.25" hidden="1" outlineLevel="3">
      <c r="A95" s="4149" t="s">
        <v>1495</v>
      </c>
      <c r="B95" s="68"/>
      <c r="C95" s="68" t="str">
        <f>IF(OR(ISNUMBER(S95),ISNUMBER(U95),ISNUMBER(W95),ISNUMBER(#REF!),ISNUMBER(AA95),ISNUMBER(AC95),ISNUMBER(AE95),ISNUMBER(AG95),ISNUMBER(Y95),ISNUMBER(AI95)),"x","")</f>
        <v/>
      </c>
      <c r="D95" s="2" t="s">
        <v>90</v>
      </c>
      <c r="E95" s="2" t="s">
        <v>1496</v>
      </c>
      <c r="F95" s="2" t="s">
        <v>67</v>
      </c>
      <c r="G95" s="2" t="s">
        <v>1497</v>
      </c>
      <c r="H95" s="2" t="s">
        <v>1498</v>
      </c>
      <c r="L95" s="2" t="s">
        <v>12</v>
      </c>
      <c r="O95" s="2" t="s">
        <v>14</v>
      </c>
      <c r="S95" s="4150"/>
      <c r="U95" s="4151"/>
      <c r="W95" s="4152" t="str">
        <f t="shared" si="14"/>
        <v/>
      </c>
      <c r="Y95" s="4153" t="str">
        <f t="shared" si="12"/>
        <v/>
      </c>
      <c r="AA95" s="92"/>
      <c r="AC95" s="4154"/>
      <c r="AE95" s="4155"/>
      <c r="AG95" s="4156" t="str">
        <f t="shared" si="15"/>
        <v/>
      </c>
      <c r="AI95" s="4157" t="str">
        <f t="shared" si="13"/>
        <v/>
      </c>
    </row>
    <row r="96" spans="1:35" ht="11.25" hidden="1" outlineLevel="3">
      <c r="A96" s="4158" t="s">
        <v>1499</v>
      </c>
      <c r="B96" s="68" t="s">
        <v>593</v>
      </c>
      <c r="C96" s="68" t="str">
        <f>IF(OR(ISNUMBER(S96),ISNUMBER(U96),ISNUMBER(W96),ISNUMBER(#REF!),ISNUMBER(AA96),ISNUMBER(AC96),ISNUMBER(AE96),ISNUMBER(AG96),ISNUMBER(Y96),ISNUMBER(AI96)),"x","")</f>
        <v/>
      </c>
      <c r="D96" s="2" t="s">
        <v>90</v>
      </c>
      <c r="E96" s="2" t="s">
        <v>1500</v>
      </c>
      <c r="F96" s="2" t="s">
        <v>67</v>
      </c>
      <c r="G96" s="2" t="s">
        <v>1501</v>
      </c>
      <c r="H96" s="2" t="s">
        <v>1502</v>
      </c>
      <c r="I96" s="2" t="s">
        <v>1503</v>
      </c>
      <c r="J96" s="2" t="s">
        <v>96</v>
      </c>
      <c r="L96" s="2" t="s">
        <v>12</v>
      </c>
      <c r="O96" s="2" t="s">
        <v>14</v>
      </c>
      <c r="S96" s="4159"/>
      <c r="U96" s="4160"/>
      <c r="W96" s="4161" t="str">
        <f>IF(OR(ISNUMBER(W97),ISNUMBER(W98),ISNUMBER(W99),ISNUMBER(W100)),N(W97)+N(W98)+N(W99)+N(W100),IF(ISNUMBER(U96),U96,""))</f>
        <v/>
      </c>
      <c r="Y96" s="4162" t="str">
        <f t="shared" si="12"/>
        <v/>
      </c>
      <c r="AA96" s="92"/>
      <c r="AC96" s="4163"/>
      <c r="AE96" s="4164"/>
      <c r="AG96" s="4165" t="str">
        <f>IF(OR(ISNUMBER(AG97),ISNUMBER(AG98),ISNUMBER(AG99),ISNUMBER(AG100)),N(AG97)+N(AG98)+N(AG99)+N(AG100),IF(ISNUMBER(AE96),AE96,""))</f>
        <v/>
      </c>
      <c r="AI96" s="4166" t="str">
        <f t="shared" si="13"/>
        <v/>
      </c>
    </row>
    <row r="97" spans="1:35" ht="11.25" hidden="1" outlineLevel="4">
      <c r="A97" s="4167" t="s">
        <v>1207</v>
      </c>
      <c r="B97" s="68" t="s">
        <v>94</v>
      </c>
      <c r="C97" s="68" t="str">
        <f>IF(OR(ISNUMBER(S97),ISNUMBER(U97),ISNUMBER(W97),ISNUMBER(#REF!),ISNUMBER(AA97),ISNUMBER(AC97),ISNUMBER(AE97),ISNUMBER(AG97),ISNUMBER(Y97),ISNUMBER(AI97)),"x","")</f>
        <v/>
      </c>
      <c r="D97" s="2" t="s">
        <v>90</v>
      </c>
      <c r="E97" s="2" t="s">
        <v>1504</v>
      </c>
      <c r="F97" s="2" t="s">
        <v>67</v>
      </c>
      <c r="G97" s="2" t="s">
        <v>1505</v>
      </c>
      <c r="I97" s="2" t="s">
        <v>1506</v>
      </c>
      <c r="L97" s="2" t="s">
        <v>12</v>
      </c>
      <c r="O97" s="2" t="s">
        <v>14</v>
      </c>
      <c r="S97" s="4168"/>
      <c r="U97" s="4169"/>
      <c r="W97" s="4170" t="str">
        <f>IF(ISNUMBER(U97),U97,"")</f>
        <v/>
      </c>
      <c r="Y97" s="4171" t="str">
        <f t="shared" si="12"/>
        <v/>
      </c>
      <c r="AA97" s="92"/>
      <c r="AC97" s="4172"/>
      <c r="AE97" s="4173"/>
      <c r="AG97" s="4174" t="str">
        <f>IF(ISNUMBER(AE97),AE97,"")</f>
        <v/>
      </c>
      <c r="AI97" s="4175" t="str">
        <f t="shared" si="13"/>
        <v/>
      </c>
    </row>
    <row r="98" spans="1:35" ht="11.25" hidden="1" outlineLevel="4">
      <c r="A98" s="4176" t="s">
        <v>948</v>
      </c>
      <c r="B98" s="68" t="s">
        <v>94</v>
      </c>
      <c r="C98" s="68" t="str">
        <f>IF(OR(ISNUMBER(S98),ISNUMBER(U98),ISNUMBER(W98),ISNUMBER(#REF!),ISNUMBER(AA98),ISNUMBER(AC98),ISNUMBER(AE98),ISNUMBER(AG98),ISNUMBER(Y98),ISNUMBER(AI98)),"x","")</f>
        <v/>
      </c>
      <c r="D98" s="2" t="s">
        <v>90</v>
      </c>
      <c r="E98" s="2" t="s">
        <v>1507</v>
      </c>
      <c r="F98" s="2" t="s">
        <v>67</v>
      </c>
      <c r="G98" s="2" t="s">
        <v>1508</v>
      </c>
      <c r="I98" s="2" t="s">
        <v>1254</v>
      </c>
      <c r="L98" s="2" t="s">
        <v>12</v>
      </c>
      <c r="O98" s="2" t="s">
        <v>14</v>
      </c>
      <c r="S98" s="4177"/>
      <c r="U98" s="4178"/>
      <c r="W98" s="4179" t="str">
        <f>IF(ISNUMBER(U98),U98,"")</f>
        <v/>
      </c>
      <c r="Y98" s="4180" t="str">
        <f t="shared" si="12"/>
        <v/>
      </c>
      <c r="AA98" s="92"/>
      <c r="AC98" s="4181"/>
      <c r="AE98" s="4182"/>
      <c r="AG98" s="4183" t="str">
        <f>IF(ISNUMBER(AE98),AE98,"")</f>
        <v/>
      </c>
      <c r="AI98" s="4184" t="str">
        <f t="shared" si="13"/>
        <v/>
      </c>
    </row>
    <row r="99" spans="1:35" ht="11.25" hidden="1" outlineLevel="4">
      <c r="A99" s="4185" t="s">
        <v>1212</v>
      </c>
      <c r="B99" s="68" t="s">
        <v>94</v>
      </c>
      <c r="C99" s="68" t="str">
        <f>IF(OR(ISNUMBER(S99),ISNUMBER(U99),ISNUMBER(W99),ISNUMBER(#REF!),ISNUMBER(AA99),ISNUMBER(AC99),ISNUMBER(AE99),ISNUMBER(AG99),ISNUMBER(Y99),ISNUMBER(AI99)),"x","")</f>
        <v/>
      </c>
      <c r="D99" s="2" t="s">
        <v>90</v>
      </c>
      <c r="E99" s="2" t="s">
        <v>1509</v>
      </c>
      <c r="F99" s="2" t="s">
        <v>67</v>
      </c>
      <c r="G99" s="2" t="s">
        <v>1510</v>
      </c>
      <c r="I99" s="2" t="s">
        <v>1511</v>
      </c>
      <c r="L99" s="2" t="s">
        <v>12</v>
      </c>
      <c r="O99" s="2" t="s">
        <v>14</v>
      </c>
      <c r="S99" s="4186"/>
      <c r="U99" s="4187"/>
      <c r="W99" s="4188" t="str">
        <f>IF(ISNUMBER(U99),U99,"")</f>
        <v/>
      </c>
      <c r="Y99" s="4189" t="str">
        <f t="shared" si="12"/>
        <v/>
      </c>
      <c r="AA99" s="92"/>
      <c r="AC99" s="4190"/>
      <c r="AE99" s="4191"/>
      <c r="AG99" s="4192" t="str">
        <f>IF(ISNUMBER(AE99),AE99,"")</f>
        <v/>
      </c>
      <c r="AI99" s="4193" t="str">
        <f t="shared" si="13"/>
        <v/>
      </c>
    </row>
    <row r="100" spans="1:35" ht="11.25" hidden="1" outlineLevel="4">
      <c r="A100" s="4194" t="s">
        <v>1512</v>
      </c>
      <c r="B100" s="68" t="s">
        <v>94</v>
      </c>
      <c r="C100" s="68" t="str">
        <f>IF(OR(ISNUMBER(S100),ISNUMBER(U100),ISNUMBER(W100),ISNUMBER(#REF!),ISNUMBER(AA100),ISNUMBER(AC100),ISNUMBER(AE100),ISNUMBER(AG100),ISNUMBER(Y100),ISNUMBER(AI100)),"x","")</f>
        <v/>
      </c>
      <c r="D100" s="2" t="s">
        <v>90</v>
      </c>
      <c r="E100" s="2" t="s">
        <v>1513</v>
      </c>
      <c r="F100" s="2" t="s">
        <v>67</v>
      </c>
      <c r="G100" s="2" t="s">
        <v>1514</v>
      </c>
      <c r="I100" s="2" t="s">
        <v>1515</v>
      </c>
      <c r="L100" s="2" t="s">
        <v>12</v>
      </c>
      <c r="O100" s="2" t="s">
        <v>14</v>
      </c>
      <c r="S100" s="4195"/>
      <c r="U100" s="4196"/>
      <c r="W100" s="4197" t="str">
        <f>IF(ISNUMBER(U100),U100,"")</f>
        <v/>
      </c>
      <c r="Y100" s="4198" t="str">
        <f t="shared" si="12"/>
        <v/>
      </c>
      <c r="AA100" s="92"/>
      <c r="AC100" s="4199"/>
      <c r="AE100" s="4200"/>
      <c r="AG100" s="4201" t="str">
        <f>IF(ISNUMBER(AE100),AE100,"")</f>
        <v/>
      </c>
      <c r="AI100" s="4202" t="str">
        <f t="shared" si="13"/>
        <v/>
      </c>
    </row>
    <row r="101" spans="1:35" ht="11.25" hidden="1" outlineLevel="3">
      <c r="A101" s="4203" t="s">
        <v>1516</v>
      </c>
      <c r="B101" s="68" t="s">
        <v>94</v>
      </c>
      <c r="C101" s="68" t="str">
        <f>IF(OR(ISNUMBER(S101),ISNUMBER(U101),ISNUMBER(W101),ISNUMBER(#REF!),ISNUMBER(AA101),ISNUMBER(AC101),ISNUMBER(AE101),ISNUMBER(AG101),ISNUMBER(Y101),ISNUMBER(AI101)),"x","")</f>
        <v/>
      </c>
      <c r="D101" s="2" t="s">
        <v>90</v>
      </c>
      <c r="E101" s="2" t="s">
        <v>1517</v>
      </c>
      <c r="F101" s="2" t="s">
        <v>67</v>
      </c>
      <c r="G101" s="2" t="s">
        <v>1518</v>
      </c>
      <c r="I101" s="2" t="s">
        <v>1519</v>
      </c>
      <c r="J101" s="2" t="s">
        <v>96</v>
      </c>
      <c r="L101" s="2" t="s">
        <v>12</v>
      </c>
      <c r="O101" s="2" t="s">
        <v>14</v>
      </c>
      <c r="S101" s="4204"/>
      <c r="U101" s="4205"/>
      <c r="W101" s="4206" t="str">
        <f>IF(OR(ISNUMBER(W107),ISNUMBER(W108),ISNUMBER(W109),ISNUMBER(W110)),N(W107)+N(W108)+N(W109)+N(W110),IF(ISNUMBER(U101),U101,""))</f>
        <v/>
      </c>
      <c r="Y101" s="4207" t="str">
        <f t="shared" si="12"/>
        <v/>
      </c>
      <c r="AA101" s="92"/>
      <c r="AC101" s="4208"/>
      <c r="AE101" s="4209"/>
      <c r="AG101" s="4210" t="str">
        <f>IF(OR(ISNUMBER(AG107),ISNUMBER(AG108),ISNUMBER(AG109),ISNUMBER(AG110)),N(AG107)+N(AG108)+N(AG109)+N(AG110),IF(ISNUMBER(AE101),AE101,""))</f>
        <v/>
      </c>
      <c r="AI101" s="4211" t="str">
        <f t="shared" si="13"/>
        <v/>
      </c>
    </row>
    <row r="102" spans="1:35" ht="11.25" hidden="1" outlineLevel="4">
      <c r="A102" s="4212" t="s">
        <v>1520</v>
      </c>
      <c r="B102" s="68"/>
      <c r="C102" s="68" t="str">
        <f>IF(OR(ISNUMBER(S102),ISNUMBER(U102),ISNUMBER(W102),ISNUMBER(#REF!),ISNUMBER(AA102),ISNUMBER(AC102),ISNUMBER(AE102),ISNUMBER(AG102),ISNUMBER(Y102),ISNUMBER(AI102)),"x","")</f>
        <v/>
      </c>
      <c r="D102" s="2" t="s">
        <v>90</v>
      </c>
      <c r="E102" s="2" t="s">
        <v>1521</v>
      </c>
      <c r="F102" s="2" t="s">
        <v>67</v>
      </c>
      <c r="G102" s="2" t="s">
        <v>1522</v>
      </c>
      <c r="H102" s="2" t="s">
        <v>1523</v>
      </c>
      <c r="L102" s="2" t="s">
        <v>12</v>
      </c>
      <c r="O102" s="2" t="s">
        <v>14</v>
      </c>
      <c r="S102" s="4213"/>
      <c r="U102" s="4214"/>
      <c r="W102" s="4215" t="str">
        <f t="shared" ref="W102:W111" si="16">IF(ISNUMBER(U102),U102,"")</f>
        <v/>
      </c>
      <c r="Y102" s="4216" t="str">
        <f t="shared" si="12"/>
        <v/>
      </c>
      <c r="AA102" s="92"/>
      <c r="AC102" s="4217"/>
      <c r="AE102" s="4218"/>
      <c r="AG102" s="4219" t="str">
        <f t="shared" ref="AG102:AG111" si="17">IF(ISNUMBER(AE102),AE102,"")</f>
        <v/>
      </c>
      <c r="AI102" s="4220" t="str">
        <f t="shared" si="13"/>
        <v/>
      </c>
    </row>
    <row r="103" spans="1:35" ht="11.25" hidden="1" outlineLevel="4">
      <c r="A103" s="4221" t="s">
        <v>1524</v>
      </c>
      <c r="B103" s="68"/>
      <c r="C103" s="68" t="str">
        <f>IF(OR(ISNUMBER(S103),ISNUMBER(U103),ISNUMBER(W103),ISNUMBER(#REF!),ISNUMBER(AA103),ISNUMBER(AC103),ISNUMBER(AE103),ISNUMBER(AG103),ISNUMBER(Y103),ISNUMBER(AI103)),"x","")</f>
        <v/>
      </c>
      <c r="D103" s="2" t="s">
        <v>90</v>
      </c>
      <c r="E103" s="2" t="s">
        <v>1525</v>
      </c>
      <c r="F103" s="2" t="s">
        <v>67</v>
      </c>
      <c r="G103" s="2" t="s">
        <v>1526</v>
      </c>
      <c r="L103" s="2" t="s">
        <v>12</v>
      </c>
      <c r="O103" s="2" t="s">
        <v>14</v>
      </c>
      <c r="S103" s="4222"/>
      <c r="U103" s="4223"/>
      <c r="W103" s="4224" t="str">
        <f t="shared" si="16"/>
        <v/>
      </c>
      <c r="Y103" s="4225" t="str">
        <f t="shared" si="12"/>
        <v/>
      </c>
      <c r="AA103" s="92"/>
      <c r="AC103" s="4226"/>
      <c r="AE103" s="4227"/>
      <c r="AG103" s="4228" t="str">
        <f t="shared" si="17"/>
        <v/>
      </c>
      <c r="AI103" s="4229" t="str">
        <f t="shared" si="13"/>
        <v/>
      </c>
    </row>
    <row r="104" spans="1:35" ht="11.25" hidden="1" outlineLevel="4">
      <c r="A104" s="4230" t="s">
        <v>1527</v>
      </c>
      <c r="B104" s="68"/>
      <c r="C104" s="68" t="str">
        <f>IF(OR(ISNUMBER(S104),ISNUMBER(U104),ISNUMBER(W104),ISNUMBER(#REF!),ISNUMBER(AA104),ISNUMBER(AC104),ISNUMBER(AE104),ISNUMBER(AG104),ISNUMBER(Y104),ISNUMBER(AI104)),"x","")</f>
        <v/>
      </c>
      <c r="D104" s="2" t="s">
        <v>90</v>
      </c>
      <c r="E104" s="2" t="s">
        <v>1528</v>
      </c>
      <c r="F104" s="2" t="s">
        <v>67</v>
      </c>
      <c r="G104" s="2" t="s">
        <v>1529</v>
      </c>
      <c r="H104" s="2" t="s">
        <v>1530</v>
      </c>
      <c r="L104" s="2" t="s">
        <v>12</v>
      </c>
      <c r="O104" s="2" t="s">
        <v>14</v>
      </c>
      <c r="S104" s="4231"/>
      <c r="U104" s="4232"/>
      <c r="W104" s="4233" t="str">
        <f t="shared" si="16"/>
        <v/>
      </c>
      <c r="Y104" s="4234" t="str">
        <f t="shared" si="12"/>
        <v/>
      </c>
      <c r="AA104" s="92"/>
      <c r="AC104" s="4235"/>
      <c r="AE104" s="4236"/>
      <c r="AG104" s="4237" t="str">
        <f t="shared" si="17"/>
        <v/>
      </c>
      <c r="AI104" s="4238" t="str">
        <f t="shared" si="13"/>
        <v/>
      </c>
    </row>
    <row r="105" spans="1:35" ht="11.25" hidden="1" outlineLevel="4">
      <c r="A105" s="4239" t="s">
        <v>1531</v>
      </c>
      <c r="B105" s="68"/>
      <c r="C105" s="68" t="str">
        <f>IF(OR(ISNUMBER(S105),ISNUMBER(U105),ISNUMBER(W105),ISNUMBER(#REF!),ISNUMBER(AA105),ISNUMBER(AC105),ISNUMBER(AE105),ISNUMBER(AG105),ISNUMBER(Y105),ISNUMBER(AI105)),"x","")</f>
        <v/>
      </c>
      <c r="D105" s="2" t="s">
        <v>90</v>
      </c>
      <c r="E105" s="2" t="s">
        <v>1532</v>
      </c>
      <c r="F105" s="2" t="s">
        <v>67</v>
      </c>
      <c r="G105" s="2" t="s">
        <v>1533</v>
      </c>
      <c r="L105" s="2" t="s">
        <v>12</v>
      </c>
      <c r="O105" s="2" t="s">
        <v>14</v>
      </c>
      <c r="S105" s="4240"/>
      <c r="U105" s="4241"/>
      <c r="W105" s="4242" t="str">
        <f t="shared" si="16"/>
        <v/>
      </c>
      <c r="Y105" s="4243" t="str">
        <f t="shared" si="12"/>
        <v/>
      </c>
      <c r="AA105" s="92"/>
      <c r="AC105" s="4244"/>
      <c r="AE105" s="4245"/>
      <c r="AG105" s="4246" t="str">
        <f t="shared" si="17"/>
        <v/>
      </c>
      <c r="AI105" s="4247" t="str">
        <f t="shared" si="13"/>
        <v/>
      </c>
    </row>
    <row r="106" spans="1:35" ht="11.25" hidden="1" outlineLevel="4">
      <c r="A106" s="4248" t="s">
        <v>1534</v>
      </c>
      <c r="B106" s="68"/>
      <c r="C106" s="68" t="str">
        <f>IF(OR(ISNUMBER(S106),ISNUMBER(U106),ISNUMBER(W106),ISNUMBER(#REF!),ISNUMBER(AA106),ISNUMBER(AC106),ISNUMBER(AE106),ISNUMBER(AG106),ISNUMBER(Y106),ISNUMBER(AI106)),"x","")</f>
        <v/>
      </c>
      <c r="D106" s="2" t="s">
        <v>90</v>
      </c>
      <c r="E106" s="2" t="s">
        <v>1535</v>
      </c>
      <c r="F106" s="2" t="s">
        <v>67</v>
      </c>
      <c r="G106" s="2" t="s">
        <v>1536</v>
      </c>
      <c r="H106" s="2" t="s">
        <v>1537</v>
      </c>
      <c r="L106" s="2" t="s">
        <v>12</v>
      </c>
      <c r="O106" s="2" t="s">
        <v>14</v>
      </c>
      <c r="S106" s="4249"/>
      <c r="U106" s="4250"/>
      <c r="W106" s="4251" t="str">
        <f t="shared" si="16"/>
        <v/>
      </c>
      <c r="Y106" s="4252" t="str">
        <f t="shared" si="12"/>
        <v/>
      </c>
      <c r="AA106" s="92"/>
      <c r="AC106" s="4253"/>
      <c r="AE106" s="4254"/>
      <c r="AG106" s="4255" t="str">
        <f t="shared" si="17"/>
        <v/>
      </c>
      <c r="AI106" s="4256" t="str">
        <f t="shared" si="13"/>
        <v/>
      </c>
    </row>
    <row r="107" spans="1:35" ht="11.25" hidden="1" outlineLevel="4">
      <c r="A107" s="4257" t="s">
        <v>1207</v>
      </c>
      <c r="B107" s="68" t="s">
        <v>94</v>
      </c>
      <c r="C107" s="68" t="str">
        <f>IF(OR(ISNUMBER(S107),ISNUMBER(U107),ISNUMBER(W107),ISNUMBER(#REF!),ISNUMBER(AA107),ISNUMBER(AC107),ISNUMBER(AE107),ISNUMBER(AG107),ISNUMBER(Y107),ISNUMBER(AI107)),"x","")</f>
        <v/>
      </c>
      <c r="D107" s="2" t="s">
        <v>90</v>
      </c>
      <c r="E107" s="2" t="s">
        <v>1538</v>
      </c>
      <c r="F107" s="2" t="s">
        <v>67</v>
      </c>
      <c r="G107" s="2" t="s">
        <v>1539</v>
      </c>
      <c r="I107" s="2" t="s">
        <v>1540</v>
      </c>
      <c r="L107" s="2" t="s">
        <v>12</v>
      </c>
      <c r="O107" s="2" t="s">
        <v>14</v>
      </c>
      <c r="S107" s="4258"/>
      <c r="U107" s="4259"/>
      <c r="W107" s="4260" t="str">
        <f t="shared" si="16"/>
        <v/>
      </c>
      <c r="Y107" s="4261" t="str">
        <f t="shared" si="12"/>
        <v/>
      </c>
      <c r="AA107" s="92"/>
      <c r="AC107" s="4262"/>
      <c r="AE107" s="4263"/>
      <c r="AG107" s="4264" t="str">
        <f t="shared" si="17"/>
        <v/>
      </c>
      <c r="AI107" s="4265" t="str">
        <f t="shared" si="13"/>
        <v/>
      </c>
    </row>
    <row r="108" spans="1:35" ht="11.25" hidden="1" outlineLevel="4">
      <c r="A108" s="4266" t="s">
        <v>948</v>
      </c>
      <c r="B108" s="68" t="s">
        <v>94</v>
      </c>
      <c r="C108" s="68" t="str">
        <f>IF(OR(ISNUMBER(S108),ISNUMBER(U108),ISNUMBER(W108),ISNUMBER(#REF!),ISNUMBER(AA108),ISNUMBER(AC108),ISNUMBER(AE108),ISNUMBER(AG108),ISNUMBER(Y108),ISNUMBER(AI108)),"x","")</f>
        <v/>
      </c>
      <c r="D108" s="2" t="s">
        <v>90</v>
      </c>
      <c r="E108" s="2" t="s">
        <v>1541</v>
      </c>
      <c r="F108" s="2" t="s">
        <v>67</v>
      </c>
      <c r="G108" s="2" t="s">
        <v>1542</v>
      </c>
      <c r="I108" s="2" t="s">
        <v>1254</v>
      </c>
      <c r="L108" s="2" t="s">
        <v>12</v>
      </c>
      <c r="O108" s="2" t="s">
        <v>14</v>
      </c>
      <c r="S108" s="4267"/>
      <c r="U108" s="4268"/>
      <c r="W108" s="4269" t="str">
        <f t="shared" si="16"/>
        <v/>
      </c>
      <c r="Y108" s="4270" t="str">
        <f t="shared" si="12"/>
        <v/>
      </c>
      <c r="AA108" s="92"/>
      <c r="AC108" s="4271"/>
      <c r="AE108" s="4272"/>
      <c r="AG108" s="4273" t="str">
        <f t="shared" si="17"/>
        <v/>
      </c>
      <c r="AI108" s="4274" t="str">
        <f t="shared" si="13"/>
        <v/>
      </c>
    </row>
    <row r="109" spans="1:35" ht="11.25" hidden="1" outlineLevel="4">
      <c r="A109" s="4275" t="s">
        <v>1212</v>
      </c>
      <c r="B109" s="68" t="s">
        <v>94</v>
      </c>
      <c r="C109" s="68" t="str">
        <f>IF(OR(ISNUMBER(S109),ISNUMBER(U109),ISNUMBER(W109),ISNUMBER(#REF!),ISNUMBER(AA109),ISNUMBER(AC109),ISNUMBER(AE109),ISNUMBER(AG109),ISNUMBER(Y109),ISNUMBER(AI109)),"x","")</f>
        <v/>
      </c>
      <c r="D109" s="2" t="s">
        <v>90</v>
      </c>
      <c r="E109" s="2" t="s">
        <v>1543</v>
      </c>
      <c r="F109" s="2" t="s">
        <v>67</v>
      </c>
      <c r="G109" s="2" t="s">
        <v>1544</v>
      </c>
      <c r="I109" s="2" t="s">
        <v>1511</v>
      </c>
      <c r="L109" s="2" t="s">
        <v>12</v>
      </c>
      <c r="O109" s="2" t="s">
        <v>14</v>
      </c>
      <c r="S109" s="4276"/>
      <c r="U109" s="4277"/>
      <c r="W109" s="4278" t="str">
        <f t="shared" si="16"/>
        <v/>
      </c>
      <c r="Y109" s="4279" t="str">
        <f t="shared" si="12"/>
        <v/>
      </c>
      <c r="AA109" s="92"/>
      <c r="AC109" s="4280"/>
      <c r="AE109" s="4281"/>
      <c r="AG109" s="4282" t="str">
        <f t="shared" si="17"/>
        <v/>
      </c>
      <c r="AI109" s="4283" t="str">
        <f t="shared" si="13"/>
        <v/>
      </c>
    </row>
    <row r="110" spans="1:35" ht="11.25" hidden="1" outlineLevel="4">
      <c r="A110" s="4284" t="s">
        <v>1215</v>
      </c>
      <c r="B110" s="68" t="s">
        <v>94</v>
      </c>
      <c r="C110" s="68" t="str">
        <f>IF(OR(ISNUMBER(S110),ISNUMBER(U110),ISNUMBER(W110),ISNUMBER(#REF!),ISNUMBER(AA110),ISNUMBER(AC110),ISNUMBER(AE110),ISNUMBER(AG110),ISNUMBER(Y110),ISNUMBER(AI110)),"x","")</f>
        <v/>
      </c>
      <c r="D110" s="2" t="s">
        <v>90</v>
      </c>
      <c r="E110" s="2" t="s">
        <v>1545</v>
      </c>
      <c r="F110" s="2" t="s">
        <v>67</v>
      </c>
      <c r="G110" s="2" t="s">
        <v>1546</v>
      </c>
      <c r="I110" s="2" t="s">
        <v>1547</v>
      </c>
      <c r="L110" s="2" t="s">
        <v>12</v>
      </c>
      <c r="O110" s="2" t="s">
        <v>14</v>
      </c>
      <c r="S110" s="4285"/>
      <c r="U110" s="4286"/>
      <c r="W110" s="4287" t="str">
        <f t="shared" si="16"/>
        <v/>
      </c>
      <c r="Y110" s="4288" t="str">
        <f t="shared" si="12"/>
        <v/>
      </c>
      <c r="AA110" s="92"/>
      <c r="AC110" s="4289"/>
      <c r="AE110" s="4290"/>
      <c r="AG110" s="4291" t="str">
        <f t="shared" si="17"/>
        <v/>
      </c>
      <c r="AI110" s="4292" t="str">
        <f t="shared" si="13"/>
        <v/>
      </c>
    </row>
    <row r="111" spans="1:35" ht="11.25" outlineLevel="2">
      <c r="A111" s="4293" t="s">
        <v>1548</v>
      </c>
      <c r="B111" s="68" t="s">
        <v>94</v>
      </c>
      <c r="C111" s="68" t="str">
        <f>IF(OR(ISNUMBER(S111),ISNUMBER(U111),ISNUMBER(W111),ISNUMBER(#REF!),ISNUMBER(AA111),ISNUMBER(AC111),ISNUMBER(AE111),ISNUMBER(AG111),ISNUMBER(Y111),ISNUMBER(AI111)),"x","")</f>
        <v/>
      </c>
      <c r="D111" s="2" t="s">
        <v>90</v>
      </c>
      <c r="E111" s="2" t="s">
        <v>1549</v>
      </c>
      <c r="F111" s="2" t="s">
        <v>67</v>
      </c>
      <c r="G111" s="2" t="s">
        <v>1550</v>
      </c>
      <c r="I111" s="2" t="s">
        <v>1551</v>
      </c>
      <c r="J111" s="2" t="s">
        <v>96</v>
      </c>
      <c r="L111" s="2" t="s">
        <v>12</v>
      </c>
      <c r="M111" s="2" t="s">
        <v>12</v>
      </c>
      <c r="N111" s="2" t="s">
        <v>12</v>
      </c>
      <c r="O111" s="2" t="s">
        <v>14</v>
      </c>
      <c r="S111" s="4294"/>
      <c r="U111" s="4295"/>
      <c r="W111" s="4296" t="str">
        <f t="shared" si="16"/>
        <v/>
      </c>
      <c r="Y111" s="4297" t="str">
        <f t="shared" si="12"/>
        <v/>
      </c>
      <c r="AA111" s="92"/>
      <c r="AC111" s="4298"/>
      <c r="AE111" s="4299"/>
      <c r="AG111" s="4300" t="str">
        <f t="shared" si="17"/>
        <v/>
      </c>
      <c r="AI111" s="4301" t="str">
        <f t="shared" si="13"/>
        <v/>
      </c>
    </row>
    <row r="112" spans="1:35" ht="11.25" outlineLevel="2" collapsed="1">
      <c r="A112" s="4302" t="s">
        <v>1552</v>
      </c>
      <c r="B112" s="68" t="s">
        <v>94</v>
      </c>
      <c r="C112" s="68" t="str">
        <f>IF(OR(ISNUMBER(S112),ISNUMBER(U112),ISNUMBER(W112),ISNUMBER(#REF!),ISNUMBER(AA112),ISNUMBER(AC112),ISNUMBER(AE112),ISNUMBER(AG112),ISNUMBER(Y112),ISNUMBER(AI112)),"x","")</f>
        <v/>
      </c>
      <c r="D112" s="2" t="s">
        <v>90</v>
      </c>
      <c r="E112" s="2" t="s">
        <v>1553</v>
      </c>
      <c r="F112" s="2" t="s">
        <v>67</v>
      </c>
      <c r="G112" s="2" t="s">
        <v>1554</v>
      </c>
      <c r="J112" s="2" t="s">
        <v>96</v>
      </c>
      <c r="L112" s="2" t="s">
        <v>12</v>
      </c>
      <c r="O112" s="2" t="s">
        <v>14</v>
      </c>
      <c r="S112" s="4303"/>
      <c r="U112" s="4304"/>
      <c r="W112" s="4305" t="str">
        <f>IF(OR(ISNUMBER(W113),ISNUMBER(W114),ISNUMBER(W115),ISNUMBER(W116),ISNUMBER(W117),ISNUMBER(W118)),N(W113)+N(W114)-N(W115)+N(W116)+N(W117)+N(W118),IF(ISNUMBER(U112),U112,""))</f>
        <v/>
      </c>
      <c r="Y112" s="4306" t="str">
        <f t="shared" si="12"/>
        <v/>
      </c>
      <c r="AA112" s="92"/>
      <c r="AC112" s="4307"/>
      <c r="AE112" s="4308"/>
      <c r="AG112" s="4309" t="str">
        <f>IF(OR(ISNUMBER(AG113),ISNUMBER(AG114),ISNUMBER(AG115),ISNUMBER(AG116),ISNUMBER(AG117),ISNUMBER(AG118)),N(AG113)+N(AG114)-N(AG115)+N(AG116)+N(AG117)+N(AG118),IF(ISNUMBER(AE112),AE112,""))</f>
        <v/>
      </c>
      <c r="AI112" s="4310" t="str">
        <f t="shared" si="13"/>
        <v/>
      </c>
    </row>
    <row r="113" spans="1:35" ht="11.25" hidden="1" outlineLevel="3">
      <c r="A113" s="4311" t="s">
        <v>1555</v>
      </c>
      <c r="B113" s="68" t="s">
        <v>94</v>
      </c>
      <c r="C113" s="68" t="str">
        <f>IF(OR(ISNUMBER(S113),ISNUMBER(U113),ISNUMBER(W113),ISNUMBER(#REF!),ISNUMBER(AA113),ISNUMBER(AC113),ISNUMBER(AE113),ISNUMBER(AG113),ISNUMBER(Y113),ISNUMBER(AI113)),"x","")</f>
        <v/>
      </c>
      <c r="D113" s="2" t="s">
        <v>90</v>
      </c>
      <c r="E113" s="2" t="s">
        <v>1556</v>
      </c>
      <c r="F113" s="2" t="s">
        <v>67</v>
      </c>
      <c r="G113" s="2" t="s">
        <v>1557</v>
      </c>
      <c r="L113" s="2" t="s">
        <v>12</v>
      </c>
      <c r="O113" s="2" t="s">
        <v>14</v>
      </c>
      <c r="S113" s="4312"/>
      <c r="U113" s="4313"/>
      <c r="W113" s="4314" t="str">
        <f t="shared" ref="W113:W118" si="18">IF(ISNUMBER(U113),U113,"")</f>
        <v/>
      </c>
      <c r="Y113" s="4315" t="str">
        <f t="shared" si="12"/>
        <v/>
      </c>
      <c r="AA113" s="92"/>
      <c r="AC113" s="4316"/>
      <c r="AE113" s="4317"/>
      <c r="AG113" s="4318" t="str">
        <f t="shared" ref="AG113:AG118" si="19">IF(ISNUMBER(AE113),AE113,"")</f>
        <v/>
      </c>
      <c r="AI113" s="4319" t="str">
        <f t="shared" si="13"/>
        <v/>
      </c>
    </row>
    <row r="114" spans="1:35" ht="11.25" hidden="1" outlineLevel="3">
      <c r="A114" s="4320" t="s">
        <v>1558</v>
      </c>
      <c r="B114" s="68" t="s">
        <v>94</v>
      </c>
      <c r="C114" s="68" t="str">
        <f>IF(OR(ISNUMBER(S114),ISNUMBER(U114),ISNUMBER(W114),ISNUMBER(#REF!),ISNUMBER(AA114),ISNUMBER(AC114),ISNUMBER(AE114),ISNUMBER(AG114),ISNUMBER(Y114),ISNUMBER(AI114)),"x","")</f>
        <v/>
      </c>
      <c r="D114" s="2" t="s">
        <v>90</v>
      </c>
      <c r="E114" s="2" t="s">
        <v>1559</v>
      </c>
      <c r="F114" s="2" t="s">
        <v>67</v>
      </c>
      <c r="G114" s="2" t="s">
        <v>1560</v>
      </c>
      <c r="H114" s="2" t="s">
        <v>1561</v>
      </c>
      <c r="L114" s="2" t="s">
        <v>12</v>
      </c>
      <c r="O114" s="2" t="s">
        <v>14</v>
      </c>
      <c r="S114" s="4321"/>
      <c r="U114" s="4322"/>
      <c r="W114" s="4323" t="str">
        <f t="shared" si="18"/>
        <v/>
      </c>
      <c r="Y114" s="4324" t="str">
        <f t="shared" si="12"/>
        <v/>
      </c>
      <c r="AA114" s="92"/>
      <c r="AC114" s="4325"/>
      <c r="AE114" s="4326"/>
      <c r="AG114" s="4327" t="str">
        <f t="shared" si="19"/>
        <v/>
      </c>
      <c r="AI114" s="4328" t="str">
        <f t="shared" si="13"/>
        <v/>
      </c>
    </row>
    <row r="115" spans="1:35" ht="11.25" hidden="1" outlineLevel="3">
      <c r="A115" s="4329" t="s">
        <v>972</v>
      </c>
      <c r="B115" s="68" t="s">
        <v>593</v>
      </c>
      <c r="C115" s="68" t="str">
        <f>IF(OR(ISNUMBER(S115),ISNUMBER(U115),ISNUMBER(W115),ISNUMBER(#REF!),ISNUMBER(AA115),ISNUMBER(AC115),ISNUMBER(AE115),ISNUMBER(AG115),ISNUMBER(Y115),ISNUMBER(AI115)),"x","")</f>
        <v/>
      </c>
      <c r="D115" s="2" t="s">
        <v>90</v>
      </c>
      <c r="E115" s="2" t="s">
        <v>1562</v>
      </c>
      <c r="F115" s="2" t="s">
        <v>67</v>
      </c>
      <c r="G115" s="2" t="s">
        <v>1563</v>
      </c>
      <c r="H115" s="2" t="s">
        <v>1561</v>
      </c>
      <c r="L115" s="2" t="s">
        <v>12</v>
      </c>
      <c r="O115" s="2" t="s">
        <v>14</v>
      </c>
      <c r="S115" s="4330"/>
      <c r="U115" s="4331"/>
      <c r="W115" s="4332" t="str">
        <f t="shared" si="18"/>
        <v/>
      </c>
      <c r="Y115" s="4333" t="str">
        <f t="shared" si="12"/>
        <v/>
      </c>
      <c r="AA115" s="92"/>
      <c r="AC115" s="4334"/>
      <c r="AE115" s="4335"/>
      <c r="AG115" s="4336" t="str">
        <f t="shared" si="19"/>
        <v/>
      </c>
      <c r="AI115" s="4337" t="str">
        <f t="shared" si="13"/>
        <v/>
      </c>
    </row>
    <row r="116" spans="1:35" ht="11.25" hidden="1" outlineLevel="3">
      <c r="A116" s="4338" t="s">
        <v>948</v>
      </c>
      <c r="B116" s="68" t="s">
        <v>94</v>
      </c>
      <c r="C116" s="68" t="str">
        <f>IF(OR(ISNUMBER(S116),ISNUMBER(U116),ISNUMBER(W116),ISNUMBER(#REF!),ISNUMBER(AA116),ISNUMBER(AC116),ISNUMBER(AE116),ISNUMBER(AG116),ISNUMBER(Y116),ISNUMBER(AI116)),"x","")</f>
        <v/>
      </c>
      <c r="D116" s="2" t="s">
        <v>90</v>
      </c>
      <c r="E116" s="2" t="s">
        <v>1564</v>
      </c>
      <c r="F116" s="2" t="s">
        <v>67</v>
      </c>
      <c r="G116" s="2" t="s">
        <v>1565</v>
      </c>
      <c r="L116" s="2" t="s">
        <v>12</v>
      </c>
      <c r="O116" s="2" t="s">
        <v>14</v>
      </c>
      <c r="S116" s="4339"/>
      <c r="U116" s="4340"/>
      <c r="W116" s="4341" t="str">
        <f t="shared" si="18"/>
        <v/>
      </c>
      <c r="Y116" s="4342" t="str">
        <f t="shared" si="12"/>
        <v/>
      </c>
      <c r="AA116" s="92"/>
      <c r="AC116" s="4343"/>
      <c r="AE116" s="4344"/>
      <c r="AG116" s="4345" t="str">
        <f t="shared" si="19"/>
        <v/>
      </c>
      <c r="AI116" s="4346" t="str">
        <f t="shared" si="13"/>
        <v/>
      </c>
    </row>
    <row r="117" spans="1:35" ht="11.25" hidden="1" outlineLevel="3">
      <c r="A117" s="4347" t="s">
        <v>1212</v>
      </c>
      <c r="B117" s="68" t="s">
        <v>94</v>
      </c>
      <c r="C117" s="68" t="str">
        <f>IF(OR(ISNUMBER(S117),ISNUMBER(U117),ISNUMBER(W117),ISNUMBER(#REF!),ISNUMBER(AA117),ISNUMBER(AC117),ISNUMBER(AE117),ISNUMBER(AG117),ISNUMBER(Y117),ISNUMBER(AI117)),"x","")</f>
        <v/>
      </c>
      <c r="D117" s="2" t="s">
        <v>90</v>
      </c>
      <c r="E117" s="2" t="s">
        <v>1566</v>
      </c>
      <c r="F117" s="2" t="s">
        <v>67</v>
      </c>
      <c r="G117" s="2" t="s">
        <v>1567</v>
      </c>
      <c r="L117" s="2" t="s">
        <v>12</v>
      </c>
      <c r="O117" s="2" t="s">
        <v>14</v>
      </c>
      <c r="S117" s="4348"/>
      <c r="U117" s="4349"/>
      <c r="W117" s="4350" t="str">
        <f t="shared" si="18"/>
        <v/>
      </c>
      <c r="Y117" s="4351" t="str">
        <f t="shared" si="12"/>
        <v/>
      </c>
      <c r="AA117" s="92"/>
      <c r="AC117" s="4352"/>
      <c r="AE117" s="4353"/>
      <c r="AG117" s="4354" t="str">
        <f t="shared" si="19"/>
        <v/>
      </c>
      <c r="AI117" s="4355" t="str">
        <f t="shared" si="13"/>
        <v/>
      </c>
    </row>
    <row r="118" spans="1:35" ht="11.25" hidden="1" outlineLevel="3">
      <c r="A118" s="4356" t="s">
        <v>1512</v>
      </c>
      <c r="B118" s="68" t="s">
        <v>94</v>
      </c>
      <c r="C118" s="68" t="str">
        <f>IF(OR(ISNUMBER(S118),ISNUMBER(U118),ISNUMBER(W118),ISNUMBER(#REF!),ISNUMBER(AA118),ISNUMBER(AC118),ISNUMBER(AE118),ISNUMBER(AG118),ISNUMBER(Y118),ISNUMBER(AI118)),"x","")</f>
        <v/>
      </c>
      <c r="D118" s="2" t="s">
        <v>90</v>
      </c>
      <c r="E118" s="2" t="s">
        <v>1568</v>
      </c>
      <c r="F118" s="2" t="s">
        <v>67</v>
      </c>
      <c r="G118" s="2" t="s">
        <v>1569</v>
      </c>
      <c r="L118" s="2" t="s">
        <v>12</v>
      </c>
      <c r="O118" s="2" t="s">
        <v>14</v>
      </c>
      <c r="S118" s="4357"/>
      <c r="U118" s="4358"/>
      <c r="W118" s="4359" t="str">
        <f t="shared" si="18"/>
        <v/>
      </c>
      <c r="Y118" s="4360" t="str">
        <f t="shared" si="12"/>
        <v/>
      </c>
      <c r="AA118" s="92"/>
      <c r="AC118" s="4361"/>
      <c r="AE118" s="4362"/>
      <c r="AG118" s="4363" t="str">
        <f t="shared" si="19"/>
        <v/>
      </c>
      <c r="AI118" s="4364" t="str">
        <f t="shared" si="13"/>
        <v/>
      </c>
    </row>
    <row r="119" spans="1:35" ht="11.25" outlineLevel="2" collapsed="1">
      <c r="A119" s="4365" t="s">
        <v>1570</v>
      </c>
      <c r="B119" s="68" t="s">
        <v>94</v>
      </c>
      <c r="C119" s="68" t="str">
        <f>IF(OR(ISNUMBER(S119),ISNUMBER(U119),ISNUMBER(W119),ISNUMBER(#REF!),ISNUMBER(AA119),ISNUMBER(AC119),ISNUMBER(AE119),ISNUMBER(AG119),ISNUMBER(Y119),ISNUMBER(AI119)),"x","")</f>
        <v/>
      </c>
      <c r="D119" s="2" t="s">
        <v>90</v>
      </c>
      <c r="E119" s="2" t="s">
        <v>1571</v>
      </c>
      <c r="F119" s="2" t="s">
        <v>67</v>
      </c>
      <c r="G119" s="2" t="s">
        <v>1572</v>
      </c>
      <c r="J119" s="2" t="s">
        <v>96</v>
      </c>
      <c r="L119" s="2" t="s">
        <v>12</v>
      </c>
      <c r="O119" s="2" t="s">
        <v>14</v>
      </c>
      <c r="S119" s="4366"/>
      <c r="U119" s="4367"/>
      <c r="W119" s="4368" t="str">
        <f>IF(OR(ISNUMBER(W120),ISNUMBER(W125),ISNUMBER(W130)),N(W120)+N(W125)+N(W130),IF(ISNUMBER(U119),U119,""))</f>
        <v/>
      </c>
      <c r="Y119" s="4369" t="str">
        <f t="shared" si="12"/>
        <v/>
      </c>
      <c r="AA119" s="92"/>
      <c r="AC119" s="4370"/>
      <c r="AE119" s="4371"/>
      <c r="AG119" s="4372" t="str">
        <f>IF(OR(ISNUMBER(AG120),ISNUMBER(AG125),ISNUMBER(AG130)),N(AG120)+N(AG125)+N(AG130),IF(ISNUMBER(AE119),AE119,""))</f>
        <v/>
      </c>
      <c r="AI119" s="4373" t="str">
        <f t="shared" si="13"/>
        <v/>
      </c>
    </row>
    <row r="120" spans="1:35" ht="11.25" hidden="1" outlineLevel="3">
      <c r="A120" s="4374" t="s">
        <v>1573</v>
      </c>
      <c r="B120" s="68" t="s">
        <v>94</v>
      </c>
      <c r="C120" s="68" t="str">
        <f>IF(OR(ISNUMBER(S120),ISNUMBER(U120),ISNUMBER(W120),ISNUMBER(#REF!),ISNUMBER(AA120),ISNUMBER(AC120),ISNUMBER(AE120),ISNUMBER(AG120),ISNUMBER(Y120),ISNUMBER(AI120)),"x","")</f>
        <v/>
      </c>
      <c r="D120" s="2" t="s">
        <v>90</v>
      </c>
      <c r="E120" s="2" t="s">
        <v>1574</v>
      </c>
      <c r="F120" s="2" t="s">
        <v>67</v>
      </c>
      <c r="G120" s="2" t="s">
        <v>1575</v>
      </c>
      <c r="L120" s="2" t="s">
        <v>12</v>
      </c>
      <c r="O120" s="2" t="s">
        <v>14</v>
      </c>
      <c r="S120" s="4375"/>
      <c r="U120" s="4376"/>
      <c r="W120" s="4377" t="str">
        <f>IF(OR(ISNUMBER(W121),ISNUMBER(W122),ISNUMBER(W123),ISNUMBER(W124)),N(W121)+N(W122)+N(W123)+N(W124),IF(ISNUMBER(U120),U120,""))</f>
        <v/>
      </c>
      <c r="Y120" s="4378" t="str">
        <f t="shared" si="12"/>
        <v/>
      </c>
      <c r="AA120" s="92"/>
      <c r="AC120" s="4379"/>
      <c r="AE120" s="4380"/>
      <c r="AG120" s="4381" t="str">
        <f>IF(OR(ISNUMBER(AG121),ISNUMBER(AG122),ISNUMBER(AG123),ISNUMBER(AG124)),N(AG121)+N(AG122)+N(AG123)+N(AG124),IF(ISNUMBER(AE120),AE120,""))</f>
        <v/>
      </c>
      <c r="AI120" s="4382" t="str">
        <f t="shared" si="13"/>
        <v/>
      </c>
    </row>
    <row r="121" spans="1:35" ht="11.25" hidden="1" outlineLevel="4">
      <c r="A121" s="4383" t="s">
        <v>1576</v>
      </c>
      <c r="B121" s="68" t="s">
        <v>94</v>
      </c>
      <c r="C121" s="68" t="str">
        <f>IF(OR(ISNUMBER(S121),ISNUMBER(U121),ISNUMBER(W121),ISNUMBER(#REF!),ISNUMBER(AA121),ISNUMBER(AC121),ISNUMBER(AE121),ISNUMBER(AG121),ISNUMBER(Y121),ISNUMBER(AI121)),"x","")</f>
        <v/>
      </c>
      <c r="D121" s="2" t="s">
        <v>90</v>
      </c>
      <c r="E121" s="2" t="s">
        <v>1577</v>
      </c>
      <c r="F121" s="2" t="s">
        <v>67</v>
      </c>
      <c r="G121" s="2" t="s">
        <v>1578</v>
      </c>
      <c r="H121" s="2" t="s">
        <v>1579</v>
      </c>
      <c r="L121" s="2" t="s">
        <v>12</v>
      </c>
      <c r="O121" s="2" t="s">
        <v>14</v>
      </c>
      <c r="S121" s="4384"/>
      <c r="U121" s="4385"/>
      <c r="W121" s="4386" t="str">
        <f>IF(ISNUMBER(U121),U121,"")</f>
        <v/>
      </c>
      <c r="Y121" s="4387" t="str">
        <f t="shared" si="12"/>
        <v/>
      </c>
      <c r="AA121" s="92"/>
      <c r="AC121" s="4388"/>
      <c r="AE121" s="4389"/>
      <c r="AG121" s="4390" t="str">
        <f>IF(ISNUMBER(AE121),AE121,"")</f>
        <v/>
      </c>
      <c r="AI121" s="4391" t="str">
        <f t="shared" si="13"/>
        <v/>
      </c>
    </row>
    <row r="122" spans="1:35" ht="11.25" hidden="1" outlineLevel="4">
      <c r="A122" s="4392" t="s">
        <v>948</v>
      </c>
      <c r="B122" s="68" t="s">
        <v>94</v>
      </c>
      <c r="C122" s="68" t="str">
        <f>IF(OR(ISNUMBER(S122),ISNUMBER(U122),ISNUMBER(W122),ISNUMBER(#REF!),ISNUMBER(AA122),ISNUMBER(AC122),ISNUMBER(AE122),ISNUMBER(AG122),ISNUMBER(Y122),ISNUMBER(AI122)),"x","")</f>
        <v/>
      </c>
      <c r="D122" s="2" t="s">
        <v>90</v>
      </c>
      <c r="E122" s="2" t="s">
        <v>1580</v>
      </c>
      <c r="F122" s="2" t="s">
        <v>67</v>
      </c>
      <c r="G122" s="2" t="s">
        <v>1581</v>
      </c>
      <c r="H122" s="2" t="s">
        <v>1579</v>
      </c>
      <c r="L122" s="2" t="s">
        <v>12</v>
      </c>
      <c r="O122" s="2" t="s">
        <v>14</v>
      </c>
      <c r="S122" s="4393"/>
      <c r="U122" s="4394"/>
      <c r="W122" s="4395" t="str">
        <f>IF(ISNUMBER(U122),U122,"")</f>
        <v/>
      </c>
      <c r="Y122" s="4396" t="str">
        <f t="shared" si="12"/>
        <v/>
      </c>
      <c r="AA122" s="92"/>
      <c r="AC122" s="4397"/>
      <c r="AE122" s="4398"/>
      <c r="AG122" s="4399" t="str">
        <f>IF(ISNUMBER(AE122),AE122,"")</f>
        <v/>
      </c>
      <c r="AI122" s="4400" t="str">
        <f t="shared" si="13"/>
        <v/>
      </c>
    </row>
    <row r="123" spans="1:35" ht="11.25" hidden="1" outlineLevel="4">
      <c r="A123" s="4401" t="s">
        <v>1212</v>
      </c>
      <c r="B123" s="68" t="s">
        <v>94</v>
      </c>
      <c r="C123" s="68" t="str">
        <f>IF(OR(ISNUMBER(S123),ISNUMBER(U123),ISNUMBER(W123),ISNUMBER(#REF!),ISNUMBER(AA123),ISNUMBER(AC123),ISNUMBER(AE123),ISNUMBER(AG123),ISNUMBER(Y123),ISNUMBER(AI123)),"x","")</f>
        <v/>
      </c>
      <c r="D123" s="2" t="s">
        <v>90</v>
      </c>
      <c r="E123" s="2" t="s">
        <v>1582</v>
      </c>
      <c r="F123" s="2" t="s">
        <v>67</v>
      </c>
      <c r="G123" s="2" t="s">
        <v>1583</v>
      </c>
      <c r="H123" s="2" t="s">
        <v>1579</v>
      </c>
      <c r="L123" s="2" t="s">
        <v>12</v>
      </c>
      <c r="O123" s="2" t="s">
        <v>14</v>
      </c>
      <c r="S123" s="4402"/>
      <c r="U123" s="4403"/>
      <c r="W123" s="4404" t="str">
        <f>IF(ISNUMBER(U123),U123,"")</f>
        <v/>
      </c>
      <c r="Y123" s="4405" t="str">
        <f t="shared" si="12"/>
        <v/>
      </c>
      <c r="AA123" s="92"/>
      <c r="AC123" s="4406"/>
      <c r="AE123" s="4407"/>
      <c r="AG123" s="4408" t="str">
        <f>IF(ISNUMBER(AE123),AE123,"")</f>
        <v/>
      </c>
      <c r="AI123" s="4409" t="str">
        <f t="shared" si="13"/>
        <v/>
      </c>
    </row>
    <row r="124" spans="1:35" ht="11.25" hidden="1" outlineLevel="4">
      <c r="A124" s="4410" t="s">
        <v>1512</v>
      </c>
      <c r="B124" s="68" t="s">
        <v>94</v>
      </c>
      <c r="C124" s="68" t="str">
        <f>IF(OR(ISNUMBER(S124),ISNUMBER(U124),ISNUMBER(W124),ISNUMBER(#REF!),ISNUMBER(AA124),ISNUMBER(AC124),ISNUMBER(AE124),ISNUMBER(AG124),ISNUMBER(Y124),ISNUMBER(AI124)),"x","")</f>
        <v/>
      </c>
      <c r="D124" s="2" t="s">
        <v>90</v>
      </c>
      <c r="E124" s="2" t="s">
        <v>1584</v>
      </c>
      <c r="F124" s="2" t="s">
        <v>67</v>
      </c>
      <c r="G124" s="2" t="s">
        <v>1585</v>
      </c>
      <c r="H124" s="2" t="s">
        <v>1579</v>
      </c>
      <c r="L124" s="2" t="s">
        <v>12</v>
      </c>
      <c r="O124" s="2" t="s">
        <v>14</v>
      </c>
      <c r="S124" s="4411"/>
      <c r="U124" s="4412"/>
      <c r="W124" s="4413" t="str">
        <f>IF(ISNUMBER(U124),U124,"")</f>
        <v/>
      </c>
      <c r="Y124" s="4414" t="str">
        <f t="shared" si="12"/>
        <v/>
      </c>
      <c r="AA124" s="92"/>
      <c r="AC124" s="4415"/>
      <c r="AE124" s="4416"/>
      <c r="AG124" s="4417" t="str">
        <f>IF(ISNUMBER(AE124),AE124,"")</f>
        <v/>
      </c>
      <c r="AI124" s="4418" t="str">
        <f t="shared" si="13"/>
        <v/>
      </c>
    </row>
    <row r="125" spans="1:35" ht="11.25" hidden="1" outlineLevel="3">
      <c r="A125" s="4419" t="s">
        <v>1586</v>
      </c>
      <c r="B125" s="68" t="s">
        <v>94</v>
      </c>
      <c r="C125" s="68" t="str">
        <f>IF(OR(ISNUMBER(S125),ISNUMBER(U125),ISNUMBER(W125),ISNUMBER(#REF!),ISNUMBER(AA125),ISNUMBER(AC125),ISNUMBER(AE125),ISNUMBER(AG125),ISNUMBER(Y125),ISNUMBER(AI125)),"x","")</f>
        <v/>
      </c>
      <c r="D125" s="2" t="s">
        <v>90</v>
      </c>
      <c r="E125" s="2" t="s">
        <v>1587</v>
      </c>
      <c r="F125" s="2" t="s">
        <v>67</v>
      </c>
      <c r="G125" s="2" t="s">
        <v>1588</v>
      </c>
      <c r="L125" s="2" t="s">
        <v>12</v>
      </c>
      <c r="O125" s="2" t="s">
        <v>14</v>
      </c>
      <c r="S125" s="4420"/>
      <c r="U125" s="4421"/>
      <c r="W125" s="4422" t="str">
        <f>IF(OR(ISNUMBER(W126),ISNUMBER(W127),ISNUMBER(W128),ISNUMBER(W129)),N(W126)+N(W127)+N(W128)+N(W129),IF(ISNUMBER(U125),U125,""))</f>
        <v/>
      </c>
      <c r="Y125" s="4423" t="str">
        <f t="shared" si="12"/>
        <v/>
      </c>
      <c r="AA125" s="92"/>
      <c r="AC125" s="4424"/>
      <c r="AE125" s="4425"/>
      <c r="AG125" s="4426" t="str">
        <f>IF(OR(ISNUMBER(AG126),ISNUMBER(AG127),ISNUMBER(AG128),ISNUMBER(AG129)),N(AG126)+N(AG127)+N(AG128)+N(AG129),IF(ISNUMBER(AE125),AE125,""))</f>
        <v/>
      </c>
      <c r="AI125" s="4427" t="str">
        <f t="shared" si="13"/>
        <v/>
      </c>
    </row>
    <row r="126" spans="1:35" ht="11.25" hidden="1" outlineLevel="4">
      <c r="A126" s="4428" t="s">
        <v>1589</v>
      </c>
      <c r="B126" s="68" t="s">
        <v>94</v>
      </c>
      <c r="C126" s="68" t="str">
        <f>IF(OR(ISNUMBER(S126),ISNUMBER(U126),ISNUMBER(W126),ISNUMBER(#REF!),ISNUMBER(AA126),ISNUMBER(AC126),ISNUMBER(AE126),ISNUMBER(AG126),ISNUMBER(Y126),ISNUMBER(AI126)),"x","")</f>
        <v/>
      </c>
      <c r="D126" s="2" t="s">
        <v>90</v>
      </c>
      <c r="E126" s="2" t="s">
        <v>1590</v>
      </c>
      <c r="F126" s="2" t="s">
        <v>67</v>
      </c>
      <c r="G126" s="2" t="s">
        <v>1591</v>
      </c>
      <c r="L126" s="2" t="s">
        <v>12</v>
      </c>
      <c r="O126" s="2" t="s">
        <v>14</v>
      </c>
      <c r="S126" s="4429"/>
      <c r="U126" s="4430"/>
      <c r="W126" s="4431" t="str">
        <f t="shared" ref="W126:W134" si="20">IF(ISNUMBER(U126),U126,"")</f>
        <v/>
      </c>
      <c r="Y126" s="4432" t="str">
        <f t="shared" si="12"/>
        <v/>
      </c>
      <c r="AA126" s="92"/>
      <c r="AC126" s="4433"/>
      <c r="AE126" s="4434"/>
      <c r="AG126" s="4435" t="str">
        <f t="shared" ref="AG126:AG134" si="21">IF(ISNUMBER(AE126),AE126,"")</f>
        <v/>
      </c>
      <c r="AI126" s="4436" t="str">
        <f t="shared" si="13"/>
        <v/>
      </c>
    </row>
    <row r="127" spans="1:35" ht="11.25" hidden="1" outlineLevel="4">
      <c r="A127" s="4437" t="s">
        <v>948</v>
      </c>
      <c r="B127" s="68" t="s">
        <v>94</v>
      </c>
      <c r="C127" s="68" t="str">
        <f>IF(OR(ISNUMBER(S127),ISNUMBER(U127),ISNUMBER(W127),ISNUMBER(#REF!),ISNUMBER(AA127),ISNUMBER(AC127),ISNUMBER(AE127),ISNUMBER(AG127),ISNUMBER(Y127),ISNUMBER(AI127)),"x","")</f>
        <v/>
      </c>
      <c r="D127" s="2" t="s">
        <v>90</v>
      </c>
      <c r="E127" s="2" t="s">
        <v>1592</v>
      </c>
      <c r="F127" s="2" t="s">
        <v>67</v>
      </c>
      <c r="G127" s="2" t="s">
        <v>1593</v>
      </c>
      <c r="L127" s="2" t="s">
        <v>12</v>
      </c>
      <c r="O127" s="2" t="s">
        <v>14</v>
      </c>
      <c r="S127" s="4438"/>
      <c r="U127" s="4439"/>
      <c r="W127" s="4440" t="str">
        <f t="shared" si="20"/>
        <v/>
      </c>
      <c r="Y127" s="4441" t="str">
        <f t="shared" si="12"/>
        <v/>
      </c>
      <c r="AA127" s="92"/>
      <c r="AC127" s="4442"/>
      <c r="AE127" s="4443"/>
      <c r="AG127" s="4444" t="str">
        <f t="shared" si="21"/>
        <v/>
      </c>
      <c r="AI127" s="4445" t="str">
        <f t="shared" si="13"/>
        <v/>
      </c>
    </row>
    <row r="128" spans="1:35" ht="11.25" hidden="1" outlineLevel="4">
      <c r="A128" s="4446" t="s">
        <v>1212</v>
      </c>
      <c r="B128" s="68" t="s">
        <v>94</v>
      </c>
      <c r="C128" s="68" t="str">
        <f>IF(OR(ISNUMBER(S128),ISNUMBER(U128),ISNUMBER(W128),ISNUMBER(#REF!),ISNUMBER(AA128),ISNUMBER(AC128),ISNUMBER(AE128),ISNUMBER(AG128),ISNUMBER(Y128),ISNUMBER(AI128)),"x","")</f>
        <v/>
      </c>
      <c r="D128" s="2" t="s">
        <v>90</v>
      </c>
      <c r="E128" s="2" t="s">
        <v>1594</v>
      </c>
      <c r="F128" s="2" t="s">
        <v>67</v>
      </c>
      <c r="G128" s="2" t="s">
        <v>1595</v>
      </c>
      <c r="L128" s="2" t="s">
        <v>12</v>
      </c>
      <c r="O128" s="2" t="s">
        <v>14</v>
      </c>
      <c r="S128" s="4447"/>
      <c r="U128" s="4448"/>
      <c r="W128" s="4449" t="str">
        <f t="shared" si="20"/>
        <v/>
      </c>
      <c r="Y128" s="4450" t="str">
        <f t="shared" si="12"/>
        <v/>
      </c>
      <c r="AA128" s="92"/>
      <c r="AC128" s="4451"/>
      <c r="AE128" s="4452"/>
      <c r="AG128" s="4453" t="str">
        <f t="shared" si="21"/>
        <v/>
      </c>
      <c r="AI128" s="4454" t="str">
        <f t="shared" si="13"/>
        <v/>
      </c>
    </row>
    <row r="129" spans="1:35" ht="11.25" hidden="1" outlineLevel="4">
      <c r="A129" s="4455" t="s">
        <v>1512</v>
      </c>
      <c r="B129" s="68" t="s">
        <v>94</v>
      </c>
      <c r="C129" s="68" t="str">
        <f>IF(OR(ISNUMBER(S129),ISNUMBER(U129),ISNUMBER(W129),ISNUMBER(#REF!),ISNUMBER(AA129),ISNUMBER(AC129),ISNUMBER(AE129),ISNUMBER(AG129),ISNUMBER(Y129),ISNUMBER(AI129)),"x","")</f>
        <v/>
      </c>
      <c r="D129" s="2" t="s">
        <v>90</v>
      </c>
      <c r="E129" s="2" t="s">
        <v>1596</v>
      </c>
      <c r="F129" s="2" t="s">
        <v>67</v>
      </c>
      <c r="G129" s="2" t="s">
        <v>1597</v>
      </c>
      <c r="L129" s="2" t="s">
        <v>12</v>
      </c>
      <c r="O129" s="2" t="s">
        <v>14</v>
      </c>
      <c r="S129" s="4456"/>
      <c r="U129" s="4457"/>
      <c r="W129" s="4458" t="str">
        <f t="shared" si="20"/>
        <v/>
      </c>
      <c r="Y129" s="4459" t="str">
        <f t="shared" si="12"/>
        <v/>
      </c>
      <c r="AA129" s="92"/>
      <c r="AC129" s="4460"/>
      <c r="AE129" s="4461"/>
      <c r="AG129" s="4462" t="str">
        <f t="shared" si="21"/>
        <v/>
      </c>
      <c r="AI129" s="4463" t="str">
        <f t="shared" si="13"/>
        <v/>
      </c>
    </row>
    <row r="130" spans="1:35" ht="11.25" hidden="1" outlineLevel="3">
      <c r="A130" s="4464" t="s">
        <v>1598</v>
      </c>
      <c r="B130" s="68" t="s">
        <v>94</v>
      </c>
      <c r="C130" s="68" t="str">
        <f>IF(OR(ISNUMBER(S130),ISNUMBER(U130),ISNUMBER(W130),ISNUMBER(#REF!),ISNUMBER(AA130),ISNUMBER(AC130),ISNUMBER(AE130),ISNUMBER(AG130),ISNUMBER(Y130),ISNUMBER(AI130)),"x","")</f>
        <v/>
      </c>
      <c r="D130" s="2" t="s">
        <v>90</v>
      </c>
      <c r="E130" s="2" t="s">
        <v>1599</v>
      </c>
      <c r="F130" s="2" t="s">
        <v>67</v>
      </c>
      <c r="G130" s="2" t="s">
        <v>1600</v>
      </c>
      <c r="L130" s="2" t="s">
        <v>12</v>
      </c>
      <c r="O130" s="2" t="s">
        <v>14</v>
      </c>
      <c r="S130" s="4465"/>
      <c r="U130" s="4466"/>
      <c r="W130" s="4467" t="str">
        <f t="shared" si="20"/>
        <v/>
      </c>
      <c r="Y130" s="4468" t="str">
        <f t="shared" si="12"/>
        <v/>
      </c>
      <c r="AA130" s="92"/>
      <c r="AC130" s="4469"/>
      <c r="AE130" s="4470"/>
      <c r="AG130" s="4471" t="str">
        <f t="shared" si="21"/>
        <v/>
      </c>
      <c r="AI130" s="4472" t="str">
        <f t="shared" si="13"/>
        <v/>
      </c>
    </row>
    <row r="131" spans="1:35" ht="11.25" outlineLevel="2">
      <c r="A131" s="4473" t="s">
        <v>1187</v>
      </c>
      <c r="B131" s="68" t="s">
        <v>94</v>
      </c>
      <c r="C131" s="68" t="str">
        <f>IF(OR(ISNUMBER(S131),ISNUMBER(U131),ISNUMBER(W131),ISNUMBER(#REF!),ISNUMBER(AA131),ISNUMBER(AC131),ISNUMBER(AE131),ISNUMBER(AG131),ISNUMBER(Y131),ISNUMBER(AI131)),"x","")</f>
        <v/>
      </c>
      <c r="D131" s="2" t="s">
        <v>90</v>
      </c>
      <c r="E131" s="2" t="s">
        <v>1601</v>
      </c>
      <c r="F131" s="2" t="s">
        <v>67</v>
      </c>
      <c r="G131" s="2" t="s">
        <v>1602</v>
      </c>
      <c r="H131" s="2" t="s">
        <v>1603</v>
      </c>
      <c r="J131" s="2" t="s">
        <v>96</v>
      </c>
      <c r="K131" s="2" t="s">
        <v>100</v>
      </c>
      <c r="L131" s="2" t="s">
        <v>12</v>
      </c>
      <c r="M131" s="2" t="s">
        <v>12</v>
      </c>
      <c r="O131" s="2" t="s">
        <v>14</v>
      </c>
      <c r="S131" s="4474"/>
      <c r="U131" s="4475"/>
      <c r="W131" s="4476" t="str">
        <f t="shared" si="20"/>
        <v/>
      </c>
      <c r="Y131" s="4477" t="str">
        <f t="shared" si="12"/>
        <v/>
      </c>
      <c r="AA131" s="92"/>
      <c r="AC131" s="4478"/>
      <c r="AE131" s="4479"/>
      <c r="AG131" s="4480" t="str">
        <f t="shared" si="21"/>
        <v/>
      </c>
      <c r="AI131" s="4481" t="str">
        <f t="shared" si="13"/>
        <v/>
      </c>
    </row>
    <row r="132" spans="1:35" ht="11.25" outlineLevel="2">
      <c r="A132" s="4482" t="s">
        <v>1604</v>
      </c>
      <c r="B132" s="68" t="s">
        <v>94</v>
      </c>
      <c r="C132" s="68" t="str">
        <f>IF(OR(ISNUMBER(S132),ISNUMBER(U132),ISNUMBER(W132),ISNUMBER(#REF!),ISNUMBER(AA132),ISNUMBER(AC132),ISNUMBER(AE132),ISNUMBER(AG132),ISNUMBER(Y132),ISNUMBER(AI132)),"x","")</f>
        <v/>
      </c>
      <c r="D132" s="2" t="s">
        <v>90</v>
      </c>
      <c r="E132" s="2" t="s">
        <v>1605</v>
      </c>
      <c r="F132" s="2" t="s">
        <v>67</v>
      </c>
      <c r="G132" s="2" t="s">
        <v>1606</v>
      </c>
      <c r="H132" s="2" t="s">
        <v>1607</v>
      </c>
      <c r="I132" s="2" t="s">
        <v>1608</v>
      </c>
      <c r="J132" s="2" t="s">
        <v>96</v>
      </c>
      <c r="L132" s="2" t="s">
        <v>12</v>
      </c>
      <c r="M132" s="2" t="s">
        <v>12</v>
      </c>
      <c r="N132" s="2" t="s">
        <v>12</v>
      </c>
      <c r="O132" s="2" t="s">
        <v>14</v>
      </c>
      <c r="S132" s="4483"/>
      <c r="U132" s="4484"/>
      <c r="W132" s="4485" t="str">
        <f t="shared" si="20"/>
        <v/>
      </c>
      <c r="Y132" s="4486" t="str">
        <f t="shared" si="12"/>
        <v/>
      </c>
      <c r="AA132" s="92"/>
      <c r="AC132" s="4487"/>
      <c r="AE132" s="4488"/>
      <c r="AG132" s="4489" t="str">
        <f t="shared" si="21"/>
        <v/>
      </c>
      <c r="AI132" s="4490" t="str">
        <f t="shared" si="13"/>
        <v/>
      </c>
    </row>
    <row r="133" spans="1:35" ht="11.25" outlineLevel="2">
      <c r="A133" s="4491" t="s">
        <v>1194</v>
      </c>
      <c r="B133" s="68" t="s">
        <v>94</v>
      </c>
      <c r="C133" s="68" t="str">
        <f>IF(OR(ISNUMBER(S133),ISNUMBER(U133),ISNUMBER(W133),ISNUMBER(#REF!),ISNUMBER(AA133),ISNUMBER(AC133),ISNUMBER(AE133),ISNUMBER(AG133),ISNUMBER(Y133),ISNUMBER(AI133)),"x","")</f>
        <v/>
      </c>
      <c r="D133" s="2" t="s">
        <v>90</v>
      </c>
      <c r="E133" s="2" t="s">
        <v>1609</v>
      </c>
      <c r="F133" s="2" t="s">
        <v>67</v>
      </c>
      <c r="G133" s="2" t="s">
        <v>1610</v>
      </c>
      <c r="H133" s="2" t="s">
        <v>1611</v>
      </c>
      <c r="J133" s="2" t="s">
        <v>96</v>
      </c>
      <c r="L133" s="2" t="s">
        <v>12</v>
      </c>
      <c r="M133" s="2" t="s">
        <v>12</v>
      </c>
      <c r="O133" s="2" t="s">
        <v>14</v>
      </c>
      <c r="S133" s="4492"/>
      <c r="U133" s="4493"/>
      <c r="W133" s="4494" t="str">
        <f t="shared" si="20"/>
        <v/>
      </c>
      <c r="Y133" s="4495" t="str">
        <f t="shared" si="12"/>
        <v/>
      </c>
      <c r="AA133" s="92"/>
      <c r="AC133" s="4496"/>
      <c r="AE133" s="4497"/>
      <c r="AG133" s="4498" t="str">
        <f t="shared" si="21"/>
        <v/>
      </c>
      <c r="AI133" s="4499" t="str">
        <f t="shared" si="13"/>
        <v/>
      </c>
    </row>
    <row r="134" spans="1:35" ht="11.25" outlineLevel="2">
      <c r="A134" s="4500" t="s">
        <v>1612</v>
      </c>
      <c r="B134" s="68" t="s">
        <v>94</v>
      </c>
      <c r="C134" s="68" t="str">
        <f>IF(OR(ISNUMBER(S134),ISNUMBER(U134),ISNUMBER(W134),ISNUMBER(#REF!),ISNUMBER(AA134),ISNUMBER(AC134),ISNUMBER(AE134),ISNUMBER(AG134),ISNUMBER(Y134),ISNUMBER(AI134)),"x","")</f>
        <v/>
      </c>
      <c r="D134" s="2" t="s">
        <v>90</v>
      </c>
      <c r="E134" s="2" t="s">
        <v>1613</v>
      </c>
      <c r="F134" s="2" t="s">
        <v>67</v>
      </c>
      <c r="G134" s="2" t="s">
        <v>1614</v>
      </c>
      <c r="I134" s="2" t="s">
        <v>1615</v>
      </c>
      <c r="J134" s="2" t="s">
        <v>96</v>
      </c>
      <c r="L134" s="2" t="s">
        <v>12</v>
      </c>
      <c r="M134" s="2" t="s">
        <v>12</v>
      </c>
      <c r="N134" s="2" t="s">
        <v>12</v>
      </c>
      <c r="O134" s="2" t="s">
        <v>14</v>
      </c>
      <c r="S134" s="4501"/>
      <c r="U134" s="4502"/>
      <c r="W134" s="4503" t="str">
        <f t="shared" si="20"/>
        <v/>
      </c>
      <c r="Y134" s="4504" t="str">
        <f t="shared" si="12"/>
        <v/>
      </c>
      <c r="AA134" s="92"/>
      <c r="AC134" s="4505"/>
      <c r="AE134" s="4506"/>
      <c r="AG134" s="4507" t="str">
        <f t="shared" si="21"/>
        <v/>
      </c>
      <c r="AI134" s="4508" t="str">
        <f t="shared" si="13"/>
        <v/>
      </c>
    </row>
    <row r="135" spans="1:35" ht="11.25" outlineLevel="2" collapsed="1">
      <c r="A135" s="4509" t="s">
        <v>1616</v>
      </c>
      <c r="B135" s="68" t="s">
        <v>94</v>
      </c>
      <c r="C135" s="68" t="str">
        <f>IF(OR(ISNUMBER(S135),ISNUMBER(U135),ISNUMBER(W135),ISNUMBER(#REF!),ISNUMBER(AA135),ISNUMBER(AC135),ISNUMBER(AE135),ISNUMBER(AG135),ISNUMBER(Y135),ISNUMBER(AI135)),"x","")</f>
        <v/>
      </c>
      <c r="D135" s="2" t="s">
        <v>90</v>
      </c>
      <c r="E135" s="2" t="s">
        <v>1617</v>
      </c>
      <c r="F135" s="2" t="s">
        <v>67</v>
      </c>
      <c r="G135" s="2" t="s">
        <v>1616</v>
      </c>
      <c r="J135" s="2" t="s">
        <v>187</v>
      </c>
      <c r="L135" s="2" t="s">
        <v>12</v>
      </c>
      <c r="O135" s="2" t="s">
        <v>14</v>
      </c>
      <c r="S135" s="4510"/>
      <c r="U135" s="4511"/>
      <c r="W135" s="4512" t="str">
        <f>IF(OR(ISNUMBER(W144),ISNUMBER(W145),ISNUMBER(W146),ISNUMBER(W147)),N(W144)+N(W145)+N(W146)+N(W147),IF(ISNUMBER(U135),U135,""))</f>
        <v/>
      </c>
      <c r="Y135" s="4513" t="str">
        <f t="shared" si="12"/>
        <v/>
      </c>
      <c r="AA135" s="92"/>
      <c r="AC135" s="4514"/>
      <c r="AE135" s="4515"/>
      <c r="AG135" s="4516" t="str">
        <f>IF(OR(ISNUMBER(AG144),ISNUMBER(AG145),ISNUMBER(AG146),ISNUMBER(AG147)),N(AG144)+N(AG145)+N(AG146)+N(AG147),IF(ISNUMBER(AE135),AE135,""))</f>
        <v/>
      </c>
      <c r="AI135" s="4517" t="str">
        <f t="shared" si="13"/>
        <v/>
      </c>
    </row>
    <row r="136" spans="1:35" ht="11.25" hidden="1" outlineLevel="3">
      <c r="A136" s="4518" t="s">
        <v>1618</v>
      </c>
      <c r="B136" s="68"/>
      <c r="C136" s="68" t="str">
        <f>IF(OR(ISNUMBER(S136),ISNUMBER(U136),ISNUMBER(W136),ISNUMBER(#REF!),ISNUMBER(AA136),ISNUMBER(AC136),ISNUMBER(AE136),ISNUMBER(AG136),ISNUMBER(Y136),ISNUMBER(AI136)),"x","")</f>
        <v/>
      </c>
      <c r="D136" s="2" t="s">
        <v>90</v>
      </c>
      <c r="E136" s="2" t="s">
        <v>1619</v>
      </c>
      <c r="F136" s="2" t="s">
        <v>67</v>
      </c>
      <c r="G136" s="2" t="s">
        <v>1620</v>
      </c>
      <c r="L136" s="2" t="s">
        <v>12</v>
      </c>
      <c r="O136" s="2" t="s">
        <v>14</v>
      </c>
      <c r="S136" s="4519"/>
      <c r="U136" s="4520"/>
      <c r="W136" s="4521" t="str">
        <f t="shared" ref="W136:W147" si="22">IF(ISNUMBER(U136),U136,"")</f>
        <v/>
      </c>
      <c r="Y136" s="4522" t="str">
        <f t="shared" si="12"/>
        <v/>
      </c>
      <c r="AA136" s="92"/>
      <c r="AC136" s="4523"/>
      <c r="AE136" s="4524"/>
      <c r="AG136" s="4525" t="str">
        <f t="shared" ref="AG136:AG147" si="23">IF(ISNUMBER(AE136),AE136,"")</f>
        <v/>
      </c>
      <c r="AI136" s="4526" t="str">
        <f t="shared" si="13"/>
        <v/>
      </c>
    </row>
    <row r="137" spans="1:35" ht="11.25" hidden="1" outlineLevel="3">
      <c r="A137" s="4527" t="s">
        <v>1621</v>
      </c>
      <c r="B137" s="68"/>
      <c r="C137" s="68" t="str">
        <f>IF(OR(ISNUMBER(S137),ISNUMBER(U137),ISNUMBER(W137),ISNUMBER(#REF!),ISNUMBER(AA137),ISNUMBER(AC137),ISNUMBER(AE137),ISNUMBER(AG137),ISNUMBER(Y137),ISNUMBER(AI137)),"x","")</f>
        <v/>
      </c>
      <c r="D137" s="2" t="s">
        <v>90</v>
      </c>
      <c r="E137" s="2" t="s">
        <v>1622</v>
      </c>
      <c r="F137" s="2" t="s">
        <v>67</v>
      </c>
      <c r="G137" s="2" t="s">
        <v>1623</v>
      </c>
      <c r="L137" s="2" t="s">
        <v>12</v>
      </c>
      <c r="O137" s="2" t="s">
        <v>14</v>
      </c>
      <c r="S137" s="4528"/>
      <c r="U137" s="4529"/>
      <c r="W137" s="4530" t="str">
        <f t="shared" si="22"/>
        <v/>
      </c>
      <c r="Y137" s="4531" t="str">
        <f t="shared" ref="Y137:Y200" si="24">IF(OR(ISNUMBER(S137),ISNUMBER(W137)),N(S137)+N(W137),"")</f>
        <v/>
      </c>
      <c r="AA137" s="92"/>
      <c r="AC137" s="4532"/>
      <c r="AE137" s="4533"/>
      <c r="AG137" s="4534" t="str">
        <f t="shared" si="23"/>
        <v/>
      </c>
      <c r="AI137" s="4535" t="str">
        <f t="shared" ref="AI137:AI200" si="25">IF(OR(ISNUMBER(AC137),ISNUMBER(AG137)),N(AC137)+N(AG137),"")</f>
        <v/>
      </c>
    </row>
    <row r="138" spans="1:35" ht="11.25" hidden="1" outlineLevel="3">
      <c r="A138" s="4536" t="s">
        <v>1624</v>
      </c>
      <c r="B138" s="68"/>
      <c r="C138" s="68" t="str">
        <f>IF(OR(ISNUMBER(S138),ISNUMBER(U138),ISNUMBER(W138),ISNUMBER(#REF!),ISNUMBER(AA138),ISNUMBER(AC138),ISNUMBER(AE138),ISNUMBER(AG138),ISNUMBER(Y138),ISNUMBER(AI138)),"x","")</f>
        <v/>
      </c>
      <c r="D138" s="2" t="s">
        <v>90</v>
      </c>
      <c r="E138" s="2" t="s">
        <v>1625</v>
      </c>
      <c r="F138" s="2" t="s">
        <v>67</v>
      </c>
      <c r="G138" s="2" t="s">
        <v>1626</v>
      </c>
      <c r="L138" s="2" t="s">
        <v>12</v>
      </c>
      <c r="O138" s="2" t="s">
        <v>14</v>
      </c>
      <c r="S138" s="4537"/>
      <c r="U138" s="4538"/>
      <c r="W138" s="4539" t="str">
        <f t="shared" si="22"/>
        <v/>
      </c>
      <c r="Y138" s="4540" t="str">
        <f t="shared" si="24"/>
        <v/>
      </c>
      <c r="AA138" s="92"/>
      <c r="AC138" s="4541"/>
      <c r="AE138" s="4542"/>
      <c r="AG138" s="4543" t="str">
        <f t="shared" si="23"/>
        <v/>
      </c>
      <c r="AI138" s="4544" t="str">
        <f t="shared" si="25"/>
        <v/>
      </c>
    </row>
    <row r="139" spans="1:35" ht="11.25" hidden="1" outlineLevel="3">
      <c r="A139" s="4545" t="s">
        <v>1627</v>
      </c>
      <c r="B139" s="68"/>
      <c r="C139" s="68" t="str">
        <f>IF(OR(ISNUMBER(S139),ISNUMBER(U139),ISNUMBER(W139),ISNUMBER(#REF!),ISNUMBER(AA139),ISNUMBER(AC139),ISNUMBER(AE139),ISNUMBER(AG139),ISNUMBER(Y139),ISNUMBER(AI139)),"x","")</f>
        <v/>
      </c>
      <c r="D139" s="2" t="s">
        <v>90</v>
      </c>
      <c r="E139" s="2" t="s">
        <v>1628</v>
      </c>
      <c r="F139" s="2" t="s">
        <v>67</v>
      </c>
      <c r="G139" s="2" t="s">
        <v>1629</v>
      </c>
      <c r="L139" s="2" t="s">
        <v>12</v>
      </c>
      <c r="O139" s="2" t="s">
        <v>14</v>
      </c>
      <c r="S139" s="4546"/>
      <c r="U139" s="4547"/>
      <c r="W139" s="4548" t="str">
        <f t="shared" si="22"/>
        <v/>
      </c>
      <c r="Y139" s="4549" t="str">
        <f t="shared" si="24"/>
        <v/>
      </c>
      <c r="AA139" s="92"/>
      <c r="AC139" s="4550"/>
      <c r="AE139" s="4551"/>
      <c r="AG139" s="4552" t="str">
        <f t="shared" si="23"/>
        <v/>
      </c>
      <c r="AI139" s="4553" t="str">
        <f t="shared" si="25"/>
        <v/>
      </c>
    </row>
    <row r="140" spans="1:35" ht="11.25" hidden="1" outlineLevel="3">
      <c r="A140" s="4554" t="s">
        <v>1630</v>
      </c>
      <c r="B140" s="68"/>
      <c r="C140" s="68" t="str">
        <f>IF(OR(ISNUMBER(S140),ISNUMBER(U140),ISNUMBER(W140),ISNUMBER(#REF!),ISNUMBER(AA140),ISNUMBER(AC140),ISNUMBER(AE140),ISNUMBER(AG140),ISNUMBER(Y140),ISNUMBER(AI140)),"x","")</f>
        <v/>
      </c>
      <c r="D140" s="2" t="s">
        <v>90</v>
      </c>
      <c r="E140" s="2" t="s">
        <v>1631</v>
      </c>
      <c r="F140" s="2" t="s">
        <v>67</v>
      </c>
      <c r="G140" s="2" t="s">
        <v>1632</v>
      </c>
      <c r="H140" s="2" t="s">
        <v>1633</v>
      </c>
      <c r="L140" s="2" t="s">
        <v>12</v>
      </c>
      <c r="O140" s="2" t="s">
        <v>14</v>
      </c>
      <c r="S140" s="4555"/>
      <c r="U140" s="4556"/>
      <c r="W140" s="4557" t="str">
        <f t="shared" si="22"/>
        <v/>
      </c>
      <c r="Y140" s="4558" t="str">
        <f t="shared" si="24"/>
        <v/>
      </c>
      <c r="AA140" s="92"/>
      <c r="AC140" s="4559"/>
      <c r="AE140" s="4560"/>
      <c r="AG140" s="4561" t="str">
        <f t="shared" si="23"/>
        <v/>
      </c>
      <c r="AI140" s="4562" t="str">
        <f t="shared" si="25"/>
        <v/>
      </c>
    </row>
    <row r="141" spans="1:35" ht="11.25" hidden="1" outlineLevel="3">
      <c r="A141" s="4563" t="s">
        <v>1634</v>
      </c>
      <c r="B141" s="68"/>
      <c r="C141" s="68" t="str">
        <f>IF(OR(ISNUMBER(S141),ISNUMBER(U141),ISNUMBER(W141),ISNUMBER(#REF!),ISNUMBER(AA141),ISNUMBER(AC141),ISNUMBER(AE141),ISNUMBER(AG141),ISNUMBER(Y141),ISNUMBER(AI141)),"x","")</f>
        <v/>
      </c>
      <c r="D141" s="2" t="s">
        <v>90</v>
      </c>
      <c r="E141" s="2" t="s">
        <v>1635</v>
      </c>
      <c r="F141" s="2" t="s">
        <v>67</v>
      </c>
      <c r="G141" s="2" t="s">
        <v>1636</v>
      </c>
      <c r="L141" s="2" t="s">
        <v>12</v>
      </c>
      <c r="O141" s="2" t="s">
        <v>14</v>
      </c>
      <c r="S141" s="4564"/>
      <c r="U141" s="4565"/>
      <c r="W141" s="4566" t="str">
        <f t="shared" si="22"/>
        <v/>
      </c>
      <c r="Y141" s="4567" t="str">
        <f t="shared" si="24"/>
        <v/>
      </c>
      <c r="AA141" s="92"/>
      <c r="AC141" s="4568"/>
      <c r="AE141" s="4569"/>
      <c r="AG141" s="4570" t="str">
        <f t="shared" si="23"/>
        <v/>
      </c>
      <c r="AI141" s="4571" t="str">
        <f t="shared" si="25"/>
        <v/>
      </c>
    </row>
    <row r="142" spans="1:35" ht="11.25" hidden="1" outlineLevel="3">
      <c r="A142" s="4572" t="s">
        <v>1637</v>
      </c>
      <c r="B142" s="68"/>
      <c r="C142" s="68" t="str">
        <f>IF(OR(ISNUMBER(S142),ISNUMBER(U142),ISNUMBER(W142),ISNUMBER(#REF!),ISNUMBER(AA142),ISNUMBER(AC142),ISNUMBER(AE142),ISNUMBER(AG142),ISNUMBER(Y142),ISNUMBER(AI142)),"x","")</f>
        <v/>
      </c>
      <c r="D142" s="2" t="s">
        <v>90</v>
      </c>
      <c r="E142" s="2" t="s">
        <v>1638</v>
      </c>
      <c r="F142" s="2" t="s">
        <v>67</v>
      </c>
      <c r="G142" s="2" t="s">
        <v>1639</v>
      </c>
      <c r="L142" s="2" t="s">
        <v>12</v>
      </c>
      <c r="O142" s="2" t="s">
        <v>14</v>
      </c>
      <c r="S142" s="4573"/>
      <c r="U142" s="4574"/>
      <c r="W142" s="4575" t="str">
        <f t="shared" si="22"/>
        <v/>
      </c>
      <c r="Y142" s="4576" t="str">
        <f t="shared" si="24"/>
        <v/>
      </c>
      <c r="AA142" s="92"/>
      <c r="AC142" s="4577"/>
      <c r="AE142" s="4578"/>
      <c r="AG142" s="4579" t="str">
        <f t="shared" si="23"/>
        <v/>
      </c>
      <c r="AI142" s="4580" t="str">
        <f t="shared" si="25"/>
        <v/>
      </c>
    </row>
    <row r="143" spans="1:35" ht="11.25" hidden="1" outlineLevel="3">
      <c r="A143" s="4581" t="s">
        <v>1640</v>
      </c>
      <c r="B143" s="68"/>
      <c r="C143" s="68" t="str">
        <f>IF(OR(ISNUMBER(S143),ISNUMBER(U143),ISNUMBER(W143),ISNUMBER(#REF!),ISNUMBER(AA143),ISNUMBER(AC143),ISNUMBER(AE143),ISNUMBER(AG143),ISNUMBER(Y143),ISNUMBER(AI143)),"x","")</f>
        <v/>
      </c>
      <c r="D143" s="2" t="s">
        <v>90</v>
      </c>
      <c r="E143" s="2" t="s">
        <v>1641</v>
      </c>
      <c r="F143" s="2" t="s">
        <v>67</v>
      </c>
      <c r="G143" s="2" t="s">
        <v>1642</v>
      </c>
      <c r="L143" s="2" t="s">
        <v>12</v>
      </c>
      <c r="O143" s="2" t="s">
        <v>14</v>
      </c>
      <c r="S143" s="4582"/>
      <c r="U143" s="4583"/>
      <c r="W143" s="4584" t="str">
        <f t="shared" si="22"/>
        <v/>
      </c>
      <c r="Y143" s="4585" t="str">
        <f t="shared" si="24"/>
        <v/>
      </c>
      <c r="AA143" s="92"/>
      <c r="AC143" s="4586"/>
      <c r="AE143" s="4587"/>
      <c r="AG143" s="4588" t="str">
        <f t="shared" si="23"/>
        <v/>
      </c>
      <c r="AI143" s="4589" t="str">
        <f t="shared" si="25"/>
        <v/>
      </c>
    </row>
    <row r="144" spans="1:35" ht="11.25" hidden="1" outlineLevel="3">
      <c r="A144" s="4590" t="s">
        <v>1207</v>
      </c>
      <c r="B144" s="68" t="s">
        <v>94</v>
      </c>
      <c r="C144" s="68" t="str">
        <f>IF(OR(ISNUMBER(S144),ISNUMBER(U144),ISNUMBER(W144),ISNUMBER(#REF!),ISNUMBER(AA144),ISNUMBER(AC144),ISNUMBER(AE144),ISNUMBER(AG144),ISNUMBER(Y144),ISNUMBER(AI144)),"x","")</f>
        <v/>
      </c>
      <c r="D144" s="2" t="s">
        <v>90</v>
      </c>
      <c r="E144" s="2" t="s">
        <v>1643</v>
      </c>
      <c r="F144" s="2" t="s">
        <v>67</v>
      </c>
      <c r="G144" s="2" t="s">
        <v>1644</v>
      </c>
      <c r="I144" s="2" t="s">
        <v>1645</v>
      </c>
      <c r="L144" s="2" t="s">
        <v>12</v>
      </c>
      <c r="O144" s="2" t="s">
        <v>14</v>
      </c>
      <c r="S144" s="4591"/>
      <c r="U144" s="4592"/>
      <c r="W144" s="4593" t="str">
        <f t="shared" si="22"/>
        <v/>
      </c>
      <c r="Y144" s="4594" t="str">
        <f t="shared" si="24"/>
        <v/>
      </c>
      <c r="AA144" s="92"/>
      <c r="AC144" s="4595"/>
      <c r="AE144" s="4596"/>
      <c r="AG144" s="4597" t="str">
        <f t="shared" si="23"/>
        <v/>
      </c>
      <c r="AI144" s="4598" t="str">
        <f t="shared" si="25"/>
        <v/>
      </c>
    </row>
    <row r="145" spans="1:35" ht="11.25" hidden="1" outlineLevel="3">
      <c r="A145" s="4599" t="s">
        <v>948</v>
      </c>
      <c r="B145" s="68" t="s">
        <v>94</v>
      </c>
      <c r="C145" s="68" t="str">
        <f>IF(OR(ISNUMBER(S145),ISNUMBER(U145),ISNUMBER(W145),ISNUMBER(#REF!),ISNUMBER(AA145),ISNUMBER(AC145),ISNUMBER(AE145),ISNUMBER(AG145),ISNUMBER(Y145),ISNUMBER(AI145)),"x","")</f>
        <v/>
      </c>
      <c r="D145" s="2" t="s">
        <v>90</v>
      </c>
      <c r="E145" s="2" t="s">
        <v>1646</v>
      </c>
      <c r="F145" s="2" t="s">
        <v>67</v>
      </c>
      <c r="G145" s="2" t="s">
        <v>1647</v>
      </c>
      <c r="I145" s="2" t="s">
        <v>1254</v>
      </c>
      <c r="L145" s="2" t="s">
        <v>12</v>
      </c>
      <c r="O145" s="2" t="s">
        <v>14</v>
      </c>
      <c r="S145" s="4600"/>
      <c r="U145" s="4601"/>
      <c r="W145" s="4602" t="str">
        <f t="shared" si="22"/>
        <v/>
      </c>
      <c r="Y145" s="4603" t="str">
        <f t="shared" si="24"/>
        <v/>
      </c>
      <c r="AA145" s="92"/>
      <c r="AC145" s="4604"/>
      <c r="AE145" s="4605"/>
      <c r="AG145" s="4606" t="str">
        <f t="shared" si="23"/>
        <v/>
      </c>
      <c r="AI145" s="4607" t="str">
        <f t="shared" si="25"/>
        <v/>
      </c>
    </row>
    <row r="146" spans="1:35" ht="11.25" hidden="1" outlineLevel="3">
      <c r="A146" s="4608" t="s">
        <v>1212</v>
      </c>
      <c r="B146" s="68" t="s">
        <v>94</v>
      </c>
      <c r="C146" s="68" t="str">
        <f>IF(OR(ISNUMBER(S146),ISNUMBER(U146),ISNUMBER(W146),ISNUMBER(#REF!),ISNUMBER(AA146),ISNUMBER(AC146),ISNUMBER(AE146),ISNUMBER(AG146),ISNUMBER(Y146),ISNUMBER(AI146)),"x","")</f>
        <v/>
      </c>
      <c r="D146" s="2" t="s">
        <v>90</v>
      </c>
      <c r="E146" s="2" t="s">
        <v>1648</v>
      </c>
      <c r="F146" s="2" t="s">
        <v>67</v>
      </c>
      <c r="G146" s="2" t="s">
        <v>1649</v>
      </c>
      <c r="I146" s="2" t="s">
        <v>1511</v>
      </c>
      <c r="L146" s="2" t="s">
        <v>12</v>
      </c>
      <c r="O146" s="2" t="s">
        <v>14</v>
      </c>
      <c r="S146" s="4609"/>
      <c r="U146" s="4610"/>
      <c r="W146" s="4611" t="str">
        <f t="shared" si="22"/>
        <v/>
      </c>
      <c r="Y146" s="4612" t="str">
        <f t="shared" si="24"/>
        <v/>
      </c>
      <c r="AA146" s="92"/>
      <c r="AC146" s="4613"/>
      <c r="AE146" s="4614"/>
      <c r="AG146" s="4615" t="str">
        <f t="shared" si="23"/>
        <v/>
      </c>
      <c r="AI146" s="4616" t="str">
        <f t="shared" si="25"/>
        <v/>
      </c>
    </row>
    <row r="147" spans="1:35" ht="11.25" hidden="1" outlineLevel="3">
      <c r="A147" s="4617" t="s">
        <v>1512</v>
      </c>
      <c r="B147" s="68" t="s">
        <v>94</v>
      </c>
      <c r="C147" s="68" t="str">
        <f>IF(OR(ISNUMBER(S147),ISNUMBER(U147),ISNUMBER(W147),ISNUMBER(#REF!),ISNUMBER(AA147),ISNUMBER(AC147),ISNUMBER(AE147),ISNUMBER(AG147),ISNUMBER(Y147),ISNUMBER(AI147)),"x","")</f>
        <v/>
      </c>
      <c r="D147" s="2" t="s">
        <v>90</v>
      </c>
      <c r="E147" s="2" t="s">
        <v>1650</v>
      </c>
      <c r="F147" s="2" t="s">
        <v>67</v>
      </c>
      <c r="G147" s="2" t="s">
        <v>1651</v>
      </c>
      <c r="I147" s="2" t="s">
        <v>1547</v>
      </c>
      <c r="L147" s="2" t="s">
        <v>12</v>
      </c>
      <c r="O147" s="2" t="s">
        <v>14</v>
      </c>
      <c r="S147" s="4618"/>
      <c r="U147" s="4619"/>
      <c r="W147" s="4620" t="str">
        <f t="shared" si="22"/>
        <v/>
      </c>
      <c r="Y147" s="4621" t="str">
        <f t="shared" si="24"/>
        <v/>
      </c>
      <c r="AA147" s="92"/>
      <c r="AC147" s="4622"/>
      <c r="AE147" s="4623"/>
      <c r="AG147" s="4624" t="str">
        <f t="shared" si="23"/>
        <v/>
      </c>
      <c r="AI147" s="4625" t="str">
        <f t="shared" si="25"/>
        <v/>
      </c>
    </row>
    <row r="148" spans="1:35" ht="11.25" outlineLevel="2" collapsed="1">
      <c r="A148" s="4626" t="s">
        <v>1652</v>
      </c>
      <c r="B148" s="68" t="s">
        <v>94</v>
      </c>
      <c r="C148" s="68" t="str">
        <f>IF(OR(ISNUMBER(S148),ISNUMBER(U148),ISNUMBER(W148),ISNUMBER(#REF!),ISNUMBER(AA148),ISNUMBER(AC148),ISNUMBER(AE148),ISNUMBER(AG148),ISNUMBER(Y148),ISNUMBER(AI148)),"x","")</f>
        <v/>
      </c>
      <c r="D148" s="2" t="s">
        <v>90</v>
      </c>
      <c r="E148" s="2" t="s">
        <v>1653</v>
      </c>
      <c r="F148" s="2" t="s">
        <v>67</v>
      </c>
      <c r="G148" s="2" t="s">
        <v>1654</v>
      </c>
      <c r="H148" s="2" t="s">
        <v>1655</v>
      </c>
      <c r="I148" s="2" t="s">
        <v>1206</v>
      </c>
      <c r="J148" s="2" t="s">
        <v>187</v>
      </c>
      <c r="M148" s="2" t="s">
        <v>12</v>
      </c>
      <c r="O148" s="2" t="s">
        <v>14</v>
      </c>
      <c r="S148" s="4627"/>
      <c r="U148" s="4628"/>
      <c r="W148" s="4629" t="str">
        <f>IF(OR(ISNUMBER(W149),ISNUMBER(W150),ISNUMBER(W151),ISNUMBER(W152)),N(W149)+N(W150)+N(W151)+N(W152),IF(ISNUMBER(U148),U148,""))</f>
        <v/>
      </c>
      <c r="Y148" s="4630" t="str">
        <f t="shared" si="24"/>
        <v/>
      </c>
      <c r="AA148" s="92"/>
      <c r="AC148" s="4631"/>
      <c r="AE148" s="4632"/>
      <c r="AG148" s="4633" t="str">
        <f>IF(OR(ISNUMBER(AG149),ISNUMBER(AG150),ISNUMBER(AG151),ISNUMBER(AG152)),N(AG149)+N(AG150)+N(AG151)+N(AG152),IF(ISNUMBER(AE148),AE148,""))</f>
        <v/>
      </c>
      <c r="AI148" s="4634" t="str">
        <f t="shared" si="25"/>
        <v/>
      </c>
    </row>
    <row r="149" spans="1:35" ht="11.25" hidden="1" outlineLevel="3">
      <c r="A149" s="4635" t="s">
        <v>1207</v>
      </c>
      <c r="B149" s="68" t="s">
        <v>94</v>
      </c>
      <c r="C149" s="68" t="str">
        <f>IF(OR(ISNUMBER(S149),ISNUMBER(U149),ISNUMBER(W149),ISNUMBER(#REF!),ISNUMBER(AA149),ISNUMBER(AC149),ISNUMBER(AE149),ISNUMBER(AG149),ISNUMBER(Y149),ISNUMBER(AI149)),"x","")</f>
        <v/>
      </c>
      <c r="D149" s="2" t="s">
        <v>90</v>
      </c>
      <c r="E149" s="2" t="s">
        <v>1656</v>
      </c>
      <c r="F149" s="2" t="s">
        <v>67</v>
      </c>
      <c r="G149" s="2" t="s">
        <v>1657</v>
      </c>
      <c r="I149" s="2" t="s">
        <v>1658</v>
      </c>
      <c r="M149" s="2" t="s">
        <v>12</v>
      </c>
      <c r="O149" s="2" t="s">
        <v>14</v>
      </c>
      <c r="S149" s="4636"/>
      <c r="U149" s="4637"/>
      <c r="W149" s="4638" t="str">
        <f>IF(ISNUMBER(U149),U149,"")</f>
        <v/>
      </c>
      <c r="Y149" s="4639" t="str">
        <f t="shared" si="24"/>
        <v/>
      </c>
      <c r="AA149" s="92"/>
      <c r="AC149" s="4640"/>
      <c r="AE149" s="4641"/>
      <c r="AG149" s="4642" t="str">
        <f>IF(ISNUMBER(AE149),AE149,"")</f>
        <v/>
      </c>
      <c r="AI149" s="4643" t="str">
        <f t="shared" si="25"/>
        <v/>
      </c>
    </row>
    <row r="150" spans="1:35" ht="11.25" hidden="1" outlineLevel="3">
      <c r="A150" s="4644" t="s">
        <v>948</v>
      </c>
      <c r="B150" s="68" t="s">
        <v>94</v>
      </c>
      <c r="C150" s="68" t="str">
        <f>IF(OR(ISNUMBER(S150),ISNUMBER(U150),ISNUMBER(W150),ISNUMBER(#REF!),ISNUMBER(AA150),ISNUMBER(AC150),ISNUMBER(AE150),ISNUMBER(AG150),ISNUMBER(Y150),ISNUMBER(AI150)),"x","")</f>
        <v/>
      </c>
      <c r="D150" s="2" t="s">
        <v>90</v>
      </c>
      <c r="E150" s="2" t="s">
        <v>1659</v>
      </c>
      <c r="F150" s="2" t="s">
        <v>67</v>
      </c>
      <c r="G150" s="2" t="s">
        <v>1660</v>
      </c>
      <c r="I150" s="2" t="s">
        <v>1254</v>
      </c>
      <c r="M150" s="2" t="s">
        <v>12</v>
      </c>
      <c r="O150" s="2" t="s">
        <v>14</v>
      </c>
      <c r="S150" s="4645"/>
      <c r="U150" s="4646"/>
      <c r="W150" s="4647" t="str">
        <f>IF(ISNUMBER(U150),U150,"")</f>
        <v/>
      </c>
      <c r="Y150" s="4648" t="str">
        <f t="shared" si="24"/>
        <v/>
      </c>
      <c r="AA150" s="92"/>
      <c r="AC150" s="4649"/>
      <c r="AE150" s="4650"/>
      <c r="AG150" s="4651" t="str">
        <f>IF(ISNUMBER(AE150),AE150,"")</f>
        <v/>
      </c>
      <c r="AI150" s="4652" t="str">
        <f t="shared" si="25"/>
        <v/>
      </c>
    </row>
    <row r="151" spans="1:35" ht="11.25" hidden="1" outlineLevel="3">
      <c r="A151" s="4653" t="s">
        <v>1212</v>
      </c>
      <c r="B151" s="68" t="s">
        <v>94</v>
      </c>
      <c r="C151" s="68" t="str">
        <f>IF(OR(ISNUMBER(S151),ISNUMBER(U151),ISNUMBER(W151),ISNUMBER(#REF!),ISNUMBER(AA151),ISNUMBER(AC151),ISNUMBER(AE151),ISNUMBER(AG151),ISNUMBER(Y151),ISNUMBER(AI151)),"x","")</f>
        <v/>
      </c>
      <c r="D151" s="2" t="s">
        <v>90</v>
      </c>
      <c r="E151" s="2" t="s">
        <v>1661</v>
      </c>
      <c r="F151" s="2" t="s">
        <v>67</v>
      </c>
      <c r="G151" s="2" t="s">
        <v>1662</v>
      </c>
      <c r="I151" s="2" t="s">
        <v>1511</v>
      </c>
      <c r="M151" s="2" t="s">
        <v>12</v>
      </c>
      <c r="O151" s="2" t="s">
        <v>14</v>
      </c>
      <c r="S151" s="4654"/>
      <c r="U151" s="4655"/>
      <c r="W151" s="4656" t="str">
        <f>IF(ISNUMBER(U151),U151,"")</f>
        <v/>
      </c>
      <c r="Y151" s="4657" t="str">
        <f t="shared" si="24"/>
        <v/>
      </c>
      <c r="AA151" s="92"/>
      <c r="AC151" s="4658"/>
      <c r="AE151" s="4659"/>
      <c r="AG151" s="4660" t="str">
        <f>IF(ISNUMBER(AE151),AE151,"")</f>
        <v/>
      </c>
      <c r="AI151" s="4661" t="str">
        <f t="shared" si="25"/>
        <v/>
      </c>
    </row>
    <row r="152" spans="1:35" ht="11.25" hidden="1" outlineLevel="3">
      <c r="A152" s="4662" t="s">
        <v>1512</v>
      </c>
      <c r="B152" s="68" t="s">
        <v>94</v>
      </c>
      <c r="C152" s="68" t="str">
        <f>IF(OR(ISNUMBER(S152),ISNUMBER(U152),ISNUMBER(W152),ISNUMBER(#REF!),ISNUMBER(AA152),ISNUMBER(AC152),ISNUMBER(AE152),ISNUMBER(AG152),ISNUMBER(Y152),ISNUMBER(AI152)),"x","")</f>
        <v/>
      </c>
      <c r="D152" s="2" t="s">
        <v>90</v>
      </c>
      <c r="E152" s="2" t="s">
        <v>1663</v>
      </c>
      <c r="F152" s="2" t="s">
        <v>67</v>
      </c>
      <c r="G152" s="2" t="s">
        <v>1664</v>
      </c>
      <c r="I152" s="2" t="s">
        <v>1547</v>
      </c>
      <c r="M152" s="2" t="s">
        <v>12</v>
      </c>
      <c r="O152" s="2" t="s">
        <v>14</v>
      </c>
      <c r="S152" s="4663"/>
      <c r="U152" s="4664"/>
      <c r="W152" s="4665" t="str">
        <f>IF(ISNUMBER(U152),U152,"")</f>
        <v/>
      </c>
      <c r="Y152" s="4666" t="str">
        <f t="shared" si="24"/>
        <v/>
      </c>
      <c r="AA152" s="92"/>
      <c r="AC152" s="4667"/>
      <c r="AE152" s="4668"/>
      <c r="AG152" s="4669" t="str">
        <f>IF(ISNUMBER(AE152),AE152,"")</f>
        <v/>
      </c>
      <c r="AI152" s="4670" t="str">
        <f t="shared" si="25"/>
        <v/>
      </c>
    </row>
    <row r="153" spans="1:35" ht="11.25" outlineLevel="2" collapsed="1">
      <c r="A153" s="4671" t="s">
        <v>1665</v>
      </c>
      <c r="B153" s="68" t="s">
        <v>94</v>
      </c>
      <c r="C153" s="68" t="str">
        <f>IF(OR(ISNUMBER(S153),ISNUMBER(U153),ISNUMBER(W153),ISNUMBER(#REF!),ISNUMBER(AA153),ISNUMBER(AC153),ISNUMBER(AE153),ISNUMBER(AG153),ISNUMBER(Y153),ISNUMBER(AI153)),"x","")</f>
        <v/>
      </c>
      <c r="D153" s="2" t="s">
        <v>90</v>
      </c>
      <c r="E153" s="2" t="s">
        <v>1666</v>
      </c>
      <c r="F153" s="2" t="s">
        <v>67</v>
      </c>
      <c r="G153" s="2" t="s">
        <v>1665</v>
      </c>
      <c r="H153" s="2" t="s">
        <v>1667</v>
      </c>
      <c r="I153" s="2" t="s">
        <v>1668</v>
      </c>
      <c r="J153" s="2" t="s">
        <v>71</v>
      </c>
      <c r="L153" s="2" t="s">
        <v>12</v>
      </c>
      <c r="M153" s="2" t="s">
        <v>12</v>
      </c>
      <c r="N153" s="2" t="s">
        <v>12</v>
      </c>
      <c r="O153" s="2" t="s">
        <v>14</v>
      </c>
      <c r="S153" s="4672"/>
      <c r="U153" s="4673"/>
      <c r="W153" s="4674" t="str">
        <f>IF(OR(ISNUMBER(W157),ISNUMBER(W165),ISNUMBER(W191),ISNUMBER(W202),ISNUMBER(W207),ISNUMBER(W212),ISNUMBER(W217),ISNUMBER(W222),ISNUMBER(W227),ISNUMBER(W232),ISNUMBER(W237),ISNUMBER(W242),ISNUMBER(W247),ISNUMBER(W252),ISNUMBER(W258),ISNUMBER(W266),ISNUMBER(W274)),N(W157)+N(W165)+N(W191)+N(W202)+N(W207)+N(W212)+N(W217)+N(W222)+N(W227)+N(W232)+N(W237)+N(W242)+N(W247)+N(W252)+N(W258)+N(W266)+N(W274),IF(ISNUMBER(U153),U153,""))</f>
        <v/>
      </c>
      <c r="Y153" s="4675" t="str">
        <f t="shared" si="24"/>
        <v/>
      </c>
      <c r="AA153" s="92"/>
      <c r="AC153" s="4676"/>
      <c r="AE153" s="4677"/>
      <c r="AG153" s="4678" t="str">
        <f>IF(OR(ISNUMBER(AG157),ISNUMBER(AG165),ISNUMBER(AG191),ISNUMBER(AG202),ISNUMBER(AG207),ISNUMBER(AG212),ISNUMBER(AG217),ISNUMBER(AG222),ISNUMBER(AG227),ISNUMBER(AG232),ISNUMBER(AG237),ISNUMBER(AG242),ISNUMBER(AG247),ISNUMBER(AG252),ISNUMBER(AG258),ISNUMBER(AG266),ISNUMBER(AG274)),N(AG157)+N(AG165)+N(AG191)+N(AG202)+N(AG207)+N(AG212)+N(AG217)+N(AG222)+N(AG227)+N(AG232)+N(AG237)+N(AG242)+N(AG247)+N(AG252)+N(AG258)+N(AG266)+N(AG274),IF(ISNUMBER(AE153),AE153,""))</f>
        <v/>
      </c>
      <c r="AI153" s="4679" t="str">
        <f t="shared" si="25"/>
        <v/>
      </c>
    </row>
    <row r="154" spans="1:35" ht="11.25" hidden="1" outlineLevel="3">
      <c r="A154" s="4680" t="s">
        <v>1669</v>
      </c>
      <c r="B154" s="68"/>
      <c r="C154" s="68" t="str">
        <f>IF(OR(ISNUMBER(S154),ISNUMBER(U154),ISNUMBER(W154),ISNUMBER(#REF!),ISNUMBER(AA154),ISNUMBER(AC154),ISNUMBER(AE154),ISNUMBER(AG154),ISNUMBER(Y154),ISNUMBER(AI154)),"x","")</f>
        <v/>
      </c>
      <c r="D154" s="2" t="s">
        <v>90</v>
      </c>
      <c r="E154" s="2" t="s">
        <v>1670</v>
      </c>
      <c r="F154" s="2" t="s">
        <v>67</v>
      </c>
      <c r="G154" s="2" t="s">
        <v>1671</v>
      </c>
      <c r="H154" s="2" t="s">
        <v>1672</v>
      </c>
      <c r="L154" s="2" t="s">
        <v>12</v>
      </c>
      <c r="O154" s="2" t="s">
        <v>14</v>
      </c>
      <c r="S154" s="4681"/>
      <c r="U154" s="4682"/>
      <c r="W154" s="4683" t="str">
        <f>IF(ISNUMBER(U154),U154,"")</f>
        <v/>
      </c>
      <c r="Y154" s="4684" t="str">
        <f t="shared" si="24"/>
        <v/>
      </c>
      <c r="AA154" s="92"/>
      <c r="AC154" s="4685"/>
      <c r="AE154" s="4686"/>
      <c r="AG154" s="4687" t="str">
        <f>IF(ISNUMBER(AE154),AE154,"")</f>
        <v/>
      </c>
      <c r="AI154" s="4688" t="str">
        <f t="shared" si="25"/>
        <v/>
      </c>
    </row>
    <row r="155" spans="1:35" ht="11.25" hidden="1" outlineLevel="3">
      <c r="A155" s="4689" t="s">
        <v>1673</v>
      </c>
      <c r="B155" s="68"/>
      <c r="C155" s="68" t="str">
        <f>IF(OR(ISNUMBER(S155),ISNUMBER(U155),ISNUMBER(W155),ISNUMBER(#REF!),ISNUMBER(AA155),ISNUMBER(AC155),ISNUMBER(AE155),ISNUMBER(AG155),ISNUMBER(Y155),ISNUMBER(AI155)),"x","")</f>
        <v/>
      </c>
      <c r="D155" s="2" t="s">
        <v>90</v>
      </c>
      <c r="E155" s="2" t="s">
        <v>1674</v>
      </c>
      <c r="F155" s="2" t="s">
        <v>67</v>
      </c>
      <c r="G155" s="2" t="s">
        <v>1675</v>
      </c>
      <c r="H155" s="2" t="s">
        <v>1672</v>
      </c>
      <c r="L155" s="2" t="s">
        <v>12</v>
      </c>
      <c r="O155" s="2" t="s">
        <v>14</v>
      </c>
      <c r="S155" s="4690"/>
      <c r="U155" s="4691"/>
      <c r="W155" s="4692" t="str">
        <f>IF(ISNUMBER(U155),U155,"")</f>
        <v/>
      </c>
      <c r="Y155" s="4693" t="str">
        <f t="shared" si="24"/>
        <v/>
      </c>
      <c r="AA155" s="92"/>
      <c r="AC155" s="4694"/>
      <c r="AE155" s="4695"/>
      <c r="AG155" s="4696" t="str">
        <f>IF(ISNUMBER(AE155),AE155,"")</f>
        <v/>
      </c>
      <c r="AI155" s="4697" t="str">
        <f t="shared" si="25"/>
        <v/>
      </c>
    </row>
    <row r="156" spans="1:35" ht="11.25" hidden="1" outlineLevel="3">
      <c r="A156" s="4698" t="s">
        <v>1640</v>
      </c>
      <c r="B156" s="68"/>
      <c r="C156" s="68" t="str">
        <f>IF(OR(ISNUMBER(S156),ISNUMBER(U156),ISNUMBER(W156),ISNUMBER(#REF!),ISNUMBER(AA156),ISNUMBER(AC156),ISNUMBER(AE156),ISNUMBER(AG156),ISNUMBER(Y156),ISNUMBER(AI156)),"x","")</f>
        <v/>
      </c>
      <c r="D156" s="2" t="s">
        <v>90</v>
      </c>
      <c r="E156" s="2" t="s">
        <v>1676</v>
      </c>
      <c r="F156" s="2" t="s">
        <v>67</v>
      </c>
      <c r="G156" s="2" t="s">
        <v>1677</v>
      </c>
      <c r="H156" s="2" t="s">
        <v>1672</v>
      </c>
      <c r="L156" s="2" t="s">
        <v>12</v>
      </c>
      <c r="O156" s="2" t="s">
        <v>14</v>
      </c>
      <c r="S156" s="4699"/>
      <c r="U156" s="4700"/>
      <c r="W156" s="4701" t="str">
        <f>IF(ISNUMBER(U156),U156,"")</f>
        <v/>
      </c>
      <c r="Y156" s="4702" t="str">
        <f t="shared" si="24"/>
        <v/>
      </c>
      <c r="AA156" s="92"/>
      <c r="AC156" s="4703"/>
      <c r="AE156" s="4704"/>
      <c r="AG156" s="4705" t="str">
        <f>IF(ISNUMBER(AE156),AE156,"")</f>
        <v/>
      </c>
      <c r="AI156" s="4706" t="str">
        <f t="shared" si="25"/>
        <v/>
      </c>
    </row>
    <row r="157" spans="1:35" ht="11.25" hidden="1" outlineLevel="3">
      <c r="A157" s="4707" t="s">
        <v>1678</v>
      </c>
      <c r="B157" s="68" t="s">
        <v>94</v>
      </c>
      <c r="C157" s="68" t="str">
        <f>IF(OR(ISNUMBER(S157),ISNUMBER(U157),ISNUMBER(W157),ISNUMBER(#REF!),ISNUMBER(AA157),ISNUMBER(AC157),ISNUMBER(AE157),ISNUMBER(AG157),ISNUMBER(Y157),ISNUMBER(AI157)),"x","")</f>
        <v/>
      </c>
      <c r="D157" s="2" t="s">
        <v>90</v>
      </c>
      <c r="E157" s="2" t="s">
        <v>1679</v>
      </c>
      <c r="F157" s="2" t="s">
        <v>67</v>
      </c>
      <c r="G157" s="2" t="s">
        <v>1678</v>
      </c>
      <c r="H157" s="2" t="s">
        <v>1667</v>
      </c>
      <c r="I157" s="2" t="s">
        <v>1680</v>
      </c>
      <c r="J157" s="2" t="s">
        <v>187</v>
      </c>
      <c r="L157" s="2" t="s">
        <v>12</v>
      </c>
      <c r="O157" s="2" t="s">
        <v>14</v>
      </c>
      <c r="S157" s="4708"/>
      <c r="U157" s="4709"/>
      <c r="W157" s="4710" t="str">
        <f>IF(OR(ISNUMBER(W161),ISNUMBER(W162),ISNUMBER(W163),ISNUMBER(W164)),N(W161)+N(W162)+N(W163)+N(W164),IF(ISNUMBER(U157),U157,""))</f>
        <v/>
      </c>
      <c r="Y157" s="4711" t="str">
        <f t="shared" si="24"/>
        <v/>
      </c>
      <c r="AA157" s="92"/>
      <c r="AC157" s="4712"/>
      <c r="AE157" s="4713"/>
      <c r="AG157" s="4714" t="str">
        <f>IF(OR(ISNUMBER(AG161),ISNUMBER(AG162),ISNUMBER(AG163),ISNUMBER(AG164)),N(AG161)+N(AG162)+N(AG163)+N(AG164),IF(ISNUMBER(AE157),AE157,""))</f>
        <v/>
      </c>
      <c r="AI157" s="4715" t="str">
        <f t="shared" si="25"/>
        <v/>
      </c>
    </row>
    <row r="158" spans="1:35" ht="11.25" hidden="1" outlineLevel="4">
      <c r="A158" s="4716" t="s">
        <v>1681</v>
      </c>
      <c r="B158" s="68"/>
      <c r="C158" s="68" t="str">
        <f>IF(OR(ISNUMBER(S158),ISNUMBER(U158),ISNUMBER(W158),ISNUMBER(#REF!),ISNUMBER(AA158),ISNUMBER(AC158),ISNUMBER(AE158),ISNUMBER(AG158),ISNUMBER(Y158),ISNUMBER(AI158)),"x","")</f>
        <v/>
      </c>
      <c r="D158" s="2" t="s">
        <v>90</v>
      </c>
      <c r="E158" s="2" t="s">
        <v>1682</v>
      </c>
      <c r="F158" s="2" t="s">
        <v>67</v>
      </c>
      <c r="G158" s="2" t="s">
        <v>1683</v>
      </c>
      <c r="L158" s="2" t="s">
        <v>12</v>
      </c>
      <c r="O158" s="2" t="s">
        <v>14</v>
      </c>
      <c r="S158" s="4717"/>
      <c r="U158" s="4718"/>
      <c r="W158" s="4719" t="str">
        <f t="shared" ref="W158:W164" si="26">IF(ISNUMBER(U158),U158,"")</f>
        <v/>
      </c>
      <c r="Y158" s="4720" t="str">
        <f t="shared" si="24"/>
        <v/>
      </c>
      <c r="AA158" s="92"/>
      <c r="AC158" s="4721"/>
      <c r="AE158" s="4722"/>
      <c r="AG158" s="4723" t="str">
        <f t="shared" ref="AG158:AG164" si="27">IF(ISNUMBER(AE158),AE158,"")</f>
        <v/>
      </c>
      <c r="AI158" s="4724" t="str">
        <f t="shared" si="25"/>
        <v/>
      </c>
    </row>
    <row r="159" spans="1:35" ht="11.25" hidden="1" outlineLevel="4">
      <c r="A159" s="4725" t="s">
        <v>1684</v>
      </c>
      <c r="B159" s="68"/>
      <c r="C159" s="68" t="str">
        <f>IF(OR(ISNUMBER(S159),ISNUMBER(U159),ISNUMBER(W159),ISNUMBER(#REF!),ISNUMBER(AA159),ISNUMBER(AC159),ISNUMBER(AE159),ISNUMBER(AG159),ISNUMBER(Y159),ISNUMBER(AI159)),"x","")</f>
        <v/>
      </c>
      <c r="D159" s="2" t="s">
        <v>90</v>
      </c>
      <c r="E159" s="2" t="s">
        <v>1685</v>
      </c>
      <c r="F159" s="2" t="s">
        <v>67</v>
      </c>
      <c r="G159" s="2" t="s">
        <v>1686</v>
      </c>
      <c r="L159" s="2" t="s">
        <v>12</v>
      </c>
      <c r="O159" s="2" t="s">
        <v>14</v>
      </c>
      <c r="S159" s="4726"/>
      <c r="U159" s="4727"/>
      <c r="W159" s="4728" t="str">
        <f t="shared" si="26"/>
        <v/>
      </c>
      <c r="Y159" s="4729" t="str">
        <f t="shared" si="24"/>
        <v/>
      </c>
      <c r="AA159" s="92"/>
      <c r="AC159" s="4730"/>
      <c r="AE159" s="4731"/>
      <c r="AG159" s="4732" t="str">
        <f t="shared" si="27"/>
        <v/>
      </c>
      <c r="AI159" s="4733" t="str">
        <f t="shared" si="25"/>
        <v/>
      </c>
    </row>
    <row r="160" spans="1:35" ht="11.25" hidden="1" outlineLevel="4">
      <c r="A160" s="4734" t="s">
        <v>1640</v>
      </c>
      <c r="B160" s="68"/>
      <c r="C160" s="68" t="str">
        <f>IF(OR(ISNUMBER(S160),ISNUMBER(U160),ISNUMBER(W160),ISNUMBER(#REF!),ISNUMBER(AA160),ISNUMBER(AC160),ISNUMBER(AE160),ISNUMBER(AG160),ISNUMBER(Y160),ISNUMBER(AI160)),"x","")</f>
        <v/>
      </c>
      <c r="D160" s="2" t="s">
        <v>90</v>
      </c>
      <c r="E160" s="2" t="s">
        <v>1687</v>
      </c>
      <c r="F160" s="2" t="s">
        <v>67</v>
      </c>
      <c r="G160" s="2" t="s">
        <v>1688</v>
      </c>
      <c r="L160" s="2" t="s">
        <v>12</v>
      </c>
      <c r="O160" s="2" t="s">
        <v>14</v>
      </c>
      <c r="S160" s="4735"/>
      <c r="U160" s="4736"/>
      <c r="W160" s="4737" t="str">
        <f t="shared" si="26"/>
        <v/>
      </c>
      <c r="Y160" s="4738" t="str">
        <f t="shared" si="24"/>
        <v/>
      </c>
      <c r="AA160" s="92"/>
      <c r="AC160" s="4739"/>
      <c r="AE160" s="4740"/>
      <c r="AG160" s="4741" t="str">
        <f t="shared" si="27"/>
        <v/>
      </c>
      <c r="AI160" s="4742" t="str">
        <f t="shared" si="25"/>
        <v/>
      </c>
    </row>
    <row r="161" spans="1:35" ht="11.25" hidden="1" outlineLevel="4">
      <c r="A161" s="4743" t="s">
        <v>1207</v>
      </c>
      <c r="B161" s="68" t="s">
        <v>94</v>
      </c>
      <c r="C161" s="68" t="str">
        <f>IF(OR(ISNUMBER(S161),ISNUMBER(U161),ISNUMBER(W161),ISNUMBER(#REF!),ISNUMBER(AA161),ISNUMBER(AC161),ISNUMBER(AE161),ISNUMBER(AG161),ISNUMBER(Y161),ISNUMBER(AI161)),"x","")</f>
        <v/>
      </c>
      <c r="D161" s="2" t="s">
        <v>90</v>
      </c>
      <c r="E161" s="2" t="s">
        <v>1689</v>
      </c>
      <c r="F161" s="2" t="s">
        <v>67</v>
      </c>
      <c r="G161" s="2" t="s">
        <v>1690</v>
      </c>
      <c r="I161" s="2" t="s">
        <v>1691</v>
      </c>
      <c r="L161" s="2" t="s">
        <v>12</v>
      </c>
      <c r="O161" s="2" t="s">
        <v>14</v>
      </c>
      <c r="S161" s="4744"/>
      <c r="U161" s="4745"/>
      <c r="W161" s="4746" t="str">
        <f t="shared" si="26"/>
        <v/>
      </c>
      <c r="Y161" s="4747" t="str">
        <f t="shared" si="24"/>
        <v/>
      </c>
      <c r="AA161" s="92"/>
      <c r="AC161" s="4748"/>
      <c r="AE161" s="4749"/>
      <c r="AG161" s="4750" t="str">
        <f t="shared" si="27"/>
        <v/>
      </c>
      <c r="AI161" s="4751" t="str">
        <f t="shared" si="25"/>
        <v/>
      </c>
    </row>
    <row r="162" spans="1:35" ht="11.25" hidden="1" outlineLevel="4">
      <c r="A162" s="4752" t="s">
        <v>948</v>
      </c>
      <c r="B162" s="68" t="s">
        <v>94</v>
      </c>
      <c r="C162" s="68" t="str">
        <f>IF(OR(ISNUMBER(S162),ISNUMBER(U162),ISNUMBER(W162),ISNUMBER(#REF!),ISNUMBER(AA162),ISNUMBER(AC162),ISNUMBER(AE162),ISNUMBER(AG162),ISNUMBER(Y162),ISNUMBER(AI162)),"x","")</f>
        <v/>
      </c>
      <c r="D162" s="2" t="s">
        <v>90</v>
      </c>
      <c r="E162" s="2" t="s">
        <v>1692</v>
      </c>
      <c r="F162" s="2" t="s">
        <v>67</v>
      </c>
      <c r="G162" s="2" t="s">
        <v>1693</v>
      </c>
      <c r="I162" s="2" t="s">
        <v>1254</v>
      </c>
      <c r="L162" s="2" t="s">
        <v>12</v>
      </c>
      <c r="O162" s="2" t="s">
        <v>14</v>
      </c>
      <c r="S162" s="4753"/>
      <c r="U162" s="4754"/>
      <c r="W162" s="4755" t="str">
        <f t="shared" si="26"/>
        <v/>
      </c>
      <c r="Y162" s="4756" t="str">
        <f t="shared" si="24"/>
        <v/>
      </c>
      <c r="AA162" s="92"/>
      <c r="AC162" s="4757"/>
      <c r="AE162" s="4758"/>
      <c r="AG162" s="4759" t="str">
        <f t="shared" si="27"/>
        <v/>
      </c>
      <c r="AI162" s="4760" t="str">
        <f t="shared" si="25"/>
        <v/>
      </c>
    </row>
    <row r="163" spans="1:35" ht="11.25" hidden="1" outlineLevel="4">
      <c r="A163" s="4761" t="s">
        <v>1212</v>
      </c>
      <c r="B163" s="68" t="s">
        <v>94</v>
      </c>
      <c r="C163" s="68" t="str">
        <f>IF(OR(ISNUMBER(S163),ISNUMBER(U163),ISNUMBER(W163),ISNUMBER(#REF!),ISNUMBER(AA163),ISNUMBER(AC163),ISNUMBER(AE163),ISNUMBER(AG163),ISNUMBER(Y163),ISNUMBER(AI163)),"x","")</f>
        <v/>
      </c>
      <c r="D163" s="2" t="s">
        <v>90</v>
      </c>
      <c r="E163" s="2" t="s">
        <v>1694</v>
      </c>
      <c r="F163" s="2" t="s">
        <v>67</v>
      </c>
      <c r="G163" s="2" t="s">
        <v>1695</v>
      </c>
      <c r="I163" s="2" t="s">
        <v>1511</v>
      </c>
      <c r="L163" s="2" t="s">
        <v>12</v>
      </c>
      <c r="O163" s="2" t="s">
        <v>14</v>
      </c>
      <c r="S163" s="4762"/>
      <c r="U163" s="4763"/>
      <c r="W163" s="4764" t="str">
        <f t="shared" si="26"/>
        <v/>
      </c>
      <c r="Y163" s="4765" t="str">
        <f t="shared" si="24"/>
        <v/>
      </c>
      <c r="AA163" s="92"/>
      <c r="AC163" s="4766"/>
      <c r="AE163" s="4767"/>
      <c r="AG163" s="4768" t="str">
        <f t="shared" si="27"/>
        <v/>
      </c>
      <c r="AI163" s="4769" t="str">
        <f t="shared" si="25"/>
        <v/>
      </c>
    </row>
    <row r="164" spans="1:35" ht="11.25" hidden="1" outlineLevel="4">
      <c r="A164" s="4770" t="s">
        <v>1512</v>
      </c>
      <c r="B164" s="68" t="s">
        <v>94</v>
      </c>
      <c r="C164" s="68" t="str">
        <f>IF(OR(ISNUMBER(S164),ISNUMBER(U164),ISNUMBER(W164),ISNUMBER(#REF!),ISNUMBER(AA164),ISNUMBER(AC164),ISNUMBER(AE164),ISNUMBER(AG164),ISNUMBER(Y164),ISNUMBER(AI164)),"x","")</f>
        <v/>
      </c>
      <c r="D164" s="2" t="s">
        <v>90</v>
      </c>
      <c r="E164" s="2" t="s">
        <v>1696</v>
      </c>
      <c r="F164" s="2" t="s">
        <v>67</v>
      </c>
      <c r="G164" s="2" t="s">
        <v>1697</v>
      </c>
      <c r="I164" s="2" t="s">
        <v>1547</v>
      </c>
      <c r="L164" s="2" t="s">
        <v>12</v>
      </c>
      <c r="O164" s="2" t="s">
        <v>14</v>
      </c>
      <c r="S164" s="4771"/>
      <c r="U164" s="4772"/>
      <c r="W164" s="4773" t="str">
        <f t="shared" si="26"/>
        <v/>
      </c>
      <c r="Y164" s="4774" t="str">
        <f t="shared" si="24"/>
        <v/>
      </c>
      <c r="AA164" s="92"/>
      <c r="AC164" s="4775"/>
      <c r="AE164" s="4776"/>
      <c r="AG164" s="4777" t="str">
        <f t="shared" si="27"/>
        <v/>
      </c>
      <c r="AI164" s="4778" t="str">
        <f t="shared" si="25"/>
        <v/>
      </c>
    </row>
    <row r="165" spans="1:35" ht="11.25" hidden="1" outlineLevel="3">
      <c r="A165" s="4779" t="s">
        <v>1698</v>
      </c>
      <c r="B165" s="68" t="s">
        <v>94</v>
      </c>
      <c r="C165" s="68" t="str">
        <f>IF(OR(ISNUMBER(S165),ISNUMBER(U165),ISNUMBER(W165),ISNUMBER(#REF!),ISNUMBER(AA165),ISNUMBER(AC165),ISNUMBER(AE165),ISNUMBER(AG165),ISNUMBER(Y165),ISNUMBER(AI165)),"x","")</f>
        <v/>
      </c>
      <c r="D165" s="2" t="s">
        <v>90</v>
      </c>
      <c r="E165" s="2" t="s">
        <v>1699</v>
      </c>
      <c r="F165" s="2" t="s">
        <v>67</v>
      </c>
      <c r="G165" s="2" t="s">
        <v>1700</v>
      </c>
      <c r="H165" s="2" t="s">
        <v>1561</v>
      </c>
      <c r="J165" s="2" t="s">
        <v>96</v>
      </c>
      <c r="L165" s="2" t="s">
        <v>12</v>
      </c>
      <c r="O165" s="2" t="s">
        <v>14</v>
      </c>
      <c r="S165" s="4780"/>
      <c r="U165" s="4781"/>
      <c r="W165" s="4782" t="str">
        <f>IF(OR(ISNUMBER(W166),ISNUMBER(W171),ISNUMBER(W176),ISNUMBER(W181),ISNUMBER(W186)),N(W166)+N(W171)+N(W176)+N(W181)+N(W186),IF(ISNUMBER(U165),U165,""))</f>
        <v/>
      </c>
      <c r="Y165" s="4783" t="str">
        <f t="shared" si="24"/>
        <v/>
      </c>
      <c r="AA165" s="92"/>
      <c r="AC165" s="4784"/>
      <c r="AE165" s="4785"/>
      <c r="AG165" s="4786" t="str">
        <f>IF(OR(ISNUMBER(AG166),ISNUMBER(AG171),ISNUMBER(AG176),ISNUMBER(AG181),ISNUMBER(AG186)),N(AG166)+N(AG171)+N(AG176)+N(AG181)+N(AG186),IF(ISNUMBER(AE165),AE165,""))</f>
        <v/>
      </c>
      <c r="AI165" s="4787" t="str">
        <f t="shared" si="25"/>
        <v/>
      </c>
    </row>
    <row r="166" spans="1:35" ht="11.25" hidden="1" outlineLevel="4">
      <c r="A166" s="4788" t="s">
        <v>1701</v>
      </c>
      <c r="B166" s="68" t="s">
        <v>94</v>
      </c>
      <c r="C166" s="68" t="str">
        <f>IF(OR(ISNUMBER(S166),ISNUMBER(U166),ISNUMBER(W166),ISNUMBER(#REF!),ISNUMBER(AA166),ISNUMBER(AC166),ISNUMBER(AE166),ISNUMBER(AG166),ISNUMBER(Y166),ISNUMBER(AI166)),"x","")</f>
        <v/>
      </c>
      <c r="D166" s="2" t="s">
        <v>90</v>
      </c>
      <c r="E166" s="2" t="s">
        <v>1702</v>
      </c>
      <c r="F166" s="2" t="s">
        <v>67</v>
      </c>
      <c r="G166" s="2" t="s">
        <v>1703</v>
      </c>
      <c r="H166" s="2" t="s">
        <v>1561</v>
      </c>
      <c r="I166" s="2" t="s">
        <v>1704</v>
      </c>
      <c r="L166" s="2" t="s">
        <v>12</v>
      </c>
      <c r="O166" s="2" t="s">
        <v>14</v>
      </c>
      <c r="S166" s="4789"/>
      <c r="U166" s="4790"/>
      <c r="W166" s="4791" t="str">
        <f>IF(OR(ISNUMBER(W167),ISNUMBER(W168),ISNUMBER(W169),ISNUMBER(W170)),N(W167)+N(W168)+N(W169)+N(W170),IF(ISNUMBER(U166),U166,""))</f>
        <v/>
      </c>
      <c r="Y166" s="4792" t="str">
        <f t="shared" si="24"/>
        <v/>
      </c>
      <c r="AA166" s="92"/>
      <c r="AC166" s="4793"/>
      <c r="AE166" s="4794"/>
      <c r="AG166" s="4795" t="str">
        <f>IF(OR(ISNUMBER(AG167),ISNUMBER(AG168),ISNUMBER(AG169),ISNUMBER(AG170)),N(AG167)+N(AG168)+N(AG169)+N(AG170),IF(ISNUMBER(AE166),AE166,""))</f>
        <v/>
      </c>
      <c r="AI166" s="4796" t="str">
        <f t="shared" si="25"/>
        <v/>
      </c>
    </row>
    <row r="167" spans="1:35" ht="11.25" hidden="1" outlineLevel="5">
      <c r="A167" s="4797" t="s">
        <v>1207</v>
      </c>
      <c r="B167" s="68" t="s">
        <v>94</v>
      </c>
      <c r="C167" s="68" t="str">
        <f>IF(OR(ISNUMBER(S167),ISNUMBER(U167),ISNUMBER(W167),ISNUMBER(#REF!),ISNUMBER(AA167),ISNUMBER(AC167),ISNUMBER(AE167),ISNUMBER(AG167),ISNUMBER(Y167),ISNUMBER(AI167)),"x","")</f>
        <v/>
      </c>
      <c r="D167" s="2" t="s">
        <v>90</v>
      </c>
      <c r="E167" s="2" t="s">
        <v>1705</v>
      </c>
      <c r="F167" s="2" t="s">
        <v>67</v>
      </c>
      <c r="G167" s="2" t="s">
        <v>1706</v>
      </c>
      <c r="H167" s="2" t="s">
        <v>1561</v>
      </c>
      <c r="L167" s="2" t="s">
        <v>12</v>
      </c>
      <c r="O167" s="2" t="s">
        <v>14</v>
      </c>
      <c r="S167" s="4798"/>
      <c r="U167" s="4799"/>
      <c r="W167" s="4800" t="str">
        <f>IF(ISNUMBER(U167),U167,"")</f>
        <v/>
      </c>
      <c r="Y167" s="4801" t="str">
        <f t="shared" si="24"/>
        <v/>
      </c>
      <c r="AA167" s="92"/>
      <c r="AC167" s="4802"/>
      <c r="AE167" s="4803"/>
      <c r="AG167" s="4804" t="str">
        <f>IF(ISNUMBER(AE167),AE167,"")</f>
        <v/>
      </c>
      <c r="AI167" s="4805" t="str">
        <f t="shared" si="25"/>
        <v/>
      </c>
    </row>
    <row r="168" spans="1:35" ht="11.25" hidden="1" outlineLevel="5">
      <c r="A168" s="4806" t="s">
        <v>948</v>
      </c>
      <c r="B168" s="68" t="s">
        <v>94</v>
      </c>
      <c r="C168" s="68" t="str">
        <f>IF(OR(ISNUMBER(S168),ISNUMBER(U168),ISNUMBER(W168),ISNUMBER(#REF!),ISNUMBER(AA168),ISNUMBER(AC168),ISNUMBER(AE168),ISNUMBER(AG168),ISNUMBER(Y168),ISNUMBER(AI168)),"x","")</f>
        <v/>
      </c>
      <c r="D168" s="2" t="s">
        <v>90</v>
      </c>
      <c r="E168" s="2" t="s">
        <v>1707</v>
      </c>
      <c r="F168" s="2" t="s">
        <v>67</v>
      </c>
      <c r="G168" s="2" t="s">
        <v>1708</v>
      </c>
      <c r="H168" s="2" t="s">
        <v>1561</v>
      </c>
      <c r="L168" s="2" t="s">
        <v>12</v>
      </c>
      <c r="O168" s="2" t="s">
        <v>14</v>
      </c>
      <c r="S168" s="4807"/>
      <c r="U168" s="4808"/>
      <c r="W168" s="4809" t="str">
        <f>IF(ISNUMBER(U168),U168,"")</f>
        <v/>
      </c>
      <c r="Y168" s="4810" t="str">
        <f t="shared" si="24"/>
        <v/>
      </c>
      <c r="AA168" s="92"/>
      <c r="AC168" s="4811"/>
      <c r="AE168" s="4812"/>
      <c r="AG168" s="4813" t="str">
        <f>IF(ISNUMBER(AE168),AE168,"")</f>
        <v/>
      </c>
      <c r="AI168" s="4814" t="str">
        <f t="shared" si="25"/>
        <v/>
      </c>
    </row>
    <row r="169" spans="1:35" ht="11.25" hidden="1" outlineLevel="5">
      <c r="A169" s="4815" t="s">
        <v>1212</v>
      </c>
      <c r="B169" s="68" t="s">
        <v>94</v>
      </c>
      <c r="C169" s="68" t="str">
        <f>IF(OR(ISNUMBER(S169),ISNUMBER(U169),ISNUMBER(W169),ISNUMBER(#REF!),ISNUMBER(AA169),ISNUMBER(AC169),ISNUMBER(AE169),ISNUMBER(AG169),ISNUMBER(Y169),ISNUMBER(AI169)),"x","")</f>
        <v/>
      </c>
      <c r="D169" s="2" t="s">
        <v>90</v>
      </c>
      <c r="E169" s="2" t="s">
        <v>1709</v>
      </c>
      <c r="F169" s="2" t="s">
        <v>67</v>
      </c>
      <c r="G169" s="2" t="s">
        <v>1710</v>
      </c>
      <c r="H169" s="2" t="s">
        <v>1561</v>
      </c>
      <c r="L169" s="2" t="s">
        <v>12</v>
      </c>
      <c r="O169" s="2" t="s">
        <v>14</v>
      </c>
      <c r="S169" s="4816"/>
      <c r="U169" s="4817"/>
      <c r="W169" s="4818" t="str">
        <f>IF(ISNUMBER(U169),U169,"")</f>
        <v/>
      </c>
      <c r="Y169" s="4819" t="str">
        <f t="shared" si="24"/>
        <v/>
      </c>
      <c r="AA169" s="92"/>
      <c r="AC169" s="4820"/>
      <c r="AE169" s="4821"/>
      <c r="AG169" s="4822" t="str">
        <f>IF(ISNUMBER(AE169),AE169,"")</f>
        <v/>
      </c>
      <c r="AI169" s="4823" t="str">
        <f t="shared" si="25"/>
        <v/>
      </c>
    </row>
    <row r="170" spans="1:35" ht="11.25" hidden="1" outlineLevel="5">
      <c r="A170" s="4824" t="s">
        <v>1512</v>
      </c>
      <c r="B170" s="68" t="s">
        <v>94</v>
      </c>
      <c r="C170" s="68" t="str">
        <f>IF(OR(ISNUMBER(S170),ISNUMBER(U170),ISNUMBER(W170),ISNUMBER(#REF!),ISNUMBER(AA170),ISNUMBER(AC170),ISNUMBER(AE170),ISNUMBER(AG170),ISNUMBER(Y170),ISNUMBER(AI170)),"x","")</f>
        <v/>
      </c>
      <c r="D170" s="2" t="s">
        <v>90</v>
      </c>
      <c r="E170" s="2" t="s">
        <v>1711</v>
      </c>
      <c r="F170" s="2" t="s">
        <v>67</v>
      </c>
      <c r="G170" s="2" t="s">
        <v>1712</v>
      </c>
      <c r="H170" s="2" t="s">
        <v>1561</v>
      </c>
      <c r="L170" s="2" t="s">
        <v>12</v>
      </c>
      <c r="O170" s="2" t="s">
        <v>14</v>
      </c>
      <c r="S170" s="4825"/>
      <c r="U170" s="4826"/>
      <c r="W170" s="4827" t="str">
        <f>IF(ISNUMBER(U170),U170,"")</f>
        <v/>
      </c>
      <c r="Y170" s="4828" t="str">
        <f t="shared" si="24"/>
        <v/>
      </c>
      <c r="AA170" s="92"/>
      <c r="AC170" s="4829"/>
      <c r="AE170" s="4830"/>
      <c r="AG170" s="4831" t="str">
        <f>IF(ISNUMBER(AE170),AE170,"")</f>
        <v/>
      </c>
      <c r="AI170" s="4832" t="str">
        <f t="shared" si="25"/>
        <v/>
      </c>
    </row>
    <row r="171" spans="1:35" ht="11.25" hidden="1" outlineLevel="4">
      <c r="A171" s="4833" t="s">
        <v>1713</v>
      </c>
      <c r="B171" s="68" t="s">
        <v>94</v>
      </c>
      <c r="C171" s="68" t="str">
        <f>IF(OR(ISNUMBER(S171),ISNUMBER(U171),ISNUMBER(W171),ISNUMBER(#REF!),ISNUMBER(AA171),ISNUMBER(AC171),ISNUMBER(AE171),ISNUMBER(AG171),ISNUMBER(Y171),ISNUMBER(AI171)),"x","")</f>
        <v/>
      </c>
      <c r="D171" s="2" t="s">
        <v>90</v>
      </c>
      <c r="E171" s="2" t="s">
        <v>1714</v>
      </c>
      <c r="F171" s="2" t="s">
        <v>67</v>
      </c>
      <c r="G171" s="2" t="s">
        <v>1715</v>
      </c>
      <c r="H171" s="2" t="s">
        <v>1561</v>
      </c>
      <c r="I171" s="2" t="s">
        <v>1716</v>
      </c>
      <c r="L171" s="2" t="s">
        <v>12</v>
      </c>
      <c r="O171" s="2" t="s">
        <v>14</v>
      </c>
      <c r="S171" s="4834"/>
      <c r="U171" s="4835"/>
      <c r="W171" s="4836" t="str">
        <f>IF(OR(ISNUMBER(W172),ISNUMBER(W173),ISNUMBER(W174),ISNUMBER(W175)),N(W172)+N(W173)+N(W174)+N(W175),IF(ISNUMBER(U171),U171,""))</f>
        <v/>
      </c>
      <c r="Y171" s="4837" t="str">
        <f t="shared" si="24"/>
        <v/>
      </c>
      <c r="AA171" s="92"/>
      <c r="AC171" s="4838"/>
      <c r="AE171" s="4839"/>
      <c r="AG171" s="4840" t="str">
        <f>IF(OR(ISNUMBER(AG172),ISNUMBER(AG173),ISNUMBER(AG174),ISNUMBER(AG175)),N(AG172)+N(AG173)+N(AG174)+N(AG175),IF(ISNUMBER(AE171),AE171,""))</f>
        <v/>
      </c>
      <c r="AI171" s="4841" t="str">
        <f t="shared" si="25"/>
        <v/>
      </c>
    </row>
    <row r="172" spans="1:35" ht="11.25" hidden="1" outlineLevel="5">
      <c r="A172" s="4842" t="s">
        <v>1207</v>
      </c>
      <c r="B172" s="68" t="s">
        <v>94</v>
      </c>
      <c r="C172" s="68" t="str">
        <f>IF(OR(ISNUMBER(S172),ISNUMBER(U172),ISNUMBER(W172),ISNUMBER(#REF!),ISNUMBER(AA172),ISNUMBER(AC172),ISNUMBER(AE172),ISNUMBER(AG172),ISNUMBER(Y172),ISNUMBER(AI172)),"x","")</f>
        <v/>
      </c>
      <c r="D172" s="2" t="s">
        <v>90</v>
      </c>
      <c r="E172" s="2" t="s">
        <v>1717</v>
      </c>
      <c r="F172" s="2" t="s">
        <v>67</v>
      </c>
      <c r="G172" s="2" t="s">
        <v>1718</v>
      </c>
      <c r="H172" s="2" t="s">
        <v>1561</v>
      </c>
      <c r="L172" s="2" t="s">
        <v>12</v>
      </c>
      <c r="O172" s="2" t="s">
        <v>14</v>
      </c>
      <c r="S172" s="4843"/>
      <c r="U172" s="4844"/>
      <c r="W172" s="4845" t="str">
        <f>IF(ISNUMBER(U172),U172,"")</f>
        <v/>
      </c>
      <c r="Y172" s="4846" t="str">
        <f t="shared" si="24"/>
        <v/>
      </c>
      <c r="AA172" s="92"/>
      <c r="AC172" s="4847"/>
      <c r="AE172" s="4848"/>
      <c r="AG172" s="4849" t="str">
        <f>IF(ISNUMBER(AE172),AE172,"")</f>
        <v/>
      </c>
      <c r="AI172" s="4850" t="str">
        <f t="shared" si="25"/>
        <v/>
      </c>
    </row>
    <row r="173" spans="1:35" ht="11.25" hidden="1" outlineLevel="5">
      <c r="A173" s="4851" t="s">
        <v>948</v>
      </c>
      <c r="B173" s="68" t="s">
        <v>94</v>
      </c>
      <c r="C173" s="68" t="str">
        <f>IF(OR(ISNUMBER(S173),ISNUMBER(U173),ISNUMBER(W173),ISNUMBER(#REF!),ISNUMBER(AA173),ISNUMBER(AC173),ISNUMBER(AE173),ISNUMBER(AG173),ISNUMBER(Y173),ISNUMBER(AI173)),"x","")</f>
        <v/>
      </c>
      <c r="D173" s="2" t="s">
        <v>90</v>
      </c>
      <c r="E173" s="2" t="s">
        <v>1719</v>
      </c>
      <c r="F173" s="2" t="s">
        <v>67</v>
      </c>
      <c r="G173" s="2" t="s">
        <v>1720</v>
      </c>
      <c r="H173" s="2" t="s">
        <v>1561</v>
      </c>
      <c r="L173" s="2" t="s">
        <v>12</v>
      </c>
      <c r="O173" s="2" t="s">
        <v>14</v>
      </c>
      <c r="S173" s="4852"/>
      <c r="U173" s="4853"/>
      <c r="W173" s="4854" t="str">
        <f>IF(ISNUMBER(U173),U173,"")</f>
        <v/>
      </c>
      <c r="Y173" s="4855" t="str">
        <f t="shared" si="24"/>
        <v/>
      </c>
      <c r="AA173" s="92"/>
      <c r="AC173" s="4856"/>
      <c r="AE173" s="4857"/>
      <c r="AG173" s="4858" t="str">
        <f>IF(ISNUMBER(AE173),AE173,"")</f>
        <v/>
      </c>
      <c r="AI173" s="4859" t="str">
        <f t="shared" si="25"/>
        <v/>
      </c>
    </row>
    <row r="174" spans="1:35" ht="11.25" hidden="1" outlineLevel="5">
      <c r="A174" s="4860" t="s">
        <v>1212</v>
      </c>
      <c r="B174" s="68" t="s">
        <v>94</v>
      </c>
      <c r="C174" s="68" t="str">
        <f>IF(OR(ISNUMBER(S174),ISNUMBER(U174),ISNUMBER(W174),ISNUMBER(#REF!),ISNUMBER(AA174),ISNUMBER(AC174),ISNUMBER(AE174),ISNUMBER(AG174),ISNUMBER(Y174),ISNUMBER(AI174)),"x","")</f>
        <v/>
      </c>
      <c r="D174" s="2" t="s">
        <v>90</v>
      </c>
      <c r="E174" s="2" t="s">
        <v>1721</v>
      </c>
      <c r="F174" s="2" t="s">
        <v>67</v>
      </c>
      <c r="G174" s="2" t="s">
        <v>1722</v>
      </c>
      <c r="H174" s="2" t="s">
        <v>1561</v>
      </c>
      <c r="L174" s="2" t="s">
        <v>12</v>
      </c>
      <c r="O174" s="2" t="s">
        <v>14</v>
      </c>
      <c r="S174" s="4861"/>
      <c r="U174" s="4862"/>
      <c r="W174" s="4863" t="str">
        <f>IF(ISNUMBER(U174),U174,"")</f>
        <v/>
      </c>
      <c r="Y174" s="4864" t="str">
        <f t="shared" si="24"/>
        <v/>
      </c>
      <c r="AA174" s="92"/>
      <c r="AC174" s="4865"/>
      <c r="AE174" s="4866"/>
      <c r="AG174" s="4867" t="str">
        <f>IF(ISNUMBER(AE174),AE174,"")</f>
        <v/>
      </c>
      <c r="AI174" s="4868" t="str">
        <f t="shared" si="25"/>
        <v/>
      </c>
    </row>
    <row r="175" spans="1:35" ht="11.25" hidden="1" outlineLevel="5">
      <c r="A175" s="4869" t="s">
        <v>1512</v>
      </c>
      <c r="B175" s="68" t="s">
        <v>94</v>
      </c>
      <c r="C175" s="68" t="str">
        <f>IF(OR(ISNUMBER(S175),ISNUMBER(U175),ISNUMBER(W175),ISNUMBER(#REF!),ISNUMBER(AA175),ISNUMBER(AC175),ISNUMBER(AE175),ISNUMBER(AG175),ISNUMBER(Y175),ISNUMBER(AI175)),"x","")</f>
        <v/>
      </c>
      <c r="D175" s="2" t="s">
        <v>90</v>
      </c>
      <c r="E175" s="2" t="s">
        <v>1723</v>
      </c>
      <c r="F175" s="2" t="s">
        <v>67</v>
      </c>
      <c r="G175" s="2" t="s">
        <v>1724</v>
      </c>
      <c r="H175" s="2" t="s">
        <v>1561</v>
      </c>
      <c r="L175" s="2" t="s">
        <v>12</v>
      </c>
      <c r="O175" s="2" t="s">
        <v>14</v>
      </c>
      <c r="S175" s="4870"/>
      <c r="U175" s="4871"/>
      <c r="W175" s="4872" t="str">
        <f>IF(ISNUMBER(U175),U175,"")</f>
        <v/>
      </c>
      <c r="Y175" s="4873" t="str">
        <f t="shared" si="24"/>
        <v/>
      </c>
      <c r="AA175" s="92"/>
      <c r="AC175" s="4874"/>
      <c r="AE175" s="4875"/>
      <c r="AG175" s="4876" t="str">
        <f>IF(ISNUMBER(AE175),AE175,"")</f>
        <v/>
      </c>
      <c r="AI175" s="4877" t="str">
        <f t="shared" si="25"/>
        <v/>
      </c>
    </row>
    <row r="176" spans="1:35" ht="11.25" hidden="1" outlineLevel="4">
      <c r="A176" s="4878" t="s">
        <v>1725</v>
      </c>
      <c r="B176" s="68" t="s">
        <v>94</v>
      </c>
      <c r="C176" s="68" t="str">
        <f>IF(OR(ISNUMBER(S176),ISNUMBER(U176),ISNUMBER(W176),ISNUMBER(#REF!),ISNUMBER(AA176),ISNUMBER(AC176),ISNUMBER(AE176),ISNUMBER(AG176),ISNUMBER(Y176),ISNUMBER(AI176)),"x","")</f>
        <v/>
      </c>
      <c r="D176" s="2" t="s">
        <v>90</v>
      </c>
      <c r="E176" s="2" t="s">
        <v>1726</v>
      </c>
      <c r="F176" s="2" t="s">
        <v>67</v>
      </c>
      <c r="G176" s="2" t="s">
        <v>1727</v>
      </c>
      <c r="H176" s="2" t="s">
        <v>1561</v>
      </c>
      <c r="I176" s="2" t="s">
        <v>1728</v>
      </c>
      <c r="L176" s="2" t="s">
        <v>12</v>
      </c>
      <c r="O176" s="2" t="s">
        <v>14</v>
      </c>
      <c r="S176" s="4879"/>
      <c r="U176" s="4880"/>
      <c r="W176" s="4881" t="str">
        <f>IF(OR(ISNUMBER(W177),ISNUMBER(W178),ISNUMBER(W179),ISNUMBER(W180)),N(W177)+N(W178)+N(W179)+N(W180),IF(ISNUMBER(U176),U176,""))</f>
        <v/>
      </c>
      <c r="Y176" s="4882" t="str">
        <f t="shared" si="24"/>
        <v/>
      </c>
      <c r="AA176" s="92"/>
      <c r="AC176" s="4883"/>
      <c r="AE176" s="4884"/>
      <c r="AG176" s="4885" t="str">
        <f>IF(OR(ISNUMBER(AG177),ISNUMBER(AG178),ISNUMBER(AG179),ISNUMBER(AG180)),N(AG177)+N(AG178)+N(AG179)+N(AG180),IF(ISNUMBER(AE176),AE176,""))</f>
        <v/>
      </c>
      <c r="AI176" s="4886" t="str">
        <f t="shared" si="25"/>
        <v/>
      </c>
    </row>
    <row r="177" spans="1:35" ht="11.25" hidden="1" outlineLevel="5">
      <c r="A177" s="4887" t="s">
        <v>1207</v>
      </c>
      <c r="B177" s="68" t="s">
        <v>94</v>
      </c>
      <c r="C177" s="68" t="str">
        <f>IF(OR(ISNUMBER(S177),ISNUMBER(U177),ISNUMBER(W177),ISNUMBER(#REF!),ISNUMBER(AA177),ISNUMBER(AC177),ISNUMBER(AE177),ISNUMBER(AG177),ISNUMBER(Y177),ISNUMBER(AI177)),"x","")</f>
        <v/>
      </c>
      <c r="D177" s="2" t="s">
        <v>90</v>
      </c>
      <c r="E177" s="2" t="s">
        <v>1729</v>
      </c>
      <c r="F177" s="2" t="s">
        <v>67</v>
      </c>
      <c r="G177" s="2" t="s">
        <v>1730</v>
      </c>
      <c r="H177" s="2" t="s">
        <v>1561</v>
      </c>
      <c r="L177" s="2" t="s">
        <v>12</v>
      </c>
      <c r="O177" s="2" t="s">
        <v>14</v>
      </c>
      <c r="S177" s="4888"/>
      <c r="U177" s="4889"/>
      <c r="W177" s="4890" t="str">
        <f>IF(ISNUMBER(U177),U177,"")</f>
        <v/>
      </c>
      <c r="Y177" s="4891" t="str">
        <f t="shared" si="24"/>
        <v/>
      </c>
      <c r="AA177" s="92"/>
      <c r="AC177" s="4892"/>
      <c r="AE177" s="4893"/>
      <c r="AG177" s="4894" t="str">
        <f>IF(ISNUMBER(AE177),AE177,"")</f>
        <v/>
      </c>
      <c r="AI177" s="4895" t="str">
        <f t="shared" si="25"/>
        <v/>
      </c>
    </row>
    <row r="178" spans="1:35" ht="11.25" hidden="1" outlineLevel="5">
      <c r="A178" s="4896" t="s">
        <v>948</v>
      </c>
      <c r="B178" s="68" t="s">
        <v>94</v>
      </c>
      <c r="C178" s="68" t="str">
        <f>IF(OR(ISNUMBER(S178),ISNUMBER(U178),ISNUMBER(W178),ISNUMBER(#REF!),ISNUMBER(AA178),ISNUMBER(AC178),ISNUMBER(AE178),ISNUMBER(AG178),ISNUMBER(Y178),ISNUMBER(AI178)),"x","")</f>
        <v/>
      </c>
      <c r="D178" s="2" t="s">
        <v>90</v>
      </c>
      <c r="E178" s="2" t="s">
        <v>1731</v>
      </c>
      <c r="F178" s="2" t="s">
        <v>67</v>
      </c>
      <c r="G178" s="2" t="s">
        <v>1732</v>
      </c>
      <c r="H178" s="2" t="s">
        <v>1561</v>
      </c>
      <c r="L178" s="2" t="s">
        <v>12</v>
      </c>
      <c r="O178" s="2" t="s">
        <v>14</v>
      </c>
      <c r="S178" s="4897"/>
      <c r="U178" s="4898"/>
      <c r="W178" s="4899" t="str">
        <f>IF(ISNUMBER(U178),U178,"")</f>
        <v/>
      </c>
      <c r="Y178" s="4900" t="str">
        <f t="shared" si="24"/>
        <v/>
      </c>
      <c r="AA178" s="92"/>
      <c r="AC178" s="4901"/>
      <c r="AE178" s="4902"/>
      <c r="AG178" s="4903" t="str">
        <f>IF(ISNUMBER(AE178),AE178,"")</f>
        <v/>
      </c>
      <c r="AI178" s="4904" t="str">
        <f t="shared" si="25"/>
        <v/>
      </c>
    </row>
    <row r="179" spans="1:35" ht="11.25" hidden="1" outlineLevel="5">
      <c r="A179" s="4905" t="s">
        <v>1212</v>
      </c>
      <c r="B179" s="68" t="s">
        <v>94</v>
      </c>
      <c r="C179" s="68" t="str">
        <f>IF(OR(ISNUMBER(S179),ISNUMBER(U179),ISNUMBER(W179),ISNUMBER(#REF!),ISNUMBER(AA179),ISNUMBER(AC179),ISNUMBER(AE179),ISNUMBER(AG179),ISNUMBER(Y179),ISNUMBER(AI179)),"x","")</f>
        <v/>
      </c>
      <c r="D179" s="2" t="s">
        <v>90</v>
      </c>
      <c r="E179" s="2" t="s">
        <v>1733</v>
      </c>
      <c r="F179" s="2" t="s">
        <v>67</v>
      </c>
      <c r="G179" s="2" t="s">
        <v>1734</v>
      </c>
      <c r="H179" s="2" t="s">
        <v>1561</v>
      </c>
      <c r="L179" s="2" t="s">
        <v>12</v>
      </c>
      <c r="O179" s="2" t="s">
        <v>14</v>
      </c>
      <c r="S179" s="4906"/>
      <c r="U179" s="4907"/>
      <c r="W179" s="4908" t="str">
        <f>IF(ISNUMBER(U179),U179,"")</f>
        <v/>
      </c>
      <c r="Y179" s="4909" t="str">
        <f t="shared" si="24"/>
        <v/>
      </c>
      <c r="AA179" s="92"/>
      <c r="AC179" s="4910"/>
      <c r="AE179" s="4911"/>
      <c r="AG179" s="4912" t="str">
        <f>IF(ISNUMBER(AE179),AE179,"")</f>
        <v/>
      </c>
      <c r="AI179" s="4913" t="str">
        <f t="shared" si="25"/>
        <v/>
      </c>
    </row>
    <row r="180" spans="1:35" ht="11.25" hidden="1" outlineLevel="5">
      <c r="A180" s="4914" t="s">
        <v>1512</v>
      </c>
      <c r="B180" s="68" t="s">
        <v>94</v>
      </c>
      <c r="C180" s="68" t="str">
        <f>IF(OR(ISNUMBER(S180),ISNUMBER(U180),ISNUMBER(W180),ISNUMBER(#REF!),ISNUMBER(AA180),ISNUMBER(AC180),ISNUMBER(AE180),ISNUMBER(AG180),ISNUMBER(Y180),ISNUMBER(AI180)),"x","")</f>
        <v/>
      </c>
      <c r="D180" s="2" t="s">
        <v>90</v>
      </c>
      <c r="E180" s="2" t="s">
        <v>1735</v>
      </c>
      <c r="F180" s="2" t="s">
        <v>67</v>
      </c>
      <c r="G180" s="2" t="s">
        <v>1736</v>
      </c>
      <c r="H180" s="2" t="s">
        <v>1561</v>
      </c>
      <c r="L180" s="2" t="s">
        <v>12</v>
      </c>
      <c r="O180" s="2" t="s">
        <v>14</v>
      </c>
      <c r="S180" s="4915"/>
      <c r="U180" s="4916"/>
      <c r="W180" s="4917" t="str">
        <f>IF(ISNUMBER(U180),U180,"")</f>
        <v/>
      </c>
      <c r="Y180" s="4918" t="str">
        <f t="shared" si="24"/>
        <v/>
      </c>
      <c r="AA180" s="92"/>
      <c r="AC180" s="4919"/>
      <c r="AE180" s="4920"/>
      <c r="AG180" s="4921" t="str">
        <f>IF(ISNUMBER(AE180),AE180,"")</f>
        <v/>
      </c>
      <c r="AI180" s="4922" t="str">
        <f t="shared" si="25"/>
        <v/>
      </c>
    </row>
    <row r="181" spans="1:35" ht="11.25" hidden="1" outlineLevel="4">
      <c r="A181" s="4923" t="s">
        <v>1737</v>
      </c>
      <c r="B181" s="68" t="s">
        <v>94</v>
      </c>
      <c r="C181" s="68" t="str">
        <f>IF(OR(ISNUMBER(S181),ISNUMBER(U181),ISNUMBER(W181),ISNUMBER(#REF!),ISNUMBER(AA181),ISNUMBER(AC181),ISNUMBER(AE181),ISNUMBER(AG181),ISNUMBER(Y181),ISNUMBER(AI181)),"x","")</f>
        <v/>
      </c>
      <c r="D181" s="2" t="s">
        <v>90</v>
      </c>
      <c r="E181" s="2" t="s">
        <v>1738</v>
      </c>
      <c r="F181" s="2" t="s">
        <v>67</v>
      </c>
      <c r="G181" s="2" t="s">
        <v>1739</v>
      </c>
      <c r="H181" s="2" t="s">
        <v>1561</v>
      </c>
      <c r="I181" s="2" t="s">
        <v>1740</v>
      </c>
      <c r="L181" s="2" t="s">
        <v>12</v>
      </c>
      <c r="O181" s="2" t="s">
        <v>14</v>
      </c>
      <c r="S181" s="4924"/>
      <c r="U181" s="4925"/>
      <c r="W181" s="4926" t="str">
        <f>IF(OR(ISNUMBER(W182),ISNUMBER(W183),ISNUMBER(W184),ISNUMBER(W185)),N(W182)+N(W183)+N(W184)+N(W185),IF(ISNUMBER(U181),U181,""))</f>
        <v/>
      </c>
      <c r="Y181" s="4927" t="str">
        <f t="shared" si="24"/>
        <v/>
      </c>
      <c r="AA181" s="92"/>
      <c r="AC181" s="4928"/>
      <c r="AE181" s="4929"/>
      <c r="AG181" s="4930" t="str">
        <f>IF(OR(ISNUMBER(AG182),ISNUMBER(AG183),ISNUMBER(AG184),ISNUMBER(AG185)),N(AG182)+N(AG183)+N(AG184)+N(AG185),IF(ISNUMBER(AE181),AE181,""))</f>
        <v/>
      </c>
      <c r="AI181" s="4931" t="str">
        <f t="shared" si="25"/>
        <v/>
      </c>
    </row>
    <row r="182" spans="1:35" ht="11.25" hidden="1" outlineLevel="5">
      <c r="A182" s="4932" t="s">
        <v>1207</v>
      </c>
      <c r="B182" s="68" t="s">
        <v>94</v>
      </c>
      <c r="C182" s="68" t="str">
        <f>IF(OR(ISNUMBER(S182),ISNUMBER(U182),ISNUMBER(W182),ISNUMBER(#REF!),ISNUMBER(AA182),ISNUMBER(AC182),ISNUMBER(AE182),ISNUMBER(AG182),ISNUMBER(Y182),ISNUMBER(AI182)),"x","")</f>
        <v/>
      </c>
      <c r="D182" s="2" t="s">
        <v>90</v>
      </c>
      <c r="E182" s="2" t="s">
        <v>1741</v>
      </c>
      <c r="F182" s="2" t="s">
        <v>67</v>
      </c>
      <c r="G182" s="2" t="s">
        <v>1742</v>
      </c>
      <c r="H182" s="2" t="s">
        <v>1561</v>
      </c>
      <c r="L182" s="2" t="s">
        <v>12</v>
      </c>
      <c r="O182" s="2" t="s">
        <v>14</v>
      </c>
      <c r="S182" s="4933"/>
      <c r="U182" s="4934"/>
      <c r="W182" s="4935" t="str">
        <f>IF(ISNUMBER(U182),U182,"")</f>
        <v/>
      </c>
      <c r="Y182" s="4936" t="str">
        <f t="shared" si="24"/>
        <v/>
      </c>
      <c r="AA182" s="92"/>
      <c r="AC182" s="4937"/>
      <c r="AE182" s="4938"/>
      <c r="AG182" s="4939" t="str">
        <f>IF(ISNUMBER(AE182),AE182,"")</f>
        <v/>
      </c>
      <c r="AI182" s="4940" t="str">
        <f t="shared" si="25"/>
        <v/>
      </c>
    </row>
    <row r="183" spans="1:35" ht="11.25" hidden="1" outlineLevel="5">
      <c r="A183" s="4941" t="s">
        <v>948</v>
      </c>
      <c r="B183" s="68" t="s">
        <v>94</v>
      </c>
      <c r="C183" s="68" t="str">
        <f>IF(OR(ISNUMBER(S183),ISNUMBER(U183),ISNUMBER(W183),ISNUMBER(#REF!),ISNUMBER(AA183),ISNUMBER(AC183),ISNUMBER(AE183),ISNUMBER(AG183),ISNUMBER(Y183),ISNUMBER(AI183)),"x","")</f>
        <v/>
      </c>
      <c r="D183" s="2" t="s">
        <v>90</v>
      </c>
      <c r="E183" s="2" t="s">
        <v>1743</v>
      </c>
      <c r="F183" s="2" t="s">
        <v>67</v>
      </c>
      <c r="G183" s="2" t="s">
        <v>1744</v>
      </c>
      <c r="H183" s="2" t="s">
        <v>1561</v>
      </c>
      <c r="L183" s="2" t="s">
        <v>12</v>
      </c>
      <c r="O183" s="2" t="s">
        <v>14</v>
      </c>
      <c r="S183" s="4942"/>
      <c r="U183" s="4943"/>
      <c r="W183" s="4944" t="str">
        <f>IF(ISNUMBER(U183),U183,"")</f>
        <v/>
      </c>
      <c r="Y183" s="4945" t="str">
        <f t="shared" si="24"/>
        <v/>
      </c>
      <c r="AA183" s="92"/>
      <c r="AC183" s="4946"/>
      <c r="AE183" s="4947"/>
      <c r="AG183" s="4948" t="str">
        <f>IF(ISNUMBER(AE183),AE183,"")</f>
        <v/>
      </c>
      <c r="AI183" s="4949" t="str">
        <f t="shared" si="25"/>
        <v/>
      </c>
    </row>
    <row r="184" spans="1:35" ht="11.25" hidden="1" outlineLevel="5">
      <c r="A184" s="4950" t="s">
        <v>1212</v>
      </c>
      <c r="B184" s="68" t="s">
        <v>94</v>
      </c>
      <c r="C184" s="68" t="str">
        <f>IF(OR(ISNUMBER(S184),ISNUMBER(U184),ISNUMBER(W184),ISNUMBER(#REF!),ISNUMBER(AA184),ISNUMBER(AC184),ISNUMBER(AE184),ISNUMBER(AG184),ISNUMBER(Y184),ISNUMBER(AI184)),"x","")</f>
        <v/>
      </c>
      <c r="D184" s="2" t="s">
        <v>90</v>
      </c>
      <c r="E184" s="2" t="s">
        <v>1745</v>
      </c>
      <c r="F184" s="2" t="s">
        <v>67</v>
      </c>
      <c r="G184" s="2" t="s">
        <v>1746</v>
      </c>
      <c r="H184" s="2" t="s">
        <v>1561</v>
      </c>
      <c r="L184" s="2" t="s">
        <v>12</v>
      </c>
      <c r="O184" s="2" t="s">
        <v>14</v>
      </c>
      <c r="S184" s="4951"/>
      <c r="U184" s="4952"/>
      <c r="W184" s="4953" t="str">
        <f>IF(ISNUMBER(U184),U184,"")</f>
        <v/>
      </c>
      <c r="Y184" s="4954" t="str">
        <f t="shared" si="24"/>
        <v/>
      </c>
      <c r="AA184" s="92"/>
      <c r="AC184" s="4955"/>
      <c r="AE184" s="4956"/>
      <c r="AG184" s="4957" t="str">
        <f>IF(ISNUMBER(AE184),AE184,"")</f>
        <v/>
      </c>
      <c r="AI184" s="4958" t="str">
        <f t="shared" si="25"/>
        <v/>
      </c>
    </row>
    <row r="185" spans="1:35" ht="11.25" hidden="1" outlineLevel="5">
      <c r="A185" s="4959" t="s">
        <v>1512</v>
      </c>
      <c r="B185" s="68" t="s">
        <v>94</v>
      </c>
      <c r="C185" s="68" t="str">
        <f>IF(OR(ISNUMBER(S185),ISNUMBER(U185),ISNUMBER(W185),ISNUMBER(#REF!),ISNUMBER(AA185),ISNUMBER(AC185),ISNUMBER(AE185),ISNUMBER(AG185),ISNUMBER(Y185),ISNUMBER(AI185)),"x","")</f>
        <v/>
      </c>
      <c r="D185" s="2" t="s">
        <v>90</v>
      </c>
      <c r="E185" s="2" t="s">
        <v>1747</v>
      </c>
      <c r="F185" s="2" t="s">
        <v>67</v>
      </c>
      <c r="G185" s="2" t="s">
        <v>1748</v>
      </c>
      <c r="H185" s="2" t="s">
        <v>1561</v>
      </c>
      <c r="L185" s="2" t="s">
        <v>12</v>
      </c>
      <c r="O185" s="2" t="s">
        <v>14</v>
      </c>
      <c r="S185" s="4960"/>
      <c r="U185" s="4961"/>
      <c r="W185" s="4962" t="str">
        <f>IF(ISNUMBER(U185),U185,"")</f>
        <v/>
      </c>
      <c r="Y185" s="4963" t="str">
        <f t="shared" si="24"/>
        <v/>
      </c>
      <c r="AA185" s="92"/>
      <c r="AC185" s="4964"/>
      <c r="AE185" s="4965"/>
      <c r="AG185" s="4966" t="str">
        <f>IF(ISNUMBER(AE185),AE185,"")</f>
        <v/>
      </c>
      <c r="AI185" s="4967" t="str">
        <f t="shared" si="25"/>
        <v/>
      </c>
    </row>
    <row r="186" spans="1:35" ht="11.25" hidden="1" outlineLevel="4">
      <c r="A186" s="4968" t="s">
        <v>1749</v>
      </c>
      <c r="B186" s="68" t="s">
        <v>94</v>
      </c>
      <c r="C186" s="68" t="str">
        <f>IF(OR(ISNUMBER(S186),ISNUMBER(U186),ISNUMBER(W186),ISNUMBER(#REF!),ISNUMBER(AA186),ISNUMBER(AC186),ISNUMBER(AE186),ISNUMBER(AG186),ISNUMBER(Y186),ISNUMBER(AI186)),"x","")</f>
        <v/>
      </c>
      <c r="D186" s="2" t="s">
        <v>90</v>
      </c>
      <c r="E186" s="2" t="s">
        <v>1750</v>
      </c>
      <c r="F186" s="2" t="s">
        <v>67</v>
      </c>
      <c r="G186" s="2" t="s">
        <v>1751</v>
      </c>
      <c r="H186" s="2" t="s">
        <v>1561</v>
      </c>
      <c r="I186" s="2" t="s">
        <v>1752</v>
      </c>
      <c r="L186" s="2" t="s">
        <v>12</v>
      </c>
      <c r="O186" s="2" t="s">
        <v>14</v>
      </c>
      <c r="S186" s="4969"/>
      <c r="U186" s="4970"/>
      <c r="W186" s="4971" t="str">
        <f>IF(OR(ISNUMBER(W187),ISNUMBER(W188),ISNUMBER(W189),ISNUMBER(W190)),N(W187)+N(W188)+N(W189)+N(W190),IF(ISNUMBER(U186),U186,""))</f>
        <v/>
      </c>
      <c r="Y186" s="4972" t="str">
        <f t="shared" si="24"/>
        <v/>
      </c>
      <c r="AA186" s="92"/>
      <c r="AC186" s="4973"/>
      <c r="AE186" s="4974"/>
      <c r="AG186" s="4975" t="str">
        <f>IF(OR(ISNUMBER(AG187),ISNUMBER(AG188),ISNUMBER(AG189),ISNUMBER(AG190)),N(AG187)+N(AG188)+N(AG189)+N(AG190),IF(ISNUMBER(AE186),AE186,""))</f>
        <v/>
      </c>
      <c r="AI186" s="4976" t="str">
        <f t="shared" si="25"/>
        <v/>
      </c>
    </row>
    <row r="187" spans="1:35" ht="11.25" hidden="1" outlineLevel="5">
      <c r="A187" s="4977" t="s">
        <v>1207</v>
      </c>
      <c r="B187" s="68" t="s">
        <v>94</v>
      </c>
      <c r="C187" s="68" t="str">
        <f>IF(OR(ISNUMBER(S187),ISNUMBER(U187),ISNUMBER(W187),ISNUMBER(#REF!),ISNUMBER(AA187),ISNUMBER(AC187),ISNUMBER(AE187),ISNUMBER(AG187),ISNUMBER(Y187),ISNUMBER(AI187)),"x","")</f>
        <v/>
      </c>
      <c r="D187" s="2" t="s">
        <v>90</v>
      </c>
      <c r="E187" s="2" t="s">
        <v>1753</v>
      </c>
      <c r="F187" s="2" t="s">
        <v>67</v>
      </c>
      <c r="G187" s="2" t="s">
        <v>1754</v>
      </c>
      <c r="H187" s="2" t="s">
        <v>1561</v>
      </c>
      <c r="L187" s="2" t="s">
        <v>12</v>
      </c>
      <c r="O187" s="2" t="s">
        <v>14</v>
      </c>
      <c r="S187" s="4978"/>
      <c r="U187" s="4979"/>
      <c r="W187" s="4980" t="str">
        <f>IF(ISNUMBER(U187),U187,"")</f>
        <v/>
      </c>
      <c r="Y187" s="4981" t="str">
        <f t="shared" si="24"/>
        <v/>
      </c>
      <c r="AA187" s="92"/>
      <c r="AC187" s="4982"/>
      <c r="AE187" s="4983"/>
      <c r="AG187" s="4984" t="str">
        <f>IF(ISNUMBER(AE187),AE187,"")</f>
        <v/>
      </c>
      <c r="AI187" s="4985" t="str">
        <f t="shared" si="25"/>
        <v/>
      </c>
    </row>
    <row r="188" spans="1:35" ht="11.25" hidden="1" outlineLevel="5">
      <c r="A188" s="4986" t="s">
        <v>948</v>
      </c>
      <c r="B188" s="68" t="s">
        <v>94</v>
      </c>
      <c r="C188" s="68" t="str">
        <f>IF(OR(ISNUMBER(S188),ISNUMBER(U188),ISNUMBER(W188),ISNUMBER(#REF!),ISNUMBER(AA188),ISNUMBER(AC188),ISNUMBER(AE188),ISNUMBER(AG188),ISNUMBER(Y188),ISNUMBER(AI188)),"x","")</f>
        <v/>
      </c>
      <c r="D188" s="2" t="s">
        <v>90</v>
      </c>
      <c r="E188" s="2" t="s">
        <v>1755</v>
      </c>
      <c r="F188" s="2" t="s">
        <v>67</v>
      </c>
      <c r="G188" s="2" t="s">
        <v>1756</v>
      </c>
      <c r="H188" s="2" t="s">
        <v>1561</v>
      </c>
      <c r="L188" s="2" t="s">
        <v>12</v>
      </c>
      <c r="O188" s="2" t="s">
        <v>14</v>
      </c>
      <c r="S188" s="4987"/>
      <c r="U188" s="4988"/>
      <c r="W188" s="4989" t="str">
        <f>IF(ISNUMBER(U188),U188,"")</f>
        <v/>
      </c>
      <c r="Y188" s="4990" t="str">
        <f t="shared" si="24"/>
        <v/>
      </c>
      <c r="AA188" s="92"/>
      <c r="AC188" s="4991"/>
      <c r="AE188" s="4992"/>
      <c r="AG188" s="4993" t="str">
        <f>IF(ISNUMBER(AE188),AE188,"")</f>
        <v/>
      </c>
      <c r="AI188" s="4994" t="str">
        <f t="shared" si="25"/>
        <v/>
      </c>
    </row>
    <row r="189" spans="1:35" ht="11.25" hidden="1" outlineLevel="5">
      <c r="A189" s="4995" t="s">
        <v>1212</v>
      </c>
      <c r="B189" s="68" t="s">
        <v>94</v>
      </c>
      <c r="C189" s="68" t="str">
        <f>IF(OR(ISNUMBER(S189),ISNUMBER(U189),ISNUMBER(W189),ISNUMBER(#REF!),ISNUMBER(AA189),ISNUMBER(AC189),ISNUMBER(AE189),ISNUMBER(AG189),ISNUMBER(Y189),ISNUMBER(AI189)),"x","")</f>
        <v/>
      </c>
      <c r="D189" s="2" t="s">
        <v>90</v>
      </c>
      <c r="E189" s="2" t="s">
        <v>1757</v>
      </c>
      <c r="F189" s="2" t="s">
        <v>67</v>
      </c>
      <c r="G189" s="2" t="s">
        <v>1758</v>
      </c>
      <c r="H189" s="2" t="s">
        <v>1561</v>
      </c>
      <c r="L189" s="2" t="s">
        <v>12</v>
      </c>
      <c r="O189" s="2" t="s">
        <v>14</v>
      </c>
      <c r="S189" s="4996"/>
      <c r="U189" s="4997"/>
      <c r="W189" s="4998" t="str">
        <f>IF(ISNUMBER(U189),U189,"")</f>
        <v/>
      </c>
      <c r="Y189" s="4999" t="str">
        <f t="shared" si="24"/>
        <v/>
      </c>
      <c r="AA189" s="92"/>
      <c r="AC189" s="5000"/>
      <c r="AE189" s="5001"/>
      <c r="AG189" s="5002" t="str">
        <f>IF(ISNUMBER(AE189),AE189,"")</f>
        <v/>
      </c>
      <c r="AI189" s="5003" t="str">
        <f t="shared" si="25"/>
        <v/>
      </c>
    </row>
    <row r="190" spans="1:35" ht="11.25" hidden="1" outlineLevel="5">
      <c r="A190" s="5004" t="s">
        <v>1512</v>
      </c>
      <c r="B190" s="68" t="s">
        <v>94</v>
      </c>
      <c r="C190" s="68" t="str">
        <f>IF(OR(ISNUMBER(S190),ISNUMBER(U190),ISNUMBER(W190),ISNUMBER(#REF!),ISNUMBER(AA190),ISNUMBER(AC190),ISNUMBER(AE190),ISNUMBER(AG190),ISNUMBER(Y190),ISNUMBER(AI190)),"x","")</f>
        <v/>
      </c>
      <c r="D190" s="2" t="s">
        <v>90</v>
      </c>
      <c r="E190" s="2" t="s">
        <v>1759</v>
      </c>
      <c r="F190" s="2" t="s">
        <v>67</v>
      </c>
      <c r="G190" s="2" t="s">
        <v>1760</v>
      </c>
      <c r="H190" s="2" t="s">
        <v>1561</v>
      </c>
      <c r="L190" s="2" t="s">
        <v>12</v>
      </c>
      <c r="O190" s="2" t="s">
        <v>14</v>
      </c>
      <c r="S190" s="5005"/>
      <c r="U190" s="5006"/>
      <c r="W190" s="5007" t="str">
        <f>IF(ISNUMBER(U190),U190,"")</f>
        <v/>
      </c>
      <c r="Y190" s="5008" t="str">
        <f t="shared" si="24"/>
        <v/>
      </c>
      <c r="AA190" s="92"/>
      <c r="AC190" s="5009"/>
      <c r="AE190" s="5010"/>
      <c r="AG190" s="5011" t="str">
        <f>IF(ISNUMBER(AE190),AE190,"")</f>
        <v/>
      </c>
      <c r="AI190" s="5012" t="str">
        <f t="shared" si="25"/>
        <v/>
      </c>
    </row>
    <row r="191" spans="1:35" ht="11.25" hidden="1" outlineLevel="3">
      <c r="A191" s="5013" t="s">
        <v>1761</v>
      </c>
      <c r="B191" s="68" t="s">
        <v>94</v>
      </c>
      <c r="C191" s="68" t="str">
        <f>IF(OR(ISNUMBER(S191),ISNUMBER(U191),ISNUMBER(W191),ISNUMBER(#REF!),ISNUMBER(AA191),ISNUMBER(AC191),ISNUMBER(AE191),ISNUMBER(AG191),ISNUMBER(Y191),ISNUMBER(AI191)),"x","")</f>
        <v/>
      </c>
      <c r="D191" s="2" t="s">
        <v>90</v>
      </c>
      <c r="E191" s="2" t="s">
        <v>1762</v>
      </c>
      <c r="F191" s="2" t="s">
        <v>67</v>
      </c>
      <c r="G191" s="2" t="s">
        <v>1763</v>
      </c>
      <c r="H191" s="2" t="s">
        <v>1561</v>
      </c>
      <c r="I191" s="2" t="s">
        <v>1764</v>
      </c>
      <c r="J191" s="2" t="s">
        <v>96</v>
      </c>
      <c r="L191" s="2" t="s">
        <v>12</v>
      </c>
      <c r="O191" s="2" t="s">
        <v>14</v>
      </c>
      <c r="S191" s="5014"/>
      <c r="U191" s="5015"/>
      <c r="W191" s="5016" t="str">
        <f>IF(OR(ISNUMBER(W192),ISNUMBER(W197)),N(W192)+N(W197),IF(ISNUMBER(U191),U191,""))</f>
        <v/>
      </c>
      <c r="Y191" s="5017" t="str">
        <f t="shared" si="24"/>
        <v/>
      </c>
      <c r="AA191" s="92"/>
      <c r="AC191" s="5018"/>
      <c r="AE191" s="5019"/>
      <c r="AG191" s="5020" t="str">
        <f>IF(OR(ISNUMBER(AG192),ISNUMBER(AG197)),N(AG192)+N(AG197),IF(ISNUMBER(AE191),AE191,""))</f>
        <v/>
      </c>
      <c r="AI191" s="5021" t="str">
        <f t="shared" si="25"/>
        <v/>
      </c>
    </row>
    <row r="192" spans="1:35" ht="11.25" hidden="1" outlineLevel="4">
      <c r="A192" s="5022" t="s">
        <v>1765</v>
      </c>
      <c r="B192" s="68" t="s">
        <v>94</v>
      </c>
      <c r="C192" s="68" t="str">
        <f>IF(OR(ISNUMBER(S192),ISNUMBER(U192),ISNUMBER(W192),ISNUMBER(#REF!),ISNUMBER(AA192),ISNUMBER(AC192),ISNUMBER(AE192),ISNUMBER(AG192),ISNUMBER(Y192),ISNUMBER(AI192)),"x","")</f>
        <v/>
      </c>
      <c r="D192" s="2" t="s">
        <v>90</v>
      </c>
      <c r="E192" s="2" t="s">
        <v>1766</v>
      </c>
      <c r="F192" s="2" t="s">
        <v>67</v>
      </c>
      <c r="G192" s="2" t="s">
        <v>1767</v>
      </c>
      <c r="H192" s="2" t="s">
        <v>1561</v>
      </c>
      <c r="I192" s="2" t="s">
        <v>1768</v>
      </c>
      <c r="L192" s="2" t="s">
        <v>12</v>
      </c>
      <c r="O192" s="2" t="s">
        <v>14</v>
      </c>
      <c r="S192" s="5023"/>
      <c r="U192" s="5024"/>
      <c r="W192" s="5025" t="str">
        <f>IF(OR(ISNUMBER(W193),ISNUMBER(W194),ISNUMBER(W195),ISNUMBER(W196)),N(W193)+N(W194)+N(W195)+N(W196),IF(ISNUMBER(U192),U192,""))</f>
        <v/>
      </c>
      <c r="Y192" s="5026" t="str">
        <f t="shared" si="24"/>
        <v/>
      </c>
      <c r="AA192" s="92"/>
      <c r="AC192" s="5027"/>
      <c r="AE192" s="5028"/>
      <c r="AG192" s="5029" t="str">
        <f>IF(OR(ISNUMBER(AG193),ISNUMBER(AG194),ISNUMBER(AG195),ISNUMBER(AG196)),N(AG193)+N(AG194)+N(AG195)+N(AG196),IF(ISNUMBER(AE192),AE192,""))</f>
        <v/>
      </c>
      <c r="AI192" s="5030" t="str">
        <f t="shared" si="25"/>
        <v/>
      </c>
    </row>
    <row r="193" spans="1:35" ht="11.25" hidden="1" outlineLevel="5">
      <c r="A193" s="5031" t="s">
        <v>1207</v>
      </c>
      <c r="B193" s="68" t="s">
        <v>94</v>
      </c>
      <c r="C193" s="68" t="str">
        <f>IF(OR(ISNUMBER(S193),ISNUMBER(U193),ISNUMBER(W193),ISNUMBER(#REF!),ISNUMBER(AA193),ISNUMBER(AC193),ISNUMBER(AE193),ISNUMBER(AG193),ISNUMBER(Y193),ISNUMBER(AI193)),"x","")</f>
        <v/>
      </c>
      <c r="D193" s="2" t="s">
        <v>90</v>
      </c>
      <c r="E193" s="2" t="s">
        <v>1769</v>
      </c>
      <c r="F193" s="2" t="s">
        <v>67</v>
      </c>
      <c r="G193" s="2" t="s">
        <v>1770</v>
      </c>
      <c r="H193" s="2" t="s">
        <v>1561</v>
      </c>
      <c r="L193" s="2" t="s">
        <v>12</v>
      </c>
      <c r="O193" s="2" t="s">
        <v>14</v>
      </c>
      <c r="S193" s="5032"/>
      <c r="U193" s="5033"/>
      <c r="W193" s="5034" t="str">
        <f>IF(ISNUMBER(U193),U193,"")</f>
        <v/>
      </c>
      <c r="Y193" s="5035" t="str">
        <f t="shared" si="24"/>
        <v/>
      </c>
      <c r="AA193" s="92"/>
      <c r="AC193" s="5036"/>
      <c r="AE193" s="5037"/>
      <c r="AG193" s="5038" t="str">
        <f>IF(ISNUMBER(AE193),AE193,"")</f>
        <v/>
      </c>
      <c r="AI193" s="5039" t="str">
        <f t="shared" si="25"/>
        <v/>
      </c>
    </row>
    <row r="194" spans="1:35" ht="11.25" hidden="1" outlineLevel="5">
      <c r="A194" s="5040" t="s">
        <v>948</v>
      </c>
      <c r="B194" s="68" t="s">
        <v>94</v>
      </c>
      <c r="C194" s="68" t="str">
        <f>IF(OR(ISNUMBER(S194),ISNUMBER(U194),ISNUMBER(W194),ISNUMBER(#REF!),ISNUMBER(AA194),ISNUMBER(AC194),ISNUMBER(AE194),ISNUMBER(AG194),ISNUMBER(Y194),ISNUMBER(AI194)),"x","")</f>
        <v/>
      </c>
      <c r="D194" s="2" t="s">
        <v>90</v>
      </c>
      <c r="E194" s="2" t="s">
        <v>1771</v>
      </c>
      <c r="F194" s="2" t="s">
        <v>67</v>
      </c>
      <c r="G194" s="2" t="s">
        <v>1772</v>
      </c>
      <c r="H194" s="2" t="s">
        <v>1561</v>
      </c>
      <c r="L194" s="2" t="s">
        <v>12</v>
      </c>
      <c r="O194" s="2" t="s">
        <v>14</v>
      </c>
      <c r="S194" s="5041"/>
      <c r="U194" s="5042"/>
      <c r="W194" s="5043" t="str">
        <f>IF(ISNUMBER(U194),U194,"")</f>
        <v/>
      </c>
      <c r="Y194" s="5044" t="str">
        <f t="shared" si="24"/>
        <v/>
      </c>
      <c r="AA194" s="92"/>
      <c r="AC194" s="5045"/>
      <c r="AE194" s="5046"/>
      <c r="AG194" s="5047" t="str">
        <f>IF(ISNUMBER(AE194),AE194,"")</f>
        <v/>
      </c>
      <c r="AI194" s="5048" t="str">
        <f t="shared" si="25"/>
        <v/>
      </c>
    </row>
    <row r="195" spans="1:35" ht="11.25" hidden="1" outlineLevel="5">
      <c r="A195" s="5049" t="s">
        <v>1212</v>
      </c>
      <c r="B195" s="68" t="s">
        <v>94</v>
      </c>
      <c r="C195" s="68" t="str">
        <f>IF(OR(ISNUMBER(S195),ISNUMBER(U195),ISNUMBER(W195),ISNUMBER(#REF!),ISNUMBER(AA195),ISNUMBER(AC195),ISNUMBER(AE195),ISNUMBER(AG195),ISNUMBER(Y195),ISNUMBER(AI195)),"x","")</f>
        <v/>
      </c>
      <c r="D195" s="2" t="s">
        <v>90</v>
      </c>
      <c r="E195" s="2" t="s">
        <v>1773</v>
      </c>
      <c r="F195" s="2" t="s">
        <v>67</v>
      </c>
      <c r="G195" s="2" t="s">
        <v>1774</v>
      </c>
      <c r="H195" s="2" t="s">
        <v>1561</v>
      </c>
      <c r="L195" s="2" t="s">
        <v>12</v>
      </c>
      <c r="O195" s="2" t="s">
        <v>14</v>
      </c>
      <c r="S195" s="5050"/>
      <c r="U195" s="5051"/>
      <c r="W195" s="5052" t="str">
        <f>IF(ISNUMBER(U195),U195,"")</f>
        <v/>
      </c>
      <c r="Y195" s="5053" t="str">
        <f t="shared" si="24"/>
        <v/>
      </c>
      <c r="AA195" s="92"/>
      <c r="AC195" s="5054"/>
      <c r="AE195" s="5055"/>
      <c r="AG195" s="5056" t="str">
        <f>IF(ISNUMBER(AE195),AE195,"")</f>
        <v/>
      </c>
      <c r="AI195" s="5057" t="str">
        <f t="shared" si="25"/>
        <v/>
      </c>
    </row>
    <row r="196" spans="1:35" ht="11.25" hidden="1" outlineLevel="5">
      <c r="A196" s="5058" t="s">
        <v>1512</v>
      </c>
      <c r="B196" s="68" t="s">
        <v>94</v>
      </c>
      <c r="C196" s="68" t="str">
        <f>IF(OR(ISNUMBER(S196),ISNUMBER(U196),ISNUMBER(W196),ISNUMBER(#REF!),ISNUMBER(AA196),ISNUMBER(AC196),ISNUMBER(AE196),ISNUMBER(AG196),ISNUMBER(Y196),ISNUMBER(AI196)),"x","")</f>
        <v/>
      </c>
      <c r="D196" s="2" t="s">
        <v>90</v>
      </c>
      <c r="E196" s="2" t="s">
        <v>1775</v>
      </c>
      <c r="F196" s="2" t="s">
        <v>67</v>
      </c>
      <c r="G196" s="2" t="s">
        <v>1776</v>
      </c>
      <c r="H196" s="2" t="s">
        <v>1561</v>
      </c>
      <c r="L196" s="2" t="s">
        <v>12</v>
      </c>
      <c r="O196" s="2" t="s">
        <v>14</v>
      </c>
      <c r="S196" s="5059"/>
      <c r="U196" s="5060"/>
      <c r="W196" s="5061" t="str">
        <f>IF(ISNUMBER(U196),U196,"")</f>
        <v/>
      </c>
      <c r="Y196" s="5062" t="str">
        <f t="shared" si="24"/>
        <v/>
      </c>
      <c r="AA196" s="92"/>
      <c r="AC196" s="5063"/>
      <c r="AE196" s="5064"/>
      <c r="AG196" s="5065" t="str">
        <f>IF(ISNUMBER(AE196),AE196,"")</f>
        <v/>
      </c>
      <c r="AI196" s="5066" t="str">
        <f t="shared" si="25"/>
        <v/>
      </c>
    </row>
    <row r="197" spans="1:35" ht="11.25" hidden="1" outlineLevel="4">
      <c r="A197" s="5067" t="s">
        <v>1777</v>
      </c>
      <c r="B197" s="68" t="s">
        <v>94</v>
      </c>
      <c r="C197" s="68" t="str">
        <f>IF(OR(ISNUMBER(S197),ISNUMBER(U197),ISNUMBER(W197),ISNUMBER(#REF!),ISNUMBER(AA197),ISNUMBER(AC197),ISNUMBER(AE197),ISNUMBER(AG197),ISNUMBER(Y197),ISNUMBER(AI197)),"x","")</f>
        <v/>
      </c>
      <c r="D197" s="2" t="s">
        <v>90</v>
      </c>
      <c r="E197" s="2" t="s">
        <v>1778</v>
      </c>
      <c r="F197" s="2" t="s">
        <v>67</v>
      </c>
      <c r="G197" s="2" t="s">
        <v>1779</v>
      </c>
      <c r="H197" s="2" t="s">
        <v>1561</v>
      </c>
      <c r="L197" s="2" t="s">
        <v>12</v>
      </c>
      <c r="O197" s="2" t="s">
        <v>14</v>
      </c>
      <c r="S197" s="5068"/>
      <c r="U197" s="5069"/>
      <c r="W197" s="5070" t="str">
        <f>IF(OR(ISNUMBER(W198),ISNUMBER(W199),ISNUMBER(W200),ISNUMBER(W201)),N(W198)+N(W199)+N(W200)+N(W201),IF(ISNUMBER(U197),U197,""))</f>
        <v/>
      </c>
      <c r="Y197" s="5071" t="str">
        <f t="shared" si="24"/>
        <v/>
      </c>
      <c r="AA197" s="92"/>
      <c r="AC197" s="5072"/>
      <c r="AE197" s="5073"/>
      <c r="AG197" s="5074" t="str">
        <f>IF(OR(ISNUMBER(AG198),ISNUMBER(AG199),ISNUMBER(AG200),ISNUMBER(AG201)),N(AG198)+N(AG199)+N(AG200)+N(AG201),IF(ISNUMBER(AE197),AE197,""))</f>
        <v/>
      </c>
      <c r="AI197" s="5075" t="str">
        <f t="shared" si="25"/>
        <v/>
      </c>
    </row>
    <row r="198" spans="1:35" ht="11.25" hidden="1" outlineLevel="5">
      <c r="A198" s="5076" t="s">
        <v>1207</v>
      </c>
      <c r="B198" s="68" t="s">
        <v>94</v>
      </c>
      <c r="C198" s="68" t="str">
        <f>IF(OR(ISNUMBER(S198),ISNUMBER(U198),ISNUMBER(W198),ISNUMBER(#REF!),ISNUMBER(AA198),ISNUMBER(AC198),ISNUMBER(AE198),ISNUMBER(AG198),ISNUMBER(Y198),ISNUMBER(AI198)),"x","")</f>
        <v/>
      </c>
      <c r="D198" s="2" t="s">
        <v>90</v>
      </c>
      <c r="E198" s="2" t="s">
        <v>1780</v>
      </c>
      <c r="F198" s="2" t="s">
        <v>67</v>
      </c>
      <c r="G198" s="2" t="s">
        <v>1781</v>
      </c>
      <c r="H198" s="2" t="s">
        <v>1561</v>
      </c>
      <c r="L198" s="2" t="s">
        <v>12</v>
      </c>
      <c r="O198" s="2" t="s">
        <v>14</v>
      </c>
      <c r="S198" s="5077"/>
      <c r="U198" s="5078"/>
      <c r="W198" s="5079" t="str">
        <f>IF(ISNUMBER(U198),U198,"")</f>
        <v/>
      </c>
      <c r="Y198" s="5080" t="str">
        <f t="shared" si="24"/>
        <v/>
      </c>
      <c r="AA198" s="92"/>
      <c r="AC198" s="5081"/>
      <c r="AE198" s="5082"/>
      <c r="AG198" s="5083" t="str">
        <f>IF(ISNUMBER(AE198),AE198,"")</f>
        <v/>
      </c>
      <c r="AI198" s="5084" t="str">
        <f t="shared" si="25"/>
        <v/>
      </c>
    </row>
    <row r="199" spans="1:35" ht="11.25" hidden="1" outlineLevel="5">
      <c r="A199" s="5085" t="s">
        <v>948</v>
      </c>
      <c r="B199" s="68" t="s">
        <v>94</v>
      </c>
      <c r="C199" s="68" t="str">
        <f>IF(OR(ISNUMBER(S199),ISNUMBER(U199),ISNUMBER(W199),ISNUMBER(#REF!),ISNUMBER(AA199),ISNUMBER(AC199),ISNUMBER(AE199),ISNUMBER(AG199),ISNUMBER(Y199),ISNUMBER(AI199)),"x","")</f>
        <v/>
      </c>
      <c r="D199" s="2" t="s">
        <v>90</v>
      </c>
      <c r="E199" s="2" t="s">
        <v>1782</v>
      </c>
      <c r="F199" s="2" t="s">
        <v>67</v>
      </c>
      <c r="G199" s="2" t="s">
        <v>1783</v>
      </c>
      <c r="H199" s="2" t="s">
        <v>1561</v>
      </c>
      <c r="L199" s="2" t="s">
        <v>12</v>
      </c>
      <c r="O199" s="2" t="s">
        <v>14</v>
      </c>
      <c r="S199" s="5086"/>
      <c r="U199" s="5087"/>
      <c r="W199" s="5088" t="str">
        <f>IF(ISNUMBER(U199),U199,"")</f>
        <v/>
      </c>
      <c r="Y199" s="5089" t="str">
        <f t="shared" si="24"/>
        <v/>
      </c>
      <c r="AA199" s="92"/>
      <c r="AC199" s="5090"/>
      <c r="AE199" s="5091"/>
      <c r="AG199" s="5092" t="str">
        <f>IF(ISNUMBER(AE199),AE199,"")</f>
        <v/>
      </c>
      <c r="AI199" s="5093" t="str">
        <f t="shared" si="25"/>
        <v/>
      </c>
    </row>
    <row r="200" spans="1:35" ht="11.25" hidden="1" outlineLevel="5">
      <c r="A200" s="5094" t="s">
        <v>1212</v>
      </c>
      <c r="B200" s="68" t="s">
        <v>94</v>
      </c>
      <c r="C200" s="68" t="str">
        <f>IF(OR(ISNUMBER(S200),ISNUMBER(U200),ISNUMBER(W200),ISNUMBER(#REF!),ISNUMBER(AA200),ISNUMBER(AC200),ISNUMBER(AE200),ISNUMBER(AG200),ISNUMBER(Y200),ISNUMBER(AI200)),"x","")</f>
        <v/>
      </c>
      <c r="D200" s="2" t="s">
        <v>90</v>
      </c>
      <c r="E200" s="2" t="s">
        <v>1784</v>
      </c>
      <c r="F200" s="2" t="s">
        <v>67</v>
      </c>
      <c r="G200" s="2" t="s">
        <v>1785</v>
      </c>
      <c r="H200" s="2" t="s">
        <v>1561</v>
      </c>
      <c r="L200" s="2" t="s">
        <v>12</v>
      </c>
      <c r="O200" s="2" t="s">
        <v>14</v>
      </c>
      <c r="S200" s="5095"/>
      <c r="U200" s="5096"/>
      <c r="W200" s="5097" t="str">
        <f>IF(ISNUMBER(U200),U200,"")</f>
        <v/>
      </c>
      <c r="Y200" s="5098" t="str">
        <f t="shared" si="24"/>
        <v/>
      </c>
      <c r="AA200" s="92"/>
      <c r="AC200" s="5099"/>
      <c r="AE200" s="5100"/>
      <c r="AG200" s="5101" t="str">
        <f>IF(ISNUMBER(AE200),AE200,"")</f>
        <v/>
      </c>
      <c r="AI200" s="5102" t="str">
        <f t="shared" si="25"/>
        <v/>
      </c>
    </row>
    <row r="201" spans="1:35" ht="11.25" hidden="1" outlineLevel="5">
      <c r="A201" s="5103" t="s">
        <v>1512</v>
      </c>
      <c r="B201" s="68" t="s">
        <v>94</v>
      </c>
      <c r="C201" s="68" t="str">
        <f>IF(OR(ISNUMBER(S201),ISNUMBER(U201),ISNUMBER(W201),ISNUMBER(#REF!),ISNUMBER(AA201),ISNUMBER(AC201),ISNUMBER(AE201),ISNUMBER(AG201),ISNUMBER(Y201),ISNUMBER(AI201)),"x","")</f>
        <v/>
      </c>
      <c r="D201" s="2" t="s">
        <v>90</v>
      </c>
      <c r="E201" s="2" t="s">
        <v>1786</v>
      </c>
      <c r="F201" s="2" t="s">
        <v>67</v>
      </c>
      <c r="G201" s="2" t="s">
        <v>1787</v>
      </c>
      <c r="H201" s="2" t="s">
        <v>1561</v>
      </c>
      <c r="L201" s="2" t="s">
        <v>12</v>
      </c>
      <c r="O201" s="2" t="s">
        <v>14</v>
      </c>
      <c r="S201" s="5104"/>
      <c r="U201" s="5105"/>
      <c r="W201" s="5106" t="str">
        <f>IF(ISNUMBER(U201),U201,"")</f>
        <v/>
      </c>
      <c r="Y201" s="5107" t="str">
        <f t="shared" ref="Y201:Y264" si="28">IF(OR(ISNUMBER(S201),ISNUMBER(W201)),N(S201)+N(W201),"")</f>
        <v/>
      </c>
      <c r="AA201" s="92"/>
      <c r="AC201" s="5108"/>
      <c r="AE201" s="5109"/>
      <c r="AG201" s="5110" t="str">
        <f>IF(ISNUMBER(AE201),AE201,"")</f>
        <v/>
      </c>
      <c r="AI201" s="5111" t="str">
        <f t="shared" ref="AI201:AI264" si="29">IF(OR(ISNUMBER(AC201),ISNUMBER(AG201)),N(AC201)+N(AG201),"")</f>
        <v/>
      </c>
    </row>
    <row r="202" spans="1:35" ht="11.25" hidden="1" outlineLevel="3">
      <c r="A202" s="5112" t="s">
        <v>1788</v>
      </c>
      <c r="B202" s="68" t="s">
        <v>94</v>
      </c>
      <c r="C202" s="68" t="str">
        <f>IF(OR(ISNUMBER(S202),ISNUMBER(U202),ISNUMBER(W202),ISNUMBER(#REF!),ISNUMBER(AA202),ISNUMBER(AC202),ISNUMBER(AE202),ISNUMBER(AG202),ISNUMBER(Y202),ISNUMBER(AI202)),"x","")</f>
        <v/>
      </c>
      <c r="D202" s="2" t="s">
        <v>90</v>
      </c>
      <c r="E202" s="2" t="s">
        <v>1789</v>
      </c>
      <c r="F202" s="2" t="s">
        <v>67</v>
      </c>
      <c r="G202" s="2" t="s">
        <v>1790</v>
      </c>
      <c r="H202" s="2" t="s">
        <v>1561</v>
      </c>
      <c r="J202" s="2" t="s">
        <v>96</v>
      </c>
      <c r="L202" s="2" t="s">
        <v>12</v>
      </c>
      <c r="O202" s="2" t="s">
        <v>14</v>
      </c>
      <c r="S202" s="5113"/>
      <c r="U202" s="5114"/>
      <c r="W202" s="5115" t="str">
        <f>IF(OR(ISNUMBER(W203),ISNUMBER(W204),ISNUMBER(W205),ISNUMBER(W206)),N(W203)+N(W204)+N(W205)+N(W206),IF(ISNUMBER(U202),U202,""))</f>
        <v/>
      </c>
      <c r="Y202" s="5116" t="str">
        <f t="shared" si="28"/>
        <v/>
      </c>
      <c r="AA202" s="92"/>
      <c r="AC202" s="5117"/>
      <c r="AE202" s="5118"/>
      <c r="AG202" s="5119" t="str">
        <f>IF(OR(ISNUMBER(AG203),ISNUMBER(AG204),ISNUMBER(AG205),ISNUMBER(AG206)),N(AG203)+N(AG204)+N(AG205)+N(AG206),IF(ISNUMBER(AE202),AE202,""))</f>
        <v/>
      </c>
      <c r="AI202" s="5120" t="str">
        <f t="shared" si="29"/>
        <v/>
      </c>
    </row>
    <row r="203" spans="1:35" ht="11.25" hidden="1" outlineLevel="4">
      <c r="A203" s="5121" t="s">
        <v>1207</v>
      </c>
      <c r="B203" s="68" t="s">
        <v>94</v>
      </c>
      <c r="C203" s="68" t="str">
        <f>IF(OR(ISNUMBER(S203),ISNUMBER(U203),ISNUMBER(W203),ISNUMBER(#REF!),ISNUMBER(AA203),ISNUMBER(AC203),ISNUMBER(AE203),ISNUMBER(AG203),ISNUMBER(Y203),ISNUMBER(AI203)),"x","")</f>
        <v/>
      </c>
      <c r="D203" s="2" t="s">
        <v>90</v>
      </c>
      <c r="E203" s="2" t="s">
        <v>1791</v>
      </c>
      <c r="F203" s="2" t="s">
        <v>67</v>
      </c>
      <c r="G203" s="2" t="s">
        <v>1792</v>
      </c>
      <c r="H203" s="2" t="s">
        <v>1561</v>
      </c>
      <c r="L203" s="2" t="s">
        <v>12</v>
      </c>
      <c r="O203" s="2" t="s">
        <v>14</v>
      </c>
      <c r="S203" s="5122"/>
      <c r="U203" s="5123"/>
      <c r="W203" s="5124" t="str">
        <f>IF(ISNUMBER(U203),U203,"")</f>
        <v/>
      </c>
      <c r="Y203" s="5125" t="str">
        <f t="shared" si="28"/>
        <v/>
      </c>
      <c r="AA203" s="92"/>
      <c r="AC203" s="5126"/>
      <c r="AE203" s="5127"/>
      <c r="AG203" s="5128" t="str">
        <f>IF(ISNUMBER(AE203),AE203,"")</f>
        <v/>
      </c>
      <c r="AI203" s="5129" t="str">
        <f t="shared" si="29"/>
        <v/>
      </c>
    </row>
    <row r="204" spans="1:35" ht="11.25" hidden="1" outlineLevel="4">
      <c r="A204" s="5130" t="s">
        <v>948</v>
      </c>
      <c r="B204" s="68" t="s">
        <v>94</v>
      </c>
      <c r="C204" s="68" t="str">
        <f>IF(OR(ISNUMBER(S204),ISNUMBER(U204),ISNUMBER(W204),ISNUMBER(#REF!),ISNUMBER(AA204),ISNUMBER(AC204),ISNUMBER(AE204),ISNUMBER(AG204),ISNUMBER(Y204),ISNUMBER(AI204)),"x","")</f>
        <v/>
      </c>
      <c r="D204" s="2" t="s">
        <v>90</v>
      </c>
      <c r="E204" s="2" t="s">
        <v>1793</v>
      </c>
      <c r="F204" s="2" t="s">
        <v>67</v>
      </c>
      <c r="G204" s="2" t="s">
        <v>1794</v>
      </c>
      <c r="H204" s="2" t="s">
        <v>1561</v>
      </c>
      <c r="L204" s="2" t="s">
        <v>12</v>
      </c>
      <c r="O204" s="2" t="s">
        <v>14</v>
      </c>
      <c r="S204" s="5131"/>
      <c r="U204" s="5132"/>
      <c r="W204" s="5133" t="str">
        <f>IF(ISNUMBER(U204),U204,"")</f>
        <v/>
      </c>
      <c r="Y204" s="5134" t="str">
        <f t="shared" si="28"/>
        <v/>
      </c>
      <c r="AA204" s="92"/>
      <c r="AC204" s="5135"/>
      <c r="AE204" s="5136"/>
      <c r="AG204" s="5137" t="str">
        <f>IF(ISNUMBER(AE204),AE204,"")</f>
        <v/>
      </c>
      <c r="AI204" s="5138" t="str">
        <f t="shared" si="29"/>
        <v/>
      </c>
    </row>
    <row r="205" spans="1:35" ht="11.25" hidden="1" outlineLevel="4">
      <c r="A205" s="5139" t="s">
        <v>1212</v>
      </c>
      <c r="B205" s="68" t="s">
        <v>94</v>
      </c>
      <c r="C205" s="68" t="str">
        <f>IF(OR(ISNUMBER(S205),ISNUMBER(U205),ISNUMBER(W205),ISNUMBER(#REF!),ISNUMBER(AA205),ISNUMBER(AC205),ISNUMBER(AE205),ISNUMBER(AG205),ISNUMBER(Y205),ISNUMBER(AI205)),"x","")</f>
        <v/>
      </c>
      <c r="D205" s="2" t="s">
        <v>90</v>
      </c>
      <c r="E205" s="2" t="s">
        <v>1795</v>
      </c>
      <c r="F205" s="2" t="s">
        <v>67</v>
      </c>
      <c r="G205" s="2" t="s">
        <v>1796</v>
      </c>
      <c r="H205" s="2" t="s">
        <v>1561</v>
      </c>
      <c r="L205" s="2" t="s">
        <v>12</v>
      </c>
      <c r="O205" s="2" t="s">
        <v>14</v>
      </c>
      <c r="S205" s="5140"/>
      <c r="U205" s="5141"/>
      <c r="W205" s="5142" t="str">
        <f>IF(ISNUMBER(U205),U205,"")</f>
        <v/>
      </c>
      <c r="Y205" s="5143" t="str">
        <f t="shared" si="28"/>
        <v/>
      </c>
      <c r="AA205" s="92"/>
      <c r="AC205" s="5144"/>
      <c r="AE205" s="5145"/>
      <c r="AG205" s="5146" t="str">
        <f>IF(ISNUMBER(AE205),AE205,"")</f>
        <v/>
      </c>
      <c r="AI205" s="5147" t="str">
        <f t="shared" si="29"/>
        <v/>
      </c>
    </row>
    <row r="206" spans="1:35" ht="11.25" hidden="1" outlineLevel="4">
      <c r="A206" s="5148" t="s">
        <v>1512</v>
      </c>
      <c r="B206" s="68" t="s">
        <v>94</v>
      </c>
      <c r="C206" s="68" t="str">
        <f>IF(OR(ISNUMBER(S206),ISNUMBER(U206),ISNUMBER(W206),ISNUMBER(#REF!),ISNUMBER(AA206),ISNUMBER(AC206),ISNUMBER(AE206),ISNUMBER(AG206),ISNUMBER(Y206),ISNUMBER(AI206)),"x","")</f>
        <v/>
      </c>
      <c r="D206" s="2" t="s">
        <v>90</v>
      </c>
      <c r="E206" s="2" t="s">
        <v>1797</v>
      </c>
      <c r="F206" s="2" t="s">
        <v>67</v>
      </c>
      <c r="G206" s="2" t="s">
        <v>1798</v>
      </c>
      <c r="H206" s="2" t="s">
        <v>1561</v>
      </c>
      <c r="L206" s="2" t="s">
        <v>12</v>
      </c>
      <c r="O206" s="2" t="s">
        <v>14</v>
      </c>
      <c r="S206" s="5149"/>
      <c r="U206" s="5150"/>
      <c r="W206" s="5151" t="str">
        <f>IF(ISNUMBER(U206),U206,"")</f>
        <v/>
      </c>
      <c r="Y206" s="5152" t="str">
        <f t="shared" si="28"/>
        <v/>
      </c>
      <c r="AA206" s="92"/>
      <c r="AC206" s="5153"/>
      <c r="AE206" s="5154"/>
      <c r="AG206" s="5155" t="str">
        <f>IF(ISNUMBER(AE206),AE206,"")</f>
        <v/>
      </c>
      <c r="AI206" s="5156" t="str">
        <f t="shared" si="29"/>
        <v/>
      </c>
    </row>
    <row r="207" spans="1:35" ht="11.25" hidden="1" outlineLevel="3">
      <c r="A207" s="5157" t="s">
        <v>1799</v>
      </c>
      <c r="B207" s="68" t="s">
        <v>94</v>
      </c>
      <c r="C207" s="68" t="str">
        <f>IF(OR(ISNUMBER(S207),ISNUMBER(U207),ISNUMBER(W207),ISNUMBER(#REF!),ISNUMBER(AA207),ISNUMBER(AC207),ISNUMBER(AE207),ISNUMBER(AG207),ISNUMBER(Y207),ISNUMBER(AI207)),"x","")</f>
        <v/>
      </c>
      <c r="D207" s="2" t="s">
        <v>90</v>
      </c>
      <c r="E207" s="2" t="s">
        <v>1800</v>
      </c>
      <c r="F207" s="2" t="s">
        <v>67</v>
      </c>
      <c r="G207" s="2" t="s">
        <v>1801</v>
      </c>
      <c r="H207" s="2" t="s">
        <v>1802</v>
      </c>
      <c r="I207" s="2" t="s">
        <v>1803</v>
      </c>
      <c r="J207" s="2" t="s">
        <v>96</v>
      </c>
      <c r="L207" s="2" t="s">
        <v>12</v>
      </c>
      <c r="O207" s="2" t="s">
        <v>14</v>
      </c>
      <c r="S207" s="5158"/>
      <c r="U207" s="5159"/>
      <c r="W207" s="5160" t="str">
        <f>IF(OR(ISNUMBER(W208),ISNUMBER(W209),ISNUMBER(W210),ISNUMBER(W211)),N(W208)+N(W209)+N(W210)+N(W211),IF(ISNUMBER(U207),U207,""))</f>
        <v/>
      </c>
      <c r="Y207" s="5161" t="str">
        <f t="shared" si="28"/>
        <v/>
      </c>
      <c r="AA207" s="92"/>
      <c r="AC207" s="5162"/>
      <c r="AE207" s="5163"/>
      <c r="AG207" s="5164" t="str">
        <f>IF(OR(ISNUMBER(AG208),ISNUMBER(AG209),ISNUMBER(AG210),ISNUMBER(AG211)),N(AG208)+N(AG209)+N(AG210)+N(AG211),IF(ISNUMBER(AE207),AE207,""))</f>
        <v/>
      </c>
      <c r="AI207" s="5165" t="str">
        <f t="shared" si="29"/>
        <v/>
      </c>
    </row>
    <row r="208" spans="1:35" ht="11.25" hidden="1" outlineLevel="4">
      <c r="A208" s="5166" t="s">
        <v>1207</v>
      </c>
      <c r="B208" s="68" t="s">
        <v>94</v>
      </c>
      <c r="C208" s="68" t="str">
        <f>IF(OR(ISNUMBER(S208),ISNUMBER(U208),ISNUMBER(W208),ISNUMBER(#REF!),ISNUMBER(AA208),ISNUMBER(AC208),ISNUMBER(AE208),ISNUMBER(AG208),ISNUMBER(Y208),ISNUMBER(AI208)),"x","")</f>
        <v/>
      </c>
      <c r="D208" s="2" t="s">
        <v>90</v>
      </c>
      <c r="E208" s="2" t="s">
        <v>1804</v>
      </c>
      <c r="F208" s="2" t="s">
        <v>67</v>
      </c>
      <c r="G208" s="2" t="s">
        <v>1805</v>
      </c>
      <c r="H208" s="2" t="s">
        <v>1561</v>
      </c>
      <c r="L208" s="2" t="s">
        <v>12</v>
      </c>
      <c r="O208" s="2" t="s">
        <v>14</v>
      </c>
      <c r="S208" s="5167"/>
      <c r="U208" s="5168"/>
      <c r="W208" s="5169" t="str">
        <f>IF(ISNUMBER(U208),U208,"")</f>
        <v/>
      </c>
      <c r="Y208" s="5170" t="str">
        <f t="shared" si="28"/>
        <v/>
      </c>
      <c r="AA208" s="92"/>
      <c r="AC208" s="5171"/>
      <c r="AE208" s="5172"/>
      <c r="AG208" s="5173" t="str">
        <f>IF(ISNUMBER(AE208),AE208,"")</f>
        <v/>
      </c>
      <c r="AI208" s="5174" t="str">
        <f t="shared" si="29"/>
        <v/>
      </c>
    </row>
    <row r="209" spans="1:35" ht="11.25" hidden="1" outlineLevel="4">
      <c r="A209" s="5175" t="s">
        <v>948</v>
      </c>
      <c r="B209" s="68" t="s">
        <v>94</v>
      </c>
      <c r="C209" s="68" t="str">
        <f>IF(OR(ISNUMBER(S209),ISNUMBER(U209),ISNUMBER(W209),ISNUMBER(#REF!),ISNUMBER(AA209),ISNUMBER(AC209),ISNUMBER(AE209),ISNUMBER(AG209),ISNUMBER(Y209),ISNUMBER(AI209)),"x","")</f>
        <v/>
      </c>
      <c r="D209" s="2" t="s">
        <v>90</v>
      </c>
      <c r="E209" s="2" t="s">
        <v>1806</v>
      </c>
      <c r="F209" s="2" t="s">
        <v>67</v>
      </c>
      <c r="G209" s="2" t="s">
        <v>1807</v>
      </c>
      <c r="H209" s="2" t="s">
        <v>1561</v>
      </c>
      <c r="L209" s="2" t="s">
        <v>12</v>
      </c>
      <c r="O209" s="2" t="s">
        <v>14</v>
      </c>
      <c r="S209" s="5176"/>
      <c r="U209" s="5177"/>
      <c r="W209" s="5178" t="str">
        <f>IF(ISNUMBER(U209),U209,"")</f>
        <v/>
      </c>
      <c r="Y209" s="5179" t="str">
        <f t="shared" si="28"/>
        <v/>
      </c>
      <c r="AA209" s="92"/>
      <c r="AC209" s="5180"/>
      <c r="AE209" s="5181"/>
      <c r="AG209" s="5182" t="str">
        <f>IF(ISNUMBER(AE209),AE209,"")</f>
        <v/>
      </c>
      <c r="AI209" s="5183" t="str">
        <f t="shared" si="29"/>
        <v/>
      </c>
    </row>
    <row r="210" spans="1:35" ht="11.25" hidden="1" outlineLevel="4">
      <c r="A210" s="5184" t="s">
        <v>1212</v>
      </c>
      <c r="B210" s="68" t="s">
        <v>94</v>
      </c>
      <c r="C210" s="68" t="str">
        <f>IF(OR(ISNUMBER(S210),ISNUMBER(U210),ISNUMBER(W210),ISNUMBER(#REF!),ISNUMBER(AA210),ISNUMBER(AC210),ISNUMBER(AE210),ISNUMBER(AG210),ISNUMBER(Y210),ISNUMBER(AI210)),"x","")</f>
        <v/>
      </c>
      <c r="D210" s="2" t="s">
        <v>90</v>
      </c>
      <c r="E210" s="2" t="s">
        <v>1808</v>
      </c>
      <c r="F210" s="2" t="s">
        <v>67</v>
      </c>
      <c r="G210" s="2" t="s">
        <v>1809</v>
      </c>
      <c r="H210" s="2" t="s">
        <v>1561</v>
      </c>
      <c r="L210" s="2" t="s">
        <v>12</v>
      </c>
      <c r="O210" s="2" t="s">
        <v>14</v>
      </c>
      <c r="S210" s="5185"/>
      <c r="U210" s="5186"/>
      <c r="W210" s="5187" t="str">
        <f>IF(ISNUMBER(U210),U210,"")</f>
        <v/>
      </c>
      <c r="Y210" s="5188" t="str">
        <f t="shared" si="28"/>
        <v/>
      </c>
      <c r="AA210" s="92"/>
      <c r="AC210" s="5189"/>
      <c r="AE210" s="5190"/>
      <c r="AG210" s="5191" t="str">
        <f>IF(ISNUMBER(AE210),AE210,"")</f>
        <v/>
      </c>
      <c r="AI210" s="5192" t="str">
        <f t="shared" si="29"/>
        <v/>
      </c>
    </row>
    <row r="211" spans="1:35" ht="11.25" hidden="1" outlineLevel="4">
      <c r="A211" s="5193" t="s">
        <v>1512</v>
      </c>
      <c r="B211" s="68" t="s">
        <v>94</v>
      </c>
      <c r="C211" s="68" t="str">
        <f>IF(OR(ISNUMBER(S211),ISNUMBER(U211),ISNUMBER(W211),ISNUMBER(#REF!),ISNUMBER(AA211),ISNUMBER(AC211),ISNUMBER(AE211),ISNUMBER(AG211),ISNUMBER(Y211),ISNUMBER(AI211)),"x","")</f>
        <v/>
      </c>
      <c r="D211" s="2" t="s">
        <v>90</v>
      </c>
      <c r="E211" s="2" t="s">
        <v>1810</v>
      </c>
      <c r="F211" s="2" t="s">
        <v>67</v>
      </c>
      <c r="G211" s="2" t="s">
        <v>1811</v>
      </c>
      <c r="H211" s="2" t="s">
        <v>1561</v>
      </c>
      <c r="L211" s="2" t="s">
        <v>12</v>
      </c>
      <c r="O211" s="2" t="s">
        <v>14</v>
      </c>
      <c r="S211" s="5194"/>
      <c r="U211" s="5195"/>
      <c r="W211" s="5196" t="str">
        <f>IF(ISNUMBER(U211),U211,"")</f>
        <v/>
      </c>
      <c r="Y211" s="5197" t="str">
        <f t="shared" si="28"/>
        <v/>
      </c>
      <c r="AA211" s="92"/>
      <c r="AC211" s="5198"/>
      <c r="AE211" s="5199"/>
      <c r="AG211" s="5200" t="str">
        <f>IF(ISNUMBER(AE211),AE211,"")</f>
        <v/>
      </c>
      <c r="AI211" s="5201" t="str">
        <f t="shared" si="29"/>
        <v/>
      </c>
    </row>
    <row r="212" spans="1:35" ht="11.25" hidden="1" outlineLevel="3">
      <c r="A212" s="5202" t="s">
        <v>1812</v>
      </c>
      <c r="B212" s="68" t="s">
        <v>94</v>
      </c>
      <c r="C212" s="68" t="str">
        <f>IF(OR(ISNUMBER(S212),ISNUMBER(U212),ISNUMBER(W212),ISNUMBER(#REF!),ISNUMBER(AA212),ISNUMBER(AC212),ISNUMBER(AE212),ISNUMBER(AG212),ISNUMBER(Y212),ISNUMBER(AI212)),"x","")</f>
        <v/>
      </c>
      <c r="D212" s="2" t="s">
        <v>90</v>
      </c>
      <c r="E212" s="2" t="s">
        <v>1813</v>
      </c>
      <c r="F212" s="2" t="s">
        <v>67</v>
      </c>
      <c r="G212" s="2" t="s">
        <v>1812</v>
      </c>
      <c r="J212" s="2" t="s">
        <v>96</v>
      </c>
      <c r="L212" s="2" t="s">
        <v>12</v>
      </c>
      <c r="M212" s="2" t="s">
        <v>12</v>
      </c>
      <c r="O212" s="2" t="s">
        <v>14</v>
      </c>
      <c r="S212" s="5203"/>
      <c r="U212" s="5204"/>
      <c r="W212" s="5205" t="str">
        <f>IF(OR(ISNUMBER(W213),ISNUMBER(W214),ISNUMBER(W215),ISNUMBER(W216)),N(W213)+N(W214)+N(W215)+N(W216),IF(ISNUMBER(U212),U212,""))</f>
        <v/>
      </c>
      <c r="Y212" s="5206" t="str">
        <f t="shared" si="28"/>
        <v/>
      </c>
      <c r="AA212" s="92"/>
      <c r="AC212" s="5207"/>
      <c r="AE212" s="5208"/>
      <c r="AG212" s="5209" t="str">
        <f>IF(OR(ISNUMBER(AG213),ISNUMBER(AG214),ISNUMBER(AG215),ISNUMBER(AG216)),N(AG213)+N(AG214)+N(AG215)+N(AG216),IF(ISNUMBER(AE212),AE212,""))</f>
        <v/>
      </c>
      <c r="AI212" s="5210" t="str">
        <f t="shared" si="29"/>
        <v/>
      </c>
    </row>
    <row r="213" spans="1:35" ht="11.25" hidden="1" outlineLevel="4">
      <c r="A213" s="5211" t="s">
        <v>1207</v>
      </c>
      <c r="B213" s="68" t="s">
        <v>94</v>
      </c>
      <c r="C213" s="68" t="str">
        <f>IF(OR(ISNUMBER(S213),ISNUMBER(U213),ISNUMBER(W213),ISNUMBER(#REF!),ISNUMBER(AA213),ISNUMBER(AC213),ISNUMBER(AE213),ISNUMBER(AG213),ISNUMBER(Y213),ISNUMBER(AI213)),"x","")</f>
        <v/>
      </c>
      <c r="D213" s="2" t="s">
        <v>90</v>
      </c>
      <c r="E213" s="2" t="s">
        <v>1814</v>
      </c>
      <c r="F213" s="2" t="s">
        <v>67</v>
      </c>
      <c r="G213" s="2" t="s">
        <v>1815</v>
      </c>
      <c r="I213" s="2" t="s">
        <v>1816</v>
      </c>
      <c r="L213" s="2" t="s">
        <v>12</v>
      </c>
      <c r="M213" s="2" t="s">
        <v>12</v>
      </c>
      <c r="O213" s="2" t="s">
        <v>14</v>
      </c>
      <c r="S213" s="5212"/>
      <c r="U213" s="5213"/>
      <c r="W213" s="5214" t="str">
        <f>IF(ISNUMBER(U213),U213,"")</f>
        <v/>
      </c>
      <c r="Y213" s="5215" t="str">
        <f t="shared" si="28"/>
        <v/>
      </c>
      <c r="AA213" s="92"/>
      <c r="AC213" s="5216"/>
      <c r="AE213" s="5217"/>
      <c r="AG213" s="5218" t="str">
        <f>IF(ISNUMBER(AE213),AE213,"")</f>
        <v/>
      </c>
      <c r="AI213" s="5219" t="str">
        <f t="shared" si="29"/>
        <v/>
      </c>
    </row>
    <row r="214" spans="1:35" ht="11.25" hidden="1" outlineLevel="4">
      <c r="A214" s="5220" t="s">
        <v>948</v>
      </c>
      <c r="B214" s="68" t="s">
        <v>94</v>
      </c>
      <c r="C214" s="68" t="str">
        <f>IF(OR(ISNUMBER(S214),ISNUMBER(U214),ISNUMBER(W214),ISNUMBER(#REF!),ISNUMBER(AA214),ISNUMBER(AC214),ISNUMBER(AE214),ISNUMBER(AG214),ISNUMBER(Y214),ISNUMBER(AI214)),"x","")</f>
        <v/>
      </c>
      <c r="D214" s="2" t="s">
        <v>90</v>
      </c>
      <c r="E214" s="2" t="s">
        <v>1817</v>
      </c>
      <c r="F214" s="2" t="s">
        <v>67</v>
      </c>
      <c r="G214" s="2" t="s">
        <v>1818</v>
      </c>
      <c r="I214" s="2" t="s">
        <v>1254</v>
      </c>
      <c r="L214" s="2" t="s">
        <v>12</v>
      </c>
      <c r="M214" s="2" t="s">
        <v>12</v>
      </c>
      <c r="O214" s="2" t="s">
        <v>14</v>
      </c>
      <c r="S214" s="5221"/>
      <c r="U214" s="5222"/>
      <c r="W214" s="5223" t="str">
        <f>IF(ISNUMBER(U214),U214,"")</f>
        <v/>
      </c>
      <c r="Y214" s="5224" t="str">
        <f t="shared" si="28"/>
        <v/>
      </c>
      <c r="AA214" s="92"/>
      <c r="AC214" s="5225"/>
      <c r="AE214" s="5226"/>
      <c r="AG214" s="5227" t="str">
        <f>IF(ISNUMBER(AE214),AE214,"")</f>
        <v/>
      </c>
      <c r="AI214" s="5228" t="str">
        <f t="shared" si="29"/>
        <v/>
      </c>
    </row>
    <row r="215" spans="1:35" ht="11.25" hidden="1" outlineLevel="4">
      <c r="A215" s="5229" t="s">
        <v>1212</v>
      </c>
      <c r="B215" s="68" t="s">
        <v>94</v>
      </c>
      <c r="C215" s="68" t="str">
        <f>IF(OR(ISNUMBER(S215),ISNUMBER(U215),ISNUMBER(W215),ISNUMBER(#REF!),ISNUMBER(AA215),ISNUMBER(AC215),ISNUMBER(AE215),ISNUMBER(AG215),ISNUMBER(Y215),ISNUMBER(AI215)),"x","")</f>
        <v/>
      </c>
      <c r="D215" s="2" t="s">
        <v>90</v>
      </c>
      <c r="E215" s="2" t="s">
        <v>1819</v>
      </c>
      <c r="F215" s="2" t="s">
        <v>67</v>
      </c>
      <c r="G215" s="2" t="s">
        <v>1820</v>
      </c>
      <c r="I215" s="2" t="s">
        <v>1511</v>
      </c>
      <c r="L215" s="2" t="s">
        <v>12</v>
      </c>
      <c r="M215" s="2" t="s">
        <v>12</v>
      </c>
      <c r="O215" s="2" t="s">
        <v>14</v>
      </c>
      <c r="S215" s="5230"/>
      <c r="U215" s="5231"/>
      <c r="W215" s="5232" t="str">
        <f>IF(ISNUMBER(U215),U215,"")</f>
        <v/>
      </c>
      <c r="Y215" s="5233" t="str">
        <f t="shared" si="28"/>
        <v/>
      </c>
      <c r="AA215" s="92"/>
      <c r="AC215" s="5234"/>
      <c r="AE215" s="5235"/>
      <c r="AG215" s="5236" t="str">
        <f>IF(ISNUMBER(AE215),AE215,"")</f>
        <v/>
      </c>
      <c r="AI215" s="5237" t="str">
        <f t="shared" si="29"/>
        <v/>
      </c>
    </row>
    <row r="216" spans="1:35" ht="11.25" hidden="1" outlineLevel="4">
      <c r="A216" s="5238" t="s">
        <v>1512</v>
      </c>
      <c r="B216" s="68" t="s">
        <v>94</v>
      </c>
      <c r="C216" s="68" t="str">
        <f>IF(OR(ISNUMBER(S216),ISNUMBER(U216),ISNUMBER(W216),ISNUMBER(#REF!),ISNUMBER(AA216),ISNUMBER(AC216),ISNUMBER(AE216),ISNUMBER(AG216),ISNUMBER(Y216),ISNUMBER(AI216)),"x","")</f>
        <v/>
      </c>
      <c r="D216" s="2" t="s">
        <v>90</v>
      </c>
      <c r="E216" s="2" t="s">
        <v>1821</v>
      </c>
      <c r="F216" s="2" t="s">
        <v>67</v>
      </c>
      <c r="G216" s="2" t="s">
        <v>1822</v>
      </c>
      <c r="I216" s="2" t="s">
        <v>1547</v>
      </c>
      <c r="L216" s="2" t="s">
        <v>12</v>
      </c>
      <c r="M216" s="2" t="s">
        <v>12</v>
      </c>
      <c r="O216" s="2" t="s">
        <v>14</v>
      </c>
      <c r="S216" s="5239"/>
      <c r="U216" s="5240"/>
      <c r="W216" s="5241" t="str">
        <f>IF(ISNUMBER(U216),U216,"")</f>
        <v/>
      </c>
      <c r="Y216" s="5242" t="str">
        <f t="shared" si="28"/>
        <v/>
      </c>
      <c r="AA216" s="92"/>
      <c r="AC216" s="5243"/>
      <c r="AE216" s="5244"/>
      <c r="AG216" s="5245" t="str">
        <f>IF(ISNUMBER(AE216),AE216,"")</f>
        <v/>
      </c>
      <c r="AI216" s="5246" t="str">
        <f t="shared" si="29"/>
        <v/>
      </c>
    </row>
    <row r="217" spans="1:35" ht="11.25" hidden="1" outlineLevel="3">
      <c r="A217" s="5247" t="s">
        <v>1823</v>
      </c>
      <c r="B217" s="68" t="s">
        <v>94</v>
      </c>
      <c r="C217" s="68" t="str">
        <f>IF(OR(ISNUMBER(S217),ISNUMBER(U217),ISNUMBER(W217),ISNUMBER(#REF!),ISNUMBER(AA217),ISNUMBER(AC217),ISNUMBER(AE217),ISNUMBER(AG217),ISNUMBER(Y217),ISNUMBER(AI217)),"x","")</f>
        <v/>
      </c>
      <c r="D217" s="2" t="s">
        <v>90</v>
      </c>
      <c r="E217" s="2" t="s">
        <v>1824</v>
      </c>
      <c r="F217" s="2" t="s">
        <v>67</v>
      </c>
      <c r="G217" s="2" t="s">
        <v>1823</v>
      </c>
      <c r="J217" s="2" t="s">
        <v>187</v>
      </c>
      <c r="L217" s="2" t="s">
        <v>12</v>
      </c>
      <c r="M217" s="2" t="s">
        <v>12</v>
      </c>
      <c r="O217" s="2" t="s">
        <v>14</v>
      </c>
      <c r="S217" s="5248"/>
      <c r="U217" s="5249"/>
      <c r="W217" s="5250" t="str">
        <f>IF(OR(ISNUMBER(W218),ISNUMBER(W219),ISNUMBER(W220),ISNUMBER(W221)),N(W218)+N(W219)+N(W220)+N(W221),IF(ISNUMBER(U217),U217,""))</f>
        <v/>
      </c>
      <c r="Y217" s="5251" t="str">
        <f t="shared" si="28"/>
        <v/>
      </c>
      <c r="AA217" s="92"/>
      <c r="AC217" s="5252"/>
      <c r="AE217" s="5253"/>
      <c r="AG217" s="5254" t="str">
        <f>IF(OR(ISNUMBER(AG218),ISNUMBER(AG219),ISNUMBER(AG220),ISNUMBER(AG221)),N(AG218)+N(AG219)+N(AG220)+N(AG221),IF(ISNUMBER(AE217),AE217,""))</f>
        <v/>
      </c>
      <c r="AI217" s="5255" t="str">
        <f t="shared" si="29"/>
        <v/>
      </c>
    </row>
    <row r="218" spans="1:35" ht="11.25" hidden="1" outlineLevel="4">
      <c r="A218" s="5256" t="s">
        <v>1207</v>
      </c>
      <c r="B218" s="68" t="s">
        <v>94</v>
      </c>
      <c r="C218" s="68" t="str">
        <f>IF(OR(ISNUMBER(S218),ISNUMBER(U218),ISNUMBER(W218),ISNUMBER(#REF!),ISNUMBER(AA218),ISNUMBER(AC218),ISNUMBER(AE218),ISNUMBER(AG218),ISNUMBER(Y218),ISNUMBER(AI218)),"x","")</f>
        <v/>
      </c>
      <c r="D218" s="2" t="s">
        <v>90</v>
      </c>
      <c r="E218" s="2" t="s">
        <v>1825</v>
      </c>
      <c r="F218" s="2" t="s">
        <v>67</v>
      </c>
      <c r="G218" s="2" t="s">
        <v>1826</v>
      </c>
      <c r="I218" s="2" t="s">
        <v>1816</v>
      </c>
      <c r="L218" s="2" t="s">
        <v>12</v>
      </c>
      <c r="M218" s="2" t="s">
        <v>12</v>
      </c>
      <c r="O218" s="2" t="s">
        <v>14</v>
      </c>
      <c r="S218" s="5257"/>
      <c r="U218" s="5258"/>
      <c r="W218" s="5259" t="str">
        <f>IF(ISNUMBER(U218),U218,"")</f>
        <v/>
      </c>
      <c r="Y218" s="5260" t="str">
        <f t="shared" si="28"/>
        <v/>
      </c>
      <c r="AA218" s="92"/>
      <c r="AC218" s="5261"/>
      <c r="AE218" s="5262"/>
      <c r="AG218" s="5263" t="str">
        <f>IF(ISNUMBER(AE218),AE218,"")</f>
        <v/>
      </c>
      <c r="AI218" s="5264" t="str">
        <f t="shared" si="29"/>
        <v/>
      </c>
    </row>
    <row r="219" spans="1:35" ht="11.25" hidden="1" outlineLevel="4">
      <c r="A219" s="5265" t="s">
        <v>948</v>
      </c>
      <c r="B219" s="68" t="s">
        <v>94</v>
      </c>
      <c r="C219" s="68" t="str">
        <f>IF(OR(ISNUMBER(S219),ISNUMBER(U219),ISNUMBER(W219),ISNUMBER(#REF!),ISNUMBER(AA219),ISNUMBER(AC219),ISNUMBER(AE219),ISNUMBER(AG219),ISNUMBER(Y219),ISNUMBER(AI219)),"x","")</f>
        <v/>
      </c>
      <c r="D219" s="2" t="s">
        <v>90</v>
      </c>
      <c r="E219" s="2" t="s">
        <v>1827</v>
      </c>
      <c r="F219" s="2" t="s">
        <v>67</v>
      </c>
      <c r="G219" s="2" t="s">
        <v>1828</v>
      </c>
      <c r="I219" s="2" t="s">
        <v>1254</v>
      </c>
      <c r="L219" s="2" t="s">
        <v>12</v>
      </c>
      <c r="M219" s="2" t="s">
        <v>12</v>
      </c>
      <c r="O219" s="2" t="s">
        <v>14</v>
      </c>
      <c r="S219" s="5266"/>
      <c r="U219" s="5267"/>
      <c r="W219" s="5268" t="str">
        <f>IF(ISNUMBER(U219),U219,"")</f>
        <v/>
      </c>
      <c r="Y219" s="5269" t="str">
        <f t="shared" si="28"/>
        <v/>
      </c>
      <c r="AA219" s="92"/>
      <c r="AC219" s="5270"/>
      <c r="AE219" s="5271"/>
      <c r="AG219" s="5272" t="str">
        <f>IF(ISNUMBER(AE219),AE219,"")</f>
        <v/>
      </c>
      <c r="AI219" s="5273" t="str">
        <f t="shared" si="29"/>
        <v/>
      </c>
    </row>
    <row r="220" spans="1:35" ht="11.25" hidden="1" outlineLevel="4">
      <c r="A220" s="5274" t="s">
        <v>1212</v>
      </c>
      <c r="B220" s="68" t="s">
        <v>94</v>
      </c>
      <c r="C220" s="68" t="str">
        <f>IF(OR(ISNUMBER(S220),ISNUMBER(U220),ISNUMBER(W220),ISNUMBER(#REF!),ISNUMBER(AA220),ISNUMBER(AC220),ISNUMBER(AE220),ISNUMBER(AG220),ISNUMBER(Y220),ISNUMBER(AI220)),"x","")</f>
        <v/>
      </c>
      <c r="D220" s="2" t="s">
        <v>90</v>
      </c>
      <c r="E220" s="2" t="s">
        <v>1829</v>
      </c>
      <c r="F220" s="2" t="s">
        <v>67</v>
      </c>
      <c r="G220" s="2" t="s">
        <v>1830</v>
      </c>
      <c r="I220" s="2" t="s">
        <v>1511</v>
      </c>
      <c r="L220" s="2" t="s">
        <v>12</v>
      </c>
      <c r="M220" s="2" t="s">
        <v>12</v>
      </c>
      <c r="O220" s="2" t="s">
        <v>14</v>
      </c>
      <c r="S220" s="5275"/>
      <c r="U220" s="5276"/>
      <c r="W220" s="5277" t="str">
        <f>IF(ISNUMBER(U220),U220,"")</f>
        <v/>
      </c>
      <c r="Y220" s="5278" t="str">
        <f t="shared" si="28"/>
        <v/>
      </c>
      <c r="AA220" s="92"/>
      <c r="AC220" s="5279"/>
      <c r="AE220" s="5280"/>
      <c r="AG220" s="5281" t="str">
        <f>IF(ISNUMBER(AE220),AE220,"")</f>
        <v/>
      </c>
      <c r="AI220" s="5282" t="str">
        <f t="shared" si="29"/>
        <v/>
      </c>
    </row>
    <row r="221" spans="1:35" ht="11.25" hidden="1" outlineLevel="4">
      <c r="A221" s="5283" t="s">
        <v>1512</v>
      </c>
      <c r="B221" s="68" t="s">
        <v>94</v>
      </c>
      <c r="C221" s="68" t="str">
        <f>IF(OR(ISNUMBER(S221),ISNUMBER(U221),ISNUMBER(W221),ISNUMBER(#REF!),ISNUMBER(AA221),ISNUMBER(AC221),ISNUMBER(AE221),ISNUMBER(AG221),ISNUMBER(Y221),ISNUMBER(AI221)),"x","")</f>
        <v/>
      </c>
      <c r="D221" s="2" t="s">
        <v>90</v>
      </c>
      <c r="E221" s="2" t="s">
        <v>1831</v>
      </c>
      <c r="F221" s="2" t="s">
        <v>67</v>
      </c>
      <c r="G221" s="2" t="s">
        <v>1832</v>
      </c>
      <c r="I221" s="2" t="s">
        <v>1547</v>
      </c>
      <c r="L221" s="2" t="s">
        <v>12</v>
      </c>
      <c r="M221" s="2" t="s">
        <v>12</v>
      </c>
      <c r="O221" s="2" t="s">
        <v>14</v>
      </c>
      <c r="S221" s="5284"/>
      <c r="U221" s="5285"/>
      <c r="W221" s="5286" t="str">
        <f>IF(ISNUMBER(U221),U221,"")</f>
        <v/>
      </c>
      <c r="Y221" s="5287" t="str">
        <f t="shared" si="28"/>
        <v/>
      </c>
      <c r="AA221" s="92"/>
      <c r="AC221" s="5288"/>
      <c r="AE221" s="5289"/>
      <c r="AG221" s="5290" t="str">
        <f>IF(ISNUMBER(AE221),AE221,"")</f>
        <v/>
      </c>
      <c r="AI221" s="5291" t="str">
        <f t="shared" si="29"/>
        <v/>
      </c>
    </row>
    <row r="222" spans="1:35" ht="11.25" hidden="1" outlineLevel="3">
      <c r="A222" s="5292" t="s">
        <v>1833</v>
      </c>
      <c r="B222" s="68" t="s">
        <v>94</v>
      </c>
      <c r="C222" s="68" t="str">
        <f>IF(OR(ISNUMBER(S222),ISNUMBER(U222),ISNUMBER(W222),ISNUMBER(#REF!),ISNUMBER(AA222),ISNUMBER(AC222),ISNUMBER(AE222),ISNUMBER(AG222),ISNUMBER(Y222),ISNUMBER(AI222)),"x","")</f>
        <v/>
      </c>
      <c r="D222" s="2" t="s">
        <v>90</v>
      </c>
      <c r="E222" s="2" t="s">
        <v>1834</v>
      </c>
      <c r="F222" s="2" t="s">
        <v>67</v>
      </c>
      <c r="G222" s="2" t="s">
        <v>1835</v>
      </c>
      <c r="H222" s="2" t="s">
        <v>104</v>
      </c>
      <c r="I222" s="2" t="s">
        <v>1836</v>
      </c>
      <c r="J222" s="2" t="s">
        <v>96</v>
      </c>
      <c r="L222" s="2" t="s">
        <v>12</v>
      </c>
      <c r="M222" s="2" t="s">
        <v>12</v>
      </c>
      <c r="O222" s="2" t="s">
        <v>14</v>
      </c>
      <c r="S222" s="5293"/>
      <c r="U222" s="5294"/>
      <c r="W222" s="5295" t="str">
        <f>IF(OR(ISNUMBER(W223),ISNUMBER(W224),ISNUMBER(W225),ISNUMBER(W226)),N(W223)+N(W224)+N(W225)+N(W226),IF(ISNUMBER(U222),U222,""))</f>
        <v/>
      </c>
      <c r="Y222" s="5296" t="str">
        <f t="shared" si="28"/>
        <v/>
      </c>
      <c r="AA222" s="92"/>
      <c r="AC222" s="5297"/>
      <c r="AE222" s="5298"/>
      <c r="AG222" s="5299" t="str">
        <f>IF(OR(ISNUMBER(AG223),ISNUMBER(AG224),ISNUMBER(AG225),ISNUMBER(AG226)),N(AG223)+N(AG224)+N(AG225)+N(AG226),IF(ISNUMBER(AE222),AE222,""))</f>
        <v/>
      </c>
      <c r="AI222" s="5300" t="str">
        <f t="shared" si="29"/>
        <v/>
      </c>
    </row>
    <row r="223" spans="1:35" ht="11.25" hidden="1" outlineLevel="4">
      <c r="A223" s="5301" t="s">
        <v>1207</v>
      </c>
      <c r="B223" s="68" t="s">
        <v>94</v>
      </c>
      <c r="C223" s="68" t="str">
        <f>IF(OR(ISNUMBER(S223),ISNUMBER(U223),ISNUMBER(W223),ISNUMBER(#REF!),ISNUMBER(AA223),ISNUMBER(AC223),ISNUMBER(AE223),ISNUMBER(AG223),ISNUMBER(Y223),ISNUMBER(AI223)),"x","")</f>
        <v/>
      </c>
      <c r="D223" s="2" t="s">
        <v>90</v>
      </c>
      <c r="E223" s="2" t="s">
        <v>1837</v>
      </c>
      <c r="F223" s="2" t="s">
        <v>67</v>
      </c>
      <c r="G223" s="2" t="s">
        <v>1838</v>
      </c>
      <c r="I223" s="2" t="s">
        <v>1816</v>
      </c>
      <c r="L223" s="2" t="s">
        <v>12</v>
      </c>
      <c r="M223" s="2" t="s">
        <v>12</v>
      </c>
      <c r="O223" s="2" t="s">
        <v>14</v>
      </c>
      <c r="S223" s="5302"/>
      <c r="U223" s="5303"/>
      <c r="W223" s="5304" t="str">
        <f>IF(ISNUMBER(U223),U223,"")</f>
        <v/>
      </c>
      <c r="Y223" s="5305" t="str">
        <f t="shared" si="28"/>
        <v/>
      </c>
      <c r="AA223" s="92"/>
      <c r="AC223" s="5306"/>
      <c r="AE223" s="5307"/>
      <c r="AG223" s="5308" t="str">
        <f>IF(ISNUMBER(AE223),AE223,"")</f>
        <v/>
      </c>
      <c r="AI223" s="5309" t="str">
        <f t="shared" si="29"/>
        <v/>
      </c>
    </row>
    <row r="224" spans="1:35" ht="11.25" hidden="1" outlineLevel="4">
      <c r="A224" s="5310" t="s">
        <v>948</v>
      </c>
      <c r="B224" s="68" t="s">
        <v>94</v>
      </c>
      <c r="C224" s="68" t="str">
        <f>IF(OR(ISNUMBER(S224),ISNUMBER(U224),ISNUMBER(W224),ISNUMBER(#REF!),ISNUMBER(AA224),ISNUMBER(AC224),ISNUMBER(AE224),ISNUMBER(AG224),ISNUMBER(Y224),ISNUMBER(AI224)),"x","")</f>
        <v/>
      </c>
      <c r="D224" s="2" t="s">
        <v>90</v>
      </c>
      <c r="E224" s="2" t="s">
        <v>1839</v>
      </c>
      <c r="F224" s="2" t="s">
        <v>67</v>
      </c>
      <c r="G224" s="2" t="s">
        <v>1840</v>
      </c>
      <c r="I224" s="2" t="s">
        <v>1254</v>
      </c>
      <c r="L224" s="2" t="s">
        <v>12</v>
      </c>
      <c r="M224" s="2" t="s">
        <v>12</v>
      </c>
      <c r="O224" s="2" t="s">
        <v>14</v>
      </c>
      <c r="S224" s="5311"/>
      <c r="U224" s="5312"/>
      <c r="W224" s="5313" t="str">
        <f>IF(ISNUMBER(U224),U224,"")</f>
        <v/>
      </c>
      <c r="Y224" s="5314" t="str">
        <f t="shared" si="28"/>
        <v/>
      </c>
      <c r="AA224" s="92"/>
      <c r="AC224" s="5315"/>
      <c r="AE224" s="5316"/>
      <c r="AG224" s="5317" t="str">
        <f>IF(ISNUMBER(AE224),AE224,"")</f>
        <v/>
      </c>
      <c r="AI224" s="5318" t="str">
        <f t="shared" si="29"/>
        <v/>
      </c>
    </row>
    <row r="225" spans="1:35" ht="11.25" hidden="1" outlineLevel="4">
      <c r="A225" s="5319" t="s">
        <v>1212</v>
      </c>
      <c r="B225" s="68" t="s">
        <v>94</v>
      </c>
      <c r="C225" s="68" t="str">
        <f>IF(OR(ISNUMBER(S225),ISNUMBER(U225),ISNUMBER(W225),ISNUMBER(#REF!),ISNUMBER(AA225),ISNUMBER(AC225),ISNUMBER(AE225),ISNUMBER(AG225),ISNUMBER(Y225),ISNUMBER(AI225)),"x","")</f>
        <v/>
      </c>
      <c r="D225" s="2" t="s">
        <v>90</v>
      </c>
      <c r="E225" s="2" t="s">
        <v>1841</v>
      </c>
      <c r="F225" s="2" t="s">
        <v>67</v>
      </c>
      <c r="G225" s="2" t="s">
        <v>1842</v>
      </c>
      <c r="I225" s="2" t="s">
        <v>1511</v>
      </c>
      <c r="L225" s="2" t="s">
        <v>12</v>
      </c>
      <c r="M225" s="2" t="s">
        <v>12</v>
      </c>
      <c r="O225" s="2" t="s">
        <v>14</v>
      </c>
      <c r="S225" s="5320"/>
      <c r="U225" s="5321"/>
      <c r="W225" s="5322" t="str">
        <f>IF(ISNUMBER(U225),U225,"")</f>
        <v/>
      </c>
      <c r="Y225" s="5323" t="str">
        <f t="shared" si="28"/>
        <v/>
      </c>
      <c r="AA225" s="92"/>
      <c r="AC225" s="5324"/>
      <c r="AE225" s="5325"/>
      <c r="AG225" s="5326" t="str">
        <f>IF(ISNUMBER(AE225),AE225,"")</f>
        <v/>
      </c>
      <c r="AI225" s="5327" t="str">
        <f t="shared" si="29"/>
        <v/>
      </c>
    </row>
    <row r="226" spans="1:35" ht="11.25" hidden="1" outlineLevel="4">
      <c r="A226" s="5328" t="s">
        <v>1512</v>
      </c>
      <c r="B226" s="68" t="s">
        <v>94</v>
      </c>
      <c r="C226" s="68" t="str">
        <f>IF(OR(ISNUMBER(S226),ISNUMBER(U226),ISNUMBER(W226),ISNUMBER(#REF!),ISNUMBER(AA226),ISNUMBER(AC226),ISNUMBER(AE226),ISNUMBER(AG226),ISNUMBER(Y226),ISNUMBER(AI226)),"x","")</f>
        <v/>
      </c>
      <c r="D226" s="2" t="s">
        <v>90</v>
      </c>
      <c r="E226" s="2" t="s">
        <v>1843</v>
      </c>
      <c r="F226" s="2" t="s">
        <v>67</v>
      </c>
      <c r="G226" s="2" t="s">
        <v>1844</v>
      </c>
      <c r="I226" s="2" t="s">
        <v>1547</v>
      </c>
      <c r="L226" s="2" t="s">
        <v>12</v>
      </c>
      <c r="M226" s="2" t="s">
        <v>12</v>
      </c>
      <c r="O226" s="2" t="s">
        <v>14</v>
      </c>
      <c r="S226" s="5329"/>
      <c r="U226" s="5330"/>
      <c r="W226" s="5331" t="str">
        <f>IF(ISNUMBER(U226),U226,"")</f>
        <v/>
      </c>
      <c r="Y226" s="5332" t="str">
        <f t="shared" si="28"/>
        <v/>
      </c>
      <c r="AA226" s="92"/>
      <c r="AC226" s="5333"/>
      <c r="AE226" s="5334"/>
      <c r="AG226" s="5335" t="str">
        <f>IF(ISNUMBER(AE226),AE226,"")</f>
        <v/>
      </c>
      <c r="AI226" s="5336" t="str">
        <f t="shared" si="29"/>
        <v/>
      </c>
    </row>
    <row r="227" spans="1:35" ht="11.25" hidden="1" outlineLevel="3">
      <c r="A227" s="5337" t="s">
        <v>1845</v>
      </c>
      <c r="B227" s="68" t="s">
        <v>94</v>
      </c>
      <c r="C227" s="68" t="str">
        <f>IF(OR(ISNUMBER(S227),ISNUMBER(U227),ISNUMBER(W227),ISNUMBER(#REF!),ISNUMBER(AA227),ISNUMBER(AC227),ISNUMBER(AE227),ISNUMBER(AG227),ISNUMBER(Y227),ISNUMBER(AI227)),"x","")</f>
        <v/>
      </c>
      <c r="D227" s="2" t="s">
        <v>90</v>
      </c>
      <c r="E227" s="2" t="s">
        <v>1846</v>
      </c>
      <c r="F227" s="2" t="s">
        <v>67</v>
      </c>
      <c r="G227" s="2" t="s">
        <v>1847</v>
      </c>
      <c r="I227" s="2" t="s">
        <v>1848</v>
      </c>
      <c r="J227" s="2" t="s">
        <v>96</v>
      </c>
      <c r="L227" s="2" t="s">
        <v>12</v>
      </c>
      <c r="M227" s="2" t="s">
        <v>12</v>
      </c>
      <c r="O227" s="2" t="s">
        <v>14</v>
      </c>
      <c r="S227" s="5338"/>
      <c r="U227" s="5339"/>
      <c r="W227" s="5340" t="str">
        <f>IF(OR(ISNUMBER(W228),ISNUMBER(W229),ISNUMBER(W230),ISNUMBER(W231)),N(W228)+N(W229)+N(W230)+N(W231),IF(ISNUMBER(U227),U227,""))</f>
        <v/>
      </c>
      <c r="Y227" s="5341" t="str">
        <f t="shared" si="28"/>
        <v/>
      </c>
      <c r="AA227" s="92"/>
      <c r="AC227" s="5342"/>
      <c r="AE227" s="5343"/>
      <c r="AG227" s="5344" t="str">
        <f>IF(OR(ISNUMBER(AG228),ISNUMBER(AG229),ISNUMBER(AG230),ISNUMBER(AG231)),N(AG228)+N(AG229)+N(AG230)+N(AG231),IF(ISNUMBER(AE227),AE227,""))</f>
        <v/>
      </c>
      <c r="AI227" s="5345" t="str">
        <f t="shared" si="29"/>
        <v/>
      </c>
    </row>
    <row r="228" spans="1:35" ht="11.25" hidden="1" outlineLevel="4">
      <c r="A228" s="5346" t="s">
        <v>1207</v>
      </c>
      <c r="B228" s="68" t="s">
        <v>94</v>
      </c>
      <c r="C228" s="68" t="str">
        <f>IF(OR(ISNUMBER(S228),ISNUMBER(U228),ISNUMBER(W228),ISNUMBER(#REF!),ISNUMBER(AA228),ISNUMBER(AC228),ISNUMBER(AE228),ISNUMBER(AG228),ISNUMBER(Y228),ISNUMBER(AI228)),"x","")</f>
        <v/>
      </c>
      <c r="D228" s="2" t="s">
        <v>90</v>
      </c>
      <c r="E228" s="2" t="s">
        <v>1849</v>
      </c>
      <c r="F228" s="2" t="s">
        <v>67</v>
      </c>
      <c r="G228" s="2" t="s">
        <v>1850</v>
      </c>
      <c r="I228" s="2" t="s">
        <v>1816</v>
      </c>
      <c r="L228" s="2" t="s">
        <v>12</v>
      </c>
      <c r="M228" s="2" t="s">
        <v>12</v>
      </c>
      <c r="O228" s="2" t="s">
        <v>14</v>
      </c>
      <c r="S228" s="5347"/>
      <c r="U228" s="5348"/>
      <c r="W228" s="5349" t="str">
        <f>IF(ISNUMBER(U228),U228,"")</f>
        <v/>
      </c>
      <c r="Y228" s="5350" t="str">
        <f t="shared" si="28"/>
        <v/>
      </c>
      <c r="AA228" s="92"/>
      <c r="AC228" s="5351"/>
      <c r="AE228" s="5352"/>
      <c r="AG228" s="5353" t="str">
        <f>IF(ISNUMBER(AE228),AE228,"")</f>
        <v/>
      </c>
      <c r="AI228" s="5354" t="str">
        <f t="shared" si="29"/>
        <v/>
      </c>
    </row>
    <row r="229" spans="1:35" ht="11.25" hidden="1" outlineLevel="4">
      <c r="A229" s="5355" t="s">
        <v>948</v>
      </c>
      <c r="B229" s="68" t="s">
        <v>94</v>
      </c>
      <c r="C229" s="68" t="str">
        <f>IF(OR(ISNUMBER(S229),ISNUMBER(U229),ISNUMBER(W229),ISNUMBER(#REF!),ISNUMBER(AA229),ISNUMBER(AC229),ISNUMBER(AE229),ISNUMBER(AG229),ISNUMBER(Y229),ISNUMBER(AI229)),"x","")</f>
        <v/>
      </c>
      <c r="D229" s="2" t="s">
        <v>90</v>
      </c>
      <c r="E229" s="2" t="s">
        <v>1851</v>
      </c>
      <c r="F229" s="2" t="s">
        <v>67</v>
      </c>
      <c r="G229" s="2" t="s">
        <v>1852</v>
      </c>
      <c r="I229" s="2" t="s">
        <v>1254</v>
      </c>
      <c r="L229" s="2" t="s">
        <v>12</v>
      </c>
      <c r="M229" s="2" t="s">
        <v>12</v>
      </c>
      <c r="O229" s="2" t="s">
        <v>14</v>
      </c>
      <c r="S229" s="5356"/>
      <c r="U229" s="5357"/>
      <c r="W229" s="5358" t="str">
        <f>IF(ISNUMBER(U229),U229,"")</f>
        <v/>
      </c>
      <c r="Y229" s="5359" t="str">
        <f t="shared" si="28"/>
        <v/>
      </c>
      <c r="AA229" s="92"/>
      <c r="AC229" s="5360"/>
      <c r="AE229" s="5361"/>
      <c r="AG229" s="5362" t="str">
        <f>IF(ISNUMBER(AE229),AE229,"")</f>
        <v/>
      </c>
      <c r="AI229" s="5363" t="str">
        <f t="shared" si="29"/>
        <v/>
      </c>
    </row>
    <row r="230" spans="1:35" ht="11.25" hidden="1" outlineLevel="4">
      <c r="A230" s="5364" t="s">
        <v>1212</v>
      </c>
      <c r="B230" s="68" t="s">
        <v>94</v>
      </c>
      <c r="C230" s="68" t="str">
        <f>IF(OR(ISNUMBER(S230),ISNUMBER(U230),ISNUMBER(W230),ISNUMBER(#REF!),ISNUMBER(AA230),ISNUMBER(AC230),ISNUMBER(AE230),ISNUMBER(AG230),ISNUMBER(Y230),ISNUMBER(AI230)),"x","")</f>
        <v/>
      </c>
      <c r="D230" s="2" t="s">
        <v>90</v>
      </c>
      <c r="E230" s="2" t="s">
        <v>1853</v>
      </c>
      <c r="F230" s="2" t="s">
        <v>67</v>
      </c>
      <c r="G230" s="2" t="s">
        <v>1854</v>
      </c>
      <c r="I230" s="2" t="s">
        <v>1511</v>
      </c>
      <c r="L230" s="2" t="s">
        <v>12</v>
      </c>
      <c r="M230" s="2" t="s">
        <v>12</v>
      </c>
      <c r="O230" s="2" t="s">
        <v>14</v>
      </c>
      <c r="S230" s="5365"/>
      <c r="U230" s="5366"/>
      <c r="W230" s="5367" t="str">
        <f>IF(ISNUMBER(U230),U230,"")</f>
        <v/>
      </c>
      <c r="Y230" s="5368" t="str">
        <f t="shared" si="28"/>
        <v/>
      </c>
      <c r="AA230" s="92"/>
      <c r="AC230" s="5369"/>
      <c r="AE230" s="5370"/>
      <c r="AG230" s="5371" t="str">
        <f>IF(ISNUMBER(AE230),AE230,"")</f>
        <v/>
      </c>
      <c r="AI230" s="5372" t="str">
        <f t="shared" si="29"/>
        <v/>
      </c>
    </row>
    <row r="231" spans="1:35" ht="11.25" hidden="1" outlineLevel="4">
      <c r="A231" s="5373" t="s">
        <v>1512</v>
      </c>
      <c r="B231" s="68" t="s">
        <v>94</v>
      </c>
      <c r="C231" s="68" t="str">
        <f>IF(OR(ISNUMBER(S231),ISNUMBER(U231),ISNUMBER(W231),ISNUMBER(#REF!),ISNUMBER(AA231),ISNUMBER(AC231),ISNUMBER(AE231),ISNUMBER(AG231),ISNUMBER(Y231),ISNUMBER(AI231)),"x","")</f>
        <v/>
      </c>
      <c r="D231" s="2" t="s">
        <v>90</v>
      </c>
      <c r="E231" s="2" t="s">
        <v>1855</v>
      </c>
      <c r="F231" s="2" t="s">
        <v>67</v>
      </c>
      <c r="G231" s="2" t="s">
        <v>1856</v>
      </c>
      <c r="I231" s="2" t="s">
        <v>1857</v>
      </c>
      <c r="L231" s="2" t="s">
        <v>12</v>
      </c>
      <c r="M231" s="2" t="s">
        <v>12</v>
      </c>
      <c r="O231" s="2" t="s">
        <v>14</v>
      </c>
      <c r="S231" s="5374"/>
      <c r="U231" s="5375"/>
      <c r="W231" s="5376" t="str">
        <f>IF(ISNUMBER(U231),U231,"")</f>
        <v/>
      </c>
      <c r="Y231" s="5377" t="str">
        <f t="shared" si="28"/>
        <v/>
      </c>
      <c r="AA231" s="92"/>
      <c r="AC231" s="5378"/>
      <c r="AE231" s="5379"/>
      <c r="AG231" s="5380" t="str">
        <f>IF(ISNUMBER(AE231),AE231,"")</f>
        <v/>
      </c>
      <c r="AI231" s="5381" t="str">
        <f t="shared" si="29"/>
        <v/>
      </c>
    </row>
    <row r="232" spans="1:35" ht="11.25" hidden="1" outlineLevel="3">
      <c r="A232" s="5382" t="s">
        <v>1858</v>
      </c>
      <c r="B232" s="68" t="s">
        <v>94</v>
      </c>
      <c r="C232" s="68" t="str">
        <f>IF(OR(ISNUMBER(S232),ISNUMBER(U232),ISNUMBER(W232),ISNUMBER(#REF!),ISNUMBER(AA232),ISNUMBER(AC232),ISNUMBER(AE232),ISNUMBER(AG232),ISNUMBER(Y232),ISNUMBER(AI232)),"x","")</f>
        <v/>
      </c>
      <c r="D232" s="2" t="s">
        <v>90</v>
      </c>
      <c r="E232" s="2" t="s">
        <v>1859</v>
      </c>
      <c r="F232" s="2" t="s">
        <v>67</v>
      </c>
      <c r="G232" s="2" t="s">
        <v>1860</v>
      </c>
      <c r="I232" s="2" t="s">
        <v>1861</v>
      </c>
      <c r="J232" s="2" t="s">
        <v>96</v>
      </c>
      <c r="L232" s="2" t="s">
        <v>12</v>
      </c>
      <c r="M232" s="2" t="s">
        <v>12</v>
      </c>
      <c r="O232" s="2" t="s">
        <v>14</v>
      </c>
      <c r="S232" s="5383"/>
      <c r="U232" s="5384"/>
      <c r="W232" s="5385" t="str">
        <f>IF(OR(ISNUMBER(W233),ISNUMBER(W234),ISNUMBER(W235),ISNUMBER(W236)),N(W233)+N(W234)+N(W235)+N(W236),IF(ISNUMBER(U232),U232,""))</f>
        <v/>
      </c>
      <c r="Y232" s="5386" t="str">
        <f t="shared" si="28"/>
        <v/>
      </c>
      <c r="AA232" s="92"/>
      <c r="AC232" s="5387"/>
      <c r="AE232" s="5388"/>
      <c r="AG232" s="5389" t="str">
        <f>IF(OR(ISNUMBER(AG233),ISNUMBER(AG234),ISNUMBER(AG235),ISNUMBER(AG236)),N(AG233)+N(AG234)+N(AG235)+N(AG236),IF(ISNUMBER(AE232),AE232,""))</f>
        <v/>
      </c>
      <c r="AI232" s="5390" t="str">
        <f t="shared" si="29"/>
        <v/>
      </c>
    </row>
    <row r="233" spans="1:35" ht="11.25" hidden="1" outlineLevel="4">
      <c r="A233" s="5391" t="s">
        <v>1207</v>
      </c>
      <c r="B233" s="68" t="s">
        <v>94</v>
      </c>
      <c r="C233" s="68" t="str">
        <f>IF(OR(ISNUMBER(S233),ISNUMBER(U233),ISNUMBER(W233),ISNUMBER(#REF!),ISNUMBER(AA233),ISNUMBER(AC233),ISNUMBER(AE233),ISNUMBER(AG233),ISNUMBER(Y233),ISNUMBER(AI233)),"x","")</f>
        <v/>
      </c>
      <c r="D233" s="2" t="s">
        <v>90</v>
      </c>
      <c r="E233" s="2" t="s">
        <v>1862</v>
      </c>
      <c r="F233" s="2" t="s">
        <v>67</v>
      </c>
      <c r="G233" s="2" t="s">
        <v>1863</v>
      </c>
      <c r="I233" s="2" t="s">
        <v>1816</v>
      </c>
      <c r="L233" s="2" t="s">
        <v>12</v>
      </c>
      <c r="M233" s="2" t="s">
        <v>12</v>
      </c>
      <c r="O233" s="2" t="s">
        <v>14</v>
      </c>
      <c r="S233" s="5392"/>
      <c r="U233" s="5393"/>
      <c r="W233" s="5394" t="str">
        <f>IF(ISNUMBER(U233),U233,"")</f>
        <v/>
      </c>
      <c r="Y233" s="5395" t="str">
        <f t="shared" si="28"/>
        <v/>
      </c>
      <c r="AA233" s="92"/>
      <c r="AC233" s="5396"/>
      <c r="AE233" s="5397"/>
      <c r="AG233" s="5398" t="str">
        <f>IF(ISNUMBER(AE233),AE233,"")</f>
        <v/>
      </c>
      <c r="AI233" s="5399" t="str">
        <f t="shared" si="29"/>
        <v/>
      </c>
    </row>
    <row r="234" spans="1:35" ht="11.25" hidden="1" outlineLevel="4">
      <c r="A234" s="5400" t="s">
        <v>948</v>
      </c>
      <c r="B234" s="68" t="s">
        <v>94</v>
      </c>
      <c r="C234" s="68" t="str">
        <f>IF(OR(ISNUMBER(S234),ISNUMBER(U234),ISNUMBER(W234),ISNUMBER(#REF!),ISNUMBER(AA234),ISNUMBER(AC234),ISNUMBER(AE234),ISNUMBER(AG234),ISNUMBER(Y234),ISNUMBER(AI234)),"x","")</f>
        <v/>
      </c>
      <c r="D234" s="2" t="s">
        <v>90</v>
      </c>
      <c r="E234" s="2" t="s">
        <v>1864</v>
      </c>
      <c r="F234" s="2" t="s">
        <v>67</v>
      </c>
      <c r="G234" s="2" t="s">
        <v>1865</v>
      </c>
      <c r="I234" s="2" t="s">
        <v>1254</v>
      </c>
      <c r="L234" s="2" t="s">
        <v>12</v>
      </c>
      <c r="M234" s="2" t="s">
        <v>12</v>
      </c>
      <c r="O234" s="2" t="s">
        <v>14</v>
      </c>
      <c r="S234" s="5401"/>
      <c r="U234" s="5402"/>
      <c r="W234" s="5403" t="str">
        <f>IF(ISNUMBER(U234),U234,"")</f>
        <v/>
      </c>
      <c r="Y234" s="5404" t="str">
        <f t="shared" si="28"/>
        <v/>
      </c>
      <c r="AA234" s="92"/>
      <c r="AC234" s="5405"/>
      <c r="AE234" s="5406"/>
      <c r="AG234" s="5407" t="str">
        <f>IF(ISNUMBER(AE234),AE234,"")</f>
        <v/>
      </c>
      <c r="AI234" s="5408" t="str">
        <f t="shared" si="29"/>
        <v/>
      </c>
    </row>
    <row r="235" spans="1:35" ht="11.25" hidden="1" outlineLevel="4">
      <c r="A235" s="5409" t="s">
        <v>1212</v>
      </c>
      <c r="B235" s="68" t="s">
        <v>94</v>
      </c>
      <c r="C235" s="68" t="str">
        <f>IF(OR(ISNUMBER(S235),ISNUMBER(U235),ISNUMBER(W235),ISNUMBER(#REF!),ISNUMBER(AA235),ISNUMBER(AC235),ISNUMBER(AE235),ISNUMBER(AG235),ISNUMBER(Y235),ISNUMBER(AI235)),"x","")</f>
        <v/>
      </c>
      <c r="D235" s="2" t="s">
        <v>90</v>
      </c>
      <c r="E235" s="2" t="s">
        <v>1866</v>
      </c>
      <c r="F235" s="2" t="s">
        <v>67</v>
      </c>
      <c r="G235" s="2" t="s">
        <v>1867</v>
      </c>
      <c r="I235" s="2" t="s">
        <v>1511</v>
      </c>
      <c r="L235" s="2" t="s">
        <v>12</v>
      </c>
      <c r="M235" s="2" t="s">
        <v>12</v>
      </c>
      <c r="O235" s="2" t="s">
        <v>14</v>
      </c>
      <c r="S235" s="5410"/>
      <c r="U235" s="5411"/>
      <c r="W235" s="5412" t="str">
        <f>IF(ISNUMBER(U235),U235,"")</f>
        <v/>
      </c>
      <c r="Y235" s="5413" t="str">
        <f t="shared" si="28"/>
        <v/>
      </c>
      <c r="AA235" s="92"/>
      <c r="AC235" s="5414"/>
      <c r="AE235" s="5415"/>
      <c r="AG235" s="5416" t="str">
        <f>IF(ISNUMBER(AE235),AE235,"")</f>
        <v/>
      </c>
      <c r="AI235" s="5417" t="str">
        <f t="shared" si="29"/>
        <v/>
      </c>
    </row>
    <row r="236" spans="1:35" ht="11.25" hidden="1" outlineLevel="4">
      <c r="A236" s="5418" t="s">
        <v>1512</v>
      </c>
      <c r="B236" s="68" t="s">
        <v>94</v>
      </c>
      <c r="C236" s="68" t="str">
        <f>IF(OR(ISNUMBER(S236),ISNUMBER(U236),ISNUMBER(W236),ISNUMBER(#REF!),ISNUMBER(AA236),ISNUMBER(AC236),ISNUMBER(AE236),ISNUMBER(AG236),ISNUMBER(Y236),ISNUMBER(AI236)),"x","")</f>
        <v/>
      </c>
      <c r="D236" s="2" t="s">
        <v>90</v>
      </c>
      <c r="E236" s="2" t="s">
        <v>1868</v>
      </c>
      <c r="F236" s="2" t="s">
        <v>67</v>
      </c>
      <c r="G236" s="2" t="s">
        <v>1869</v>
      </c>
      <c r="I236" s="2" t="s">
        <v>1547</v>
      </c>
      <c r="L236" s="2" t="s">
        <v>12</v>
      </c>
      <c r="M236" s="2" t="s">
        <v>12</v>
      </c>
      <c r="O236" s="2" t="s">
        <v>14</v>
      </c>
      <c r="S236" s="5419"/>
      <c r="U236" s="5420"/>
      <c r="W236" s="5421" t="str">
        <f>IF(ISNUMBER(U236),U236,"")</f>
        <v/>
      </c>
      <c r="Y236" s="5422" t="str">
        <f t="shared" si="28"/>
        <v/>
      </c>
      <c r="AA236" s="92"/>
      <c r="AC236" s="5423"/>
      <c r="AE236" s="5424"/>
      <c r="AG236" s="5425" t="str">
        <f>IF(ISNUMBER(AE236),AE236,"")</f>
        <v/>
      </c>
      <c r="AI236" s="5426" t="str">
        <f t="shared" si="29"/>
        <v/>
      </c>
    </row>
    <row r="237" spans="1:35" ht="11.25" hidden="1" outlineLevel="3">
      <c r="A237" s="5427" t="s">
        <v>1870</v>
      </c>
      <c r="B237" s="68" t="s">
        <v>94</v>
      </c>
      <c r="C237" s="68" t="str">
        <f>IF(OR(ISNUMBER(S237),ISNUMBER(U237),ISNUMBER(W237),ISNUMBER(#REF!),ISNUMBER(AA237),ISNUMBER(AC237),ISNUMBER(AE237),ISNUMBER(AG237),ISNUMBER(Y237),ISNUMBER(AI237)),"x","")</f>
        <v/>
      </c>
      <c r="D237" s="2" t="s">
        <v>90</v>
      </c>
      <c r="E237" s="2" t="s">
        <v>1871</v>
      </c>
      <c r="F237" s="2" t="s">
        <v>67</v>
      </c>
      <c r="G237" s="2" t="s">
        <v>1872</v>
      </c>
      <c r="I237" s="2" t="s">
        <v>1873</v>
      </c>
      <c r="J237" s="2" t="s">
        <v>96</v>
      </c>
      <c r="L237" s="2" t="s">
        <v>12</v>
      </c>
      <c r="M237" s="2" t="s">
        <v>12</v>
      </c>
      <c r="O237" s="2" t="s">
        <v>14</v>
      </c>
      <c r="S237" s="5428"/>
      <c r="U237" s="5429"/>
      <c r="W237" s="5430" t="str">
        <f>IF(OR(ISNUMBER(W238),ISNUMBER(W239),ISNUMBER(W240),ISNUMBER(W241)),N(W238)+N(W239)+N(W240)+N(W241),IF(ISNUMBER(U237),U237,""))</f>
        <v/>
      </c>
      <c r="Y237" s="5431" t="str">
        <f t="shared" si="28"/>
        <v/>
      </c>
      <c r="AA237" s="92"/>
      <c r="AC237" s="5432"/>
      <c r="AE237" s="5433"/>
      <c r="AG237" s="5434" t="str">
        <f>IF(OR(ISNUMBER(AG238),ISNUMBER(AG239),ISNUMBER(AG240),ISNUMBER(AG241)),N(AG238)+N(AG239)+N(AG240)+N(AG241),IF(ISNUMBER(AE237),AE237,""))</f>
        <v/>
      </c>
      <c r="AI237" s="5435" t="str">
        <f t="shared" si="29"/>
        <v/>
      </c>
    </row>
    <row r="238" spans="1:35" ht="11.25" hidden="1" outlineLevel="4">
      <c r="A238" s="5436" t="s">
        <v>1207</v>
      </c>
      <c r="B238" s="68" t="s">
        <v>94</v>
      </c>
      <c r="C238" s="68" t="str">
        <f>IF(OR(ISNUMBER(S238),ISNUMBER(U238),ISNUMBER(W238),ISNUMBER(#REF!),ISNUMBER(AA238),ISNUMBER(AC238),ISNUMBER(AE238),ISNUMBER(AG238),ISNUMBER(Y238),ISNUMBER(AI238)),"x","")</f>
        <v/>
      </c>
      <c r="D238" s="2" t="s">
        <v>90</v>
      </c>
      <c r="E238" s="2" t="s">
        <v>1874</v>
      </c>
      <c r="F238" s="2" t="s">
        <v>67</v>
      </c>
      <c r="G238" s="2" t="s">
        <v>1875</v>
      </c>
      <c r="I238" s="2" t="s">
        <v>1816</v>
      </c>
      <c r="L238" s="2" t="s">
        <v>12</v>
      </c>
      <c r="M238" s="2" t="s">
        <v>12</v>
      </c>
      <c r="O238" s="2" t="s">
        <v>14</v>
      </c>
      <c r="S238" s="5437"/>
      <c r="U238" s="5438"/>
      <c r="W238" s="5439" t="str">
        <f>IF(ISNUMBER(U238),U238,"")</f>
        <v/>
      </c>
      <c r="Y238" s="5440" t="str">
        <f t="shared" si="28"/>
        <v/>
      </c>
      <c r="AA238" s="92"/>
      <c r="AC238" s="5441"/>
      <c r="AE238" s="5442"/>
      <c r="AG238" s="5443" t="str">
        <f>IF(ISNUMBER(AE238),AE238,"")</f>
        <v/>
      </c>
      <c r="AI238" s="5444" t="str">
        <f t="shared" si="29"/>
        <v/>
      </c>
    </row>
    <row r="239" spans="1:35" ht="11.25" hidden="1" outlineLevel="4">
      <c r="A239" s="5445" t="s">
        <v>948</v>
      </c>
      <c r="B239" s="68" t="s">
        <v>94</v>
      </c>
      <c r="C239" s="68" t="str">
        <f>IF(OR(ISNUMBER(S239),ISNUMBER(U239),ISNUMBER(W239),ISNUMBER(#REF!),ISNUMBER(AA239),ISNUMBER(AC239),ISNUMBER(AE239),ISNUMBER(AG239),ISNUMBER(Y239),ISNUMBER(AI239)),"x","")</f>
        <v/>
      </c>
      <c r="D239" s="2" t="s">
        <v>90</v>
      </c>
      <c r="E239" s="2" t="s">
        <v>1876</v>
      </c>
      <c r="F239" s="2" t="s">
        <v>67</v>
      </c>
      <c r="G239" s="2" t="s">
        <v>1877</v>
      </c>
      <c r="I239" s="2" t="s">
        <v>1254</v>
      </c>
      <c r="L239" s="2" t="s">
        <v>12</v>
      </c>
      <c r="M239" s="2" t="s">
        <v>12</v>
      </c>
      <c r="O239" s="2" t="s">
        <v>14</v>
      </c>
      <c r="S239" s="5446"/>
      <c r="U239" s="5447"/>
      <c r="W239" s="5448" t="str">
        <f>IF(ISNUMBER(U239),U239,"")</f>
        <v/>
      </c>
      <c r="Y239" s="5449" t="str">
        <f t="shared" si="28"/>
        <v/>
      </c>
      <c r="AA239" s="92"/>
      <c r="AC239" s="5450"/>
      <c r="AE239" s="5451"/>
      <c r="AG239" s="5452" t="str">
        <f>IF(ISNUMBER(AE239),AE239,"")</f>
        <v/>
      </c>
      <c r="AI239" s="5453" t="str">
        <f t="shared" si="29"/>
        <v/>
      </c>
    </row>
    <row r="240" spans="1:35" ht="11.25" hidden="1" outlineLevel="4">
      <c r="A240" s="5454" t="s">
        <v>1212</v>
      </c>
      <c r="B240" s="68" t="s">
        <v>94</v>
      </c>
      <c r="C240" s="68" t="str">
        <f>IF(OR(ISNUMBER(S240),ISNUMBER(U240),ISNUMBER(W240),ISNUMBER(#REF!),ISNUMBER(AA240),ISNUMBER(AC240),ISNUMBER(AE240),ISNUMBER(AG240),ISNUMBER(Y240),ISNUMBER(AI240)),"x","")</f>
        <v/>
      </c>
      <c r="D240" s="2" t="s">
        <v>90</v>
      </c>
      <c r="E240" s="2" t="s">
        <v>1878</v>
      </c>
      <c r="F240" s="2" t="s">
        <v>67</v>
      </c>
      <c r="G240" s="2" t="s">
        <v>1879</v>
      </c>
      <c r="I240" s="2" t="s">
        <v>1511</v>
      </c>
      <c r="L240" s="2" t="s">
        <v>12</v>
      </c>
      <c r="M240" s="2" t="s">
        <v>12</v>
      </c>
      <c r="O240" s="2" t="s">
        <v>14</v>
      </c>
      <c r="S240" s="5455"/>
      <c r="U240" s="5456"/>
      <c r="W240" s="5457" t="str">
        <f>IF(ISNUMBER(U240),U240,"")</f>
        <v/>
      </c>
      <c r="Y240" s="5458" t="str">
        <f t="shared" si="28"/>
        <v/>
      </c>
      <c r="AA240" s="92"/>
      <c r="AC240" s="5459"/>
      <c r="AE240" s="5460"/>
      <c r="AG240" s="5461" t="str">
        <f>IF(ISNUMBER(AE240),AE240,"")</f>
        <v/>
      </c>
      <c r="AI240" s="5462" t="str">
        <f t="shared" si="29"/>
        <v/>
      </c>
    </row>
    <row r="241" spans="1:35" ht="11.25" hidden="1" outlineLevel="4">
      <c r="A241" s="5463" t="s">
        <v>1512</v>
      </c>
      <c r="B241" s="68" t="s">
        <v>94</v>
      </c>
      <c r="C241" s="68" t="str">
        <f>IF(OR(ISNUMBER(S241),ISNUMBER(U241),ISNUMBER(W241),ISNUMBER(#REF!),ISNUMBER(AA241),ISNUMBER(AC241),ISNUMBER(AE241),ISNUMBER(AG241),ISNUMBER(Y241),ISNUMBER(AI241)),"x","")</f>
        <v/>
      </c>
      <c r="D241" s="2" t="s">
        <v>90</v>
      </c>
      <c r="E241" s="2" t="s">
        <v>1880</v>
      </c>
      <c r="F241" s="2" t="s">
        <v>67</v>
      </c>
      <c r="G241" s="2" t="s">
        <v>1881</v>
      </c>
      <c r="I241" s="2" t="s">
        <v>1547</v>
      </c>
      <c r="L241" s="2" t="s">
        <v>12</v>
      </c>
      <c r="M241" s="2" t="s">
        <v>12</v>
      </c>
      <c r="O241" s="2" t="s">
        <v>14</v>
      </c>
      <c r="S241" s="5464"/>
      <c r="U241" s="5465"/>
      <c r="W241" s="5466" t="str">
        <f>IF(ISNUMBER(U241),U241,"")</f>
        <v/>
      </c>
      <c r="Y241" s="5467" t="str">
        <f t="shared" si="28"/>
        <v/>
      </c>
      <c r="AA241" s="92"/>
      <c r="AC241" s="5468"/>
      <c r="AE241" s="5469"/>
      <c r="AG241" s="5470" t="str">
        <f>IF(ISNUMBER(AE241),AE241,"")</f>
        <v/>
      </c>
      <c r="AI241" s="5471" t="str">
        <f t="shared" si="29"/>
        <v/>
      </c>
    </row>
    <row r="242" spans="1:35" ht="11.25" hidden="1" outlineLevel="3">
      <c r="A242" s="5472" t="s">
        <v>1882</v>
      </c>
      <c r="B242" s="68" t="s">
        <v>94</v>
      </c>
      <c r="C242" s="68" t="str">
        <f>IF(OR(ISNUMBER(S242),ISNUMBER(U242),ISNUMBER(W242),ISNUMBER(#REF!),ISNUMBER(AA242),ISNUMBER(AC242),ISNUMBER(AE242),ISNUMBER(AG242),ISNUMBER(Y242),ISNUMBER(AI242)),"x","")</f>
        <v/>
      </c>
      <c r="D242" s="2" t="s">
        <v>90</v>
      </c>
      <c r="E242" s="2" t="s">
        <v>1883</v>
      </c>
      <c r="F242" s="2" t="s">
        <v>67</v>
      </c>
      <c r="G242" s="2" t="s">
        <v>1884</v>
      </c>
      <c r="H242" s="2" t="s">
        <v>1885</v>
      </c>
      <c r="J242" s="2" t="s">
        <v>96</v>
      </c>
      <c r="L242" s="2" t="s">
        <v>12</v>
      </c>
      <c r="M242" s="2" t="s">
        <v>12</v>
      </c>
      <c r="O242" s="2" t="s">
        <v>14</v>
      </c>
      <c r="S242" s="5473"/>
      <c r="U242" s="5474"/>
      <c r="W242" s="5475" t="str">
        <f>IF(OR(ISNUMBER(W243),ISNUMBER(W244),ISNUMBER(W245),ISNUMBER(W246)),N(W243)+N(W244)+N(W245)+N(W246),IF(ISNUMBER(U242),U242,""))</f>
        <v/>
      </c>
      <c r="Y242" s="5476" t="str">
        <f t="shared" si="28"/>
        <v/>
      </c>
      <c r="AA242" s="92"/>
      <c r="AC242" s="5477"/>
      <c r="AE242" s="5478"/>
      <c r="AG242" s="5479" t="str">
        <f>IF(OR(ISNUMBER(AG243),ISNUMBER(AG244),ISNUMBER(AG245),ISNUMBER(AG246)),N(AG243)+N(AG244)+N(AG245)+N(AG246),IF(ISNUMBER(AE242),AE242,""))</f>
        <v/>
      </c>
      <c r="AI242" s="5480" t="str">
        <f t="shared" si="29"/>
        <v/>
      </c>
    </row>
    <row r="243" spans="1:35" ht="11.25" hidden="1" outlineLevel="4">
      <c r="A243" s="5481" t="s">
        <v>1207</v>
      </c>
      <c r="B243" s="68" t="s">
        <v>94</v>
      </c>
      <c r="C243" s="68" t="str">
        <f>IF(OR(ISNUMBER(S243),ISNUMBER(U243),ISNUMBER(W243),ISNUMBER(#REF!),ISNUMBER(AA243),ISNUMBER(AC243),ISNUMBER(AE243),ISNUMBER(AG243),ISNUMBER(Y243),ISNUMBER(AI243)),"x","")</f>
        <v/>
      </c>
      <c r="D243" s="2" t="s">
        <v>90</v>
      </c>
      <c r="E243" s="2" t="s">
        <v>1886</v>
      </c>
      <c r="F243" s="2" t="s">
        <v>67</v>
      </c>
      <c r="G243" s="2" t="s">
        <v>1887</v>
      </c>
      <c r="L243" s="2" t="s">
        <v>12</v>
      </c>
      <c r="M243" s="2" t="s">
        <v>12</v>
      </c>
      <c r="O243" s="2" t="s">
        <v>14</v>
      </c>
      <c r="S243" s="5482"/>
      <c r="U243" s="5483"/>
      <c r="W243" s="5484" t="str">
        <f>IF(ISNUMBER(U243),U243,"")</f>
        <v/>
      </c>
      <c r="Y243" s="5485" t="str">
        <f t="shared" si="28"/>
        <v/>
      </c>
      <c r="AA243" s="92"/>
      <c r="AC243" s="5486"/>
      <c r="AE243" s="5487"/>
      <c r="AG243" s="5488" t="str">
        <f>IF(ISNUMBER(AE243),AE243,"")</f>
        <v/>
      </c>
      <c r="AI243" s="5489" t="str">
        <f t="shared" si="29"/>
        <v/>
      </c>
    </row>
    <row r="244" spans="1:35" ht="11.25" hidden="1" outlineLevel="4">
      <c r="A244" s="5490" t="s">
        <v>948</v>
      </c>
      <c r="B244" s="68" t="s">
        <v>94</v>
      </c>
      <c r="C244" s="68" t="str">
        <f>IF(OR(ISNUMBER(S244),ISNUMBER(U244),ISNUMBER(W244),ISNUMBER(#REF!),ISNUMBER(AA244),ISNUMBER(AC244),ISNUMBER(AE244),ISNUMBER(AG244),ISNUMBER(Y244),ISNUMBER(AI244)),"x","")</f>
        <v/>
      </c>
      <c r="D244" s="2" t="s">
        <v>90</v>
      </c>
      <c r="E244" s="2" t="s">
        <v>1888</v>
      </c>
      <c r="F244" s="2" t="s">
        <v>67</v>
      </c>
      <c r="G244" s="2" t="s">
        <v>1889</v>
      </c>
      <c r="L244" s="2" t="s">
        <v>12</v>
      </c>
      <c r="M244" s="2" t="s">
        <v>12</v>
      </c>
      <c r="O244" s="2" t="s">
        <v>14</v>
      </c>
      <c r="S244" s="5491"/>
      <c r="U244" s="5492"/>
      <c r="W244" s="5493" t="str">
        <f>IF(ISNUMBER(U244),U244,"")</f>
        <v/>
      </c>
      <c r="Y244" s="5494" t="str">
        <f t="shared" si="28"/>
        <v/>
      </c>
      <c r="AA244" s="92"/>
      <c r="AC244" s="5495"/>
      <c r="AE244" s="5496"/>
      <c r="AG244" s="5497" t="str">
        <f>IF(ISNUMBER(AE244),AE244,"")</f>
        <v/>
      </c>
      <c r="AI244" s="5498" t="str">
        <f t="shared" si="29"/>
        <v/>
      </c>
    </row>
    <row r="245" spans="1:35" ht="11.25" hidden="1" outlineLevel="4">
      <c r="A245" s="5499" t="s">
        <v>1212</v>
      </c>
      <c r="B245" s="68" t="s">
        <v>94</v>
      </c>
      <c r="C245" s="68" t="str">
        <f>IF(OR(ISNUMBER(S245),ISNUMBER(U245),ISNUMBER(W245),ISNUMBER(#REF!),ISNUMBER(AA245),ISNUMBER(AC245),ISNUMBER(AE245),ISNUMBER(AG245),ISNUMBER(Y245),ISNUMBER(AI245)),"x","")</f>
        <v/>
      </c>
      <c r="D245" s="2" t="s">
        <v>90</v>
      </c>
      <c r="E245" s="2" t="s">
        <v>1890</v>
      </c>
      <c r="F245" s="2" t="s">
        <v>67</v>
      </c>
      <c r="G245" s="2" t="s">
        <v>1891</v>
      </c>
      <c r="L245" s="2" t="s">
        <v>12</v>
      </c>
      <c r="M245" s="2" t="s">
        <v>12</v>
      </c>
      <c r="O245" s="2" t="s">
        <v>14</v>
      </c>
      <c r="S245" s="5500"/>
      <c r="U245" s="5501"/>
      <c r="W245" s="5502" t="str">
        <f>IF(ISNUMBER(U245),U245,"")</f>
        <v/>
      </c>
      <c r="Y245" s="5503" t="str">
        <f t="shared" si="28"/>
        <v/>
      </c>
      <c r="AA245" s="92"/>
      <c r="AC245" s="5504"/>
      <c r="AE245" s="5505"/>
      <c r="AG245" s="5506" t="str">
        <f>IF(ISNUMBER(AE245),AE245,"")</f>
        <v/>
      </c>
      <c r="AI245" s="5507" t="str">
        <f t="shared" si="29"/>
        <v/>
      </c>
    </row>
    <row r="246" spans="1:35" ht="11.25" hidden="1" outlineLevel="4">
      <c r="A246" s="5508" t="s">
        <v>1512</v>
      </c>
      <c r="B246" s="68" t="s">
        <v>94</v>
      </c>
      <c r="C246" s="68" t="str">
        <f>IF(OR(ISNUMBER(S246),ISNUMBER(U246),ISNUMBER(W246),ISNUMBER(#REF!),ISNUMBER(AA246),ISNUMBER(AC246),ISNUMBER(AE246),ISNUMBER(AG246),ISNUMBER(Y246),ISNUMBER(AI246)),"x","")</f>
        <v/>
      </c>
      <c r="D246" s="2" t="s">
        <v>90</v>
      </c>
      <c r="E246" s="2" t="s">
        <v>1892</v>
      </c>
      <c r="F246" s="2" t="s">
        <v>67</v>
      </c>
      <c r="G246" s="2" t="s">
        <v>1893</v>
      </c>
      <c r="L246" s="2" t="s">
        <v>12</v>
      </c>
      <c r="M246" s="2" t="s">
        <v>12</v>
      </c>
      <c r="O246" s="2" t="s">
        <v>14</v>
      </c>
      <c r="S246" s="5509"/>
      <c r="U246" s="5510"/>
      <c r="W246" s="5511" t="str">
        <f>IF(ISNUMBER(U246),U246,"")</f>
        <v/>
      </c>
      <c r="Y246" s="5512" t="str">
        <f t="shared" si="28"/>
        <v/>
      </c>
      <c r="AA246" s="92"/>
      <c r="AC246" s="5513"/>
      <c r="AE246" s="5514"/>
      <c r="AG246" s="5515" t="str">
        <f>IF(ISNUMBER(AE246),AE246,"")</f>
        <v/>
      </c>
      <c r="AI246" s="5516" t="str">
        <f t="shared" si="29"/>
        <v/>
      </c>
    </row>
    <row r="247" spans="1:35" ht="11.25" hidden="1" outlineLevel="3">
      <c r="A247" s="5517" t="s">
        <v>1894</v>
      </c>
      <c r="B247" s="68" t="s">
        <v>94</v>
      </c>
      <c r="C247" s="68" t="str">
        <f>IF(OR(ISNUMBER(S247),ISNUMBER(U247),ISNUMBER(W247),ISNUMBER(#REF!),ISNUMBER(AA247),ISNUMBER(AC247),ISNUMBER(AE247),ISNUMBER(AG247),ISNUMBER(Y247),ISNUMBER(AI247)),"x","")</f>
        <v/>
      </c>
      <c r="D247" s="2" t="s">
        <v>90</v>
      </c>
      <c r="E247" s="2" t="s">
        <v>1895</v>
      </c>
      <c r="F247" s="2" t="s">
        <v>67</v>
      </c>
      <c r="G247" s="2" t="s">
        <v>1896</v>
      </c>
      <c r="H247" s="2" t="s">
        <v>1897</v>
      </c>
      <c r="J247" s="2" t="s">
        <v>96</v>
      </c>
      <c r="L247" s="2" t="s">
        <v>12</v>
      </c>
      <c r="M247" s="2" t="s">
        <v>12</v>
      </c>
      <c r="O247" s="2" t="s">
        <v>14</v>
      </c>
      <c r="S247" s="5518"/>
      <c r="U247" s="5519"/>
      <c r="W247" s="5520" t="str">
        <f>IF(OR(ISNUMBER(W248),ISNUMBER(W249),ISNUMBER(W250),ISNUMBER(W251)),N(W248)+N(W249)+N(W250)+N(W251),IF(ISNUMBER(U247),U247,""))</f>
        <v/>
      </c>
      <c r="Y247" s="5521" t="str">
        <f t="shared" si="28"/>
        <v/>
      </c>
      <c r="AA247" s="92"/>
      <c r="AC247" s="5522"/>
      <c r="AE247" s="5523"/>
      <c r="AG247" s="5524" t="str">
        <f>IF(OR(ISNUMBER(AG248),ISNUMBER(AG249),ISNUMBER(AG250),ISNUMBER(AG251)),N(AG248)+N(AG249)+N(AG250)+N(AG251),IF(ISNUMBER(AE247),AE247,""))</f>
        <v/>
      </c>
      <c r="AI247" s="5525" t="str">
        <f t="shared" si="29"/>
        <v/>
      </c>
    </row>
    <row r="248" spans="1:35" ht="11.25" hidden="1" outlineLevel="4">
      <c r="A248" s="5526" t="s">
        <v>1207</v>
      </c>
      <c r="B248" s="68" t="s">
        <v>94</v>
      </c>
      <c r="C248" s="68" t="str">
        <f>IF(OR(ISNUMBER(S248),ISNUMBER(U248),ISNUMBER(W248),ISNUMBER(#REF!),ISNUMBER(AA248),ISNUMBER(AC248),ISNUMBER(AE248),ISNUMBER(AG248),ISNUMBER(Y248),ISNUMBER(AI248)),"x","")</f>
        <v/>
      </c>
      <c r="D248" s="2" t="s">
        <v>90</v>
      </c>
      <c r="E248" s="2" t="s">
        <v>1898</v>
      </c>
      <c r="F248" s="2" t="s">
        <v>67</v>
      </c>
      <c r="G248" s="2" t="s">
        <v>1899</v>
      </c>
      <c r="L248" s="2" t="s">
        <v>12</v>
      </c>
      <c r="M248" s="2" t="s">
        <v>12</v>
      </c>
      <c r="O248" s="2" t="s">
        <v>14</v>
      </c>
      <c r="S248" s="5527"/>
      <c r="U248" s="5528"/>
      <c r="W248" s="5529" t="str">
        <f>IF(ISNUMBER(U248),U248,"")</f>
        <v/>
      </c>
      <c r="Y248" s="5530" t="str">
        <f t="shared" si="28"/>
        <v/>
      </c>
      <c r="AA248" s="92"/>
      <c r="AC248" s="5531"/>
      <c r="AE248" s="5532"/>
      <c r="AG248" s="5533" t="str">
        <f>IF(ISNUMBER(AE248),AE248,"")</f>
        <v/>
      </c>
      <c r="AI248" s="5534" t="str">
        <f t="shared" si="29"/>
        <v/>
      </c>
    </row>
    <row r="249" spans="1:35" ht="11.25" hidden="1" outlineLevel="4">
      <c r="A249" s="5535" t="s">
        <v>948</v>
      </c>
      <c r="B249" s="68" t="s">
        <v>94</v>
      </c>
      <c r="C249" s="68" t="str">
        <f>IF(OR(ISNUMBER(S249),ISNUMBER(U249),ISNUMBER(W249),ISNUMBER(#REF!),ISNUMBER(AA249),ISNUMBER(AC249),ISNUMBER(AE249),ISNUMBER(AG249),ISNUMBER(Y249),ISNUMBER(AI249)),"x","")</f>
        <v/>
      </c>
      <c r="D249" s="2" t="s">
        <v>90</v>
      </c>
      <c r="E249" s="2" t="s">
        <v>1900</v>
      </c>
      <c r="F249" s="2" t="s">
        <v>67</v>
      </c>
      <c r="G249" s="2" t="s">
        <v>1901</v>
      </c>
      <c r="L249" s="2" t="s">
        <v>12</v>
      </c>
      <c r="M249" s="2" t="s">
        <v>12</v>
      </c>
      <c r="O249" s="2" t="s">
        <v>14</v>
      </c>
      <c r="S249" s="5536"/>
      <c r="U249" s="5537"/>
      <c r="W249" s="5538" t="str">
        <f>IF(ISNUMBER(U249),U249,"")</f>
        <v/>
      </c>
      <c r="Y249" s="5539" t="str">
        <f t="shared" si="28"/>
        <v/>
      </c>
      <c r="AA249" s="92"/>
      <c r="AC249" s="5540"/>
      <c r="AE249" s="5541"/>
      <c r="AG249" s="5542" t="str">
        <f>IF(ISNUMBER(AE249),AE249,"")</f>
        <v/>
      </c>
      <c r="AI249" s="5543" t="str">
        <f t="shared" si="29"/>
        <v/>
      </c>
    </row>
    <row r="250" spans="1:35" ht="11.25" hidden="1" outlineLevel="4">
      <c r="A250" s="5544" t="s">
        <v>1212</v>
      </c>
      <c r="B250" s="68" t="s">
        <v>94</v>
      </c>
      <c r="C250" s="68" t="str">
        <f>IF(OR(ISNUMBER(S250),ISNUMBER(U250),ISNUMBER(W250),ISNUMBER(#REF!),ISNUMBER(AA250),ISNUMBER(AC250),ISNUMBER(AE250),ISNUMBER(AG250),ISNUMBER(Y250),ISNUMBER(AI250)),"x","")</f>
        <v/>
      </c>
      <c r="D250" s="2" t="s">
        <v>90</v>
      </c>
      <c r="E250" s="2" t="s">
        <v>1902</v>
      </c>
      <c r="F250" s="2" t="s">
        <v>67</v>
      </c>
      <c r="G250" s="2" t="s">
        <v>1903</v>
      </c>
      <c r="L250" s="2" t="s">
        <v>12</v>
      </c>
      <c r="M250" s="2" t="s">
        <v>12</v>
      </c>
      <c r="O250" s="2" t="s">
        <v>14</v>
      </c>
      <c r="S250" s="5545"/>
      <c r="U250" s="5546"/>
      <c r="W250" s="5547" t="str">
        <f>IF(ISNUMBER(U250),U250,"")</f>
        <v/>
      </c>
      <c r="Y250" s="5548" t="str">
        <f t="shared" si="28"/>
        <v/>
      </c>
      <c r="AA250" s="92"/>
      <c r="AC250" s="5549"/>
      <c r="AE250" s="5550"/>
      <c r="AG250" s="5551" t="str">
        <f>IF(ISNUMBER(AE250),AE250,"")</f>
        <v/>
      </c>
      <c r="AI250" s="5552" t="str">
        <f t="shared" si="29"/>
        <v/>
      </c>
    </row>
    <row r="251" spans="1:35" ht="11.25" hidden="1" outlineLevel="4">
      <c r="A251" s="5553" t="s">
        <v>1904</v>
      </c>
      <c r="B251" s="68" t="s">
        <v>94</v>
      </c>
      <c r="C251" s="68" t="str">
        <f>IF(OR(ISNUMBER(S251),ISNUMBER(U251),ISNUMBER(W251),ISNUMBER(#REF!),ISNUMBER(AA251),ISNUMBER(AC251),ISNUMBER(AE251),ISNUMBER(AG251),ISNUMBER(Y251),ISNUMBER(AI251)),"x","")</f>
        <v/>
      </c>
      <c r="D251" s="2" t="s">
        <v>90</v>
      </c>
      <c r="E251" s="2" t="s">
        <v>1905</v>
      </c>
      <c r="F251" s="2" t="s">
        <v>67</v>
      </c>
      <c r="G251" s="2" t="s">
        <v>1906</v>
      </c>
      <c r="L251" s="2" t="s">
        <v>12</v>
      </c>
      <c r="M251" s="2" t="s">
        <v>12</v>
      </c>
      <c r="O251" s="2" t="s">
        <v>14</v>
      </c>
      <c r="S251" s="5554"/>
      <c r="U251" s="5555"/>
      <c r="W251" s="5556" t="str">
        <f>IF(ISNUMBER(U251),U251,"")</f>
        <v/>
      </c>
      <c r="Y251" s="5557" t="str">
        <f t="shared" si="28"/>
        <v/>
      </c>
      <c r="AA251" s="92"/>
      <c r="AC251" s="5558"/>
      <c r="AE251" s="5559"/>
      <c r="AG251" s="5560" t="str">
        <f>IF(ISNUMBER(AE251),AE251,"")</f>
        <v/>
      </c>
      <c r="AI251" s="5561" t="str">
        <f t="shared" si="29"/>
        <v/>
      </c>
    </row>
    <row r="252" spans="1:35" ht="11.25" hidden="1" outlineLevel="3">
      <c r="A252" s="5562" t="s">
        <v>1907</v>
      </c>
      <c r="B252" s="68" t="s">
        <v>94</v>
      </c>
      <c r="C252" s="68" t="str">
        <f>IF(OR(ISNUMBER(S252),ISNUMBER(U252),ISNUMBER(W252),ISNUMBER(#REF!),ISNUMBER(AA252),ISNUMBER(AC252),ISNUMBER(AE252),ISNUMBER(AG252),ISNUMBER(Y252),ISNUMBER(AI252)),"x","")</f>
        <v/>
      </c>
      <c r="D252" s="2" t="s">
        <v>90</v>
      </c>
      <c r="E252" s="2" t="s">
        <v>1908</v>
      </c>
      <c r="F252" s="2" t="s">
        <v>67</v>
      </c>
      <c r="G252" s="2" t="s">
        <v>1909</v>
      </c>
      <c r="H252" s="2" t="s">
        <v>1910</v>
      </c>
      <c r="I252" s="2" t="s">
        <v>1911</v>
      </c>
      <c r="J252" s="2" t="s">
        <v>187</v>
      </c>
      <c r="L252" s="2" t="s">
        <v>12</v>
      </c>
      <c r="M252" s="2" t="s">
        <v>12</v>
      </c>
      <c r="O252" s="2" t="s">
        <v>14</v>
      </c>
      <c r="S252" s="5563"/>
      <c r="U252" s="5564"/>
      <c r="W252" s="5565" t="str">
        <f>IF(OR(ISNUMBER(W254),ISNUMBER(W255),ISNUMBER(W256),ISNUMBER(W257)),N(W254)+N(W255)+N(W256)+N(W257),IF(ISNUMBER(U252),U252,""))</f>
        <v/>
      </c>
      <c r="Y252" s="5566" t="str">
        <f t="shared" si="28"/>
        <v/>
      </c>
      <c r="AA252" s="92"/>
      <c r="AC252" s="5567"/>
      <c r="AE252" s="5568"/>
      <c r="AG252" s="5569" t="str">
        <f>IF(OR(ISNUMBER(AG254),ISNUMBER(AG255),ISNUMBER(AG256),ISNUMBER(AG257)),N(AG254)+N(AG255)+N(AG256)+N(AG257),IF(ISNUMBER(AE252),AE252,""))</f>
        <v/>
      </c>
      <c r="AI252" s="5570" t="str">
        <f t="shared" si="29"/>
        <v/>
      </c>
    </row>
    <row r="253" spans="1:35" ht="11.25" hidden="1" outlineLevel="4">
      <c r="A253" s="5571" t="s">
        <v>1912</v>
      </c>
      <c r="B253" s="68"/>
      <c r="C253" s="68" t="str">
        <f>IF(OR(ISNUMBER(S253),ISNUMBER(U253),ISNUMBER(W253),ISNUMBER(#REF!),ISNUMBER(AA253),ISNUMBER(AC253),ISNUMBER(AE253),ISNUMBER(AG253),ISNUMBER(Y253),ISNUMBER(AI253)),"x","")</f>
        <v/>
      </c>
      <c r="D253" s="2" t="s">
        <v>90</v>
      </c>
      <c r="E253" s="2" t="s">
        <v>1913</v>
      </c>
      <c r="F253" s="2" t="s">
        <v>13</v>
      </c>
      <c r="G253" s="2" t="s">
        <v>1914</v>
      </c>
      <c r="H253" s="2" t="s">
        <v>1915</v>
      </c>
      <c r="I253" s="2" t="s">
        <v>1916</v>
      </c>
      <c r="L253" s="2" t="s">
        <v>12</v>
      </c>
      <c r="M253" s="2" t="s">
        <v>12</v>
      </c>
      <c r="O253" s="2" t="s">
        <v>14</v>
      </c>
      <c r="S253" s="5572"/>
      <c r="U253" s="5573"/>
      <c r="W253" s="5574"/>
      <c r="Y253" s="5575" t="str">
        <f t="shared" si="28"/>
        <v/>
      </c>
      <c r="AA253" s="92"/>
      <c r="AC253" s="5576"/>
      <c r="AE253" s="5577"/>
      <c r="AG253" s="5578"/>
      <c r="AI253" s="5579" t="str">
        <f t="shared" si="29"/>
        <v/>
      </c>
    </row>
    <row r="254" spans="1:35" ht="11.25" hidden="1" outlineLevel="4">
      <c r="A254" s="5580" t="s">
        <v>1207</v>
      </c>
      <c r="B254" s="68" t="s">
        <v>94</v>
      </c>
      <c r="C254" s="68" t="str">
        <f>IF(OR(ISNUMBER(S254),ISNUMBER(U254),ISNUMBER(W254),ISNUMBER(#REF!),ISNUMBER(AA254),ISNUMBER(AC254),ISNUMBER(AE254),ISNUMBER(AG254),ISNUMBER(Y254),ISNUMBER(AI254)),"x","")</f>
        <v/>
      </c>
      <c r="D254" s="2" t="s">
        <v>90</v>
      </c>
      <c r="E254" s="2" t="s">
        <v>1917</v>
      </c>
      <c r="F254" s="2" t="s">
        <v>67</v>
      </c>
      <c r="G254" s="2" t="s">
        <v>1918</v>
      </c>
      <c r="I254" s="2" t="s">
        <v>1919</v>
      </c>
      <c r="L254" s="2" t="s">
        <v>12</v>
      </c>
      <c r="M254" s="2" t="s">
        <v>12</v>
      </c>
      <c r="O254" s="2" t="s">
        <v>14</v>
      </c>
      <c r="S254" s="5581"/>
      <c r="U254" s="5582"/>
      <c r="W254" s="5583" t="str">
        <f>IF(ISNUMBER(U254),U254,"")</f>
        <v/>
      </c>
      <c r="Y254" s="5584" t="str">
        <f t="shared" si="28"/>
        <v/>
      </c>
      <c r="AA254" s="92"/>
      <c r="AC254" s="5585"/>
      <c r="AE254" s="5586"/>
      <c r="AG254" s="5587" t="str">
        <f>IF(ISNUMBER(AE254),AE254,"")</f>
        <v/>
      </c>
      <c r="AI254" s="5588" t="str">
        <f t="shared" si="29"/>
        <v/>
      </c>
    </row>
    <row r="255" spans="1:35" ht="11.25" hidden="1" outlineLevel="4">
      <c r="A255" s="5589" t="s">
        <v>948</v>
      </c>
      <c r="B255" s="68" t="s">
        <v>94</v>
      </c>
      <c r="C255" s="68" t="str">
        <f>IF(OR(ISNUMBER(S255),ISNUMBER(U255),ISNUMBER(W255),ISNUMBER(#REF!),ISNUMBER(AA255),ISNUMBER(AC255),ISNUMBER(AE255),ISNUMBER(AG255),ISNUMBER(Y255),ISNUMBER(AI255)),"x","")</f>
        <v/>
      </c>
      <c r="D255" s="2" t="s">
        <v>90</v>
      </c>
      <c r="E255" s="2" t="s">
        <v>1920</v>
      </c>
      <c r="F255" s="2" t="s">
        <v>67</v>
      </c>
      <c r="G255" s="2" t="s">
        <v>1921</v>
      </c>
      <c r="I255" s="2" t="s">
        <v>1254</v>
      </c>
      <c r="L255" s="2" t="s">
        <v>12</v>
      </c>
      <c r="M255" s="2" t="s">
        <v>12</v>
      </c>
      <c r="O255" s="2" t="s">
        <v>14</v>
      </c>
      <c r="S255" s="5590"/>
      <c r="U255" s="5591"/>
      <c r="W255" s="5592" t="str">
        <f>IF(ISNUMBER(U255),U255,"")</f>
        <v/>
      </c>
      <c r="Y255" s="5593" t="str">
        <f t="shared" si="28"/>
        <v/>
      </c>
      <c r="AA255" s="92"/>
      <c r="AC255" s="5594"/>
      <c r="AE255" s="5595"/>
      <c r="AG255" s="5596" t="str">
        <f>IF(ISNUMBER(AE255),AE255,"")</f>
        <v/>
      </c>
      <c r="AI255" s="5597" t="str">
        <f t="shared" si="29"/>
        <v/>
      </c>
    </row>
    <row r="256" spans="1:35" ht="11.25" hidden="1" outlineLevel="4">
      <c r="A256" s="5598" t="s">
        <v>1212</v>
      </c>
      <c r="B256" s="68" t="s">
        <v>94</v>
      </c>
      <c r="C256" s="68" t="str">
        <f>IF(OR(ISNUMBER(S256),ISNUMBER(U256),ISNUMBER(W256),ISNUMBER(#REF!),ISNUMBER(AA256),ISNUMBER(AC256),ISNUMBER(AE256),ISNUMBER(AG256),ISNUMBER(Y256),ISNUMBER(AI256)),"x","")</f>
        <v/>
      </c>
      <c r="D256" s="2" t="s">
        <v>90</v>
      </c>
      <c r="E256" s="2" t="s">
        <v>1922</v>
      </c>
      <c r="F256" s="2" t="s">
        <v>67</v>
      </c>
      <c r="G256" s="2" t="s">
        <v>1923</v>
      </c>
      <c r="I256" s="2" t="s">
        <v>1511</v>
      </c>
      <c r="L256" s="2" t="s">
        <v>12</v>
      </c>
      <c r="M256" s="2" t="s">
        <v>12</v>
      </c>
      <c r="O256" s="2" t="s">
        <v>14</v>
      </c>
      <c r="S256" s="5599"/>
      <c r="U256" s="5600"/>
      <c r="W256" s="5601" t="str">
        <f>IF(ISNUMBER(U256),U256,"")</f>
        <v/>
      </c>
      <c r="Y256" s="5602" t="str">
        <f t="shared" si="28"/>
        <v/>
      </c>
      <c r="AA256" s="92"/>
      <c r="AC256" s="5603"/>
      <c r="AE256" s="5604"/>
      <c r="AG256" s="5605" t="str">
        <f>IF(ISNUMBER(AE256),AE256,"")</f>
        <v/>
      </c>
      <c r="AI256" s="5606" t="str">
        <f t="shared" si="29"/>
        <v/>
      </c>
    </row>
    <row r="257" spans="1:35" ht="11.25" hidden="1" outlineLevel="4">
      <c r="A257" s="5607" t="s">
        <v>1512</v>
      </c>
      <c r="B257" s="68" t="s">
        <v>94</v>
      </c>
      <c r="C257" s="68" t="str">
        <f>IF(OR(ISNUMBER(S257),ISNUMBER(U257),ISNUMBER(W257),ISNUMBER(#REF!),ISNUMBER(AA257),ISNUMBER(AC257),ISNUMBER(AE257),ISNUMBER(AG257),ISNUMBER(Y257),ISNUMBER(AI257)),"x","")</f>
        <v/>
      </c>
      <c r="D257" s="2" t="s">
        <v>90</v>
      </c>
      <c r="E257" s="2" t="s">
        <v>1924</v>
      </c>
      <c r="F257" s="2" t="s">
        <v>67</v>
      </c>
      <c r="G257" s="2" t="s">
        <v>1925</v>
      </c>
      <c r="I257" s="2" t="s">
        <v>1547</v>
      </c>
      <c r="L257" s="2" t="s">
        <v>12</v>
      </c>
      <c r="M257" s="2" t="s">
        <v>12</v>
      </c>
      <c r="O257" s="2" t="s">
        <v>14</v>
      </c>
      <c r="S257" s="5608"/>
      <c r="U257" s="5609"/>
      <c r="W257" s="5610" t="str">
        <f>IF(ISNUMBER(U257),U257,"")</f>
        <v/>
      </c>
      <c r="Y257" s="5611" t="str">
        <f t="shared" si="28"/>
        <v/>
      </c>
      <c r="AA257" s="92"/>
      <c r="AC257" s="5612"/>
      <c r="AE257" s="5613"/>
      <c r="AG257" s="5614" t="str">
        <f>IF(ISNUMBER(AE257),AE257,"")</f>
        <v/>
      </c>
      <c r="AI257" s="5615" t="str">
        <f t="shared" si="29"/>
        <v/>
      </c>
    </row>
    <row r="258" spans="1:35" ht="11.25" hidden="1" outlineLevel="3">
      <c r="A258" s="5616" t="s">
        <v>1926</v>
      </c>
      <c r="B258" s="68" t="s">
        <v>94</v>
      </c>
      <c r="C258" s="68" t="str">
        <f>IF(OR(ISNUMBER(S258),ISNUMBER(U258),ISNUMBER(W258),ISNUMBER(#REF!),ISNUMBER(AA258),ISNUMBER(AC258),ISNUMBER(AE258),ISNUMBER(AG258),ISNUMBER(Y258),ISNUMBER(AI258)),"x","")</f>
        <v/>
      </c>
      <c r="D258" s="2" t="s">
        <v>90</v>
      </c>
      <c r="E258" s="2" t="s">
        <v>1927</v>
      </c>
      <c r="F258" s="2" t="s">
        <v>67</v>
      </c>
      <c r="G258" s="2" t="s">
        <v>1926</v>
      </c>
      <c r="I258" s="2" t="s">
        <v>1911</v>
      </c>
      <c r="J258" s="2" t="s">
        <v>187</v>
      </c>
      <c r="L258" s="2" t="s">
        <v>12</v>
      </c>
      <c r="M258" s="2" t="s">
        <v>12</v>
      </c>
      <c r="O258" s="2" t="s">
        <v>14</v>
      </c>
      <c r="S258" s="5617"/>
      <c r="U258" s="5618"/>
      <c r="W258" s="5619" t="str">
        <f>IF(OR(ISNUMBER(W262),ISNUMBER(W263),ISNUMBER(W264),ISNUMBER(W265)),N(W262)+N(W263)+N(W264)+N(W265),IF(ISNUMBER(U258),U258,""))</f>
        <v/>
      </c>
      <c r="Y258" s="5620" t="str">
        <f t="shared" si="28"/>
        <v/>
      </c>
      <c r="AA258" s="92"/>
      <c r="AC258" s="5621"/>
      <c r="AE258" s="5622"/>
      <c r="AG258" s="5623" t="str">
        <f>IF(OR(ISNUMBER(AG262),ISNUMBER(AG263),ISNUMBER(AG264),ISNUMBER(AG265)),N(AG262)+N(AG263)+N(AG264)+N(AG265),IF(ISNUMBER(AE258),AE258,""))</f>
        <v/>
      </c>
      <c r="AI258" s="5624" t="str">
        <f t="shared" si="29"/>
        <v/>
      </c>
    </row>
    <row r="259" spans="1:35" ht="11.25" hidden="1" outlineLevel="4">
      <c r="A259" s="5625" t="s">
        <v>1928</v>
      </c>
      <c r="B259" s="68"/>
      <c r="C259" s="68" t="str">
        <f>IF(OR(ISNUMBER(S259),ISNUMBER(U259),ISNUMBER(W259),ISNUMBER(#REF!),ISNUMBER(AA259),ISNUMBER(AC259),ISNUMBER(AE259),ISNUMBER(AG259),ISNUMBER(Y259),ISNUMBER(AI259)),"x","")</f>
        <v/>
      </c>
      <c r="D259" s="2" t="s">
        <v>90</v>
      </c>
      <c r="E259" s="2" t="s">
        <v>1929</v>
      </c>
      <c r="F259" s="2" t="s">
        <v>67</v>
      </c>
      <c r="G259" s="2" t="s">
        <v>1930</v>
      </c>
      <c r="L259" s="2" t="s">
        <v>12</v>
      </c>
      <c r="O259" s="2" t="s">
        <v>14</v>
      </c>
      <c r="S259" s="5626"/>
      <c r="U259" s="5627"/>
      <c r="W259" s="5628" t="str">
        <f t="shared" ref="W259:W265" si="30">IF(ISNUMBER(U259),U259,"")</f>
        <v/>
      </c>
      <c r="Y259" s="5629" t="str">
        <f t="shared" si="28"/>
        <v/>
      </c>
      <c r="AA259" s="92"/>
      <c r="AC259" s="5630"/>
      <c r="AE259" s="5631"/>
      <c r="AG259" s="5632" t="str">
        <f t="shared" ref="AG259:AG265" si="31">IF(ISNUMBER(AE259),AE259,"")</f>
        <v/>
      </c>
      <c r="AI259" s="5633" t="str">
        <f t="shared" si="29"/>
        <v/>
      </c>
    </row>
    <row r="260" spans="1:35" ht="11.25" hidden="1" outlineLevel="4">
      <c r="A260" s="5634" t="s">
        <v>1931</v>
      </c>
      <c r="B260" s="68"/>
      <c r="C260" s="68" t="str">
        <f>IF(OR(ISNUMBER(S260),ISNUMBER(U260),ISNUMBER(W260),ISNUMBER(#REF!),ISNUMBER(AA260),ISNUMBER(AC260),ISNUMBER(AE260),ISNUMBER(AG260),ISNUMBER(Y260),ISNUMBER(AI260)),"x","")</f>
        <v/>
      </c>
      <c r="D260" s="2" t="s">
        <v>90</v>
      </c>
      <c r="E260" s="2" t="s">
        <v>1932</v>
      </c>
      <c r="F260" s="2" t="s">
        <v>67</v>
      </c>
      <c r="G260" s="2" t="s">
        <v>1933</v>
      </c>
      <c r="L260" s="2" t="s">
        <v>12</v>
      </c>
      <c r="M260" s="2" t="s">
        <v>12</v>
      </c>
      <c r="O260" s="2" t="s">
        <v>14</v>
      </c>
      <c r="S260" s="5635"/>
      <c r="U260" s="5636"/>
      <c r="W260" s="5637" t="str">
        <f t="shared" si="30"/>
        <v/>
      </c>
      <c r="Y260" s="5638" t="str">
        <f t="shared" si="28"/>
        <v/>
      </c>
      <c r="AA260" s="92"/>
      <c r="AC260" s="5639"/>
      <c r="AE260" s="5640"/>
      <c r="AG260" s="5641" t="str">
        <f t="shared" si="31"/>
        <v/>
      </c>
      <c r="AI260" s="5642" t="str">
        <f t="shared" si="29"/>
        <v/>
      </c>
    </row>
    <row r="261" spans="1:35" ht="11.25" hidden="1" outlineLevel="4">
      <c r="A261" s="5643" t="s">
        <v>1934</v>
      </c>
      <c r="B261" s="68"/>
      <c r="C261" s="68" t="str">
        <f>IF(OR(ISNUMBER(S261),ISNUMBER(U261),ISNUMBER(W261),ISNUMBER(#REF!),ISNUMBER(AA261),ISNUMBER(AC261),ISNUMBER(AE261),ISNUMBER(AG261),ISNUMBER(Y261),ISNUMBER(AI261)),"x","")</f>
        <v/>
      </c>
      <c r="D261" s="2" t="s">
        <v>90</v>
      </c>
      <c r="E261" s="2" t="s">
        <v>1935</v>
      </c>
      <c r="F261" s="2" t="s">
        <v>67</v>
      </c>
      <c r="G261" s="2" t="s">
        <v>1936</v>
      </c>
      <c r="L261" s="2" t="s">
        <v>12</v>
      </c>
      <c r="O261" s="2" t="s">
        <v>14</v>
      </c>
      <c r="S261" s="5644"/>
      <c r="U261" s="5645"/>
      <c r="W261" s="5646" t="str">
        <f t="shared" si="30"/>
        <v/>
      </c>
      <c r="Y261" s="5647" t="str">
        <f t="shared" si="28"/>
        <v/>
      </c>
      <c r="AA261" s="92"/>
      <c r="AC261" s="5648"/>
      <c r="AE261" s="5649"/>
      <c r="AG261" s="5650" t="str">
        <f t="shared" si="31"/>
        <v/>
      </c>
      <c r="AI261" s="5651" t="str">
        <f t="shared" si="29"/>
        <v/>
      </c>
    </row>
    <row r="262" spans="1:35" ht="11.25" hidden="1" outlineLevel="4">
      <c r="A262" s="5652" t="s">
        <v>1207</v>
      </c>
      <c r="B262" s="68" t="s">
        <v>94</v>
      </c>
      <c r="C262" s="68" t="str">
        <f>IF(OR(ISNUMBER(S262),ISNUMBER(U262),ISNUMBER(W262),ISNUMBER(#REF!),ISNUMBER(AA262),ISNUMBER(AC262),ISNUMBER(AE262),ISNUMBER(AG262),ISNUMBER(Y262),ISNUMBER(AI262)),"x","")</f>
        <v/>
      </c>
      <c r="D262" s="2" t="s">
        <v>90</v>
      </c>
      <c r="E262" s="2" t="s">
        <v>1937</v>
      </c>
      <c r="F262" s="2" t="s">
        <v>67</v>
      </c>
      <c r="G262" s="2" t="s">
        <v>1938</v>
      </c>
      <c r="I262" s="2" t="s">
        <v>1939</v>
      </c>
      <c r="L262" s="2" t="s">
        <v>12</v>
      </c>
      <c r="M262" s="2" t="s">
        <v>12</v>
      </c>
      <c r="O262" s="2" t="s">
        <v>14</v>
      </c>
      <c r="S262" s="5653"/>
      <c r="U262" s="5654"/>
      <c r="W262" s="5655" t="str">
        <f t="shared" si="30"/>
        <v/>
      </c>
      <c r="Y262" s="5656" t="str">
        <f t="shared" si="28"/>
        <v/>
      </c>
      <c r="AA262" s="92"/>
      <c r="AC262" s="5657"/>
      <c r="AE262" s="5658"/>
      <c r="AG262" s="5659" t="str">
        <f t="shared" si="31"/>
        <v/>
      </c>
      <c r="AI262" s="5660" t="str">
        <f t="shared" si="29"/>
        <v/>
      </c>
    </row>
    <row r="263" spans="1:35" ht="11.25" hidden="1" outlineLevel="4">
      <c r="A263" s="5661" t="s">
        <v>948</v>
      </c>
      <c r="B263" s="68" t="s">
        <v>94</v>
      </c>
      <c r="C263" s="68" t="str">
        <f>IF(OR(ISNUMBER(S263),ISNUMBER(U263),ISNUMBER(W263),ISNUMBER(#REF!),ISNUMBER(AA263),ISNUMBER(AC263),ISNUMBER(AE263),ISNUMBER(AG263),ISNUMBER(Y263),ISNUMBER(AI263)),"x","")</f>
        <v/>
      </c>
      <c r="D263" s="2" t="s">
        <v>90</v>
      </c>
      <c r="E263" s="2" t="s">
        <v>1940</v>
      </c>
      <c r="F263" s="2" t="s">
        <v>67</v>
      </c>
      <c r="G263" s="2" t="s">
        <v>1941</v>
      </c>
      <c r="I263" s="2" t="s">
        <v>1254</v>
      </c>
      <c r="L263" s="2" t="s">
        <v>12</v>
      </c>
      <c r="M263" s="2" t="s">
        <v>12</v>
      </c>
      <c r="O263" s="2" t="s">
        <v>14</v>
      </c>
      <c r="S263" s="5662"/>
      <c r="U263" s="5663"/>
      <c r="W263" s="5664" t="str">
        <f t="shared" si="30"/>
        <v/>
      </c>
      <c r="Y263" s="5665" t="str">
        <f t="shared" si="28"/>
        <v/>
      </c>
      <c r="AA263" s="92"/>
      <c r="AC263" s="5666"/>
      <c r="AE263" s="5667"/>
      <c r="AG263" s="5668" t="str">
        <f t="shared" si="31"/>
        <v/>
      </c>
      <c r="AI263" s="5669" t="str">
        <f t="shared" si="29"/>
        <v/>
      </c>
    </row>
    <row r="264" spans="1:35" ht="11.25" hidden="1" outlineLevel="4">
      <c r="A264" s="5670" t="s">
        <v>1212</v>
      </c>
      <c r="B264" s="68" t="s">
        <v>94</v>
      </c>
      <c r="C264" s="68" t="str">
        <f>IF(OR(ISNUMBER(S264),ISNUMBER(U264),ISNUMBER(W264),ISNUMBER(#REF!),ISNUMBER(AA264),ISNUMBER(AC264),ISNUMBER(AE264),ISNUMBER(AG264),ISNUMBER(Y264),ISNUMBER(AI264)),"x","")</f>
        <v/>
      </c>
      <c r="D264" s="2" t="s">
        <v>90</v>
      </c>
      <c r="E264" s="2" t="s">
        <v>1942</v>
      </c>
      <c r="F264" s="2" t="s">
        <v>67</v>
      </c>
      <c r="G264" s="2" t="s">
        <v>1943</v>
      </c>
      <c r="I264" s="2" t="s">
        <v>1511</v>
      </c>
      <c r="L264" s="2" t="s">
        <v>12</v>
      </c>
      <c r="M264" s="2" t="s">
        <v>12</v>
      </c>
      <c r="O264" s="2" t="s">
        <v>14</v>
      </c>
      <c r="S264" s="5671"/>
      <c r="U264" s="5672"/>
      <c r="W264" s="5673" t="str">
        <f t="shared" si="30"/>
        <v/>
      </c>
      <c r="Y264" s="5674" t="str">
        <f t="shared" si="28"/>
        <v/>
      </c>
      <c r="AA264" s="92"/>
      <c r="AC264" s="5675"/>
      <c r="AE264" s="5676"/>
      <c r="AG264" s="5677" t="str">
        <f t="shared" si="31"/>
        <v/>
      </c>
      <c r="AI264" s="5678" t="str">
        <f t="shared" si="29"/>
        <v/>
      </c>
    </row>
    <row r="265" spans="1:35" ht="11.25" hidden="1" outlineLevel="4">
      <c r="A265" s="5679" t="s">
        <v>1512</v>
      </c>
      <c r="B265" s="68" t="s">
        <v>94</v>
      </c>
      <c r="C265" s="68" t="str">
        <f>IF(OR(ISNUMBER(S265),ISNUMBER(U265),ISNUMBER(W265),ISNUMBER(#REF!),ISNUMBER(AA265),ISNUMBER(AC265),ISNUMBER(AE265),ISNUMBER(AG265),ISNUMBER(Y265),ISNUMBER(AI265)),"x","")</f>
        <v/>
      </c>
      <c r="D265" s="2" t="s">
        <v>90</v>
      </c>
      <c r="E265" s="2" t="s">
        <v>1944</v>
      </c>
      <c r="F265" s="2" t="s">
        <v>67</v>
      </c>
      <c r="G265" s="2" t="s">
        <v>1945</v>
      </c>
      <c r="I265" s="2" t="s">
        <v>1547</v>
      </c>
      <c r="L265" s="2" t="s">
        <v>12</v>
      </c>
      <c r="M265" s="2" t="s">
        <v>12</v>
      </c>
      <c r="O265" s="2" t="s">
        <v>14</v>
      </c>
      <c r="S265" s="5680"/>
      <c r="U265" s="5681"/>
      <c r="W265" s="5682" t="str">
        <f t="shared" si="30"/>
        <v/>
      </c>
      <c r="Y265" s="5683" t="str">
        <f t="shared" ref="Y265:Y328" si="32">IF(OR(ISNUMBER(S265),ISNUMBER(W265)),N(S265)+N(W265),"")</f>
        <v/>
      </c>
      <c r="AA265" s="92"/>
      <c r="AC265" s="5684"/>
      <c r="AE265" s="5685"/>
      <c r="AG265" s="5686" t="str">
        <f t="shared" si="31"/>
        <v/>
      </c>
      <c r="AI265" s="5687" t="str">
        <f t="shared" ref="AI265:AI328" si="33">IF(OR(ISNUMBER(AC265),ISNUMBER(AG265)),N(AC265)+N(AG265),"")</f>
        <v/>
      </c>
    </row>
    <row r="266" spans="1:35" ht="11.25" hidden="1" outlineLevel="3">
      <c r="A266" s="5688" t="s">
        <v>1946</v>
      </c>
      <c r="B266" s="68" t="s">
        <v>94</v>
      </c>
      <c r="C266" s="68" t="str">
        <f>IF(OR(ISNUMBER(S266),ISNUMBER(U266),ISNUMBER(W266),ISNUMBER(#REF!),ISNUMBER(AA266),ISNUMBER(AC266),ISNUMBER(AE266),ISNUMBER(AG266),ISNUMBER(Y266),ISNUMBER(AI266)),"x","")</f>
        <v/>
      </c>
      <c r="D266" s="2" t="s">
        <v>90</v>
      </c>
      <c r="E266" s="2" t="s">
        <v>1947</v>
      </c>
      <c r="F266" s="2" t="s">
        <v>67</v>
      </c>
      <c r="G266" s="2" t="s">
        <v>1948</v>
      </c>
      <c r="J266" s="2" t="s">
        <v>96</v>
      </c>
      <c r="L266" s="2" t="s">
        <v>12</v>
      </c>
      <c r="M266" s="2" t="s">
        <v>12</v>
      </c>
      <c r="O266" s="2" t="s">
        <v>14</v>
      </c>
      <c r="S266" s="5689"/>
      <c r="U266" s="5690"/>
      <c r="W266" s="5691" t="str">
        <f>IF(OR(ISNUMBER(W270),ISNUMBER(W271),ISNUMBER(W272),ISNUMBER(W273)),N(W270)+N(W271)+N(W272)+N(W273),IF(ISNUMBER(U266),U266,""))</f>
        <v/>
      </c>
      <c r="Y266" s="5692" t="str">
        <f t="shared" si="32"/>
        <v/>
      </c>
      <c r="AA266" s="92"/>
      <c r="AC266" s="5693"/>
      <c r="AE266" s="5694"/>
      <c r="AG266" s="5695" t="str">
        <f>IF(OR(ISNUMBER(AG270),ISNUMBER(AG271),ISNUMBER(AG272),ISNUMBER(AG273)),N(AG270)+N(AG271)+N(AG272)+N(AG273),IF(ISNUMBER(AE266),AE266,""))</f>
        <v/>
      </c>
      <c r="AI266" s="5696" t="str">
        <f t="shared" si="33"/>
        <v/>
      </c>
    </row>
    <row r="267" spans="1:35" ht="11.25" hidden="1" outlineLevel="4">
      <c r="A267" s="5697" t="s">
        <v>1681</v>
      </c>
      <c r="B267" s="68"/>
      <c r="C267" s="68" t="str">
        <f>IF(OR(ISNUMBER(S267),ISNUMBER(U267),ISNUMBER(W267),ISNUMBER(#REF!),ISNUMBER(AA267),ISNUMBER(AC267),ISNUMBER(AE267),ISNUMBER(AG267),ISNUMBER(Y267),ISNUMBER(AI267)),"x","")</f>
        <v/>
      </c>
      <c r="D267" s="2" t="s">
        <v>90</v>
      </c>
      <c r="E267" s="2" t="s">
        <v>1949</v>
      </c>
      <c r="F267" s="2" t="s">
        <v>67</v>
      </c>
      <c r="G267" s="2" t="s">
        <v>1950</v>
      </c>
      <c r="L267" s="2" t="s">
        <v>12</v>
      </c>
      <c r="M267" s="2" t="s">
        <v>12</v>
      </c>
      <c r="O267" s="2" t="s">
        <v>14</v>
      </c>
      <c r="S267" s="5698"/>
      <c r="U267" s="5699"/>
      <c r="W267" s="5700" t="str">
        <f t="shared" ref="W267:W273" si="34">IF(ISNUMBER(U267),U267,"")</f>
        <v/>
      </c>
      <c r="Y267" s="5701" t="str">
        <f t="shared" si="32"/>
        <v/>
      </c>
      <c r="AA267" s="92"/>
      <c r="AC267" s="5702"/>
      <c r="AE267" s="5703"/>
      <c r="AG267" s="5704" t="str">
        <f t="shared" ref="AG267:AG273" si="35">IF(ISNUMBER(AE267),AE267,"")</f>
        <v/>
      </c>
      <c r="AI267" s="5705" t="str">
        <f t="shared" si="33"/>
        <v/>
      </c>
    </row>
    <row r="268" spans="1:35" ht="11.25" hidden="1" outlineLevel="4">
      <c r="A268" s="5706" t="s">
        <v>1684</v>
      </c>
      <c r="B268" s="68"/>
      <c r="C268" s="68" t="str">
        <f>IF(OR(ISNUMBER(S268),ISNUMBER(U268),ISNUMBER(W268),ISNUMBER(#REF!),ISNUMBER(AA268),ISNUMBER(AC268),ISNUMBER(AE268),ISNUMBER(AG268),ISNUMBER(Y268),ISNUMBER(AI268)),"x","")</f>
        <v/>
      </c>
      <c r="D268" s="2" t="s">
        <v>90</v>
      </c>
      <c r="E268" s="2" t="s">
        <v>1951</v>
      </c>
      <c r="F268" s="2" t="s">
        <v>67</v>
      </c>
      <c r="G268" s="2" t="s">
        <v>1952</v>
      </c>
      <c r="L268" s="2" t="s">
        <v>12</v>
      </c>
      <c r="M268" s="2" t="s">
        <v>12</v>
      </c>
      <c r="O268" s="2" t="s">
        <v>14</v>
      </c>
      <c r="S268" s="5707"/>
      <c r="U268" s="5708"/>
      <c r="W268" s="5709" t="str">
        <f t="shared" si="34"/>
        <v/>
      </c>
      <c r="Y268" s="5710" t="str">
        <f t="shared" si="32"/>
        <v/>
      </c>
      <c r="AA268" s="92"/>
      <c r="AC268" s="5711"/>
      <c r="AE268" s="5712"/>
      <c r="AG268" s="5713" t="str">
        <f t="shared" si="35"/>
        <v/>
      </c>
      <c r="AI268" s="5714" t="str">
        <f t="shared" si="33"/>
        <v/>
      </c>
    </row>
    <row r="269" spans="1:35" ht="11.25" hidden="1" outlineLevel="4">
      <c r="A269" s="5715" t="s">
        <v>1640</v>
      </c>
      <c r="B269" s="68"/>
      <c r="C269" s="68" t="str">
        <f>IF(OR(ISNUMBER(S269),ISNUMBER(U269),ISNUMBER(W269),ISNUMBER(#REF!),ISNUMBER(AA269),ISNUMBER(AC269),ISNUMBER(AE269),ISNUMBER(AG269),ISNUMBER(Y269),ISNUMBER(AI269)),"x","")</f>
        <v/>
      </c>
      <c r="D269" s="2" t="s">
        <v>90</v>
      </c>
      <c r="E269" s="2" t="s">
        <v>1953</v>
      </c>
      <c r="F269" s="2" t="s">
        <v>67</v>
      </c>
      <c r="G269" s="2" t="s">
        <v>1954</v>
      </c>
      <c r="L269" s="2" t="s">
        <v>12</v>
      </c>
      <c r="M269" s="2" t="s">
        <v>12</v>
      </c>
      <c r="O269" s="2" t="s">
        <v>14</v>
      </c>
      <c r="S269" s="5716"/>
      <c r="U269" s="5717"/>
      <c r="W269" s="5718" t="str">
        <f t="shared" si="34"/>
        <v/>
      </c>
      <c r="Y269" s="5719" t="str">
        <f t="shared" si="32"/>
        <v/>
      </c>
      <c r="AA269" s="92"/>
      <c r="AC269" s="5720"/>
      <c r="AE269" s="5721"/>
      <c r="AG269" s="5722" t="str">
        <f t="shared" si="35"/>
        <v/>
      </c>
      <c r="AI269" s="5723" t="str">
        <f t="shared" si="33"/>
        <v/>
      </c>
    </row>
    <row r="270" spans="1:35" ht="11.25" hidden="1" outlineLevel="4">
      <c r="A270" s="5724" t="s">
        <v>1207</v>
      </c>
      <c r="B270" s="68" t="s">
        <v>94</v>
      </c>
      <c r="C270" s="68" t="str">
        <f>IF(OR(ISNUMBER(S270),ISNUMBER(U270),ISNUMBER(W270),ISNUMBER(#REF!),ISNUMBER(AA270),ISNUMBER(AC270),ISNUMBER(AE270),ISNUMBER(AG270),ISNUMBER(Y270),ISNUMBER(AI270)),"x","")</f>
        <v/>
      </c>
      <c r="D270" s="2" t="s">
        <v>90</v>
      </c>
      <c r="E270" s="2" t="s">
        <v>1955</v>
      </c>
      <c r="F270" s="2" t="s">
        <v>67</v>
      </c>
      <c r="G270" s="2" t="s">
        <v>1956</v>
      </c>
      <c r="I270" s="2" t="s">
        <v>1957</v>
      </c>
      <c r="L270" s="2" t="s">
        <v>12</v>
      </c>
      <c r="M270" s="2" t="s">
        <v>12</v>
      </c>
      <c r="O270" s="2" t="s">
        <v>14</v>
      </c>
      <c r="S270" s="5725"/>
      <c r="U270" s="5726"/>
      <c r="W270" s="5727" t="str">
        <f t="shared" si="34"/>
        <v/>
      </c>
      <c r="Y270" s="5728" t="str">
        <f t="shared" si="32"/>
        <v/>
      </c>
      <c r="AA270" s="92"/>
      <c r="AC270" s="5729"/>
      <c r="AE270" s="5730"/>
      <c r="AG270" s="5731" t="str">
        <f t="shared" si="35"/>
        <v/>
      </c>
      <c r="AI270" s="5732" t="str">
        <f t="shared" si="33"/>
        <v/>
      </c>
    </row>
    <row r="271" spans="1:35" ht="11.25" hidden="1" outlineLevel="4">
      <c r="A271" s="5733" t="s">
        <v>948</v>
      </c>
      <c r="B271" s="68" t="s">
        <v>94</v>
      </c>
      <c r="C271" s="68" t="str">
        <f>IF(OR(ISNUMBER(S271),ISNUMBER(U271),ISNUMBER(W271),ISNUMBER(#REF!),ISNUMBER(AA271),ISNUMBER(AC271),ISNUMBER(AE271),ISNUMBER(AG271),ISNUMBER(Y271),ISNUMBER(AI271)),"x","")</f>
        <v/>
      </c>
      <c r="D271" s="2" t="s">
        <v>90</v>
      </c>
      <c r="E271" s="2" t="s">
        <v>1958</v>
      </c>
      <c r="F271" s="2" t="s">
        <v>67</v>
      </c>
      <c r="G271" s="2" t="s">
        <v>1959</v>
      </c>
      <c r="I271" s="2" t="s">
        <v>1254</v>
      </c>
      <c r="L271" s="2" t="s">
        <v>12</v>
      </c>
      <c r="M271" s="2" t="s">
        <v>12</v>
      </c>
      <c r="O271" s="2" t="s">
        <v>14</v>
      </c>
      <c r="S271" s="5734"/>
      <c r="U271" s="5735"/>
      <c r="W271" s="5736" t="str">
        <f t="shared" si="34"/>
        <v/>
      </c>
      <c r="Y271" s="5737" t="str">
        <f t="shared" si="32"/>
        <v/>
      </c>
      <c r="AA271" s="92"/>
      <c r="AC271" s="5738"/>
      <c r="AE271" s="5739"/>
      <c r="AG271" s="5740" t="str">
        <f t="shared" si="35"/>
        <v/>
      </c>
      <c r="AI271" s="5741" t="str">
        <f t="shared" si="33"/>
        <v/>
      </c>
    </row>
    <row r="272" spans="1:35" ht="11.25" hidden="1" outlineLevel="4">
      <c r="A272" s="5742" t="s">
        <v>1212</v>
      </c>
      <c r="B272" s="68" t="s">
        <v>94</v>
      </c>
      <c r="C272" s="68" t="str">
        <f>IF(OR(ISNUMBER(S272),ISNUMBER(U272),ISNUMBER(W272),ISNUMBER(#REF!),ISNUMBER(AA272),ISNUMBER(AC272),ISNUMBER(AE272),ISNUMBER(AG272),ISNUMBER(Y272),ISNUMBER(AI272)),"x","")</f>
        <v/>
      </c>
      <c r="D272" s="2" t="s">
        <v>90</v>
      </c>
      <c r="E272" s="2" t="s">
        <v>1960</v>
      </c>
      <c r="F272" s="2" t="s">
        <v>67</v>
      </c>
      <c r="G272" s="2" t="s">
        <v>1961</v>
      </c>
      <c r="I272" s="2" t="s">
        <v>1511</v>
      </c>
      <c r="L272" s="2" t="s">
        <v>12</v>
      </c>
      <c r="M272" s="2" t="s">
        <v>12</v>
      </c>
      <c r="O272" s="2" t="s">
        <v>14</v>
      </c>
      <c r="S272" s="5743"/>
      <c r="U272" s="5744"/>
      <c r="W272" s="5745" t="str">
        <f t="shared" si="34"/>
        <v/>
      </c>
      <c r="Y272" s="5746" t="str">
        <f t="shared" si="32"/>
        <v/>
      </c>
      <c r="AA272" s="92"/>
      <c r="AC272" s="5747"/>
      <c r="AE272" s="5748"/>
      <c r="AG272" s="5749" t="str">
        <f t="shared" si="35"/>
        <v/>
      </c>
      <c r="AI272" s="5750" t="str">
        <f t="shared" si="33"/>
        <v/>
      </c>
    </row>
    <row r="273" spans="1:35" ht="11.25" hidden="1" outlineLevel="4">
      <c r="A273" s="5751" t="s">
        <v>1512</v>
      </c>
      <c r="B273" s="68" t="s">
        <v>94</v>
      </c>
      <c r="C273" s="68" t="str">
        <f>IF(OR(ISNUMBER(S273),ISNUMBER(U273),ISNUMBER(W273),ISNUMBER(#REF!),ISNUMBER(AA273),ISNUMBER(AC273),ISNUMBER(AE273),ISNUMBER(AG273),ISNUMBER(Y273),ISNUMBER(AI273)),"x","")</f>
        <v/>
      </c>
      <c r="D273" s="2" t="s">
        <v>90</v>
      </c>
      <c r="E273" s="2" t="s">
        <v>1962</v>
      </c>
      <c r="F273" s="2" t="s">
        <v>67</v>
      </c>
      <c r="G273" s="2" t="s">
        <v>1963</v>
      </c>
      <c r="I273" s="2" t="s">
        <v>1547</v>
      </c>
      <c r="L273" s="2" t="s">
        <v>12</v>
      </c>
      <c r="M273" s="2" t="s">
        <v>12</v>
      </c>
      <c r="O273" s="2" t="s">
        <v>14</v>
      </c>
      <c r="S273" s="5752"/>
      <c r="U273" s="5753"/>
      <c r="W273" s="5754" t="str">
        <f t="shared" si="34"/>
        <v/>
      </c>
      <c r="Y273" s="5755" t="str">
        <f t="shared" si="32"/>
        <v/>
      </c>
      <c r="AA273" s="92"/>
      <c r="AC273" s="5756"/>
      <c r="AE273" s="5757"/>
      <c r="AG273" s="5758" t="str">
        <f t="shared" si="35"/>
        <v/>
      </c>
      <c r="AI273" s="5759" t="str">
        <f t="shared" si="33"/>
        <v/>
      </c>
    </row>
    <row r="274" spans="1:35" ht="11.25" hidden="1" outlineLevel="3">
      <c r="A274" s="5760" t="s">
        <v>1964</v>
      </c>
      <c r="B274" s="68" t="s">
        <v>94</v>
      </c>
      <c r="C274" s="68" t="str">
        <f>IF(OR(ISNUMBER(S274),ISNUMBER(U274),ISNUMBER(W274),ISNUMBER(#REF!),ISNUMBER(AA274),ISNUMBER(AC274),ISNUMBER(AE274),ISNUMBER(AG274),ISNUMBER(Y274),ISNUMBER(AI274)),"x","")</f>
        <v/>
      </c>
      <c r="D274" s="2" t="s">
        <v>90</v>
      </c>
      <c r="E274" s="2" t="s">
        <v>1965</v>
      </c>
      <c r="F274" s="2" t="s">
        <v>67</v>
      </c>
      <c r="G274" s="2" t="s">
        <v>1966</v>
      </c>
      <c r="I274" s="2" t="s">
        <v>1967</v>
      </c>
      <c r="J274" s="2" t="s">
        <v>96</v>
      </c>
      <c r="L274" s="2" t="s">
        <v>12</v>
      </c>
      <c r="O274" s="2" t="s">
        <v>14</v>
      </c>
      <c r="S274" s="5761"/>
      <c r="U274" s="5762"/>
      <c r="W274" s="5763" t="str">
        <f>IF(OR(ISNUMBER(W275),ISNUMBER(W276),ISNUMBER(W277),ISNUMBER(W278)),N(W275)+N(W276)+N(W277)+N(W278),IF(ISNUMBER(U274),U274,""))</f>
        <v/>
      </c>
      <c r="Y274" s="5764" t="str">
        <f t="shared" si="32"/>
        <v/>
      </c>
      <c r="AA274" s="92"/>
      <c r="AC274" s="5765"/>
      <c r="AE274" s="5766"/>
      <c r="AG274" s="5767" t="str">
        <f>IF(OR(ISNUMBER(AG275),ISNUMBER(AG276),ISNUMBER(AG277),ISNUMBER(AG278)),N(AG275)+N(AG276)+N(AG277)+N(AG278),IF(ISNUMBER(AE274),AE274,""))</f>
        <v/>
      </c>
      <c r="AI274" s="5768" t="str">
        <f t="shared" si="33"/>
        <v/>
      </c>
    </row>
    <row r="275" spans="1:35" ht="11.25" hidden="1" outlineLevel="4">
      <c r="A275" s="5769" t="s">
        <v>1207</v>
      </c>
      <c r="B275" s="68" t="s">
        <v>94</v>
      </c>
      <c r="C275" s="68" t="str">
        <f>IF(OR(ISNUMBER(S275),ISNUMBER(U275),ISNUMBER(W275),ISNUMBER(#REF!),ISNUMBER(AA275),ISNUMBER(AC275),ISNUMBER(AE275),ISNUMBER(AG275),ISNUMBER(Y275),ISNUMBER(AI275)),"x","")</f>
        <v/>
      </c>
      <c r="D275" s="2" t="s">
        <v>90</v>
      </c>
      <c r="E275" s="2" t="s">
        <v>1968</v>
      </c>
      <c r="F275" s="2" t="s">
        <v>67</v>
      </c>
      <c r="G275" s="2" t="s">
        <v>1969</v>
      </c>
      <c r="I275" s="2" t="s">
        <v>1967</v>
      </c>
      <c r="L275" s="2" t="s">
        <v>12</v>
      </c>
      <c r="O275" s="2" t="s">
        <v>14</v>
      </c>
      <c r="S275" s="5770"/>
      <c r="U275" s="5771"/>
      <c r="W275" s="5772" t="str">
        <f t="shared" ref="W275:W282" si="36">IF(ISNUMBER(U275),U275,"")</f>
        <v/>
      </c>
      <c r="Y275" s="5773" t="str">
        <f t="shared" si="32"/>
        <v/>
      </c>
      <c r="AA275" s="92"/>
      <c r="AC275" s="5774"/>
      <c r="AE275" s="5775"/>
      <c r="AG275" s="5776" t="str">
        <f t="shared" ref="AG275:AG282" si="37">IF(ISNUMBER(AE275),AE275,"")</f>
        <v/>
      </c>
      <c r="AI275" s="5777" t="str">
        <f t="shared" si="33"/>
        <v/>
      </c>
    </row>
    <row r="276" spans="1:35" ht="11.25" hidden="1" outlineLevel="4">
      <c r="A276" s="5778" t="s">
        <v>948</v>
      </c>
      <c r="B276" s="68" t="s">
        <v>94</v>
      </c>
      <c r="C276" s="68" t="str">
        <f>IF(OR(ISNUMBER(S276),ISNUMBER(U276),ISNUMBER(W276),ISNUMBER(#REF!),ISNUMBER(AA276),ISNUMBER(AC276),ISNUMBER(AE276),ISNUMBER(AG276),ISNUMBER(Y276),ISNUMBER(AI276)),"x","")</f>
        <v/>
      </c>
      <c r="D276" s="2" t="s">
        <v>90</v>
      </c>
      <c r="E276" s="2" t="s">
        <v>1970</v>
      </c>
      <c r="F276" s="2" t="s">
        <v>67</v>
      </c>
      <c r="G276" s="2" t="s">
        <v>1971</v>
      </c>
      <c r="I276" s="2" t="s">
        <v>1967</v>
      </c>
      <c r="L276" s="2" t="s">
        <v>12</v>
      </c>
      <c r="O276" s="2" t="s">
        <v>14</v>
      </c>
      <c r="S276" s="5779"/>
      <c r="U276" s="5780"/>
      <c r="W276" s="5781" t="str">
        <f t="shared" si="36"/>
        <v/>
      </c>
      <c r="Y276" s="5782" t="str">
        <f t="shared" si="32"/>
        <v/>
      </c>
      <c r="AA276" s="92"/>
      <c r="AC276" s="5783"/>
      <c r="AE276" s="5784"/>
      <c r="AG276" s="5785" t="str">
        <f t="shared" si="37"/>
        <v/>
      </c>
      <c r="AI276" s="5786" t="str">
        <f t="shared" si="33"/>
        <v/>
      </c>
    </row>
    <row r="277" spans="1:35" ht="11.25" hidden="1" outlineLevel="4">
      <c r="A277" s="5787" t="s">
        <v>1212</v>
      </c>
      <c r="B277" s="68" t="s">
        <v>94</v>
      </c>
      <c r="C277" s="68" t="str">
        <f>IF(OR(ISNUMBER(S277),ISNUMBER(U277),ISNUMBER(W277),ISNUMBER(#REF!),ISNUMBER(AA277),ISNUMBER(AC277),ISNUMBER(AE277),ISNUMBER(AG277),ISNUMBER(Y277),ISNUMBER(AI277)),"x","")</f>
        <v/>
      </c>
      <c r="D277" s="2" t="s">
        <v>90</v>
      </c>
      <c r="E277" s="2" t="s">
        <v>1972</v>
      </c>
      <c r="F277" s="2" t="s">
        <v>67</v>
      </c>
      <c r="G277" s="2" t="s">
        <v>1973</v>
      </c>
      <c r="I277" s="2" t="s">
        <v>1967</v>
      </c>
      <c r="L277" s="2" t="s">
        <v>12</v>
      </c>
      <c r="O277" s="2" t="s">
        <v>14</v>
      </c>
      <c r="S277" s="5788"/>
      <c r="U277" s="5789"/>
      <c r="W277" s="5790" t="str">
        <f t="shared" si="36"/>
        <v/>
      </c>
      <c r="Y277" s="5791" t="str">
        <f t="shared" si="32"/>
        <v/>
      </c>
      <c r="AA277" s="92"/>
      <c r="AC277" s="5792"/>
      <c r="AE277" s="5793"/>
      <c r="AG277" s="5794" t="str">
        <f t="shared" si="37"/>
        <v/>
      </c>
      <c r="AI277" s="5795" t="str">
        <f t="shared" si="33"/>
        <v/>
      </c>
    </row>
    <row r="278" spans="1:35" ht="11.25" hidden="1" outlineLevel="4">
      <c r="A278" s="5796" t="s">
        <v>1512</v>
      </c>
      <c r="B278" s="68" t="s">
        <v>94</v>
      </c>
      <c r="C278" s="68" t="str">
        <f>IF(OR(ISNUMBER(S278),ISNUMBER(U278),ISNUMBER(W278),ISNUMBER(#REF!),ISNUMBER(AA278),ISNUMBER(AC278),ISNUMBER(AE278),ISNUMBER(AG278),ISNUMBER(Y278),ISNUMBER(AI278)),"x","")</f>
        <v/>
      </c>
      <c r="D278" s="2" t="s">
        <v>90</v>
      </c>
      <c r="E278" s="2" t="s">
        <v>1974</v>
      </c>
      <c r="F278" s="2" t="s">
        <v>67</v>
      </c>
      <c r="G278" s="2" t="s">
        <v>1975</v>
      </c>
      <c r="I278" s="2" t="s">
        <v>1967</v>
      </c>
      <c r="L278" s="2" t="s">
        <v>12</v>
      </c>
      <c r="O278" s="2" t="s">
        <v>14</v>
      </c>
      <c r="S278" s="5797"/>
      <c r="U278" s="5798"/>
      <c r="W278" s="5799" t="str">
        <f t="shared" si="36"/>
        <v/>
      </c>
      <c r="Y278" s="5800" t="str">
        <f t="shared" si="32"/>
        <v/>
      </c>
      <c r="AA278" s="92"/>
      <c r="AC278" s="5801"/>
      <c r="AE278" s="5802"/>
      <c r="AG278" s="5803" t="str">
        <f t="shared" si="37"/>
        <v/>
      </c>
      <c r="AI278" s="5804" t="str">
        <f t="shared" si="33"/>
        <v/>
      </c>
    </row>
    <row r="279" spans="1:35" ht="11.25" hidden="1" outlineLevel="3">
      <c r="A279" s="5805" t="s">
        <v>1976</v>
      </c>
      <c r="B279" s="68"/>
      <c r="C279" s="68" t="str">
        <f>IF(OR(ISNUMBER(S279),ISNUMBER(U279),ISNUMBER(W279),ISNUMBER(#REF!),ISNUMBER(AA279),ISNUMBER(AC279),ISNUMBER(AE279),ISNUMBER(AG279),ISNUMBER(Y279),ISNUMBER(AI279)),"x","")</f>
        <v/>
      </c>
      <c r="D279" s="2" t="s">
        <v>90</v>
      </c>
      <c r="E279" s="2" t="s">
        <v>1977</v>
      </c>
      <c r="F279" s="2" t="s">
        <v>67</v>
      </c>
      <c r="G279" s="2" t="s">
        <v>1978</v>
      </c>
      <c r="L279" s="2" t="s">
        <v>12</v>
      </c>
      <c r="O279" s="2" t="s">
        <v>14</v>
      </c>
      <c r="S279" s="5806"/>
      <c r="U279" s="5807"/>
      <c r="W279" s="5808" t="str">
        <f t="shared" si="36"/>
        <v/>
      </c>
      <c r="Y279" s="5809" t="str">
        <f t="shared" si="32"/>
        <v/>
      </c>
      <c r="AA279" s="92"/>
      <c r="AC279" s="5810"/>
      <c r="AE279" s="5811"/>
      <c r="AG279" s="5812" t="str">
        <f t="shared" si="37"/>
        <v/>
      </c>
      <c r="AI279" s="5813" t="str">
        <f t="shared" si="33"/>
        <v/>
      </c>
    </row>
    <row r="280" spans="1:35" ht="11.25" outlineLevel="2">
      <c r="A280" s="5814" t="s">
        <v>1979</v>
      </c>
      <c r="B280" s="68"/>
      <c r="C280" s="68" t="str">
        <f>IF(OR(ISNUMBER(S280),ISNUMBER(U280),ISNUMBER(W280),ISNUMBER(#REF!),ISNUMBER(AA280),ISNUMBER(AC280),ISNUMBER(AE280),ISNUMBER(AG280),ISNUMBER(Y280),ISNUMBER(AI280)),"x","")</f>
        <v/>
      </c>
      <c r="D280" s="2" t="s">
        <v>90</v>
      </c>
      <c r="E280" s="2" t="s">
        <v>1980</v>
      </c>
      <c r="F280" s="2" t="s">
        <v>67</v>
      </c>
      <c r="G280" s="2" t="s">
        <v>1981</v>
      </c>
      <c r="H280" s="2" t="s">
        <v>1982</v>
      </c>
      <c r="L280" s="2" t="s">
        <v>12</v>
      </c>
      <c r="M280" s="2" t="s">
        <v>12</v>
      </c>
      <c r="O280" s="2" t="s">
        <v>14</v>
      </c>
      <c r="S280" s="5815"/>
      <c r="U280" s="5816"/>
      <c r="W280" s="5817" t="str">
        <f t="shared" si="36"/>
        <v/>
      </c>
      <c r="Y280" s="5818" t="str">
        <f t="shared" si="32"/>
        <v/>
      </c>
      <c r="AA280" s="92"/>
      <c r="AC280" s="5819"/>
      <c r="AE280" s="5820"/>
      <c r="AG280" s="5821" t="str">
        <f t="shared" si="37"/>
        <v/>
      </c>
      <c r="AI280" s="5822" t="str">
        <f t="shared" si="33"/>
        <v/>
      </c>
    </row>
    <row r="281" spans="1:35" ht="11.25" outlineLevel="2">
      <c r="A281" s="5823" t="s">
        <v>1983</v>
      </c>
      <c r="B281" s="68"/>
      <c r="C281" s="68" t="str">
        <f>IF(OR(ISNUMBER(S281),ISNUMBER(U281),ISNUMBER(W281),ISNUMBER(#REF!),ISNUMBER(AA281),ISNUMBER(AC281),ISNUMBER(AE281),ISNUMBER(AG281),ISNUMBER(Y281),ISNUMBER(AI281)),"x","")</f>
        <v/>
      </c>
      <c r="D281" s="2" t="s">
        <v>90</v>
      </c>
      <c r="E281" s="2" t="s">
        <v>1984</v>
      </c>
      <c r="F281" s="2" t="s">
        <v>67</v>
      </c>
      <c r="G281" s="2" t="s">
        <v>1985</v>
      </c>
      <c r="M281" s="2" t="s">
        <v>12</v>
      </c>
      <c r="O281" s="2" t="s">
        <v>14</v>
      </c>
      <c r="S281" s="5824"/>
      <c r="U281" s="5825"/>
      <c r="W281" s="5826" t="str">
        <f t="shared" si="36"/>
        <v/>
      </c>
      <c r="Y281" s="5827" t="str">
        <f t="shared" si="32"/>
        <v/>
      </c>
      <c r="AA281" s="92"/>
      <c r="AC281" s="5828"/>
      <c r="AE281" s="5829"/>
      <c r="AG281" s="5830" t="str">
        <f t="shared" si="37"/>
        <v/>
      </c>
      <c r="AI281" s="5831" t="str">
        <f t="shared" si="33"/>
        <v/>
      </c>
    </row>
    <row r="282" spans="1:35" ht="11.25" outlineLevel="2">
      <c r="A282" s="5832" t="s">
        <v>1986</v>
      </c>
      <c r="B282" s="68" t="s">
        <v>94</v>
      </c>
      <c r="C282" s="68" t="str">
        <f>IF(OR(ISNUMBER(S282),ISNUMBER(U282),ISNUMBER(W282),ISNUMBER(#REF!),ISNUMBER(AA282),ISNUMBER(AC282),ISNUMBER(AE282),ISNUMBER(AG282),ISNUMBER(Y282),ISNUMBER(AI282)),"x","")</f>
        <v/>
      </c>
      <c r="D282" s="2" t="s">
        <v>90</v>
      </c>
      <c r="E282" s="2" t="s">
        <v>1987</v>
      </c>
      <c r="F282" s="2" t="s">
        <v>67</v>
      </c>
      <c r="G282" s="2" t="s">
        <v>1988</v>
      </c>
      <c r="I282" s="2" t="s">
        <v>1989</v>
      </c>
      <c r="J282" s="2" t="s">
        <v>96</v>
      </c>
      <c r="M282" s="2" t="s">
        <v>12</v>
      </c>
      <c r="O282" s="2" t="s">
        <v>14</v>
      </c>
      <c r="S282" s="5833"/>
      <c r="U282" s="5834"/>
      <c r="W282" s="5835" t="str">
        <f t="shared" si="36"/>
        <v/>
      </c>
      <c r="Y282" s="5836" t="str">
        <f t="shared" si="32"/>
        <v/>
      </c>
      <c r="AA282" s="92"/>
      <c r="AC282" s="5837"/>
      <c r="AE282" s="5838"/>
      <c r="AG282" s="5839" t="str">
        <f t="shared" si="37"/>
        <v/>
      </c>
      <c r="AI282" s="5840" t="str">
        <f t="shared" si="33"/>
        <v/>
      </c>
    </row>
    <row r="283" spans="1:35" ht="11.25" outlineLevel="2" collapsed="1">
      <c r="A283" s="5841" t="s">
        <v>1990</v>
      </c>
      <c r="B283" s="68" t="s">
        <v>94</v>
      </c>
      <c r="C283" s="68" t="str">
        <f>IF(OR(ISNUMBER(S283),ISNUMBER(U283),ISNUMBER(W283),ISNUMBER(#REF!),ISNUMBER(AA283),ISNUMBER(AC283),ISNUMBER(AE283),ISNUMBER(AG283),ISNUMBER(Y283),ISNUMBER(AI283)),"x","")</f>
        <v/>
      </c>
      <c r="D283" s="2" t="s">
        <v>90</v>
      </c>
      <c r="E283" s="2" t="s">
        <v>1991</v>
      </c>
      <c r="F283" s="2" t="s">
        <v>67</v>
      </c>
      <c r="G283" s="2" t="s">
        <v>1992</v>
      </c>
      <c r="H283" s="2" t="s">
        <v>1993</v>
      </c>
      <c r="I283" s="2" t="s">
        <v>1994</v>
      </c>
      <c r="J283" s="2" t="s">
        <v>187</v>
      </c>
      <c r="L283" s="2" t="s">
        <v>12</v>
      </c>
      <c r="O283" s="2" t="s">
        <v>14</v>
      </c>
      <c r="S283" s="5842"/>
      <c r="U283" s="5843"/>
      <c r="W283" s="5844" t="str">
        <f>IF(OR(ISNUMBER(W284),ISNUMBER(W285),ISNUMBER(W286),ISNUMBER(W287),ISNUMBER(W288)),N(W284)+N(W285)+N(W286)+N(W287)+N(W288),IF(ISNUMBER(U283),U283,""))</f>
        <v/>
      </c>
      <c r="Y283" s="5845" t="str">
        <f t="shared" si="32"/>
        <v/>
      </c>
      <c r="AA283" s="92"/>
      <c r="AC283" s="5846"/>
      <c r="AE283" s="5847"/>
      <c r="AG283" s="5848" t="str">
        <f>IF(OR(ISNUMBER(AG284),ISNUMBER(AG285),ISNUMBER(AG286),ISNUMBER(AG287),ISNUMBER(AG288)),N(AG284)+N(AG285)+N(AG286)+N(AG287)+N(AG288),IF(ISNUMBER(AE283),AE283,""))</f>
        <v/>
      </c>
      <c r="AI283" s="5849" t="str">
        <f t="shared" si="33"/>
        <v/>
      </c>
    </row>
    <row r="284" spans="1:35" ht="11.25" hidden="1" outlineLevel="3">
      <c r="A284" s="5850" t="s">
        <v>1207</v>
      </c>
      <c r="B284" s="68" t="s">
        <v>94</v>
      </c>
      <c r="C284" s="68" t="str">
        <f>IF(OR(ISNUMBER(S284),ISNUMBER(U284),ISNUMBER(W284),ISNUMBER(#REF!),ISNUMBER(AA284),ISNUMBER(AC284),ISNUMBER(AE284),ISNUMBER(AG284),ISNUMBER(Y284),ISNUMBER(AI284)),"x","")</f>
        <v/>
      </c>
      <c r="D284" s="2" t="s">
        <v>90</v>
      </c>
      <c r="E284" s="2" t="s">
        <v>1995</v>
      </c>
      <c r="F284" s="2" t="s">
        <v>67</v>
      </c>
      <c r="G284" s="2" t="s">
        <v>1996</v>
      </c>
      <c r="I284" s="2" t="s">
        <v>1997</v>
      </c>
      <c r="L284" s="2" t="s">
        <v>12</v>
      </c>
      <c r="O284" s="2" t="s">
        <v>14</v>
      </c>
      <c r="S284" s="5851"/>
      <c r="U284" s="5852"/>
      <c r="W284" s="5853" t="str">
        <f>IF(ISNUMBER(U284),U284,"")</f>
        <v/>
      </c>
      <c r="Y284" s="5854" t="str">
        <f t="shared" si="32"/>
        <v/>
      </c>
      <c r="AA284" s="92"/>
      <c r="AC284" s="5855"/>
      <c r="AE284" s="5856"/>
      <c r="AG284" s="5857" t="str">
        <f>IF(ISNUMBER(AE284),AE284,"")</f>
        <v/>
      </c>
      <c r="AI284" s="5858" t="str">
        <f t="shared" si="33"/>
        <v/>
      </c>
    </row>
    <row r="285" spans="1:35" ht="11.25" hidden="1" outlineLevel="3">
      <c r="A285" s="5859" t="s">
        <v>948</v>
      </c>
      <c r="B285" s="68" t="s">
        <v>94</v>
      </c>
      <c r="C285" s="68" t="str">
        <f>IF(OR(ISNUMBER(S285),ISNUMBER(U285),ISNUMBER(W285),ISNUMBER(#REF!),ISNUMBER(AA285),ISNUMBER(AC285),ISNUMBER(AE285),ISNUMBER(AG285),ISNUMBER(Y285),ISNUMBER(AI285)),"x","")</f>
        <v/>
      </c>
      <c r="D285" s="2" t="s">
        <v>90</v>
      </c>
      <c r="E285" s="2" t="s">
        <v>1998</v>
      </c>
      <c r="F285" s="2" t="s">
        <v>67</v>
      </c>
      <c r="G285" s="2" t="s">
        <v>1999</v>
      </c>
      <c r="I285" s="2" t="s">
        <v>1254</v>
      </c>
      <c r="L285" s="2" t="s">
        <v>12</v>
      </c>
      <c r="O285" s="2" t="s">
        <v>14</v>
      </c>
      <c r="S285" s="5860"/>
      <c r="U285" s="5861"/>
      <c r="W285" s="5862" t="str">
        <f>IF(ISNUMBER(U285),U285,"")</f>
        <v/>
      </c>
      <c r="Y285" s="5863" t="str">
        <f t="shared" si="32"/>
        <v/>
      </c>
      <c r="AA285" s="92"/>
      <c r="AC285" s="5864"/>
      <c r="AE285" s="5865"/>
      <c r="AG285" s="5866" t="str">
        <f>IF(ISNUMBER(AE285),AE285,"")</f>
        <v/>
      </c>
      <c r="AI285" s="5867" t="str">
        <f t="shared" si="33"/>
        <v/>
      </c>
    </row>
    <row r="286" spans="1:35" ht="11.25" hidden="1" outlineLevel="3">
      <c r="A286" s="5868" t="s">
        <v>1212</v>
      </c>
      <c r="B286" s="68" t="s">
        <v>94</v>
      </c>
      <c r="C286" s="68" t="str">
        <f>IF(OR(ISNUMBER(S286),ISNUMBER(U286),ISNUMBER(W286),ISNUMBER(#REF!),ISNUMBER(AA286),ISNUMBER(AC286),ISNUMBER(AE286),ISNUMBER(AG286),ISNUMBER(Y286),ISNUMBER(AI286)),"x","")</f>
        <v/>
      </c>
      <c r="D286" s="2" t="s">
        <v>90</v>
      </c>
      <c r="E286" s="2" t="s">
        <v>2000</v>
      </c>
      <c r="F286" s="2" t="s">
        <v>67</v>
      </c>
      <c r="G286" s="2" t="s">
        <v>2001</v>
      </c>
      <c r="I286" s="2" t="s">
        <v>1511</v>
      </c>
      <c r="L286" s="2" t="s">
        <v>12</v>
      </c>
      <c r="O286" s="2" t="s">
        <v>14</v>
      </c>
      <c r="S286" s="5869"/>
      <c r="U286" s="5870"/>
      <c r="W286" s="5871" t="str">
        <f>IF(ISNUMBER(U286),U286,"")</f>
        <v/>
      </c>
      <c r="Y286" s="5872" t="str">
        <f t="shared" si="32"/>
        <v/>
      </c>
      <c r="AA286" s="92"/>
      <c r="AC286" s="5873"/>
      <c r="AE286" s="5874"/>
      <c r="AG286" s="5875" t="str">
        <f>IF(ISNUMBER(AE286),AE286,"")</f>
        <v/>
      </c>
      <c r="AI286" s="5876" t="str">
        <f t="shared" si="33"/>
        <v/>
      </c>
    </row>
    <row r="287" spans="1:35" ht="11.25" hidden="1" outlineLevel="3">
      <c r="A287" s="5877" t="s">
        <v>2002</v>
      </c>
      <c r="B287" s="68" t="s">
        <v>94</v>
      </c>
      <c r="C287" s="68" t="str">
        <f>IF(OR(ISNUMBER(S287),ISNUMBER(U287),ISNUMBER(W287),ISNUMBER(#REF!),ISNUMBER(AA287),ISNUMBER(AC287),ISNUMBER(AE287),ISNUMBER(AG287),ISNUMBER(Y287),ISNUMBER(AI287)),"x","")</f>
        <v/>
      </c>
      <c r="D287" s="2" t="s">
        <v>90</v>
      </c>
      <c r="E287" s="2" t="s">
        <v>2003</v>
      </c>
      <c r="F287" s="2" t="s">
        <v>67</v>
      </c>
      <c r="G287" s="2" t="s">
        <v>2004</v>
      </c>
      <c r="L287" s="2" t="s">
        <v>12</v>
      </c>
      <c r="O287" s="2" t="s">
        <v>14</v>
      </c>
      <c r="S287" s="5878"/>
      <c r="U287" s="5879"/>
      <c r="W287" s="5880" t="str">
        <f>IF(ISNUMBER(U287),U287,"")</f>
        <v/>
      </c>
      <c r="Y287" s="5881" t="str">
        <f t="shared" si="32"/>
        <v/>
      </c>
      <c r="AA287" s="92"/>
      <c r="AC287" s="5882"/>
      <c r="AE287" s="5883"/>
      <c r="AG287" s="5884" t="str">
        <f>IF(ISNUMBER(AE287),AE287,"")</f>
        <v/>
      </c>
      <c r="AI287" s="5885" t="str">
        <f t="shared" si="33"/>
        <v/>
      </c>
    </row>
    <row r="288" spans="1:35" ht="11.25" hidden="1" outlineLevel="3">
      <c r="A288" s="5886" t="s">
        <v>1512</v>
      </c>
      <c r="B288" s="68" t="s">
        <v>94</v>
      </c>
      <c r="C288" s="68" t="str">
        <f>IF(OR(ISNUMBER(S288),ISNUMBER(U288),ISNUMBER(W288),ISNUMBER(#REF!),ISNUMBER(AA288),ISNUMBER(AC288),ISNUMBER(AE288),ISNUMBER(AG288),ISNUMBER(Y288),ISNUMBER(AI288)),"x","")</f>
        <v/>
      </c>
      <c r="D288" s="2" t="s">
        <v>90</v>
      </c>
      <c r="E288" s="2" t="s">
        <v>2005</v>
      </c>
      <c r="F288" s="2" t="s">
        <v>67</v>
      </c>
      <c r="G288" s="2" t="s">
        <v>2006</v>
      </c>
      <c r="I288" s="2" t="s">
        <v>1547</v>
      </c>
      <c r="L288" s="2" t="s">
        <v>12</v>
      </c>
      <c r="O288" s="2" t="s">
        <v>14</v>
      </c>
      <c r="S288" s="5887"/>
      <c r="U288" s="5888"/>
      <c r="W288" s="5889" t="str">
        <f>IF(ISNUMBER(U288),U288,"")</f>
        <v/>
      </c>
      <c r="Y288" s="5890" t="str">
        <f t="shared" si="32"/>
        <v/>
      </c>
      <c r="AA288" s="92"/>
      <c r="AC288" s="5891"/>
      <c r="AE288" s="5892"/>
      <c r="AG288" s="5893" t="str">
        <f>IF(ISNUMBER(AE288),AE288,"")</f>
        <v/>
      </c>
      <c r="AI288" s="5894" t="str">
        <f t="shared" si="33"/>
        <v/>
      </c>
    </row>
    <row r="289" spans="1:35" ht="11.25" outlineLevel="2" collapsed="1">
      <c r="A289" s="5895" t="s">
        <v>2007</v>
      </c>
      <c r="B289" s="68" t="s">
        <v>94</v>
      </c>
      <c r="C289" s="68" t="str">
        <f>IF(OR(ISNUMBER(S289),ISNUMBER(U289),ISNUMBER(W289),ISNUMBER(#REF!),ISNUMBER(AA289),ISNUMBER(AC289),ISNUMBER(AE289),ISNUMBER(AG289),ISNUMBER(Y289),ISNUMBER(AI289)),"x","")</f>
        <v/>
      </c>
      <c r="D289" s="2" t="s">
        <v>90</v>
      </c>
      <c r="E289" s="2" t="s">
        <v>2008</v>
      </c>
      <c r="F289" s="2" t="s">
        <v>67</v>
      </c>
      <c r="G289" s="2" t="s">
        <v>2009</v>
      </c>
      <c r="J289" s="2" t="s">
        <v>96</v>
      </c>
      <c r="L289" s="2" t="s">
        <v>12</v>
      </c>
      <c r="O289" s="2" t="s">
        <v>14</v>
      </c>
      <c r="S289" s="5896"/>
      <c r="U289" s="5897"/>
      <c r="W289" s="5898" t="str">
        <f>IF(OR(ISNUMBER(W290),ISNUMBER(W291),ISNUMBER(W292),ISNUMBER(W293)),N(W290)+N(W291)+N(W292)+N(W293),IF(ISNUMBER(U289),U289,""))</f>
        <v/>
      </c>
      <c r="Y289" s="5899" t="str">
        <f t="shared" si="32"/>
        <v/>
      </c>
      <c r="AA289" s="92"/>
      <c r="AC289" s="5900"/>
      <c r="AE289" s="5901"/>
      <c r="AG289" s="5902" t="str">
        <f>IF(OR(ISNUMBER(AG290),ISNUMBER(AG291),ISNUMBER(AG292),ISNUMBER(AG293)),N(AG290)+N(AG291)+N(AG292)+N(AG293),IF(ISNUMBER(AE289),AE289,""))</f>
        <v/>
      </c>
      <c r="AI289" s="5903" t="str">
        <f t="shared" si="33"/>
        <v/>
      </c>
    </row>
    <row r="290" spans="1:35" ht="11.25" hidden="1" outlineLevel="3">
      <c r="A290" s="5904" t="s">
        <v>1207</v>
      </c>
      <c r="B290" s="68" t="s">
        <v>94</v>
      </c>
      <c r="C290" s="68" t="str">
        <f>IF(OR(ISNUMBER(S290),ISNUMBER(U290),ISNUMBER(W290),ISNUMBER(#REF!),ISNUMBER(AA290),ISNUMBER(AC290),ISNUMBER(AE290),ISNUMBER(AG290),ISNUMBER(Y290),ISNUMBER(AI290)),"x","")</f>
        <v/>
      </c>
      <c r="D290" s="2" t="s">
        <v>90</v>
      </c>
      <c r="E290" s="2" t="s">
        <v>2010</v>
      </c>
      <c r="F290" s="2" t="s">
        <v>67</v>
      </c>
      <c r="G290" s="2" t="s">
        <v>2011</v>
      </c>
      <c r="L290" s="2" t="s">
        <v>12</v>
      </c>
      <c r="O290" s="2" t="s">
        <v>14</v>
      </c>
      <c r="S290" s="5905"/>
      <c r="U290" s="5906"/>
      <c r="W290" s="5907" t="str">
        <f t="shared" ref="W290:W302" si="38">IF(ISNUMBER(U290),U290,"")</f>
        <v/>
      </c>
      <c r="Y290" s="5908" t="str">
        <f t="shared" si="32"/>
        <v/>
      </c>
      <c r="AA290" s="92"/>
      <c r="AC290" s="5909"/>
      <c r="AE290" s="5910"/>
      <c r="AG290" s="5911" t="str">
        <f t="shared" ref="AG290:AG302" si="39">IF(ISNUMBER(AE290),AE290,"")</f>
        <v/>
      </c>
      <c r="AI290" s="5912" t="str">
        <f t="shared" si="33"/>
        <v/>
      </c>
    </row>
    <row r="291" spans="1:35" ht="11.25" hidden="1" outlineLevel="3">
      <c r="A291" s="5913" t="s">
        <v>948</v>
      </c>
      <c r="B291" s="68" t="s">
        <v>94</v>
      </c>
      <c r="C291" s="68" t="str">
        <f>IF(OR(ISNUMBER(S291),ISNUMBER(U291),ISNUMBER(W291),ISNUMBER(#REF!),ISNUMBER(AA291),ISNUMBER(AC291),ISNUMBER(AE291),ISNUMBER(AG291),ISNUMBER(Y291),ISNUMBER(AI291)),"x","")</f>
        <v/>
      </c>
      <c r="D291" s="2" t="s">
        <v>90</v>
      </c>
      <c r="E291" s="2" t="s">
        <v>2012</v>
      </c>
      <c r="F291" s="2" t="s">
        <v>67</v>
      </c>
      <c r="G291" s="2" t="s">
        <v>2013</v>
      </c>
      <c r="L291" s="2" t="s">
        <v>12</v>
      </c>
      <c r="O291" s="2" t="s">
        <v>14</v>
      </c>
      <c r="S291" s="5914"/>
      <c r="U291" s="5915"/>
      <c r="W291" s="5916" t="str">
        <f t="shared" si="38"/>
        <v/>
      </c>
      <c r="Y291" s="5917" t="str">
        <f t="shared" si="32"/>
        <v/>
      </c>
      <c r="AA291" s="92"/>
      <c r="AC291" s="5918"/>
      <c r="AE291" s="5919"/>
      <c r="AG291" s="5920" t="str">
        <f t="shared" si="39"/>
        <v/>
      </c>
      <c r="AI291" s="5921" t="str">
        <f t="shared" si="33"/>
        <v/>
      </c>
    </row>
    <row r="292" spans="1:35" ht="11.25" hidden="1" outlineLevel="3">
      <c r="A292" s="5922" t="s">
        <v>1212</v>
      </c>
      <c r="B292" s="68" t="s">
        <v>94</v>
      </c>
      <c r="C292" s="68" t="str">
        <f>IF(OR(ISNUMBER(S292),ISNUMBER(U292),ISNUMBER(W292),ISNUMBER(#REF!),ISNUMBER(AA292),ISNUMBER(AC292),ISNUMBER(AE292),ISNUMBER(AG292),ISNUMBER(Y292),ISNUMBER(AI292)),"x","")</f>
        <v/>
      </c>
      <c r="D292" s="2" t="s">
        <v>90</v>
      </c>
      <c r="E292" s="2" t="s">
        <v>2014</v>
      </c>
      <c r="F292" s="2" t="s">
        <v>67</v>
      </c>
      <c r="G292" s="2" t="s">
        <v>2015</v>
      </c>
      <c r="L292" s="2" t="s">
        <v>12</v>
      </c>
      <c r="O292" s="2" t="s">
        <v>14</v>
      </c>
      <c r="S292" s="5923"/>
      <c r="U292" s="5924"/>
      <c r="W292" s="5925" t="str">
        <f t="shared" si="38"/>
        <v/>
      </c>
      <c r="Y292" s="5926" t="str">
        <f t="shared" si="32"/>
        <v/>
      </c>
      <c r="AA292" s="92"/>
      <c r="AC292" s="5927"/>
      <c r="AE292" s="5928"/>
      <c r="AG292" s="5929" t="str">
        <f t="shared" si="39"/>
        <v/>
      </c>
      <c r="AI292" s="5930" t="str">
        <f t="shared" si="33"/>
        <v/>
      </c>
    </row>
    <row r="293" spans="1:35" ht="11.25" hidden="1" outlineLevel="3">
      <c r="A293" s="5931" t="s">
        <v>1512</v>
      </c>
      <c r="B293" s="68" t="s">
        <v>94</v>
      </c>
      <c r="C293" s="68" t="str">
        <f>IF(OR(ISNUMBER(S293),ISNUMBER(U293),ISNUMBER(W293),ISNUMBER(#REF!),ISNUMBER(AA293),ISNUMBER(AC293),ISNUMBER(AE293),ISNUMBER(AG293),ISNUMBER(Y293),ISNUMBER(AI293)),"x","")</f>
        <v/>
      </c>
      <c r="D293" s="2" t="s">
        <v>90</v>
      </c>
      <c r="E293" s="2" t="s">
        <v>2016</v>
      </c>
      <c r="F293" s="2" t="s">
        <v>67</v>
      </c>
      <c r="G293" s="2" t="s">
        <v>2017</v>
      </c>
      <c r="L293" s="2" t="s">
        <v>12</v>
      </c>
      <c r="O293" s="2" t="s">
        <v>14</v>
      </c>
      <c r="S293" s="5932"/>
      <c r="U293" s="5933"/>
      <c r="W293" s="5934" t="str">
        <f t="shared" si="38"/>
        <v/>
      </c>
      <c r="Y293" s="5935" t="str">
        <f t="shared" si="32"/>
        <v/>
      </c>
      <c r="AA293" s="92"/>
      <c r="AC293" s="5936"/>
      <c r="AE293" s="5937"/>
      <c r="AG293" s="5938" t="str">
        <f t="shared" si="39"/>
        <v/>
      </c>
      <c r="AI293" s="5939" t="str">
        <f t="shared" si="33"/>
        <v/>
      </c>
    </row>
    <row r="294" spans="1:35" ht="11.25" outlineLevel="2">
      <c r="A294" s="5940" t="s">
        <v>1002</v>
      </c>
      <c r="B294" s="68" t="s">
        <v>94</v>
      </c>
      <c r="C294" s="68" t="str">
        <f>IF(OR(ISNUMBER(S294),ISNUMBER(U294),ISNUMBER(W294),ISNUMBER(#REF!),ISNUMBER(AA294),ISNUMBER(AC294),ISNUMBER(AE294),ISNUMBER(AG294),ISNUMBER(Y294),ISNUMBER(AI294)),"x","")</f>
        <v/>
      </c>
      <c r="D294" s="2" t="s">
        <v>90</v>
      </c>
      <c r="E294" s="2" t="s">
        <v>2018</v>
      </c>
      <c r="F294" s="2" t="s">
        <v>67</v>
      </c>
      <c r="G294" s="2" t="s">
        <v>2019</v>
      </c>
      <c r="I294" s="2" t="s">
        <v>2020</v>
      </c>
      <c r="J294" s="2" t="s">
        <v>187</v>
      </c>
      <c r="L294" s="2" t="s">
        <v>12</v>
      </c>
      <c r="O294" s="2" t="s">
        <v>14</v>
      </c>
      <c r="S294" s="5941"/>
      <c r="U294" s="14585" t="str">
        <f>IF(Übersicht!D12="Kapitalgesellschaft ohne Berichtsteil Ergebnisverwendung",IF(GuV!W9&lt;&gt;0,GuV!W9,""),"")</f>
        <v/>
      </c>
      <c r="W294" s="5942" t="str">
        <f t="shared" si="38"/>
        <v/>
      </c>
      <c r="Y294" s="5943" t="str">
        <f t="shared" si="32"/>
        <v/>
      </c>
      <c r="AA294" s="92"/>
      <c r="AC294" s="5944"/>
      <c r="AE294" s="14585" t="str">
        <f>IF(Übersicht!D12="Kapitalgesellschaft ohne Berichtsteil Ergebnisverwendung",IF(GuV!AG9&lt;&gt;0,GuV!AG9,""),"")</f>
        <v/>
      </c>
      <c r="AG294" s="5945" t="str">
        <f t="shared" si="39"/>
        <v/>
      </c>
      <c r="AI294" s="5946" t="str">
        <f t="shared" si="33"/>
        <v/>
      </c>
    </row>
    <row r="295" spans="1:35" ht="11.25" outlineLevel="2">
      <c r="A295" s="5947" t="s">
        <v>2021</v>
      </c>
      <c r="B295" s="68"/>
      <c r="C295" s="68" t="str">
        <f>IF(OR(ISNUMBER(S295),ISNUMBER(U295),ISNUMBER(W295),ISNUMBER(#REF!),ISNUMBER(AA295),ISNUMBER(AC295),ISNUMBER(AE295),ISNUMBER(AG295),ISNUMBER(Y295),ISNUMBER(AI295)),"x","")</f>
        <v/>
      </c>
      <c r="D295" s="2" t="s">
        <v>90</v>
      </c>
      <c r="E295" s="2" t="s">
        <v>2022</v>
      </c>
      <c r="F295" s="2" t="s">
        <v>67</v>
      </c>
      <c r="G295" s="2" t="s">
        <v>2023</v>
      </c>
      <c r="M295" s="2" t="s">
        <v>12</v>
      </c>
      <c r="O295" s="2" t="s">
        <v>14</v>
      </c>
      <c r="S295" s="5948"/>
      <c r="U295" s="14586"/>
      <c r="W295" s="5949" t="str">
        <f t="shared" si="38"/>
        <v/>
      </c>
      <c r="Y295" s="5950" t="str">
        <f t="shared" si="32"/>
        <v/>
      </c>
      <c r="AA295" s="92"/>
      <c r="AC295" s="5951"/>
      <c r="AE295" s="14586"/>
      <c r="AG295" s="5952" t="str">
        <f t="shared" si="39"/>
        <v/>
      </c>
      <c r="AI295" s="5953" t="str">
        <f t="shared" si="33"/>
        <v/>
      </c>
    </row>
    <row r="296" spans="1:35" ht="11.25" outlineLevel="2">
      <c r="A296" s="5954" t="s">
        <v>2024</v>
      </c>
      <c r="B296" s="68" t="s">
        <v>94</v>
      </c>
      <c r="C296" s="68" t="str">
        <f>IF(OR(ISNUMBER(S296),ISNUMBER(U296),ISNUMBER(W296),ISNUMBER(#REF!),ISNUMBER(AA296),ISNUMBER(AC296),ISNUMBER(AE296),ISNUMBER(AG296),ISNUMBER(Y296),ISNUMBER(AI296)),"x","")</f>
        <v/>
      </c>
      <c r="D296" s="2" t="s">
        <v>90</v>
      </c>
      <c r="E296" s="2" t="s">
        <v>2025</v>
      </c>
      <c r="F296" s="2" t="s">
        <v>67</v>
      </c>
      <c r="G296" s="2" t="s">
        <v>2026</v>
      </c>
      <c r="I296" s="2" t="s">
        <v>2027</v>
      </c>
      <c r="J296" s="2" t="s">
        <v>96</v>
      </c>
      <c r="M296" s="2" t="s">
        <v>12</v>
      </c>
      <c r="O296" s="2" t="s">
        <v>14</v>
      </c>
      <c r="S296" s="5955"/>
      <c r="U296" s="14585" t="str">
        <f>IF(Übersicht!D12="Personengesellschaft ohne Berichtsteil Ergebnisverwendung",IF(GuV!W9&lt;&gt;0,GuV!W9,""),"")</f>
        <v/>
      </c>
      <c r="W296" s="5956" t="str">
        <f t="shared" si="38"/>
        <v/>
      </c>
      <c r="Y296" s="5957" t="str">
        <f t="shared" si="32"/>
        <v/>
      </c>
      <c r="AA296" s="92"/>
      <c r="AC296" s="5958"/>
      <c r="AE296" s="14585" t="str">
        <f>IF(Übersicht!D12="Personengesellschaft ohne Berichtsteil Ergebnisverwendung",IF(GuV!AG9&lt;&gt;0,GuV!AG9,""),"")</f>
        <v/>
      </c>
      <c r="AG296" s="5959" t="str">
        <f t="shared" si="39"/>
        <v/>
      </c>
      <c r="AI296" s="5960" t="str">
        <f t="shared" si="33"/>
        <v/>
      </c>
    </row>
    <row r="297" spans="1:35" ht="11.25" outlineLevel="2" collapsed="1">
      <c r="A297" s="5961" t="s">
        <v>1225</v>
      </c>
      <c r="B297" s="68"/>
      <c r="C297" s="68" t="str">
        <f>IF(OR(ISNUMBER(S297),ISNUMBER(U297),ISNUMBER(W297),ISNUMBER(#REF!),ISNUMBER(AA297),ISNUMBER(AC297),ISNUMBER(AE297),ISNUMBER(AG297),ISNUMBER(Y297),ISNUMBER(AI297)),"x","")</f>
        <v/>
      </c>
      <c r="D297" s="2" t="s">
        <v>90</v>
      </c>
      <c r="E297" s="2" t="s">
        <v>2028</v>
      </c>
      <c r="F297" s="2" t="s">
        <v>67</v>
      </c>
      <c r="G297" s="2" t="s">
        <v>2029</v>
      </c>
      <c r="M297" s="2" t="s">
        <v>12</v>
      </c>
      <c r="O297" s="2" t="s">
        <v>14</v>
      </c>
      <c r="S297" s="5962"/>
      <c r="U297" s="14587"/>
      <c r="W297" s="5963" t="str">
        <f t="shared" si="38"/>
        <v/>
      </c>
      <c r="Y297" s="5964" t="str">
        <f t="shared" si="32"/>
        <v/>
      </c>
      <c r="AA297" s="92"/>
      <c r="AC297" s="5965"/>
      <c r="AE297" s="14587"/>
      <c r="AG297" s="5966" t="str">
        <f t="shared" si="39"/>
        <v/>
      </c>
      <c r="AI297" s="5967" t="str">
        <f t="shared" si="33"/>
        <v/>
      </c>
    </row>
    <row r="298" spans="1:35" ht="11.25" hidden="1" outlineLevel="3">
      <c r="A298" s="5968" t="s">
        <v>2030</v>
      </c>
      <c r="B298" s="68"/>
      <c r="C298" s="68" t="str">
        <f>IF(OR(ISNUMBER(S298),ISNUMBER(U298),ISNUMBER(W298),ISNUMBER(#REF!),ISNUMBER(AA298),ISNUMBER(AC298),ISNUMBER(AE298),ISNUMBER(AG298),ISNUMBER(Y298),ISNUMBER(AI298)),"x","")</f>
        <v/>
      </c>
      <c r="D298" s="2" t="s">
        <v>90</v>
      </c>
      <c r="E298" s="2" t="s">
        <v>2031</v>
      </c>
      <c r="F298" s="2" t="s">
        <v>67</v>
      </c>
      <c r="G298" s="2" t="s">
        <v>2032</v>
      </c>
      <c r="M298" s="2" t="s">
        <v>12</v>
      </c>
      <c r="O298" s="2" t="s">
        <v>14</v>
      </c>
      <c r="S298" s="5969"/>
      <c r="U298" s="5970"/>
      <c r="W298" s="5971" t="str">
        <f t="shared" si="38"/>
        <v/>
      </c>
      <c r="Y298" s="5972" t="str">
        <f t="shared" si="32"/>
        <v/>
      </c>
      <c r="AA298" s="92"/>
      <c r="AC298" s="5973"/>
      <c r="AE298" s="5974"/>
      <c r="AG298" s="5975" t="str">
        <f t="shared" si="39"/>
        <v/>
      </c>
      <c r="AI298" s="5976" t="str">
        <f t="shared" si="33"/>
        <v/>
      </c>
    </row>
    <row r="299" spans="1:35" ht="11.25" hidden="1" outlineLevel="3">
      <c r="A299" s="5977" t="s">
        <v>2033</v>
      </c>
      <c r="B299" s="68"/>
      <c r="C299" s="68" t="str">
        <f>IF(OR(ISNUMBER(S299),ISNUMBER(U299),ISNUMBER(W299),ISNUMBER(#REF!),ISNUMBER(AA299),ISNUMBER(AC299),ISNUMBER(AE299),ISNUMBER(AG299),ISNUMBER(Y299),ISNUMBER(AI299)),"x","")</f>
        <v/>
      </c>
      <c r="D299" s="2" t="s">
        <v>90</v>
      </c>
      <c r="E299" s="2" t="s">
        <v>2034</v>
      </c>
      <c r="F299" s="2" t="s">
        <v>67</v>
      </c>
      <c r="G299" s="2" t="s">
        <v>2035</v>
      </c>
      <c r="M299" s="2" t="s">
        <v>12</v>
      </c>
      <c r="O299" s="2" t="s">
        <v>14</v>
      </c>
      <c r="S299" s="5978"/>
      <c r="U299" s="5979"/>
      <c r="W299" s="5980" t="str">
        <f t="shared" si="38"/>
        <v/>
      </c>
      <c r="Y299" s="5981" t="str">
        <f t="shared" si="32"/>
        <v/>
      </c>
      <c r="AA299" s="92"/>
      <c r="AC299" s="5982"/>
      <c r="AE299" s="5983"/>
      <c r="AG299" s="5984" t="str">
        <f t="shared" si="39"/>
        <v/>
      </c>
      <c r="AI299" s="5985" t="str">
        <f t="shared" si="33"/>
        <v/>
      </c>
    </row>
    <row r="300" spans="1:35" ht="11.25" hidden="1" outlineLevel="3">
      <c r="A300" s="5986" t="s">
        <v>2036</v>
      </c>
      <c r="B300" s="68"/>
      <c r="C300" s="68" t="str">
        <f>IF(OR(ISNUMBER(S300),ISNUMBER(U300),ISNUMBER(W300),ISNUMBER(#REF!),ISNUMBER(AA300),ISNUMBER(AC300),ISNUMBER(AE300),ISNUMBER(AG300),ISNUMBER(Y300),ISNUMBER(AI300)),"x","")</f>
        <v/>
      </c>
      <c r="D300" s="2" t="s">
        <v>90</v>
      </c>
      <c r="E300" s="2" t="s">
        <v>2037</v>
      </c>
      <c r="F300" s="2" t="s">
        <v>67</v>
      </c>
      <c r="G300" s="2" t="s">
        <v>2038</v>
      </c>
      <c r="M300" s="2" t="s">
        <v>12</v>
      </c>
      <c r="O300" s="2" t="s">
        <v>14</v>
      </c>
      <c r="S300" s="5987"/>
      <c r="U300" s="5988"/>
      <c r="W300" s="5989" t="str">
        <f t="shared" si="38"/>
        <v/>
      </c>
      <c r="Y300" s="5990" t="str">
        <f t="shared" si="32"/>
        <v/>
      </c>
      <c r="AA300" s="92"/>
      <c r="AC300" s="5991"/>
      <c r="AE300" s="5992"/>
      <c r="AG300" s="5993" t="str">
        <f t="shared" si="39"/>
        <v/>
      </c>
      <c r="AI300" s="5994" t="str">
        <f t="shared" si="33"/>
        <v/>
      </c>
    </row>
    <row r="301" spans="1:35" ht="11.25" hidden="1" outlineLevel="3">
      <c r="A301" s="5995" t="s">
        <v>2039</v>
      </c>
      <c r="B301" s="68"/>
      <c r="C301" s="68" t="str">
        <f>IF(OR(ISNUMBER(S301),ISNUMBER(U301),ISNUMBER(W301),ISNUMBER(#REF!),ISNUMBER(AA301),ISNUMBER(AC301),ISNUMBER(AE301),ISNUMBER(AG301),ISNUMBER(Y301),ISNUMBER(AI301)),"x","")</f>
        <v/>
      </c>
      <c r="D301" s="2" t="s">
        <v>90</v>
      </c>
      <c r="E301" s="2" t="s">
        <v>2040</v>
      </c>
      <c r="F301" s="2" t="s">
        <v>67</v>
      </c>
      <c r="G301" s="2" t="s">
        <v>2041</v>
      </c>
      <c r="M301" s="2" t="s">
        <v>12</v>
      </c>
      <c r="O301" s="2" t="s">
        <v>14</v>
      </c>
      <c r="S301" s="5996"/>
      <c r="U301" s="5997"/>
      <c r="W301" s="5998" t="str">
        <f t="shared" si="38"/>
        <v/>
      </c>
      <c r="Y301" s="5999" t="str">
        <f t="shared" si="32"/>
        <v/>
      </c>
      <c r="AA301" s="92"/>
      <c r="AC301" s="6000"/>
      <c r="AE301" s="6001"/>
      <c r="AG301" s="6002" t="str">
        <f t="shared" si="39"/>
        <v/>
      </c>
      <c r="AI301" s="6003" t="str">
        <f t="shared" si="33"/>
        <v/>
      </c>
    </row>
    <row r="302" spans="1:35" ht="11.25" hidden="1" outlineLevel="3">
      <c r="A302" s="6004" t="s">
        <v>2042</v>
      </c>
      <c r="B302" s="68"/>
      <c r="C302" s="68" t="str">
        <f>IF(OR(ISNUMBER(S302),ISNUMBER(U302),ISNUMBER(W302),ISNUMBER(#REF!),ISNUMBER(AA302),ISNUMBER(AC302),ISNUMBER(AE302),ISNUMBER(AG302),ISNUMBER(Y302),ISNUMBER(AI302)),"x","")</f>
        <v/>
      </c>
      <c r="D302" s="2" t="s">
        <v>90</v>
      </c>
      <c r="E302" s="2" t="s">
        <v>2043</v>
      </c>
      <c r="F302" s="2" t="s">
        <v>67</v>
      </c>
      <c r="G302" s="2" t="s">
        <v>2044</v>
      </c>
      <c r="M302" s="2" t="s">
        <v>12</v>
      </c>
      <c r="O302" s="2" t="s">
        <v>14</v>
      </c>
      <c r="S302" s="6005"/>
      <c r="U302" s="6006"/>
      <c r="W302" s="6007" t="str">
        <f t="shared" si="38"/>
        <v/>
      </c>
      <c r="Y302" s="6008" t="str">
        <f t="shared" si="32"/>
        <v/>
      </c>
      <c r="AA302" s="92"/>
      <c r="AC302" s="6009"/>
      <c r="AE302" s="6010"/>
      <c r="AG302" s="6011" t="str">
        <f t="shared" si="39"/>
        <v/>
      </c>
      <c r="AI302" s="6012" t="str">
        <f t="shared" si="33"/>
        <v/>
      </c>
    </row>
    <row r="303" spans="1:35" ht="11.25" outlineLevel="2" collapsed="1">
      <c r="A303" s="6013" t="s">
        <v>2045</v>
      </c>
      <c r="B303" s="68" t="s">
        <v>94</v>
      </c>
      <c r="C303" s="68" t="str">
        <f>IF(OR(ISNUMBER(S303),ISNUMBER(U303),ISNUMBER(W303),ISNUMBER(#REF!),ISNUMBER(AA303),ISNUMBER(AC303),ISNUMBER(AE303),ISNUMBER(AG303),ISNUMBER(Y303),ISNUMBER(AI303)),"x","")</f>
        <v/>
      </c>
      <c r="D303" s="2" t="s">
        <v>90</v>
      </c>
      <c r="E303" s="2" t="s">
        <v>2046</v>
      </c>
      <c r="F303" s="2" t="s">
        <v>67</v>
      </c>
      <c r="G303" s="2" t="s">
        <v>2047</v>
      </c>
      <c r="H303" s="2" t="s">
        <v>2048</v>
      </c>
      <c r="J303" s="2" t="s">
        <v>96</v>
      </c>
      <c r="L303" s="2" t="s">
        <v>12</v>
      </c>
      <c r="O303" s="2" t="s">
        <v>14</v>
      </c>
      <c r="S303" s="6014"/>
      <c r="U303" s="6015"/>
      <c r="W303" s="6016" t="str">
        <f>IF(OR(ISNUMBER(W304),ISNUMBER(W305),ISNUMBER(W306),ISNUMBER(W307)),N(W304)+N(W305)+N(W306)+N(W307),IF(ISNUMBER(U303),U303,""))</f>
        <v/>
      </c>
      <c r="Y303" s="6017" t="str">
        <f t="shared" si="32"/>
        <v/>
      </c>
      <c r="AA303" s="92"/>
      <c r="AC303" s="6018"/>
      <c r="AE303" s="6019"/>
      <c r="AG303" s="6020" t="str">
        <f>IF(OR(ISNUMBER(AG304),ISNUMBER(AG305),ISNUMBER(AG306),ISNUMBER(AG307)),N(AG304)+N(AG305)+N(AG306)+N(AG307),IF(ISNUMBER(AE303),AE303,""))</f>
        <v/>
      </c>
      <c r="AI303" s="6021" t="str">
        <f t="shared" si="33"/>
        <v/>
      </c>
    </row>
    <row r="304" spans="1:35" ht="11.25" hidden="1" outlineLevel="3">
      <c r="A304" s="6022" t="s">
        <v>1207</v>
      </c>
      <c r="B304" s="68" t="s">
        <v>94</v>
      </c>
      <c r="C304" s="68" t="str">
        <f>IF(OR(ISNUMBER(S304),ISNUMBER(U304),ISNUMBER(W304),ISNUMBER(#REF!),ISNUMBER(AA304),ISNUMBER(AC304),ISNUMBER(AE304),ISNUMBER(AG304),ISNUMBER(Y304),ISNUMBER(AI304)),"x","")</f>
        <v/>
      </c>
      <c r="D304" s="2" t="s">
        <v>90</v>
      </c>
      <c r="E304" s="2" t="s">
        <v>2049</v>
      </c>
      <c r="F304" s="2" t="s">
        <v>67</v>
      </c>
      <c r="G304" s="2" t="s">
        <v>2050</v>
      </c>
      <c r="H304" s="2" t="s">
        <v>2048</v>
      </c>
      <c r="L304" s="2" t="s">
        <v>12</v>
      </c>
      <c r="O304" s="2" t="s">
        <v>14</v>
      </c>
      <c r="S304" s="6023"/>
      <c r="U304" s="6024"/>
      <c r="W304" s="6025" t="str">
        <f>IF(ISNUMBER(U304),U304,"")</f>
        <v/>
      </c>
      <c r="Y304" s="6026" t="str">
        <f t="shared" si="32"/>
        <v/>
      </c>
      <c r="AA304" s="92"/>
      <c r="AC304" s="6027"/>
      <c r="AE304" s="6028"/>
      <c r="AG304" s="6029" t="str">
        <f>IF(ISNUMBER(AE304),AE304,"")</f>
        <v/>
      </c>
      <c r="AI304" s="6030" t="str">
        <f t="shared" si="33"/>
        <v/>
      </c>
    </row>
    <row r="305" spans="1:35" ht="11.25" hidden="1" outlineLevel="3">
      <c r="A305" s="6031" t="s">
        <v>948</v>
      </c>
      <c r="B305" s="68" t="s">
        <v>94</v>
      </c>
      <c r="C305" s="68" t="str">
        <f>IF(OR(ISNUMBER(S305),ISNUMBER(U305),ISNUMBER(W305),ISNUMBER(#REF!),ISNUMBER(AA305),ISNUMBER(AC305),ISNUMBER(AE305),ISNUMBER(AG305),ISNUMBER(Y305),ISNUMBER(AI305)),"x","")</f>
        <v/>
      </c>
      <c r="D305" s="2" t="s">
        <v>90</v>
      </c>
      <c r="E305" s="2" t="s">
        <v>2051</v>
      </c>
      <c r="F305" s="2" t="s">
        <v>67</v>
      </c>
      <c r="G305" s="2" t="s">
        <v>2052</v>
      </c>
      <c r="H305" s="2" t="s">
        <v>2048</v>
      </c>
      <c r="L305" s="2" t="s">
        <v>12</v>
      </c>
      <c r="O305" s="2" t="s">
        <v>14</v>
      </c>
      <c r="S305" s="6032"/>
      <c r="U305" s="6033"/>
      <c r="W305" s="6034" t="str">
        <f>IF(ISNUMBER(U305),U305,"")</f>
        <v/>
      </c>
      <c r="Y305" s="6035" t="str">
        <f t="shared" si="32"/>
        <v/>
      </c>
      <c r="AA305" s="92"/>
      <c r="AC305" s="6036"/>
      <c r="AE305" s="6037"/>
      <c r="AG305" s="6038" t="str">
        <f>IF(ISNUMBER(AE305),AE305,"")</f>
        <v/>
      </c>
      <c r="AI305" s="6039" t="str">
        <f t="shared" si="33"/>
        <v/>
      </c>
    </row>
    <row r="306" spans="1:35" ht="11.25" hidden="1" outlineLevel="3">
      <c r="A306" s="6040" t="s">
        <v>1212</v>
      </c>
      <c r="B306" s="68" t="s">
        <v>94</v>
      </c>
      <c r="C306" s="68" t="str">
        <f>IF(OR(ISNUMBER(S306),ISNUMBER(U306),ISNUMBER(W306),ISNUMBER(#REF!),ISNUMBER(AA306),ISNUMBER(AC306),ISNUMBER(AE306),ISNUMBER(AG306),ISNUMBER(Y306),ISNUMBER(AI306)),"x","")</f>
        <v/>
      </c>
      <c r="D306" s="2" t="s">
        <v>90</v>
      </c>
      <c r="E306" s="2" t="s">
        <v>2053</v>
      </c>
      <c r="F306" s="2" t="s">
        <v>67</v>
      </c>
      <c r="G306" s="2" t="s">
        <v>2054</v>
      </c>
      <c r="H306" s="2" t="s">
        <v>2048</v>
      </c>
      <c r="L306" s="2" t="s">
        <v>12</v>
      </c>
      <c r="O306" s="2" t="s">
        <v>14</v>
      </c>
      <c r="S306" s="6041"/>
      <c r="U306" s="6042"/>
      <c r="W306" s="6043" t="str">
        <f>IF(ISNUMBER(U306),U306,"")</f>
        <v/>
      </c>
      <c r="Y306" s="6044" t="str">
        <f t="shared" si="32"/>
        <v/>
      </c>
      <c r="AA306" s="92"/>
      <c r="AC306" s="6045"/>
      <c r="AE306" s="6046"/>
      <c r="AG306" s="6047" t="str">
        <f>IF(ISNUMBER(AE306),AE306,"")</f>
        <v/>
      </c>
      <c r="AI306" s="6048" t="str">
        <f t="shared" si="33"/>
        <v/>
      </c>
    </row>
    <row r="307" spans="1:35" ht="11.25" hidden="1" outlineLevel="3">
      <c r="A307" s="6049" t="s">
        <v>2055</v>
      </c>
      <c r="B307" s="68" t="s">
        <v>94</v>
      </c>
      <c r="C307" s="68" t="str">
        <f>IF(OR(ISNUMBER(S307),ISNUMBER(U307),ISNUMBER(W307),ISNUMBER(#REF!),ISNUMBER(AA307),ISNUMBER(AC307),ISNUMBER(AE307),ISNUMBER(AG307),ISNUMBER(Y307),ISNUMBER(AI307)),"x","")</f>
        <v/>
      </c>
      <c r="D307" s="2" t="s">
        <v>90</v>
      </c>
      <c r="E307" s="2" t="s">
        <v>2056</v>
      </c>
      <c r="F307" s="2" t="s">
        <v>67</v>
      </c>
      <c r="G307" s="2" t="s">
        <v>2057</v>
      </c>
      <c r="H307" s="2" t="s">
        <v>2048</v>
      </c>
      <c r="L307" s="2" t="s">
        <v>12</v>
      </c>
      <c r="O307" s="2" t="s">
        <v>14</v>
      </c>
      <c r="S307" s="6050"/>
      <c r="U307" s="14586"/>
      <c r="W307" s="6051" t="str">
        <f>IF(ISNUMBER(U307),U307,"")</f>
        <v/>
      </c>
      <c r="Y307" s="6052" t="str">
        <f t="shared" si="32"/>
        <v/>
      </c>
      <c r="AA307" s="92"/>
      <c r="AC307" s="6053"/>
      <c r="AE307" s="14586"/>
      <c r="AG307" s="6054" t="str">
        <f>IF(ISNUMBER(AE307),AE307,"")</f>
        <v/>
      </c>
      <c r="AI307" s="6055" t="str">
        <f t="shared" si="33"/>
        <v/>
      </c>
    </row>
    <row r="308" spans="1:35" ht="11.25" outlineLevel="2">
      <c r="A308" s="6056" t="s">
        <v>2058</v>
      </c>
      <c r="B308" s="68" t="s">
        <v>94</v>
      </c>
      <c r="C308" s="68" t="str">
        <f>IF(OR(ISNUMBER(S308),ISNUMBER(U308),ISNUMBER(W308),ISNUMBER(#REF!),ISNUMBER(AA308),ISNUMBER(AC308),ISNUMBER(AE308),ISNUMBER(AG308),ISNUMBER(Y308),ISNUMBER(AI308)),"x","")</f>
        <v/>
      </c>
      <c r="D308" s="2" t="s">
        <v>90</v>
      </c>
      <c r="E308" s="2" t="s">
        <v>2059</v>
      </c>
      <c r="F308" s="2" t="s">
        <v>67</v>
      </c>
      <c r="G308" s="2" t="s">
        <v>2060</v>
      </c>
      <c r="I308" s="2" t="s">
        <v>2061</v>
      </c>
      <c r="J308" s="2" t="s">
        <v>96</v>
      </c>
      <c r="M308" s="2" t="s">
        <v>12</v>
      </c>
      <c r="O308" s="2" t="s">
        <v>14</v>
      </c>
      <c r="S308" s="6057"/>
      <c r="U308" s="14585" t="str">
        <f>IF(Übersicht!D12="Personengesellschaft mit Berichtsteil Ergebnisverwendung",IF(Ergebnisverwendung!W9&lt;&gt;0,Ergebnisverwendung!W9,""),"")</f>
        <v/>
      </c>
      <c r="W308" s="6058" t="str">
        <f>IF(ISNUMBER(U308),U308,"")</f>
        <v/>
      </c>
      <c r="Y308" s="6059" t="str">
        <f t="shared" si="32"/>
        <v/>
      </c>
      <c r="AA308" s="92"/>
      <c r="AC308" s="6060"/>
      <c r="AE308" s="14585" t="str">
        <f>IF(Übersicht!D12="Personengesellschaft mit Berichtsteil Ergebnisverwendung",IF(Ergebnisverwendung!AG9&lt;&gt;0,Ergebnisverwendung!AG9,""),"")</f>
        <v/>
      </c>
      <c r="AG308" s="6061" t="str">
        <f>IF(ISNUMBER(AE308),AE308,"")</f>
        <v/>
      </c>
      <c r="AI308" s="6062" t="str">
        <f t="shared" si="33"/>
        <v/>
      </c>
    </row>
    <row r="309" spans="1:35" ht="11.25" outlineLevel="2" collapsed="1">
      <c r="A309" s="6063" t="s">
        <v>2062</v>
      </c>
      <c r="B309" s="68" t="s">
        <v>94</v>
      </c>
      <c r="C309" s="68" t="str">
        <f>IF(OR(ISNUMBER(S309),ISNUMBER(U309),ISNUMBER(W309),ISNUMBER(#REF!),ISNUMBER(AA309),ISNUMBER(AC309),ISNUMBER(AE309),ISNUMBER(AG309),ISNUMBER(Y309),ISNUMBER(AI309)),"x","")</f>
        <v/>
      </c>
      <c r="D309" s="2" t="s">
        <v>90</v>
      </c>
      <c r="E309" s="2" t="s">
        <v>2063</v>
      </c>
      <c r="F309" s="2" t="s">
        <v>67</v>
      </c>
      <c r="G309" s="2" t="s">
        <v>2064</v>
      </c>
      <c r="H309" s="2" t="s">
        <v>2065</v>
      </c>
      <c r="I309" s="2" t="s">
        <v>2066</v>
      </c>
      <c r="J309" s="2" t="s">
        <v>71</v>
      </c>
      <c r="L309" s="2" t="s">
        <v>12</v>
      </c>
      <c r="M309" s="2" t="s">
        <v>12</v>
      </c>
      <c r="N309" s="2" t="s">
        <v>12</v>
      </c>
      <c r="O309" s="2" t="s">
        <v>14</v>
      </c>
      <c r="S309" s="6064"/>
      <c r="U309" s="14587"/>
      <c r="W309" s="6065" t="str">
        <f>IF(OR(ISNUMBER(W311),ISNUMBER(W312),ISNUMBER(W313),ISNUMBER(W314),ISNUMBER(W315)),N(W311)+N(W312)+N(W313)+N(W314)+N(W315),IF(ISNUMBER(U309),U309,""))</f>
        <v/>
      </c>
      <c r="Y309" s="6066" t="str">
        <f t="shared" si="32"/>
        <v/>
      </c>
      <c r="AA309" s="92"/>
      <c r="AC309" s="6067"/>
      <c r="AE309" s="14587"/>
      <c r="AG309" s="6068" t="str">
        <f>IF(OR(ISNUMBER(AG311),ISNUMBER(AG312),ISNUMBER(AG313),ISNUMBER(AG314),ISNUMBER(AG315)),N(AG311)+N(AG312)+N(AG313)+N(AG314)+N(AG315),IF(ISNUMBER(AE309),AE309,""))</f>
        <v/>
      </c>
      <c r="AI309" s="6069" t="str">
        <f t="shared" si="33"/>
        <v/>
      </c>
    </row>
    <row r="310" spans="1:35" ht="11.25" hidden="1" outlineLevel="3">
      <c r="A310" s="6070" t="s">
        <v>2067</v>
      </c>
      <c r="B310" s="68"/>
      <c r="C310" s="68" t="str">
        <f>IF(OR(ISNUMBER(S310),ISNUMBER(U310),ISNUMBER(W310),ISNUMBER(#REF!),ISNUMBER(AA310),ISNUMBER(AC310),ISNUMBER(AE310),ISNUMBER(AG310),ISNUMBER(Y310),ISNUMBER(AI310)),"x","")</f>
        <v/>
      </c>
      <c r="D310" s="2" t="s">
        <v>90</v>
      </c>
      <c r="E310" s="2" t="s">
        <v>2068</v>
      </c>
      <c r="F310" s="2" t="s">
        <v>13</v>
      </c>
      <c r="G310" s="2" t="s">
        <v>2069</v>
      </c>
      <c r="H310" s="2" t="s">
        <v>2070</v>
      </c>
      <c r="I310" s="2" t="s">
        <v>2071</v>
      </c>
      <c r="L310" s="2" t="s">
        <v>12</v>
      </c>
      <c r="M310" s="2" t="s">
        <v>12</v>
      </c>
      <c r="N310" s="2" t="s">
        <v>12</v>
      </c>
      <c r="O310" s="2" t="s">
        <v>14</v>
      </c>
      <c r="S310" s="6071"/>
      <c r="U310" s="6072"/>
      <c r="W310" s="6073"/>
      <c r="Y310" s="6074" t="str">
        <f t="shared" si="32"/>
        <v/>
      </c>
      <c r="AA310" s="92"/>
      <c r="AC310" s="6075"/>
      <c r="AE310" s="6076"/>
      <c r="AG310" s="6077"/>
      <c r="AI310" s="6078" t="str">
        <f t="shared" si="33"/>
        <v/>
      </c>
    </row>
    <row r="311" spans="1:35" ht="11.25" hidden="1" outlineLevel="3">
      <c r="A311" s="6079" t="s">
        <v>1207</v>
      </c>
      <c r="B311" s="68" t="s">
        <v>94</v>
      </c>
      <c r="C311" s="68" t="str">
        <f>IF(OR(ISNUMBER(S311),ISNUMBER(U311),ISNUMBER(W311),ISNUMBER(#REF!),ISNUMBER(AA311),ISNUMBER(AC311),ISNUMBER(AE311),ISNUMBER(AG311),ISNUMBER(Y311),ISNUMBER(AI311)),"x","")</f>
        <v/>
      </c>
      <c r="D311" s="2" t="s">
        <v>90</v>
      </c>
      <c r="E311" s="2" t="s">
        <v>2072</v>
      </c>
      <c r="F311" s="2" t="s">
        <v>67</v>
      </c>
      <c r="G311" s="2" t="s">
        <v>2073</v>
      </c>
      <c r="I311" s="2" t="s">
        <v>2074</v>
      </c>
      <c r="J311" s="2" t="s">
        <v>187</v>
      </c>
      <c r="L311" s="2" t="s">
        <v>12</v>
      </c>
      <c r="M311" s="2" t="s">
        <v>12</v>
      </c>
      <c r="N311" s="2" t="s">
        <v>12</v>
      </c>
      <c r="O311" s="2" t="s">
        <v>14</v>
      </c>
      <c r="S311" s="6080"/>
      <c r="U311" s="6081"/>
      <c r="W311" s="6082" t="str">
        <f>IF(ISNUMBER(U311),U311,"")</f>
        <v/>
      </c>
      <c r="Y311" s="6083" t="str">
        <f t="shared" si="32"/>
        <v/>
      </c>
      <c r="AA311" s="92"/>
      <c r="AC311" s="6084"/>
      <c r="AE311" s="6085"/>
      <c r="AG311" s="6086" t="str">
        <f>IF(ISNUMBER(AE311),AE311,"")</f>
        <v/>
      </c>
      <c r="AI311" s="6087" t="str">
        <f t="shared" si="33"/>
        <v/>
      </c>
    </row>
    <row r="312" spans="1:35" ht="11.25" hidden="1" outlineLevel="3">
      <c r="A312" s="6088" t="s">
        <v>948</v>
      </c>
      <c r="B312" s="68" t="s">
        <v>94</v>
      </c>
      <c r="C312" s="68" t="str">
        <f>IF(OR(ISNUMBER(S312),ISNUMBER(U312),ISNUMBER(W312),ISNUMBER(#REF!),ISNUMBER(AA312),ISNUMBER(AC312),ISNUMBER(AE312),ISNUMBER(AG312),ISNUMBER(Y312),ISNUMBER(AI312)),"x","")</f>
        <v/>
      </c>
      <c r="D312" s="2" t="s">
        <v>90</v>
      </c>
      <c r="E312" s="2" t="s">
        <v>2075</v>
      </c>
      <c r="F312" s="2" t="s">
        <v>67</v>
      </c>
      <c r="G312" s="2" t="s">
        <v>2076</v>
      </c>
      <c r="I312" s="2" t="s">
        <v>2077</v>
      </c>
      <c r="J312" s="2" t="s">
        <v>96</v>
      </c>
      <c r="L312" s="2" t="s">
        <v>12</v>
      </c>
      <c r="M312" s="2" t="s">
        <v>12</v>
      </c>
      <c r="N312" s="2" t="s">
        <v>12</v>
      </c>
      <c r="O312" s="2" t="s">
        <v>14</v>
      </c>
      <c r="S312" s="6089"/>
      <c r="U312" s="6090"/>
      <c r="W312" s="6091" t="str">
        <f>IF(ISNUMBER(U312),U312,"")</f>
        <v/>
      </c>
      <c r="Y312" s="6092" t="str">
        <f t="shared" si="32"/>
        <v/>
      </c>
      <c r="AA312" s="92"/>
      <c r="AC312" s="6093"/>
      <c r="AE312" s="6094"/>
      <c r="AG312" s="6095" t="str">
        <f>IF(ISNUMBER(AE312),AE312,"")</f>
        <v/>
      </c>
      <c r="AI312" s="6096" t="str">
        <f t="shared" si="33"/>
        <v/>
      </c>
    </row>
    <row r="313" spans="1:35" ht="11.25" hidden="1" outlineLevel="3">
      <c r="A313" s="6097" t="s">
        <v>1212</v>
      </c>
      <c r="B313" s="68" t="s">
        <v>94</v>
      </c>
      <c r="C313" s="68" t="str">
        <f>IF(OR(ISNUMBER(S313),ISNUMBER(U313),ISNUMBER(W313),ISNUMBER(#REF!),ISNUMBER(AA313),ISNUMBER(AC313),ISNUMBER(AE313),ISNUMBER(AG313),ISNUMBER(Y313),ISNUMBER(AI313)),"x","")</f>
        <v/>
      </c>
      <c r="D313" s="2" t="s">
        <v>90</v>
      </c>
      <c r="E313" s="2" t="s">
        <v>2078</v>
      </c>
      <c r="F313" s="2" t="s">
        <v>67</v>
      </c>
      <c r="G313" s="2" t="s">
        <v>2079</v>
      </c>
      <c r="I313" s="2" t="s">
        <v>2080</v>
      </c>
      <c r="J313" s="2" t="s">
        <v>96</v>
      </c>
      <c r="L313" s="2" t="s">
        <v>12</v>
      </c>
      <c r="M313" s="2" t="s">
        <v>12</v>
      </c>
      <c r="N313" s="2" t="s">
        <v>12</v>
      </c>
      <c r="O313" s="2" t="s">
        <v>14</v>
      </c>
      <c r="S313" s="6098"/>
      <c r="U313" s="6099"/>
      <c r="W313" s="6100" t="str">
        <f>IF(ISNUMBER(U313),U313,"")</f>
        <v/>
      </c>
      <c r="Y313" s="6101" t="str">
        <f t="shared" si="32"/>
        <v/>
      </c>
      <c r="AA313" s="92"/>
      <c r="AC313" s="6102"/>
      <c r="AE313" s="6103"/>
      <c r="AG313" s="6104" t="str">
        <f>IF(ISNUMBER(AE313),AE313,"")</f>
        <v/>
      </c>
      <c r="AI313" s="6105" t="str">
        <f t="shared" si="33"/>
        <v/>
      </c>
    </row>
    <row r="314" spans="1:35" ht="11.25" hidden="1" outlineLevel="3">
      <c r="A314" s="6106" t="s">
        <v>1512</v>
      </c>
      <c r="B314" s="68" t="s">
        <v>94</v>
      </c>
      <c r="C314" s="68" t="str">
        <f>IF(OR(ISNUMBER(S314),ISNUMBER(U314),ISNUMBER(W314),ISNUMBER(#REF!),ISNUMBER(AA314),ISNUMBER(AC314),ISNUMBER(AE314),ISNUMBER(AG314),ISNUMBER(Y314),ISNUMBER(AI314)),"x","")</f>
        <v/>
      </c>
      <c r="D314" s="2" t="s">
        <v>90</v>
      </c>
      <c r="E314" s="2" t="s">
        <v>2081</v>
      </c>
      <c r="F314" s="2" t="s">
        <v>67</v>
      </c>
      <c r="G314" s="2" t="s">
        <v>2082</v>
      </c>
      <c r="I314" s="2" t="s">
        <v>2083</v>
      </c>
      <c r="J314" s="2" t="s">
        <v>96</v>
      </c>
      <c r="L314" s="2" t="s">
        <v>12</v>
      </c>
      <c r="M314" s="2" t="s">
        <v>12</v>
      </c>
      <c r="N314" s="2" t="s">
        <v>12</v>
      </c>
      <c r="O314" s="2" t="s">
        <v>14</v>
      </c>
      <c r="S314" s="6107"/>
      <c r="U314" s="6108"/>
      <c r="W314" s="6109" t="str">
        <f>IF(ISNUMBER(U314),U314,"")</f>
        <v/>
      </c>
      <c r="Y314" s="6110" t="str">
        <f t="shared" si="32"/>
        <v/>
      </c>
      <c r="AA314" s="92"/>
      <c r="AC314" s="6111"/>
      <c r="AE314" s="6112"/>
      <c r="AG314" s="6113" t="str">
        <f>IF(ISNUMBER(AE314),AE314,"")</f>
        <v/>
      </c>
      <c r="AI314" s="6114" t="str">
        <f t="shared" si="33"/>
        <v/>
      </c>
    </row>
    <row r="315" spans="1:35" ht="11.25" hidden="1" outlineLevel="3">
      <c r="A315" s="6115" t="s">
        <v>2084</v>
      </c>
      <c r="B315" s="68" t="s">
        <v>94</v>
      </c>
      <c r="C315" s="68" t="str">
        <f>IF(OR(ISNUMBER(S315),ISNUMBER(U315),ISNUMBER(W315),ISNUMBER(#REF!),ISNUMBER(AA315),ISNUMBER(AC315),ISNUMBER(AE315),ISNUMBER(AG315),ISNUMBER(Y315),ISNUMBER(AI315)),"x","")</f>
        <v/>
      </c>
      <c r="D315" s="2" t="s">
        <v>90</v>
      </c>
      <c r="E315" s="2" t="s">
        <v>2085</v>
      </c>
      <c r="F315" s="2" t="s">
        <v>67</v>
      </c>
      <c r="G315" s="2" t="s">
        <v>2086</v>
      </c>
      <c r="I315" s="2" t="s">
        <v>2087</v>
      </c>
      <c r="J315" s="2" t="s">
        <v>187</v>
      </c>
      <c r="L315" s="2" t="s">
        <v>12</v>
      </c>
      <c r="M315" s="2" t="s">
        <v>12</v>
      </c>
      <c r="N315" s="2" t="s">
        <v>12</v>
      </c>
      <c r="O315" s="2" t="s">
        <v>14</v>
      </c>
      <c r="S315" s="6116"/>
      <c r="U315" s="14586"/>
      <c r="W315" s="6117" t="str">
        <f>IF(ISNUMBER(U315),U315,"")</f>
        <v/>
      </c>
      <c r="Y315" s="6118" t="str">
        <f t="shared" si="32"/>
        <v/>
      </c>
      <c r="AA315" s="92"/>
      <c r="AC315" s="6119"/>
      <c r="AE315" s="14586"/>
      <c r="AG315" s="6120" t="str">
        <f>IF(ISNUMBER(AE315),AE315,"")</f>
        <v/>
      </c>
      <c r="AI315" s="6121" t="str">
        <f t="shared" si="33"/>
        <v/>
      </c>
    </row>
    <row r="316" spans="1:35" ht="11.25" outlineLevel="2" collapsed="1">
      <c r="A316" s="6122" t="s">
        <v>2088</v>
      </c>
      <c r="B316" s="68" t="s">
        <v>94</v>
      </c>
      <c r="C316" s="68" t="str">
        <f>IF(OR(ISNUMBER(S316),ISNUMBER(U316),ISNUMBER(W316),ISNUMBER(#REF!),ISNUMBER(AA316),ISNUMBER(AC316),ISNUMBER(AE316),ISNUMBER(AG316),ISNUMBER(Y316),ISNUMBER(AI316)),"x","")</f>
        <v/>
      </c>
      <c r="D316" s="2" t="s">
        <v>90</v>
      </c>
      <c r="E316" s="2" t="s">
        <v>2089</v>
      </c>
      <c r="F316" s="2" t="s">
        <v>67</v>
      </c>
      <c r="G316" s="2" t="s">
        <v>2090</v>
      </c>
      <c r="H316" s="2" t="s">
        <v>2091</v>
      </c>
      <c r="I316" s="2" t="s">
        <v>2092</v>
      </c>
      <c r="J316" s="2" t="s">
        <v>187</v>
      </c>
      <c r="L316" s="2" t="s">
        <v>12</v>
      </c>
      <c r="O316" s="2" t="s">
        <v>14</v>
      </c>
      <c r="S316" s="6123"/>
      <c r="U316" s="14585" t="str">
        <f>IF(Übersicht!D12="Kapitalgesellschaft mit Berichtsteil Ergebnisverwendung",IF(Ergebnisverwendung!W9&lt;&gt;0,Ergebnisverwendung!W9,""),"")</f>
        <v/>
      </c>
      <c r="W316" s="6124"/>
      <c r="Y316" s="6125" t="str">
        <f t="shared" si="32"/>
        <v/>
      </c>
      <c r="AA316" s="92"/>
      <c r="AC316" s="6126"/>
      <c r="AE316" s="14585" t="str">
        <f>IF(Übersicht!D12="Kapitalgesellschaft mit Berichtsteil Ergebnisverwendung",IF(Ergebnisverwendung!AG9&lt;&gt;0,Ergebnisverwendung!AG9,""),"")</f>
        <v/>
      </c>
      <c r="AG316" s="6127"/>
      <c r="AI316" s="6128" t="str">
        <f t="shared" si="33"/>
        <v/>
      </c>
    </row>
    <row r="317" spans="1:35" ht="11.25" hidden="1" outlineLevel="3">
      <c r="A317" s="6129" t="s">
        <v>1218</v>
      </c>
      <c r="B317" s="68"/>
      <c r="C317" s="68" t="str">
        <f>IF(OR(ISNUMBER(S317),ISNUMBER(U317),ISNUMBER(W317),ISNUMBER(#REF!),ISNUMBER(AA317),ISNUMBER(AC317),ISNUMBER(AE317),ISNUMBER(AG317),ISNUMBER(Y317),ISNUMBER(AI317)),"x","")</f>
        <v/>
      </c>
      <c r="D317" s="2" t="s">
        <v>90</v>
      </c>
      <c r="E317" s="2" t="s">
        <v>2093</v>
      </c>
      <c r="F317" s="2" t="s">
        <v>67</v>
      </c>
      <c r="G317" s="2" t="s">
        <v>2094</v>
      </c>
      <c r="H317" s="2" t="s">
        <v>2095</v>
      </c>
      <c r="L317" s="2" t="s">
        <v>12</v>
      </c>
      <c r="O317" s="2" t="s">
        <v>14</v>
      </c>
      <c r="S317" s="6130"/>
      <c r="U317" s="14587"/>
      <c r="W317" s="6131" t="str">
        <f t="shared" ref="W317:W330" si="40">IF(ISNUMBER(U317),U317,"")</f>
        <v/>
      </c>
      <c r="Y317" s="6132" t="str">
        <f t="shared" si="32"/>
        <v/>
      </c>
      <c r="AA317" s="92"/>
      <c r="AC317" s="6133"/>
      <c r="AE317" s="14587"/>
      <c r="AG317" s="6134" t="str">
        <f t="shared" ref="AG317:AG330" si="41">IF(ISNUMBER(AE317),AE317,"")</f>
        <v/>
      </c>
      <c r="AI317" s="6135" t="str">
        <f t="shared" si="33"/>
        <v/>
      </c>
    </row>
    <row r="318" spans="1:35" ht="11.25" hidden="1" outlineLevel="3">
      <c r="A318" s="6136" t="s">
        <v>2096</v>
      </c>
      <c r="B318" s="68"/>
      <c r="C318" s="68" t="str">
        <f>IF(OR(ISNUMBER(S318),ISNUMBER(U318),ISNUMBER(W318),ISNUMBER(#REF!),ISNUMBER(AA318),ISNUMBER(AC318),ISNUMBER(AE318),ISNUMBER(AG318),ISNUMBER(Y318),ISNUMBER(AI318)),"x","")</f>
        <v/>
      </c>
      <c r="D318" s="2" t="s">
        <v>90</v>
      </c>
      <c r="E318" s="2" t="s">
        <v>2097</v>
      </c>
      <c r="F318" s="2" t="s">
        <v>67</v>
      </c>
      <c r="G318" s="2" t="s">
        <v>2098</v>
      </c>
      <c r="H318" s="2" t="s">
        <v>2099</v>
      </c>
      <c r="L318" s="2" t="s">
        <v>12</v>
      </c>
      <c r="O318" s="2" t="s">
        <v>14</v>
      </c>
      <c r="S318" s="6137"/>
      <c r="U318" s="6138"/>
      <c r="W318" s="6139" t="str">
        <f t="shared" si="40"/>
        <v/>
      </c>
      <c r="Y318" s="6140" t="str">
        <f t="shared" si="32"/>
        <v/>
      </c>
      <c r="AA318" s="92"/>
      <c r="AC318" s="6141"/>
      <c r="AE318" s="6142"/>
      <c r="AG318" s="6143" t="str">
        <f t="shared" si="41"/>
        <v/>
      </c>
      <c r="AI318" s="6144" t="str">
        <f t="shared" si="33"/>
        <v/>
      </c>
    </row>
    <row r="319" spans="1:35" ht="11.25" hidden="1" outlineLevel="3">
      <c r="A319" s="6145" t="s">
        <v>2036</v>
      </c>
      <c r="B319" s="68"/>
      <c r="C319" s="68" t="str">
        <f>IF(OR(ISNUMBER(S319),ISNUMBER(U319),ISNUMBER(W319),ISNUMBER(#REF!),ISNUMBER(AA319),ISNUMBER(AC319),ISNUMBER(AE319),ISNUMBER(AG319),ISNUMBER(Y319),ISNUMBER(AI319)),"x","")</f>
        <v/>
      </c>
      <c r="D319" s="2" t="s">
        <v>90</v>
      </c>
      <c r="E319" s="2" t="s">
        <v>2100</v>
      </c>
      <c r="F319" s="2" t="s">
        <v>67</v>
      </c>
      <c r="G319" s="2" t="s">
        <v>2101</v>
      </c>
      <c r="H319" s="2" t="s">
        <v>2102</v>
      </c>
      <c r="L319" s="2" t="s">
        <v>12</v>
      </c>
      <c r="O319" s="2" t="s">
        <v>14</v>
      </c>
      <c r="S319" s="6146"/>
      <c r="U319" s="6147"/>
      <c r="W319" s="6148" t="str">
        <f t="shared" si="40"/>
        <v/>
      </c>
      <c r="Y319" s="6149" t="str">
        <f t="shared" si="32"/>
        <v/>
      </c>
      <c r="AA319" s="92"/>
      <c r="AC319" s="6150"/>
      <c r="AE319" s="6151"/>
      <c r="AG319" s="6152" t="str">
        <f t="shared" si="41"/>
        <v/>
      </c>
      <c r="AI319" s="6153" t="str">
        <f t="shared" si="33"/>
        <v/>
      </c>
    </row>
    <row r="320" spans="1:35" ht="11.25" hidden="1" outlineLevel="3">
      <c r="A320" s="6154" t="s">
        <v>2039</v>
      </c>
      <c r="B320" s="68"/>
      <c r="C320" s="68" t="str">
        <f>IF(OR(ISNUMBER(S320),ISNUMBER(U320),ISNUMBER(W320),ISNUMBER(#REF!),ISNUMBER(AA320),ISNUMBER(AC320),ISNUMBER(AE320),ISNUMBER(AG320),ISNUMBER(Y320),ISNUMBER(AI320)),"x","")</f>
        <v/>
      </c>
      <c r="D320" s="2" t="s">
        <v>90</v>
      </c>
      <c r="E320" s="2" t="s">
        <v>2103</v>
      </c>
      <c r="F320" s="2" t="s">
        <v>67</v>
      </c>
      <c r="G320" s="2" t="s">
        <v>2104</v>
      </c>
      <c r="H320" s="2" t="s">
        <v>2102</v>
      </c>
      <c r="L320" s="2" t="s">
        <v>12</v>
      </c>
      <c r="O320" s="2" t="s">
        <v>14</v>
      </c>
      <c r="S320" s="6155"/>
      <c r="U320" s="6156"/>
      <c r="W320" s="6157" t="str">
        <f t="shared" si="40"/>
        <v/>
      </c>
      <c r="Y320" s="6158" t="str">
        <f t="shared" si="32"/>
        <v/>
      </c>
      <c r="AA320" s="92"/>
      <c r="AC320" s="6159"/>
      <c r="AE320" s="6160"/>
      <c r="AG320" s="6161" t="str">
        <f t="shared" si="41"/>
        <v/>
      </c>
      <c r="AI320" s="6162" t="str">
        <f t="shared" si="33"/>
        <v/>
      </c>
    </row>
    <row r="321" spans="1:35" ht="11.25" hidden="1" outlineLevel="3">
      <c r="A321" s="6163" t="s">
        <v>2042</v>
      </c>
      <c r="B321" s="68"/>
      <c r="C321" s="68" t="str">
        <f>IF(OR(ISNUMBER(S321),ISNUMBER(U321),ISNUMBER(W321),ISNUMBER(#REF!),ISNUMBER(AA321),ISNUMBER(AC321),ISNUMBER(AE321),ISNUMBER(AG321),ISNUMBER(Y321),ISNUMBER(AI321)),"x","")</f>
        <v/>
      </c>
      <c r="D321" s="2" t="s">
        <v>90</v>
      </c>
      <c r="E321" s="2" t="s">
        <v>2105</v>
      </c>
      <c r="F321" s="2" t="s">
        <v>67</v>
      </c>
      <c r="G321" s="2" t="s">
        <v>2106</v>
      </c>
      <c r="H321" s="2" t="s">
        <v>2107</v>
      </c>
      <c r="L321" s="2" t="s">
        <v>12</v>
      </c>
      <c r="O321" s="2" t="s">
        <v>14</v>
      </c>
      <c r="S321" s="6164"/>
      <c r="U321" s="6165"/>
      <c r="W321" s="6166" t="str">
        <f t="shared" si="40"/>
        <v/>
      </c>
      <c r="Y321" s="6167" t="str">
        <f t="shared" si="32"/>
        <v/>
      </c>
      <c r="AA321" s="92"/>
      <c r="AC321" s="6168"/>
      <c r="AE321" s="6169"/>
      <c r="AG321" s="6170" t="str">
        <f t="shared" si="41"/>
        <v/>
      </c>
      <c r="AI321" s="6171" t="str">
        <f t="shared" si="33"/>
        <v/>
      </c>
    </row>
    <row r="322" spans="1:35" ht="11.25" hidden="1" outlineLevel="3">
      <c r="A322" s="6172" t="s">
        <v>1207</v>
      </c>
      <c r="B322" s="68" t="s">
        <v>94</v>
      </c>
      <c r="C322" s="68" t="str">
        <f>IF(OR(ISNUMBER(S322),ISNUMBER(U322),ISNUMBER(W322),ISNUMBER(#REF!),ISNUMBER(AA322),ISNUMBER(AC322),ISNUMBER(AE322),ISNUMBER(AG322),ISNUMBER(Y322),ISNUMBER(AI322)),"x","")</f>
        <v/>
      </c>
      <c r="D322" s="2" t="s">
        <v>90</v>
      </c>
      <c r="E322" s="2" t="s">
        <v>2108</v>
      </c>
      <c r="F322" s="2" t="s">
        <v>67</v>
      </c>
      <c r="G322" s="2" t="s">
        <v>2109</v>
      </c>
      <c r="I322" s="2" t="s">
        <v>2110</v>
      </c>
      <c r="L322" s="2" t="s">
        <v>12</v>
      </c>
      <c r="O322" s="2" t="s">
        <v>14</v>
      </c>
      <c r="S322" s="6173"/>
      <c r="U322" s="6174"/>
      <c r="W322" s="6175" t="str">
        <f t="shared" si="40"/>
        <v/>
      </c>
      <c r="Y322" s="6176" t="str">
        <f t="shared" si="32"/>
        <v/>
      </c>
      <c r="AA322" s="92"/>
      <c r="AC322" s="6177"/>
      <c r="AE322" s="6178"/>
      <c r="AG322" s="6179" t="str">
        <f t="shared" si="41"/>
        <v/>
      </c>
      <c r="AI322" s="6180" t="str">
        <f t="shared" si="33"/>
        <v/>
      </c>
    </row>
    <row r="323" spans="1:35" ht="11.25" hidden="1" outlineLevel="3">
      <c r="A323" s="6181" t="s">
        <v>948</v>
      </c>
      <c r="B323" s="68" t="s">
        <v>94</v>
      </c>
      <c r="C323" s="68" t="str">
        <f>IF(OR(ISNUMBER(S323),ISNUMBER(U323),ISNUMBER(W323),ISNUMBER(#REF!),ISNUMBER(AA323),ISNUMBER(AC323),ISNUMBER(AE323),ISNUMBER(AG323),ISNUMBER(Y323),ISNUMBER(AI323)),"x","")</f>
        <v/>
      </c>
      <c r="D323" s="2" t="s">
        <v>90</v>
      </c>
      <c r="E323" s="2" t="s">
        <v>2111</v>
      </c>
      <c r="F323" s="2" t="s">
        <v>67</v>
      </c>
      <c r="G323" s="2" t="s">
        <v>2112</v>
      </c>
      <c r="I323" s="2" t="s">
        <v>1254</v>
      </c>
      <c r="L323" s="2" t="s">
        <v>12</v>
      </c>
      <c r="O323" s="2" t="s">
        <v>14</v>
      </c>
      <c r="S323" s="6182"/>
      <c r="U323" s="6183"/>
      <c r="W323" s="6184" t="str">
        <f t="shared" si="40"/>
        <v/>
      </c>
      <c r="Y323" s="6185" t="str">
        <f t="shared" si="32"/>
        <v/>
      </c>
      <c r="AA323" s="92"/>
      <c r="AC323" s="6186"/>
      <c r="AE323" s="6187"/>
      <c r="AG323" s="6188" t="str">
        <f t="shared" si="41"/>
        <v/>
      </c>
      <c r="AI323" s="6189" t="str">
        <f t="shared" si="33"/>
        <v/>
      </c>
    </row>
    <row r="324" spans="1:35" ht="11.25" hidden="1" outlineLevel="3">
      <c r="A324" s="6190" t="s">
        <v>1212</v>
      </c>
      <c r="B324" s="68" t="s">
        <v>94</v>
      </c>
      <c r="C324" s="68" t="str">
        <f>IF(OR(ISNUMBER(S324),ISNUMBER(U324),ISNUMBER(W324),ISNUMBER(#REF!),ISNUMBER(AA324),ISNUMBER(AC324),ISNUMBER(AE324),ISNUMBER(AG324),ISNUMBER(Y324),ISNUMBER(AI324)),"x","")</f>
        <v/>
      </c>
      <c r="D324" s="2" t="s">
        <v>90</v>
      </c>
      <c r="E324" s="2" t="s">
        <v>2113</v>
      </c>
      <c r="F324" s="2" t="s">
        <v>67</v>
      </c>
      <c r="G324" s="2" t="s">
        <v>2114</v>
      </c>
      <c r="I324" s="2" t="s">
        <v>1511</v>
      </c>
      <c r="L324" s="2" t="s">
        <v>12</v>
      </c>
      <c r="O324" s="2" t="s">
        <v>14</v>
      </c>
      <c r="S324" s="6191"/>
      <c r="U324" s="6192"/>
      <c r="W324" s="6193" t="str">
        <f t="shared" si="40"/>
        <v/>
      </c>
      <c r="Y324" s="6194" t="str">
        <f t="shared" si="32"/>
        <v/>
      </c>
      <c r="AA324" s="92"/>
      <c r="AC324" s="6195"/>
      <c r="AE324" s="6196"/>
      <c r="AG324" s="6197" t="str">
        <f t="shared" si="41"/>
        <v/>
      </c>
      <c r="AI324" s="6198" t="str">
        <f t="shared" si="33"/>
        <v/>
      </c>
    </row>
    <row r="325" spans="1:35" ht="11.25" hidden="1" outlineLevel="3">
      <c r="A325" s="6199" t="s">
        <v>1512</v>
      </c>
      <c r="B325" s="68" t="s">
        <v>94</v>
      </c>
      <c r="C325" s="68" t="str">
        <f>IF(OR(ISNUMBER(S325),ISNUMBER(U325),ISNUMBER(W325),ISNUMBER(#REF!),ISNUMBER(AA325),ISNUMBER(AC325),ISNUMBER(AE325),ISNUMBER(AG325),ISNUMBER(Y325),ISNUMBER(AI325)),"x","")</f>
        <v/>
      </c>
      <c r="D325" s="2" t="s">
        <v>90</v>
      </c>
      <c r="E325" s="2" t="s">
        <v>2115</v>
      </c>
      <c r="F325" s="2" t="s">
        <v>67</v>
      </c>
      <c r="G325" s="2" t="s">
        <v>2116</v>
      </c>
      <c r="I325" s="2" t="s">
        <v>1547</v>
      </c>
      <c r="L325" s="2" t="s">
        <v>12</v>
      </c>
      <c r="O325" s="2" t="s">
        <v>14</v>
      </c>
      <c r="S325" s="6200"/>
      <c r="U325" s="6201"/>
      <c r="W325" s="6202" t="str">
        <f t="shared" si="40"/>
        <v/>
      </c>
      <c r="Y325" s="6203" t="str">
        <f t="shared" si="32"/>
        <v/>
      </c>
      <c r="AA325" s="92"/>
      <c r="AC325" s="6204"/>
      <c r="AE325" s="6205"/>
      <c r="AG325" s="6206" t="str">
        <f t="shared" si="41"/>
        <v/>
      </c>
      <c r="AI325" s="6207" t="str">
        <f t="shared" si="33"/>
        <v/>
      </c>
    </row>
    <row r="326" spans="1:35" ht="11.25" outlineLevel="2">
      <c r="A326" s="6208" t="s">
        <v>2117</v>
      </c>
      <c r="B326" s="68" t="s">
        <v>94</v>
      </c>
      <c r="C326" s="68" t="str">
        <f>IF(OR(ISNUMBER(S326),ISNUMBER(U326),ISNUMBER(W326),ISNUMBER(#REF!),ISNUMBER(AA326),ISNUMBER(AC326),ISNUMBER(AE326),ISNUMBER(AG326),ISNUMBER(Y326),ISNUMBER(AI326)),"x","")</f>
        <v/>
      </c>
      <c r="D326" s="2" t="s">
        <v>90</v>
      </c>
      <c r="E326" s="2" t="s">
        <v>2118</v>
      </c>
      <c r="F326" s="2" t="s">
        <v>67</v>
      </c>
      <c r="G326" s="2" t="s">
        <v>2119</v>
      </c>
      <c r="J326" s="2" t="s">
        <v>96</v>
      </c>
      <c r="L326" s="2" t="s">
        <v>12</v>
      </c>
      <c r="M326" s="2" t="s">
        <v>12</v>
      </c>
      <c r="N326" s="2" t="s">
        <v>12</v>
      </c>
      <c r="O326" s="2" t="s">
        <v>14</v>
      </c>
      <c r="S326" s="6209"/>
      <c r="U326" s="6210"/>
      <c r="W326" s="6211" t="str">
        <f t="shared" si="40"/>
        <v/>
      </c>
      <c r="Y326" s="6212" t="str">
        <f t="shared" si="32"/>
        <v/>
      </c>
      <c r="AA326" s="92"/>
      <c r="AC326" s="6213"/>
      <c r="AE326" s="6214"/>
      <c r="AG326" s="6215" t="str">
        <f t="shared" si="41"/>
        <v/>
      </c>
      <c r="AI326" s="6216" t="str">
        <f t="shared" si="33"/>
        <v/>
      </c>
    </row>
    <row r="327" spans="1:35" ht="11.25" outlineLevel="2">
      <c r="A327" s="6217" t="s">
        <v>2120</v>
      </c>
      <c r="B327" s="68" t="s">
        <v>94</v>
      </c>
      <c r="C327" s="68" t="str">
        <f>IF(OR(ISNUMBER(S327),ISNUMBER(U327),ISNUMBER(W327),ISNUMBER(#REF!),ISNUMBER(AA327),ISNUMBER(AC327),ISNUMBER(AE327),ISNUMBER(AG327),ISNUMBER(Y327),ISNUMBER(AI327)),"x","")</f>
        <v/>
      </c>
      <c r="D327" s="2" t="s">
        <v>90</v>
      </c>
      <c r="E327" s="2" t="s">
        <v>2121</v>
      </c>
      <c r="F327" s="2" t="s">
        <v>67</v>
      </c>
      <c r="G327" s="2" t="s">
        <v>2122</v>
      </c>
      <c r="H327" s="2" t="s">
        <v>2123</v>
      </c>
      <c r="J327" s="2" t="s">
        <v>96</v>
      </c>
      <c r="L327" s="2" t="s">
        <v>12</v>
      </c>
      <c r="M327" s="2" t="s">
        <v>12</v>
      </c>
      <c r="N327" s="2" t="s">
        <v>12</v>
      </c>
      <c r="O327" s="2" t="s">
        <v>14</v>
      </c>
      <c r="S327" s="6218"/>
      <c r="U327" s="6219"/>
      <c r="W327" s="6220" t="str">
        <f t="shared" si="40"/>
        <v/>
      </c>
      <c r="Y327" s="6221" t="str">
        <f t="shared" si="32"/>
        <v/>
      </c>
      <c r="AA327" s="92"/>
      <c r="AC327" s="6222"/>
      <c r="AE327" s="6223"/>
      <c r="AG327" s="6224" t="str">
        <f t="shared" si="41"/>
        <v/>
      </c>
      <c r="AI327" s="6225" t="str">
        <f t="shared" si="33"/>
        <v/>
      </c>
    </row>
    <row r="328" spans="1:35" ht="11.25" outlineLevel="2">
      <c r="A328" s="6226" t="s">
        <v>2124</v>
      </c>
      <c r="B328" s="68"/>
      <c r="C328" s="68" t="str">
        <f>IF(OR(ISNUMBER(S328),ISNUMBER(U328),ISNUMBER(W328),ISNUMBER(#REF!),ISNUMBER(AA328),ISNUMBER(AC328),ISNUMBER(AE328),ISNUMBER(AG328),ISNUMBER(Y328),ISNUMBER(AI328)),"x","")</f>
        <v/>
      </c>
      <c r="D328" s="2" t="s">
        <v>90</v>
      </c>
      <c r="E328" s="2" t="s">
        <v>2125</v>
      </c>
      <c r="F328" s="2" t="s">
        <v>67</v>
      </c>
      <c r="G328" s="2" t="s">
        <v>2126</v>
      </c>
      <c r="H328" s="2" t="s">
        <v>2127</v>
      </c>
      <c r="L328" s="2" t="s">
        <v>12</v>
      </c>
      <c r="M328" s="2" t="s">
        <v>12</v>
      </c>
      <c r="N328" s="2" t="s">
        <v>12</v>
      </c>
      <c r="O328" s="2" t="s">
        <v>14</v>
      </c>
      <c r="S328" s="6227"/>
      <c r="U328" s="6228"/>
      <c r="W328" s="6229" t="str">
        <f t="shared" si="40"/>
        <v/>
      </c>
      <c r="Y328" s="6230" t="str">
        <f t="shared" si="32"/>
        <v/>
      </c>
      <c r="AA328" s="92"/>
      <c r="AC328" s="6231"/>
      <c r="AE328" s="6232"/>
      <c r="AG328" s="6233" t="str">
        <f t="shared" si="41"/>
        <v/>
      </c>
      <c r="AI328" s="6234" t="str">
        <f t="shared" si="33"/>
        <v/>
      </c>
    </row>
    <row r="329" spans="1:35" ht="11.25" outlineLevel="2">
      <c r="A329" s="6235" t="s">
        <v>2128</v>
      </c>
      <c r="B329" s="68"/>
      <c r="C329" s="68" t="str">
        <f>IF(OR(ISNUMBER(S329),ISNUMBER(U329),ISNUMBER(W329),ISNUMBER(#REF!),ISNUMBER(AA329),ISNUMBER(AC329),ISNUMBER(AE329),ISNUMBER(AG329),ISNUMBER(Y329),ISNUMBER(AI329)),"x","")</f>
        <v/>
      </c>
      <c r="D329" s="2" t="s">
        <v>90</v>
      </c>
      <c r="E329" s="2" t="s">
        <v>2129</v>
      </c>
      <c r="F329" s="2" t="s">
        <v>67</v>
      </c>
      <c r="G329" s="2" t="s">
        <v>2130</v>
      </c>
      <c r="H329" s="2" t="s">
        <v>2131</v>
      </c>
      <c r="L329" s="2" t="s">
        <v>12</v>
      </c>
      <c r="M329" s="2" t="s">
        <v>12</v>
      </c>
      <c r="N329" s="2" t="s">
        <v>12</v>
      </c>
      <c r="O329" s="2" t="s">
        <v>14</v>
      </c>
      <c r="S329" s="6236"/>
      <c r="U329" s="6237"/>
      <c r="W329" s="6238" t="str">
        <f t="shared" si="40"/>
        <v/>
      </c>
      <c r="Y329" s="6239" t="str">
        <f t="shared" ref="Y329:Y392" si="42">IF(OR(ISNUMBER(S329),ISNUMBER(W329)),N(S329)+N(W329),"")</f>
        <v/>
      </c>
      <c r="AA329" s="92"/>
      <c r="AC329" s="6240"/>
      <c r="AE329" s="6241"/>
      <c r="AG329" s="6242" t="str">
        <f t="shared" si="41"/>
        <v/>
      </c>
      <c r="AI329" s="6243" t="str">
        <f t="shared" ref="AI329:AI392" si="43">IF(OR(ISNUMBER(AC329),ISNUMBER(AG329)),N(AC329)+N(AG329),"")</f>
        <v/>
      </c>
    </row>
    <row r="330" spans="1:35" ht="11.25" outlineLevel="2">
      <c r="A330" s="6244" t="s">
        <v>2132</v>
      </c>
      <c r="B330" s="68"/>
      <c r="C330" s="68" t="str">
        <f>IF(OR(ISNUMBER(S330),ISNUMBER(U330),ISNUMBER(W330),ISNUMBER(#REF!),ISNUMBER(AA330),ISNUMBER(AC330),ISNUMBER(AE330),ISNUMBER(AG330),ISNUMBER(Y330),ISNUMBER(AI330)),"x","")</f>
        <v/>
      </c>
      <c r="D330" s="2" t="s">
        <v>90</v>
      </c>
      <c r="E330" s="2" t="s">
        <v>2133</v>
      </c>
      <c r="F330" s="2" t="s">
        <v>67</v>
      </c>
      <c r="G330" s="2" t="s">
        <v>2134</v>
      </c>
      <c r="H330" s="2" t="s">
        <v>2131</v>
      </c>
      <c r="L330" s="2" t="s">
        <v>12</v>
      </c>
      <c r="M330" s="2" t="s">
        <v>12</v>
      </c>
      <c r="N330" s="2" t="s">
        <v>12</v>
      </c>
      <c r="O330" s="2" t="s">
        <v>14</v>
      </c>
      <c r="S330" s="6245"/>
      <c r="U330" s="6246"/>
      <c r="W330" s="6247" t="str">
        <f t="shared" si="40"/>
        <v/>
      </c>
      <c r="Y330" s="6248" t="str">
        <f t="shared" si="42"/>
        <v/>
      </c>
      <c r="AA330" s="92"/>
      <c r="AC330" s="6249"/>
      <c r="AE330" s="6250"/>
      <c r="AG330" s="6251" t="str">
        <f t="shared" si="41"/>
        <v/>
      </c>
      <c r="AI330" s="6252" t="str">
        <f t="shared" si="43"/>
        <v/>
      </c>
    </row>
    <row r="331" spans="1:35" ht="11.25" outlineLevel="1">
      <c r="A331" s="6253" t="s">
        <v>2135</v>
      </c>
      <c r="B331" s="68" t="s">
        <v>94</v>
      </c>
      <c r="C331" s="68" t="str">
        <f>IF(OR(ISNUMBER(S331),ISNUMBER(U331),ISNUMBER(W331),ISNUMBER(#REF!),ISNUMBER(AA331),ISNUMBER(AC331),ISNUMBER(AE331),ISNUMBER(AG331),ISNUMBER(Y331),ISNUMBER(AI331)),"x","")</f>
        <v/>
      </c>
      <c r="D331" s="2" t="s">
        <v>90</v>
      </c>
      <c r="E331" s="2" t="s">
        <v>2136</v>
      </c>
      <c r="F331" s="2" t="s">
        <v>67</v>
      </c>
      <c r="G331" s="2" t="s">
        <v>2135</v>
      </c>
      <c r="H331" s="2" t="s">
        <v>2137</v>
      </c>
      <c r="I331" s="2" t="s">
        <v>2138</v>
      </c>
      <c r="J331" s="2" t="s">
        <v>71</v>
      </c>
      <c r="L331" s="2" t="s">
        <v>12</v>
      </c>
      <c r="M331" s="2" t="s">
        <v>12</v>
      </c>
      <c r="N331" s="2" t="s">
        <v>12</v>
      </c>
      <c r="O331" s="2" t="s">
        <v>14</v>
      </c>
      <c r="S331" s="6254"/>
      <c r="U331" s="6255"/>
      <c r="W331" s="6256" t="str">
        <f>IF(OR(ISNUMBER(W335),ISNUMBER(W342)),N(W335)+N(W342),IF(ISNUMBER(U331),U331,""))</f>
        <v/>
      </c>
      <c r="Y331" s="6257" t="str">
        <f t="shared" si="42"/>
        <v/>
      </c>
      <c r="AA331" s="92"/>
      <c r="AC331" s="6258"/>
      <c r="AE331" s="6259"/>
      <c r="AG331" s="6260" t="str">
        <f>IF(OR(ISNUMBER(AG335),ISNUMBER(AG342)),N(AG335)+N(AG342),IF(ISNUMBER(AE331),AE331,""))</f>
        <v/>
      </c>
      <c r="AI331" s="6261" t="str">
        <f t="shared" si="43"/>
        <v/>
      </c>
    </row>
    <row r="332" spans="1:35" ht="11.25" outlineLevel="2">
      <c r="A332" s="6262" t="s">
        <v>2139</v>
      </c>
      <c r="B332" s="68"/>
      <c r="C332" s="68" t="str">
        <f>IF(OR(ISNUMBER(S332),ISNUMBER(U332),ISNUMBER(W332),ISNUMBER(#REF!),ISNUMBER(AA332),ISNUMBER(AC332),ISNUMBER(AE332),ISNUMBER(AG332),ISNUMBER(Y332),ISNUMBER(AI332)),"x","")</f>
        <v/>
      </c>
      <c r="D332" s="2" t="s">
        <v>90</v>
      </c>
      <c r="E332" s="2" t="s">
        <v>2140</v>
      </c>
      <c r="F332" s="2" t="s">
        <v>67</v>
      </c>
      <c r="G332" s="2" t="s">
        <v>2141</v>
      </c>
      <c r="H332" s="2" t="s">
        <v>2142</v>
      </c>
      <c r="L332" s="2" t="s">
        <v>12</v>
      </c>
      <c r="M332" s="2" t="s">
        <v>12</v>
      </c>
      <c r="N332" s="2" t="s">
        <v>12</v>
      </c>
      <c r="O332" s="2" t="s">
        <v>14</v>
      </c>
      <c r="S332" s="6263"/>
      <c r="U332" s="6264"/>
      <c r="W332" s="6265" t="str">
        <f>IF(ISNUMBER(U332),U332,"")</f>
        <v/>
      </c>
      <c r="Y332" s="6266" t="str">
        <f t="shared" si="42"/>
        <v/>
      </c>
      <c r="AA332" s="92"/>
      <c r="AC332" s="6267"/>
      <c r="AE332" s="6268"/>
      <c r="AG332" s="6269" t="str">
        <f>IF(ISNUMBER(AE332),AE332,"")</f>
        <v/>
      </c>
      <c r="AI332" s="6270" t="str">
        <f t="shared" si="43"/>
        <v/>
      </c>
    </row>
    <row r="333" spans="1:35" ht="11.25" outlineLevel="2">
      <c r="A333" s="6271" t="s">
        <v>2143</v>
      </c>
      <c r="B333" s="68"/>
      <c r="C333" s="68" t="str">
        <f>IF(OR(ISNUMBER(S333),ISNUMBER(U333),ISNUMBER(W333),ISNUMBER(#REF!),ISNUMBER(AA333),ISNUMBER(AC333),ISNUMBER(AE333),ISNUMBER(AG333),ISNUMBER(Y333),ISNUMBER(AI333)),"x","")</f>
        <v/>
      </c>
      <c r="D333" s="2" t="s">
        <v>90</v>
      </c>
      <c r="E333" s="2" t="s">
        <v>2144</v>
      </c>
      <c r="F333" s="2" t="s">
        <v>67</v>
      </c>
      <c r="G333" s="2" t="s">
        <v>2145</v>
      </c>
      <c r="H333" s="2" t="s">
        <v>2142</v>
      </c>
      <c r="L333" s="2" t="s">
        <v>12</v>
      </c>
      <c r="M333" s="2" t="s">
        <v>12</v>
      </c>
      <c r="N333" s="2" t="s">
        <v>12</v>
      </c>
      <c r="O333" s="2" t="s">
        <v>14</v>
      </c>
      <c r="S333" s="6272"/>
      <c r="U333" s="6273"/>
      <c r="W333" s="6274" t="str">
        <f>IF(ISNUMBER(U333),U333,"")</f>
        <v/>
      </c>
      <c r="Y333" s="6275" t="str">
        <f t="shared" si="42"/>
        <v/>
      </c>
      <c r="AA333" s="92"/>
      <c r="AC333" s="6276"/>
      <c r="AE333" s="6277"/>
      <c r="AG333" s="6278" t="str">
        <f>IF(ISNUMBER(AE333),AE333,"")</f>
        <v/>
      </c>
      <c r="AI333" s="6279" t="str">
        <f t="shared" si="43"/>
        <v/>
      </c>
    </row>
    <row r="334" spans="1:35" ht="11.25" outlineLevel="2">
      <c r="A334" s="6280" t="s">
        <v>2146</v>
      </c>
      <c r="B334" s="68"/>
      <c r="C334" s="68" t="str">
        <f>IF(OR(ISNUMBER(S334),ISNUMBER(U334),ISNUMBER(W334),ISNUMBER(#REF!),ISNUMBER(AA334),ISNUMBER(AC334),ISNUMBER(AE334),ISNUMBER(AG334),ISNUMBER(Y334),ISNUMBER(AI334)),"x","")</f>
        <v/>
      </c>
      <c r="D334" s="2" t="s">
        <v>90</v>
      </c>
      <c r="E334" s="2" t="s">
        <v>2147</v>
      </c>
      <c r="F334" s="2" t="s">
        <v>13</v>
      </c>
      <c r="G334" s="2" t="s">
        <v>2148</v>
      </c>
      <c r="H334" s="2" t="s">
        <v>2149</v>
      </c>
      <c r="I334" s="2" t="s">
        <v>164</v>
      </c>
      <c r="L334" s="2" t="s">
        <v>12</v>
      </c>
      <c r="M334" s="2" t="s">
        <v>12</v>
      </c>
      <c r="N334" s="2" t="s">
        <v>12</v>
      </c>
      <c r="O334" s="2" t="s">
        <v>14</v>
      </c>
      <c r="S334" s="6281"/>
      <c r="U334" s="6282"/>
      <c r="W334" s="6283"/>
      <c r="Y334" s="6284" t="str">
        <f t="shared" si="42"/>
        <v/>
      </c>
      <c r="AA334" s="92"/>
      <c r="AC334" s="6285"/>
      <c r="AE334" s="6286"/>
      <c r="AG334" s="6287"/>
      <c r="AI334" s="6288" t="str">
        <f t="shared" si="43"/>
        <v/>
      </c>
    </row>
    <row r="335" spans="1:35" ht="11.25" outlineLevel="2" collapsed="1">
      <c r="A335" s="6289" t="s">
        <v>2150</v>
      </c>
      <c r="B335" s="68" t="s">
        <v>94</v>
      </c>
      <c r="C335" s="68" t="str">
        <f>IF(OR(ISNUMBER(S335),ISNUMBER(U335),ISNUMBER(W335),ISNUMBER(#REF!),ISNUMBER(AA335),ISNUMBER(AC335),ISNUMBER(AE335),ISNUMBER(AG335),ISNUMBER(Y335),ISNUMBER(AI335)),"x","")</f>
        <v/>
      </c>
      <c r="D335" s="2" t="s">
        <v>90</v>
      </c>
      <c r="E335" s="2" t="s">
        <v>2151</v>
      </c>
      <c r="F335" s="2" t="s">
        <v>67</v>
      </c>
      <c r="G335" s="2" t="s">
        <v>2152</v>
      </c>
      <c r="I335" s="2" t="s">
        <v>2153</v>
      </c>
      <c r="J335" s="2" t="s">
        <v>71</v>
      </c>
      <c r="L335" s="2" t="s">
        <v>12</v>
      </c>
      <c r="M335" s="2" t="s">
        <v>12</v>
      </c>
      <c r="N335" s="2" t="s">
        <v>12</v>
      </c>
      <c r="O335" s="2" t="s">
        <v>14</v>
      </c>
      <c r="S335" s="6290"/>
      <c r="U335" s="6291"/>
      <c r="W335" s="6292" t="str">
        <f>IF(OR(ISNUMBER(W336),ISNUMBER(W337),ISNUMBER(W338),ISNUMBER(W339),ISNUMBER(W340)),N(W336)+N(W337)+N(W338)+N(W339)+N(W340),IF(ISNUMBER(U335),U335,""))</f>
        <v/>
      </c>
      <c r="Y335" s="6293" t="str">
        <f t="shared" si="42"/>
        <v/>
      </c>
      <c r="AA335" s="92"/>
      <c r="AC335" s="6294"/>
      <c r="AE335" s="6295"/>
      <c r="AG335" s="6296" t="str">
        <f>IF(OR(ISNUMBER(AG336),ISNUMBER(AG337),ISNUMBER(AG338),ISNUMBER(AG339),ISNUMBER(AG340)),N(AG336)+N(AG337)+N(AG338)+N(AG339)+N(AG340),IF(ISNUMBER(AE335),AE335,""))</f>
        <v/>
      </c>
      <c r="AI335" s="6297" t="str">
        <f t="shared" si="43"/>
        <v/>
      </c>
    </row>
    <row r="336" spans="1:35" ht="11.25" hidden="1" outlineLevel="3">
      <c r="A336" s="6298" t="s">
        <v>2154</v>
      </c>
      <c r="B336" s="68" t="s">
        <v>94</v>
      </c>
      <c r="C336" s="68" t="str">
        <f>IF(OR(ISNUMBER(S336),ISNUMBER(U336),ISNUMBER(W336),ISNUMBER(#REF!),ISNUMBER(AA336),ISNUMBER(AC336),ISNUMBER(AE336),ISNUMBER(AG336),ISNUMBER(Y336),ISNUMBER(AI336)),"x","")</f>
        <v/>
      </c>
      <c r="D336" s="2" t="s">
        <v>90</v>
      </c>
      <c r="E336" s="2" t="s">
        <v>2155</v>
      </c>
      <c r="F336" s="2" t="s">
        <v>67</v>
      </c>
      <c r="G336" s="2" t="s">
        <v>2156</v>
      </c>
      <c r="I336" s="2" t="s">
        <v>2157</v>
      </c>
      <c r="J336" s="2" t="s">
        <v>187</v>
      </c>
      <c r="L336" s="2" t="s">
        <v>12</v>
      </c>
      <c r="M336" s="2" t="s">
        <v>12</v>
      </c>
      <c r="N336" s="2" t="s">
        <v>12</v>
      </c>
      <c r="O336" s="2" t="s">
        <v>14</v>
      </c>
      <c r="S336" s="6299"/>
      <c r="U336" s="6300"/>
      <c r="W336" s="6301" t="str">
        <f>IF(ISNUMBER(U336),U336,"")</f>
        <v/>
      </c>
      <c r="Y336" s="6302" t="str">
        <f t="shared" si="42"/>
        <v/>
      </c>
      <c r="AA336" s="92"/>
      <c r="AC336" s="6303"/>
      <c r="AE336" s="6304"/>
      <c r="AG336" s="6305" t="str">
        <f>IF(ISNUMBER(AE336),AE336,"")</f>
        <v/>
      </c>
      <c r="AI336" s="6306" t="str">
        <f t="shared" si="43"/>
        <v/>
      </c>
    </row>
    <row r="337" spans="1:35" ht="11.25" hidden="1" outlineLevel="3">
      <c r="A337" s="6307" t="s">
        <v>2158</v>
      </c>
      <c r="B337" s="68" t="s">
        <v>94</v>
      </c>
      <c r="C337" s="68" t="str">
        <f>IF(OR(ISNUMBER(S337),ISNUMBER(U337),ISNUMBER(W337),ISNUMBER(#REF!),ISNUMBER(AA337),ISNUMBER(AC337),ISNUMBER(AE337),ISNUMBER(AG337),ISNUMBER(Y337),ISNUMBER(AI337)),"x","")</f>
        <v/>
      </c>
      <c r="D337" s="2" t="s">
        <v>90</v>
      </c>
      <c r="E337" s="2" t="s">
        <v>2159</v>
      </c>
      <c r="F337" s="2" t="s">
        <v>67</v>
      </c>
      <c r="G337" s="2" t="s">
        <v>2160</v>
      </c>
      <c r="H337" s="2" t="s">
        <v>2161</v>
      </c>
      <c r="J337" s="2" t="s">
        <v>96</v>
      </c>
      <c r="L337" s="2" t="s">
        <v>12</v>
      </c>
      <c r="M337" s="2" t="s">
        <v>12</v>
      </c>
      <c r="N337" s="2" t="s">
        <v>12</v>
      </c>
      <c r="O337" s="2" t="s">
        <v>14</v>
      </c>
      <c r="S337" s="6308"/>
      <c r="U337" s="6309"/>
      <c r="W337" s="6310" t="str">
        <f>IF(ISNUMBER(U337),U337,"")</f>
        <v/>
      </c>
      <c r="Y337" s="6311" t="str">
        <f t="shared" si="42"/>
        <v/>
      </c>
      <c r="AA337" s="92"/>
      <c r="AC337" s="6312"/>
      <c r="AE337" s="6313"/>
      <c r="AG337" s="6314" t="str">
        <f>IF(ISNUMBER(AE337),AE337,"")</f>
        <v/>
      </c>
      <c r="AI337" s="6315" t="str">
        <f t="shared" si="43"/>
        <v/>
      </c>
    </row>
    <row r="338" spans="1:35" ht="11.25" hidden="1" outlineLevel="3">
      <c r="A338" s="6316" t="s">
        <v>2162</v>
      </c>
      <c r="B338" s="68" t="s">
        <v>94</v>
      </c>
      <c r="C338" s="68" t="str">
        <f>IF(OR(ISNUMBER(S338),ISNUMBER(U338),ISNUMBER(W338),ISNUMBER(#REF!),ISNUMBER(AA338),ISNUMBER(AC338),ISNUMBER(AE338),ISNUMBER(AG338),ISNUMBER(Y338),ISNUMBER(AI338)),"x","")</f>
        <v/>
      </c>
      <c r="D338" s="2" t="s">
        <v>90</v>
      </c>
      <c r="E338" s="2" t="s">
        <v>2163</v>
      </c>
      <c r="F338" s="2" t="s">
        <v>67</v>
      </c>
      <c r="G338" s="2" t="s">
        <v>2164</v>
      </c>
      <c r="I338" s="2" t="s">
        <v>2165</v>
      </c>
      <c r="J338" s="2" t="s">
        <v>187</v>
      </c>
      <c r="L338" s="2" t="s">
        <v>12</v>
      </c>
      <c r="M338" s="2" t="s">
        <v>12</v>
      </c>
      <c r="N338" s="2" t="s">
        <v>12</v>
      </c>
      <c r="O338" s="2" t="s">
        <v>14</v>
      </c>
      <c r="S338" s="6317"/>
      <c r="U338" s="6318"/>
      <c r="W338" s="6319" t="str">
        <f>IF(ISNUMBER(U338),U338,"")</f>
        <v/>
      </c>
      <c r="Y338" s="6320" t="str">
        <f t="shared" si="42"/>
        <v/>
      </c>
      <c r="AA338" s="92"/>
      <c r="AC338" s="6321"/>
      <c r="AE338" s="6322"/>
      <c r="AG338" s="6323" t="str">
        <f>IF(ISNUMBER(AE338),AE338,"")</f>
        <v/>
      </c>
      <c r="AI338" s="6324" t="str">
        <f t="shared" si="43"/>
        <v/>
      </c>
    </row>
    <row r="339" spans="1:35" ht="11.25" hidden="1" outlineLevel="3">
      <c r="A339" s="6325" t="s">
        <v>2166</v>
      </c>
      <c r="B339" s="68" t="s">
        <v>94</v>
      </c>
      <c r="C339" s="68" t="str">
        <f>IF(OR(ISNUMBER(S339),ISNUMBER(U339),ISNUMBER(W339),ISNUMBER(#REF!),ISNUMBER(AA339),ISNUMBER(AC339),ISNUMBER(AE339),ISNUMBER(AG339),ISNUMBER(Y339),ISNUMBER(AI339)),"x","")</f>
        <v/>
      </c>
      <c r="D339" s="2" t="s">
        <v>90</v>
      </c>
      <c r="E339" s="2" t="s">
        <v>2167</v>
      </c>
      <c r="F339" s="2" t="s">
        <v>67</v>
      </c>
      <c r="G339" s="2" t="s">
        <v>2168</v>
      </c>
      <c r="J339" s="2" t="s">
        <v>96</v>
      </c>
      <c r="L339" s="2" t="s">
        <v>12</v>
      </c>
      <c r="M339" s="2" t="s">
        <v>12</v>
      </c>
      <c r="N339" s="2" t="s">
        <v>12</v>
      </c>
      <c r="O339" s="2" t="s">
        <v>14</v>
      </c>
      <c r="S339" s="6326"/>
      <c r="U339" s="6327"/>
      <c r="W339" s="6328" t="str">
        <f>IF(ISNUMBER(U339),U339,"")</f>
        <v/>
      </c>
      <c r="Y339" s="6329" t="str">
        <f t="shared" si="42"/>
        <v/>
      </c>
      <c r="AA339" s="92"/>
      <c r="AC339" s="6330"/>
      <c r="AE339" s="6331"/>
      <c r="AG339" s="6332" t="str">
        <f>IF(ISNUMBER(AE339),AE339,"")</f>
        <v/>
      </c>
      <c r="AI339" s="6333" t="str">
        <f t="shared" si="43"/>
        <v/>
      </c>
    </row>
    <row r="340" spans="1:35" ht="11.25" hidden="1" outlineLevel="3">
      <c r="A340" s="6334" t="s">
        <v>2169</v>
      </c>
      <c r="B340" s="68" t="s">
        <v>94</v>
      </c>
      <c r="C340" s="68" t="str">
        <f>IF(OR(ISNUMBER(S340),ISNUMBER(U340),ISNUMBER(W340),ISNUMBER(#REF!),ISNUMBER(AA340),ISNUMBER(AC340),ISNUMBER(AE340),ISNUMBER(AG340),ISNUMBER(Y340),ISNUMBER(AI340)),"x","")</f>
        <v/>
      </c>
      <c r="D340" s="2" t="s">
        <v>90</v>
      </c>
      <c r="E340" s="2" t="s">
        <v>2170</v>
      </c>
      <c r="F340" s="2" t="s">
        <v>67</v>
      </c>
      <c r="G340" s="2" t="s">
        <v>2171</v>
      </c>
      <c r="I340" s="2" t="s">
        <v>2172</v>
      </c>
      <c r="J340" s="2" t="s">
        <v>96</v>
      </c>
      <c r="L340" s="2" t="s">
        <v>12</v>
      </c>
      <c r="M340" s="2" t="s">
        <v>12</v>
      </c>
      <c r="N340" s="2" t="s">
        <v>12</v>
      </c>
      <c r="O340" s="2" t="s">
        <v>14</v>
      </c>
      <c r="S340" s="6335"/>
      <c r="U340" s="6336"/>
      <c r="W340" s="6337" t="str">
        <f>IF(ISNUMBER(U340),U340,"")</f>
        <v/>
      </c>
      <c r="Y340" s="6338" t="str">
        <f t="shared" si="42"/>
        <v/>
      </c>
      <c r="AA340" s="92"/>
      <c r="AC340" s="6339"/>
      <c r="AE340" s="6340"/>
      <c r="AG340" s="6341" t="str">
        <f>IF(ISNUMBER(AE340),AE340,"")</f>
        <v/>
      </c>
      <c r="AI340" s="6342" t="str">
        <f t="shared" si="43"/>
        <v/>
      </c>
    </row>
    <row r="341" spans="1:35" ht="11.25" hidden="1" outlineLevel="4">
      <c r="A341" s="6343" t="s">
        <v>2173</v>
      </c>
      <c r="B341" s="68"/>
      <c r="C341" s="68" t="str">
        <f>IF(OR(ISNUMBER(S341),ISNUMBER(U341),ISNUMBER(W341),ISNUMBER(#REF!),ISNUMBER(AA341),ISNUMBER(AC341),ISNUMBER(AE341),ISNUMBER(AG341),ISNUMBER(Y341),ISNUMBER(AI341)),"x","")</f>
        <v/>
      </c>
      <c r="D341" s="2" t="s">
        <v>90</v>
      </c>
      <c r="E341" s="2" t="s">
        <v>2174</v>
      </c>
      <c r="F341" s="2" t="s">
        <v>13</v>
      </c>
      <c r="G341" s="2" t="s">
        <v>2175</v>
      </c>
      <c r="I341" s="2" t="s">
        <v>164</v>
      </c>
      <c r="L341" s="2" t="s">
        <v>12</v>
      </c>
      <c r="M341" s="2" t="s">
        <v>12</v>
      </c>
      <c r="N341" s="2" t="s">
        <v>12</v>
      </c>
      <c r="O341" s="2" t="s">
        <v>14</v>
      </c>
      <c r="S341" s="6344"/>
      <c r="U341" s="6345"/>
      <c r="W341" s="6346"/>
      <c r="Y341" s="6347" t="str">
        <f t="shared" si="42"/>
        <v/>
      </c>
      <c r="AA341" s="92"/>
      <c r="AC341" s="6348"/>
      <c r="AE341" s="6349"/>
      <c r="AG341" s="6350"/>
      <c r="AI341" s="6351" t="str">
        <f t="shared" si="43"/>
        <v/>
      </c>
    </row>
    <row r="342" spans="1:35" ht="11.25" outlineLevel="2" collapsed="1">
      <c r="A342" s="6352" t="s">
        <v>2176</v>
      </c>
      <c r="B342" s="68" t="s">
        <v>94</v>
      </c>
      <c r="C342" s="68" t="str">
        <f>IF(OR(ISNUMBER(S342),ISNUMBER(U342),ISNUMBER(W342),ISNUMBER(#REF!),ISNUMBER(AA342),ISNUMBER(AC342),ISNUMBER(AE342),ISNUMBER(AG342),ISNUMBER(Y342),ISNUMBER(AI342)),"x","")</f>
        <v/>
      </c>
      <c r="D342" s="2" t="s">
        <v>90</v>
      </c>
      <c r="E342" s="2" t="s">
        <v>2177</v>
      </c>
      <c r="F342" s="2" t="s">
        <v>67</v>
      </c>
      <c r="G342" s="2" t="s">
        <v>2178</v>
      </c>
      <c r="H342" s="2" t="s">
        <v>2179</v>
      </c>
      <c r="J342" s="2" t="s">
        <v>96</v>
      </c>
      <c r="L342" s="2" t="s">
        <v>12</v>
      </c>
      <c r="M342" s="2" t="s">
        <v>12</v>
      </c>
      <c r="N342" s="2" t="s">
        <v>12</v>
      </c>
      <c r="O342" s="2" t="s">
        <v>14</v>
      </c>
      <c r="S342" s="6353"/>
      <c r="U342" s="6354"/>
      <c r="W342" s="6355" t="str">
        <f>IF(OR(ISNUMBER(W343),ISNUMBER(W344),ISNUMBER(W345)),N(W343)+N(W344)+N(W345),IF(ISNUMBER(U342),U342,""))</f>
        <v/>
      </c>
      <c r="Y342" s="6356" t="str">
        <f t="shared" si="42"/>
        <v/>
      </c>
      <c r="AA342" s="92"/>
      <c r="AC342" s="6357"/>
      <c r="AE342" s="6358"/>
      <c r="AG342" s="6359" t="str">
        <f>IF(OR(ISNUMBER(AG343),ISNUMBER(AG344),ISNUMBER(AG345)),N(AG343)+N(AG344)+N(AG345),IF(ISNUMBER(AE342),AE342,""))</f>
        <v/>
      </c>
      <c r="AI342" s="6360" t="str">
        <f t="shared" si="43"/>
        <v/>
      </c>
    </row>
    <row r="343" spans="1:35" ht="11.25" hidden="1" outlineLevel="3">
      <c r="A343" s="6361" t="s">
        <v>2180</v>
      </c>
      <c r="B343" s="68" t="s">
        <v>94</v>
      </c>
      <c r="C343" s="68" t="str">
        <f>IF(OR(ISNUMBER(S343),ISNUMBER(U343),ISNUMBER(W343),ISNUMBER(#REF!),ISNUMBER(AA343),ISNUMBER(AC343),ISNUMBER(AE343),ISNUMBER(AG343),ISNUMBER(Y343),ISNUMBER(AI343)),"x","")</f>
        <v/>
      </c>
      <c r="D343" s="2" t="s">
        <v>90</v>
      </c>
      <c r="E343" s="2" t="s">
        <v>2181</v>
      </c>
      <c r="F343" s="2" t="s">
        <v>67</v>
      </c>
      <c r="G343" s="2" t="s">
        <v>2182</v>
      </c>
      <c r="H343" s="2" t="s">
        <v>2183</v>
      </c>
      <c r="L343" s="2" t="s">
        <v>12</v>
      </c>
      <c r="M343" s="2" t="s">
        <v>12</v>
      </c>
      <c r="N343" s="2" t="s">
        <v>12</v>
      </c>
      <c r="O343" s="2" t="s">
        <v>14</v>
      </c>
      <c r="S343" s="6362"/>
      <c r="U343" s="6363"/>
      <c r="W343" s="6364" t="str">
        <f>IF(ISNUMBER(U343),U343,"")</f>
        <v/>
      </c>
      <c r="Y343" s="6365" t="str">
        <f t="shared" si="42"/>
        <v/>
      </c>
      <c r="AA343" s="92"/>
      <c r="AC343" s="6366"/>
      <c r="AE343" s="6367"/>
      <c r="AG343" s="6368" t="str">
        <f>IF(ISNUMBER(AE343),AE343,"")</f>
        <v/>
      </c>
      <c r="AI343" s="6369" t="str">
        <f t="shared" si="43"/>
        <v/>
      </c>
    </row>
    <row r="344" spans="1:35" ht="11.25" hidden="1" outlineLevel="3">
      <c r="A344" s="6370" t="s">
        <v>2184</v>
      </c>
      <c r="B344" s="68" t="s">
        <v>94</v>
      </c>
      <c r="C344" s="68" t="str">
        <f>IF(OR(ISNUMBER(S344),ISNUMBER(U344),ISNUMBER(W344),ISNUMBER(#REF!),ISNUMBER(AA344),ISNUMBER(AC344),ISNUMBER(AE344),ISNUMBER(AG344),ISNUMBER(Y344),ISNUMBER(AI344)),"x","")</f>
        <v/>
      </c>
      <c r="D344" s="2" t="s">
        <v>90</v>
      </c>
      <c r="E344" s="2" t="s">
        <v>2185</v>
      </c>
      <c r="F344" s="2" t="s">
        <v>67</v>
      </c>
      <c r="G344" s="2" t="s">
        <v>2186</v>
      </c>
      <c r="H344" s="2" t="s">
        <v>2183</v>
      </c>
      <c r="L344" s="2" t="s">
        <v>12</v>
      </c>
      <c r="M344" s="2" t="s">
        <v>12</v>
      </c>
      <c r="N344" s="2" t="s">
        <v>12</v>
      </c>
      <c r="O344" s="2" t="s">
        <v>14</v>
      </c>
      <c r="S344" s="6371"/>
      <c r="U344" s="6372"/>
      <c r="W344" s="6373" t="str">
        <f>IF(ISNUMBER(U344),U344,"")</f>
        <v/>
      </c>
      <c r="Y344" s="6374" t="str">
        <f t="shared" si="42"/>
        <v/>
      </c>
      <c r="AA344" s="92"/>
      <c r="AC344" s="6375"/>
      <c r="AE344" s="6376"/>
      <c r="AG344" s="6377" t="str">
        <f>IF(ISNUMBER(AE344),AE344,"")</f>
        <v/>
      </c>
      <c r="AI344" s="6378" t="str">
        <f t="shared" si="43"/>
        <v/>
      </c>
    </row>
    <row r="345" spans="1:35" ht="11.25" hidden="1" outlineLevel="3">
      <c r="A345" s="6379" t="s">
        <v>2187</v>
      </c>
      <c r="B345" s="68" t="s">
        <v>94</v>
      </c>
      <c r="C345" s="68" t="str">
        <f>IF(OR(ISNUMBER(S345),ISNUMBER(U345),ISNUMBER(W345),ISNUMBER(#REF!),ISNUMBER(AA345),ISNUMBER(AC345),ISNUMBER(AE345),ISNUMBER(AG345),ISNUMBER(Y345),ISNUMBER(AI345)),"x","")</f>
        <v/>
      </c>
      <c r="D345" s="2" t="s">
        <v>90</v>
      </c>
      <c r="E345" s="2" t="s">
        <v>2188</v>
      </c>
      <c r="F345" s="2" t="s">
        <v>67</v>
      </c>
      <c r="G345" s="2" t="s">
        <v>2189</v>
      </c>
      <c r="H345" s="2" t="s">
        <v>2183</v>
      </c>
      <c r="L345" s="2" t="s">
        <v>12</v>
      </c>
      <c r="M345" s="2" t="s">
        <v>12</v>
      </c>
      <c r="N345" s="2" t="s">
        <v>12</v>
      </c>
      <c r="O345" s="2" t="s">
        <v>14</v>
      </c>
      <c r="S345" s="6380"/>
      <c r="U345" s="6381"/>
      <c r="W345" s="6382" t="str">
        <f>IF(ISNUMBER(U345),U345,"")</f>
        <v/>
      </c>
      <c r="Y345" s="6383" t="str">
        <f t="shared" si="42"/>
        <v/>
      </c>
      <c r="AA345" s="92"/>
      <c r="AC345" s="6384"/>
      <c r="AE345" s="6385"/>
      <c r="AG345" s="6386" t="str">
        <f>IF(ISNUMBER(AE345),AE345,"")</f>
        <v/>
      </c>
      <c r="AI345" s="6387" t="str">
        <f t="shared" si="43"/>
        <v/>
      </c>
    </row>
    <row r="346" spans="1:35" ht="11.25" hidden="1" outlineLevel="3">
      <c r="A346" s="6388" t="s">
        <v>2190</v>
      </c>
      <c r="B346" s="68"/>
      <c r="C346" s="68" t="str">
        <f>IF(OR(ISNUMBER(S346),ISNUMBER(U346),ISNUMBER(W346),ISNUMBER(#REF!),ISNUMBER(AA346),ISNUMBER(AC346),ISNUMBER(AE346),ISNUMBER(AG346),ISNUMBER(Y346),ISNUMBER(AI346)),"x","")</f>
        <v/>
      </c>
      <c r="D346" s="2" t="s">
        <v>90</v>
      </c>
      <c r="E346" s="2" t="s">
        <v>2191</v>
      </c>
      <c r="F346" s="2" t="s">
        <v>13</v>
      </c>
      <c r="G346" s="2" t="s">
        <v>2192</v>
      </c>
      <c r="H346" s="2" t="s">
        <v>2193</v>
      </c>
      <c r="I346" s="2" t="s">
        <v>164</v>
      </c>
      <c r="L346" s="2" t="s">
        <v>12</v>
      </c>
      <c r="M346" s="2" t="s">
        <v>12</v>
      </c>
      <c r="N346" s="2" t="s">
        <v>12</v>
      </c>
      <c r="O346" s="2" t="s">
        <v>14</v>
      </c>
      <c r="S346" s="6389"/>
      <c r="U346" s="6390"/>
      <c r="W346" s="6391"/>
      <c r="Y346" s="6392" t="str">
        <f t="shared" si="42"/>
        <v/>
      </c>
      <c r="AA346" s="92"/>
      <c r="AC346" s="6393"/>
      <c r="AE346" s="6394"/>
      <c r="AG346" s="6395"/>
      <c r="AI346" s="6396" t="str">
        <f t="shared" si="43"/>
        <v/>
      </c>
    </row>
    <row r="347" spans="1:35" ht="11.25" outlineLevel="1">
      <c r="A347" s="6397" t="s">
        <v>2194</v>
      </c>
      <c r="B347" s="68" t="s">
        <v>94</v>
      </c>
      <c r="C347" s="68" t="str">
        <f>IF(OR(ISNUMBER(S347),ISNUMBER(U347),ISNUMBER(W347),ISNUMBER(#REF!),ISNUMBER(AA347),ISNUMBER(AC347),ISNUMBER(AE347),ISNUMBER(AG347),ISNUMBER(Y347),ISNUMBER(AI347)),"x","")</f>
        <v/>
      </c>
      <c r="D347" s="2" t="s">
        <v>90</v>
      </c>
      <c r="E347" s="2" t="s">
        <v>2195</v>
      </c>
      <c r="F347" s="2" t="s">
        <v>67</v>
      </c>
      <c r="G347" s="2" t="s">
        <v>2194</v>
      </c>
      <c r="H347" s="2" t="s">
        <v>2196</v>
      </c>
      <c r="I347" s="2" t="s">
        <v>2197</v>
      </c>
      <c r="J347" s="2" t="s">
        <v>71</v>
      </c>
      <c r="L347" s="2" t="s">
        <v>12</v>
      </c>
      <c r="M347" s="2" t="s">
        <v>12</v>
      </c>
      <c r="N347" s="2" t="s">
        <v>12</v>
      </c>
      <c r="O347" s="2" t="s">
        <v>14</v>
      </c>
      <c r="S347" s="6398"/>
      <c r="U347" s="6399"/>
      <c r="W347" s="6400" t="str">
        <f>IF(OR(ISNUMBER(W348),ISNUMBER(W349),ISNUMBER(W350),ISNUMBER(W352),ISNUMBER(W353),ISNUMBER(W354),ISNUMBER(W355),ISNUMBER(W357),ISNUMBER(W360),ISNUMBER(W361)),N(W348)+N(W349)+N(W350)+N(W352)+N(W353)+N(W354)+N(W355)+N(W357)+N(W360)+N(W361),IF(ISNUMBER(U347),U347,""))</f>
        <v/>
      </c>
      <c r="Y347" s="6401" t="str">
        <f t="shared" si="42"/>
        <v/>
      </c>
      <c r="AA347" s="92"/>
      <c r="AC347" s="6402"/>
      <c r="AE347" s="6403"/>
      <c r="AG347" s="6404" t="str">
        <f>IF(OR(ISNUMBER(AG348),ISNUMBER(AG349),ISNUMBER(AG350),ISNUMBER(AG352),ISNUMBER(AG353),ISNUMBER(AG354),ISNUMBER(AG355),ISNUMBER(AG357),ISNUMBER(AG360),ISNUMBER(AG361)),N(AG348)+N(AG349)+N(AG350)+N(AG352)+N(AG353)+N(AG354)+N(AG355)+N(AG357)+N(AG360)+N(AG361),IF(ISNUMBER(AE347),AE347,""))</f>
        <v/>
      </c>
      <c r="AI347" s="6405" t="str">
        <f t="shared" si="43"/>
        <v/>
      </c>
    </row>
    <row r="348" spans="1:35" ht="11.25" outlineLevel="2">
      <c r="A348" s="6406" t="s">
        <v>2198</v>
      </c>
      <c r="B348" s="68" t="s">
        <v>94</v>
      </c>
      <c r="C348" s="68" t="str">
        <f>IF(OR(ISNUMBER(S348),ISNUMBER(U348),ISNUMBER(W348),ISNUMBER(#REF!),ISNUMBER(AA348),ISNUMBER(AC348),ISNUMBER(AE348),ISNUMBER(AG348),ISNUMBER(Y348),ISNUMBER(AI348)),"x","")</f>
        <v/>
      </c>
      <c r="D348" s="2" t="s">
        <v>90</v>
      </c>
      <c r="E348" s="2" t="s">
        <v>2199</v>
      </c>
      <c r="F348" s="2" t="s">
        <v>67</v>
      </c>
      <c r="G348" s="2" t="s">
        <v>2200</v>
      </c>
      <c r="H348" s="2" t="s">
        <v>2201</v>
      </c>
      <c r="J348" s="2" t="s">
        <v>96</v>
      </c>
      <c r="L348" s="2" t="s">
        <v>12</v>
      </c>
      <c r="M348" s="2" t="s">
        <v>12</v>
      </c>
      <c r="N348" s="2" t="s">
        <v>12</v>
      </c>
      <c r="O348" s="2" t="s">
        <v>14</v>
      </c>
      <c r="S348" s="6407"/>
      <c r="U348" s="6408"/>
      <c r="W348" s="6409" t="str">
        <f>IF(ISNUMBER(U348),U348,"")</f>
        <v/>
      </c>
      <c r="Y348" s="6410" t="str">
        <f t="shared" si="42"/>
        <v/>
      </c>
      <c r="AA348" s="92"/>
      <c r="AC348" s="6411"/>
      <c r="AE348" s="6412"/>
      <c r="AG348" s="6413" t="str">
        <f>IF(ISNUMBER(AE348),AE348,"")</f>
        <v/>
      </c>
      <c r="AI348" s="6414" t="str">
        <f t="shared" si="43"/>
        <v/>
      </c>
    </row>
    <row r="349" spans="1:35" ht="11.25" outlineLevel="2">
      <c r="A349" s="6415" t="s">
        <v>2202</v>
      </c>
      <c r="B349" s="68" t="s">
        <v>94</v>
      </c>
      <c r="C349" s="68" t="str">
        <f>IF(OR(ISNUMBER(S349),ISNUMBER(U349),ISNUMBER(W349),ISNUMBER(#REF!),ISNUMBER(AA349),ISNUMBER(AC349),ISNUMBER(AE349),ISNUMBER(AG349),ISNUMBER(Y349),ISNUMBER(AI349)),"x","")</f>
        <v/>
      </c>
      <c r="D349" s="2" t="s">
        <v>90</v>
      </c>
      <c r="E349" s="2" t="s">
        <v>2203</v>
      </c>
      <c r="F349" s="2" t="s">
        <v>67</v>
      </c>
      <c r="G349" s="2" t="s">
        <v>2204</v>
      </c>
      <c r="H349" s="2" t="s">
        <v>2205</v>
      </c>
      <c r="J349" s="2" t="s">
        <v>96</v>
      </c>
      <c r="L349" s="2" t="s">
        <v>12</v>
      </c>
      <c r="O349" s="2" t="s">
        <v>14</v>
      </c>
      <c r="S349" s="6416"/>
      <c r="U349" s="6417"/>
      <c r="W349" s="6418" t="str">
        <f>IF(ISNUMBER(U349),U349,"")</f>
        <v/>
      </c>
      <c r="Y349" s="6419" t="str">
        <f t="shared" si="42"/>
        <v/>
      </c>
      <c r="AA349" s="92"/>
      <c r="AC349" s="6420"/>
      <c r="AE349" s="6421"/>
      <c r="AG349" s="6422" t="str">
        <f>IF(ISNUMBER(AE349),AE349,"")</f>
        <v/>
      </c>
      <c r="AI349" s="6423" t="str">
        <f t="shared" si="43"/>
        <v/>
      </c>
    </row>
    <row r="350" spans="1:35" ht="11.25" outlineLevel="2" collapsed="1">
      <c r="A350" s="6424" t="s">
        <v>2206</v>
      </c>
      <c r="B350" s="68" t="s">
        <v>94</v>
      </c>
      <c r="C350" s="68" t="str">
        <f>IF(OR(ISNUMBER(S350),ISNUMBER(U350),ISNUMBER(W350),ISNUMBER(#REF!),ISNUMBER(AA350),ISNUMBER(AC350),ISNUMBER(AE350),ISNUMBER(AG350),ISNUMBER(Y350),ISNUMBER(AI350)),"x","")</f>
        <v/>
      </c>
      <c r="D350" s="2" t="s">
        <v>90</v>
      </c>
      <c r="E350" s="2" t="s">
        <v>2207</v>
      </c>
      <c r="F350" s="2" t="s">
        <v>67</v>
      </c>
      <c r="G350" s="2" t="s">
        <v>2208</v>
      </c>
      <c r="H350" s="2" t="s">
        <v>2209</v>
      </c>
      <c r="J350" s="2" t="s">
        <v>96</v>
      </c>
      <c r="L350" s="2" t="s">
        <v>12</v>
      </c>
      <c r="M350" s="2" t="s">
        <v>12</v>
      </c>
      <c r="N350" s="2" t="s">
        <v>12</v>
      </c>
      <c r="O350" s="2" t="s">
        <v>14</v>
      </c>
      <c r="S350" s="6425"/>
      <c r="U350" s="6426"/>
      <c r="W350" s="6427" t="str">
        <f>IF(ISNUMBER(U350),U350,"")</f>
        <v/>
      </c>
      <c r="Y350" s="6428" t="str">
        <f t="shared" si="42"/>
        <v/>
      </c>
      <c r="AA350" s="92"/>
      <c r="AC350" s="6429"/>
      <c r="AE350" s="6430"/>
      <c r="AG350" s="6431" t="str">
        <f>IF(ISNUMBER(AE350),AE350,"")</f>
        <v/>
      </c>
      <c r="AI350" s="6432" t="str">
        <f t="shared" si="43"/>
        <v/>
      </c>
    </row>
    <row r="351" spans="1:35" ht="11.25" hidden="1" outlineLevel="3">
      <c r="A351" s="6433" t="s">
        <v>2210</v>
      </c>
      <c r="B351" s="68"/>
      <c r="C351" s="68" t="str">
        <f>IF(OR(ISNUMBER(S351),ISNUMBER(U351),ISNUMBER(W351),ISNUMBER(#REF!),ISNUMBER(AA351),ISNUMBER(AC351),ISNUMBER(AE351),ISNUMBER(AG351),ISNUMBER(Y351),ISNUMBER(AI351)),"x","")</f>
        <v/>
      </c>
      <c r="D351" s="2" t="s">
        <v>90</v>
      </c>
      <c r="E351" s="2" t="s">
        <v>2211</v>
      </c>
      <c r="F351" s="2" t="s">
        <v>13</v>
      </c>
      <c r="G351" s="2" t="s">
        <v>2212</v>
      </c>
      <c r="H351" s="2" t="s">
        <v>932</v>
      </c>
      <c r="I351" s="2" t="s">
        <v>164</v>
      </c>
      <c r="L351" s="2" t="s">
        <v>12</v>
      </c>
      <c r="M351" s="2" t="s">
        <v>12</v>
      </c>
      <c r="N351" s="2" t="s">
        <v>12</v>
      </c>
      <c r="O351" s="2" t="s">
        <v>14</v>
      </c>
      <c r="S351" s="6434"/>
      <c r="U351" s="6435"/>
      <c r="W351" s="6436"/>
      <c r="Y351" s="6437" t="str">
        <f t="shared" si="42"/>
        <v/>
      </c>
      <c r="AA351" s="92"/>
      <c r="AC351" s="6438"/>
      <c r="AE351" s="6439"/>
      <c r="AG351" s="6440"/>
      <c r="AI351" s="6441" t="str">
        <f t="shared" si="43"/>
        <v/>
      </c>
    </row>
    <row r="352" spans="1:35" ht="11.25" outlineLevel="2">
      <c r="A352" s="6442" t="s">
        <v>2213</v>
      </c>
      <c r="B352" s="68" t="s">
        <v>94</v>
      </c>
      <c r="C352" s="68" t="str">
        <f>IF(OR(ISNUMBER(S352),ISNUMBER(U352),ISNUMBER(W352),ISNUMBER(#REF!),ISNUMBER(AA352),ISNUMBER(AC352),ISNUMBER(AE352),ISNUMBER(AG352),ISNUMBER(Y352),ISNUMBER(AI352)),"x","")</f>
        <v/>
      </c>
      <c r="D352" s="2" t="s">
        <v>90</v>
      </c>
      <c r="E352" s="2" t="s">
        <v>2214</v>
      </c>
      <c r="F352" s="2" t="s">
        <v>67</v>
      </c>
      <c r="G352" s="2" t="s">
        <v>2215</v>
      </c>
      <c r="H352" s="2" t="s">
        <v>2216</v>
      </c>
      <c r="J352" s="2" t="s">
        <v>96</v>
      </c>
      <c r="M352" s="2" t="s">
        <v>12</v>
      </c>
      <c r="O352" s="2" t="s">
        <v>14</v>
      </c>
      <c r="S352" s="6443"/>
      <c r="U352" s="6444"/>
      <c r="W352" s="6445" t="str">
        <f>IF(ISNUMBER(U352),U352,"")</f>
        <v/>
      </c>
      <c r="Y352" s="6446" t="str">
        <f t="shared" si="42"/>
        <v/>
      </c>
      <c r="AA352" s="92"/>
      <c r="AC352" s="6447"/>
      <c r="AE352" s="6448"/>
      <c r="AG352" s="6449" t="str">
        <f>IF(ISNUMBER(AE352),AE352,"")</f>
        <v/>
      </c>
      <c r="AI352" s="6450" t="str">
        <f t="shared" si="43"/>
        <v/>
      </c>
    </row>
    <row r="353" spans="1:35" ht="11.25" outlineLevel="2">
      <c r="A353" s="6451" t="s">
        <v>2217</v>
      </c>
      <c r="B353" s="68" t="s">
        <v>94</v>
      </c>
      <c r="C353" s="68" t="str">
        <f>IF(OR(ISNUMBER(S353),ISNUMBER(U353),ISNUMBER(W353),ISNUMBER(#REF!),ISNUMBER(AA353),ISNUMBER(AC353),ISNUMBER(AE353),ISNUMBER(AG353),ISNUMBER(Y353),ISNUMBER(AI353)),"x","")</f>
        <v/>
      </c>
      <c r="D353" s="2" t="s">
        <v>90</v>
      </c>
      <c r="E353" s="2" t="s">
        <v>2218</v>
      </c>
      <c r="F353" s="2" t="s">
        <v>67</v>
      </c>
      <c r="G353" s="2" t="s">
        <v>2219</v>
      </c>
      <c r="I353" s="2" t="s">
        <v>2220</v>
      </c>
      <c r="J353" s="2" t="s">
        <v>96</v>
      </c>
      <c r="K353" s="2" t="s">
        <v>100</v>
      </c>
      <c r="M353" s="2" t="s">
        <v>12</v>
      </c>
      <c r="O353" s="2" t="s">
        <v>14</v>
      </c>
      <c r="S353" s="6452"/>
      <c r="U353" s="6453"/>
      <c r="W353" s="6454" t="str">
        <f>IF(ISNUMBER(U353),U353,"")</f>
        <v/>
      </c>
      <c r="Y353" s="6455" t="str">
        <f t="shared" si="42"/>
        <v/>
      </c>
      <c r="AA353" s="92"/>
      <c r="AC353" s="6456"/>
      <c r="AE353" s="6457"/>
      <c r="AG353" s="6458" t="str">
        <f>IF(ISNUMBER(AE353),AE353,"")</f>
        <v/>
      </c>
      <c r="AI353" s="6459" t="str">
        <f t="shared" si="43"/>
        <v/>
      </c>
    </row>
    <row r="354" spans="1:35" ht="11.25" outlineLevel="2">
      <c r="A354" s="6460" t="s">
        <v>2221</v>
      </c>
      <c r="B354" s="68" t="s">
        <v>94</v>
      </c>
      <c r="C354" s="68" t="str">
        <f>IF(OR(ISNUMBER(S354),ISNUMBER(U354),ISNUMBER(W354),ISNUMBER(#REF!),ISNUMBER(AA354),ISNUMBER(AC354),ISNUMBER(AE354),ISNUMBER(AG354),ISNUMBER(Y354),ISNUMBER(AI354)),"x","")</f>
        <v/>
      </c>
      <c r="D354" s="2" t="s">
        <v>90</v>
      </c>
      <c r="E354" s="2" t="s">
        <v>2222</v>
      </c>
      <c r="F354" s="2" t="s">
        <v>67</v>
      </c>
      <c r="G354" s="2" t="s">
        <v>2223</v>
      </c>
      <c r="I354" s="2" t="s">
        <v>2224</v>
      </c>
      <c r="J354" s="2" t="s">
        <v>187</v>
      </c>
      <c r="L354" s="2" t="s">
        <v>12</v>
      </c>
      <c r="M354" s="2" t="s">
        <v>12</v>
      </c>
      <c r="N354" s="2" t="s">
        <v>12</v>
      </c>
      <c r="O354" s="2" t="s">
        <v>14</v>
      </c>
      <c r="S354" s="6461"/>
      <c r="U354" s="6462"/>
      <c r="W354" s="6463" t="str">
        <f>IF(ISNUMBER(U354),U354,"")</f>
        <v/>
      </c>
      <c r="Y354" s="6464" t="str">
        <f t="shared" si="42"/>
        <v/>
      </c>
      <c r="AA354" s="92"/>
      <c r="AC354" s="6465"/>
      <c r="AE354" s="6466"/>
      <c r="AG354" s="6467" t="str">
        <f>IF(ISNUMBER(AE354),AE354,"")</f>
        <v/>
      </c>
      <c r="AI354" s="6468" t="str">
        <f t="shared" si="43"/>
        <v/>
      </c>
    </row>
    <row r="355" spans="1:35" ht="11.25" outlineLevel="2" collapsed="1">
      <c r="A355" s="6469" t="s">
        <v>2225</v>
      </c>
      <c r="B355" s="68" t="s">
        <v>94</v>
      </c>
      <c r="C355" s="68" t="str">
        <f>IF(OR(ISNUMBER(S355),ISNUMBER(U355),ISNUMBER(W355),ISNUMBER(#REF!),ISNUMBER(AA355),ISNUMBER(AC355),ISNUMBER(AE355),ISNUMBER(AG355),ISNUMBER(Y355),ISNUMBER(AI355)),"x","")</f>
        <v/>
      </c>
      <c r="D355" s="2" t="s">
        <v>90</v>
      </c>
      <c r="E355" s="2" t="s">
        <v>2226</v>
      </c>
      <c r="F355" s="2" t="s">
        <v>67</v>
      </c>
      <c r="G355" s="2" t="s">
        <v>2227</v>
      </c>
      <c r="J355" s="2" t="s">
        <v>96</v>
      </c>
      <c r="L355" s="2" t="s">
        <v>12</v>
      </c>
      <c r="M355" s="2" t="s">
        <v>12</v>
      </c>
      <c r="N355" s="2" t="s">
        <v>12</v>
      </c>
      <c r="O355" s="2" t="s">
        <v>14</v>
      </c>
      <c r="S355" s="6470"/>
      <c r="U355" s="6471"/>
      <c r="W355" s="6472" t="str">
        <f>IF(ISNUMBER(U355),U355,"")</f>
        <v/>
      </c>
      <c r="Y355" s="6473" t="str">
        <f t="shared" si="42"/>
        <v/>
      </c>
      <c r="AA355" s="92"/>
      <c r="AC355" s="6474"/>
      <c r="AE355" s="6475"/>
      <c r="AG355" s="6476" t="str">
        <f>IF(ISNUMBER(AE355),AE355,"")</f>
        <v/>
      </c>
      <c r="AI355" s="6477" t="str">
        <f t="shared" si="43"/>
        <v/>
      </c>
    </row>
    <row r="356" spans="1:35" ht="11.25" hidden="1" outlineLevel="3">
      <c r="A356" s="6478" t="s">
        <v>2228</v>
      </c>
      <c r="B356" s="68"/>
      <c r="C356" s="68" t="str">
        <f>IF(OR(ISNUMBER(S356),ISNUMBER(U356),ISNUMBER(W356),ISNUMBER(#REF!),ISNUMBER(AA356),ISNUMBER(AC356),ISNUMBER(AE356),ISNUMBER(AG356),ISNUMBER(Y356),ISNUMBER(AI356)),"x","")</f>
        <v/>
      </c>
      <c r="D356" s="2" t="s">
        <v>90</v>
      </c>
      <c r="E356" s="2" t="s">
        <v>2229</v>
      </c>
      <c r="F356" s="2" t="s">
        <v>13</v>
      </c>
      <c r="G356" s="2" t="s">
        <v>2230</v>
      </c>
      <c r="H356" s="2" t="s">
        <v>932</v>
      </c>
      <c r="I356" s="2" t="s">
        <v>164</v>
      </c>
      <c r="L356" s="2" t="s">
        <v>12</v>
      </c>
      <c r="M356" s="2" t="s">
        <v>12</v>
      </c>
      <c r="N356" s="2" t="s">
        <v>12</v>
      </c>
      <c r="O356" s="2" t="s">
        <v>14</v>
      </c>
      <c r="S356" s="6479"/>
      <c r="U356" s="6480"/>
      <c r="W356" s="6481"/>
      <c r="Y356" s="6482" t="str">
        <f t="shared" si="42"/>
        <v/>
      </c>
      <c r="AA356" s="92"/>
      <c r="AC356" s="6483"/>
      <c r="AE356" s="6484"/>
      <c r="AG356" s="6485"/>
      <c r="AI356" s="6486" t="str">
        <f t="shared" si="43"/>
        <v/>
      </c>
    </row>
    <row r="357" spans="1:35" ht="11.25" outlineLevel="2" collapsed="1">
      <c r="A357" s="6487" t="s">
        <v>2231</v>
      </c>
      <c r="B357" s="68" t="s">
        <v>94</v>
      </c>
      <c r="C357" s="68" t="str">
        <f>IF(OR(ISNUMBER(S357),ISNUMBER(U357),ISNUMBER(W357),ISNUMBER(#REF!),ISNUMBER(AA357),ISNUMBER(AC357),ISNUMBER(AE357),ISNUMBER(AG357),ISNUMBER(Y357),ISNUMBER(AI357)),"x","")</f>
        <v/>
      </c>
      <c r="D357" s="2" t="s">
        <v>90</v>
      </c>
      <c r="E357" s="2" t="s">
        <v>2232</v>
      </c>
      <c r="F357" s="2" t="s">
        <v>67</v>
      </c>
      <c r="G357" s="2" t="s">
        <v>2233</v>
      </c>
      <c r="H357" s="2" t="s">
        <v>2234</v>
      </c>
      <c r="J357" s="2" t="s">
        <v>96</v>
      </c>
      <c r="L357" s="2" t="s">
        <v>12</v>
      </c>
      <c r="O357" s="2" t="s">
        <v>14</v>
      </c>
      <c r="S357" s="6488"/>
      <c r="U357" s="6489"/>
      <c r="W357" s="6490" t="str">
        <f>IF(OR(ISNUMBER(W358),ISNUMBER(W359)),N(W358)+N(W359),IF(ISNUMBER(U357),U357,""))</f>
        <v/>
      </c>
      <c r="Y357" s="6491" t="str">
        <f t="shared" si="42"/>
        <v/>
      </c>
      <c r="AA357" s="92"/>
      <c r="AC357" s="6492"/>
      <c r="AE357" s="6493"/>
      <c r="AG357" s="6494" t="str">
        <f>IF(OR(ISNUMBER(AG358),ISNUMBER(AG359)),N(AG358)+N(AG359),IF(ISNUMBER(AE357),AE357,""))</f>
        <v/>
      </c>
      <c r="AI357" s="6495" t="str">
        <f t="shared" si="43"/>
        <v/>
      </c>
    </row>
    <row r="358" spans="1:35" ht="11.25" hidden="1" outlineLevel="3">
      <c r="A358" s="6496" t="s">
        <v>2235</v>
      </c>
      <c r="B358" s="68" t="s">
        <v>94</v>
      </c>
      <c r="C358" s="68" t="str">
        <f>IF(OR(ISNUMBER(S358),ISNUMBER(U358),ISNUMBER(W358),ISNUMBER(#REF!),ISNUMBER(AA358),ISNUMBER(AC358),ISNUMBER(AE358),ISNUMBER(AG358),ISNUMBER(Y358),ISNUMBER(AI358)),"x","")</f>
        <v/>
      </c>
      <c r="D358" s="2" t="s">
        <v>90</v>
      </c>
      <c r="E358" s="2" t="s">
        <v>2236</v>
      </c>
      <c r="F358" s="2" t="s">
        <v>67</v>
      </c>
      <c r="G358" s="2" t="s">
        <v>2237</v>
      </c>
      <c r="L358" s="2" t="s">
        <v>12</v>
      </c>
      <c r="O358" s="2" t="s">
        <v>14</v>
      </c>
      <c r="S358" s="6497"/>
      <c r="U358" s="6498"/>
      <c r="W358" s="6499" t="str">
        <f>IF(ISNUMBER(U358),U358,"")</f>
        <v/>
      </c>
      <c r="Y358" s="6500" t="str">
        <f t="shared" si="42"/>
        <v/>
      </c>
      <c r="AA358" s="92"/>
      <c r="AC358" s="6501"/>
      <c r="AE358" s="6502"/>
      <c r="AG358" s="6503" t="str">
        <f>IF(ISNUMBER(AE358),AE358,"")</f>
        <v/>
      </c>
      <c r="AI358" s="6504" t="str">
        <f t="shared" si="43"/>
        <v/>
      </c>
    </row>
    <row r="359" spans="1:35" ht="11.25" hidden="1" outlineLevel="3">
      <c r="A359" s="6505" t="s">
        <v>2238</v>
      </c>
      <c r="B359" s="68" t="s">
        <v>94</v>
      </c>
      <c r="C359" s="68" t="str">
        <f>IF(OR(ISNUMBER(S359),ISNUMBER(U359),ISNUMBER(W359),ISNUMBER(#REF!),ISNUMBER(AA359),ISNUMBER(AC359),ISNUMBER(AE359),ISNUMBER(AG359),ISNUMBER(Y359),ISNUMBER(AI359)),"x","")</f>
        <v/>
      </c>
      <c r="D359" s="2" t="s">
        <v>90</v>
      </c>
      <c r="E359" s="2" t="s">
        <v>2239</v>
      </c>
      <c r="F359" s="2" t="s">
        <v>67</v>
      </c>
      <c r="G359" s="2" t="s">
        <v>2240</v>
      </c>
      <c r="L359" s="2" t="s">
        <v>12</v>
      </c>
      <c r="O359" s="2" t="s">
        <v>14</v>
      </c>
      <c r="S359" s="6506"/>
      <c r="U359" s="6507"/>
      <c r="W359" s="6508" t="str">
        <f>IF(ISNUMBER(U359),U359,"")</f>
        <v/>
      </c>
      <c r="Y359" s="6509" t="str">
        <f t="shared" si="42"/>
        <v/>
      </c>
      <c r="AA359" s="92"/>
      <c r="AC359" s="6510"/>
      <c r="AE359" s="6511"/>
      <c r="AG359" s="6512" t="str">
        <f>IF(ISNUMBER(AE359),AE359,"")</f>
        <v/>
      </c>
      <c r="AI359" s="6513" t="str">
        <f t="shared" si="43"/>
        <v/>
      </c>
    </row>
    <row r="360" spans="1:35" ht="11.25" outlineLevel="2">
      <c r="A360" s="6514" t="s">
        <v>2241</v>
      </c>
      <c r="B360" s="68" t="s">
        <v>94</v>
      </c>
      <c r="C360" s="68" t="str">
        <f>IF(OR(ISNUMBER(S360),ISNUMBER(U360),ISNUMBER(W360),ISNUMBER(#REF!),ISNUMBER(AA360),ISNUMBER(AC360),ISNUMBER(AE360),ISNUMBER(AG360),ISNUMBER(Y360),ISNUMBER(AI360)),"x","")</f>
        <v/>
      </c>
      <c r="D360" s="2" t="s">
        <v>90</v>
      </c>
      <c r="E360" s="2" t="s">
        <v>2242</v>
      </c>
      <c r="F360" s="2" t="s">
        <v>67</v>
      </c>
      <c r="G360" s="2" t="s">
        <v>2243</v>
      </c>
      <c r="H360" s="2" t="s">
        <v>2244</v>
      </c>
      <c r="J360" s="2" t="s">
        <v>96</v>
      </c>
      <c r="L360" s="2" t="s">
        <v>12</v>
      </c>
      <c r="O360" s="2" t="s">
        <v>14</v>
      </c>
      <c r="S360" s="6515"/>
      <c r="U360" s="6516"/>
      <c r="W360" s="6517" t="str">
        <f>IF(ISNUMBER(U360),U360,"")</f>
        <v/>
      </c>
      <c r="Y360" s="6518" t="str">
        <f t="shared" si="42"/>
        <v/>
      </c>
      <c r="AA360" s="92"/>
      <c r="AC360" s="6519"/>
      <c r="AE360" s="6520"/>
      <c r="AG360" s="6521" t="str">
        <f>IF(ISNUMBER(AE360),AE360,"")</f>
        <v/>
      </c>
      <c r="AI360" s="6522" t="str">
        <f t="shared" si="43"/>
        <v/>
      </c>
    </row>
    <row r="361" spans="1:35" ht="11.25" outlineLevel="2" collapsed="1">
      <c r="A361" s="6523" t="s">
        <v>2245</v>
      </c>
      <c r="B361" s="68" t="s">
        <v>94</v>
      </c>
      <c r="C361" s="68" t="str">
        <f>IF(OR(ISNUMBER(S361),ISNUMBER(U361),ISNUMBER(W361),ISNUMBER(#REF!),ISNUMBER(AA361),ISNUMBER(AC361),ISNUMBER(AE361),ISNUMBER(AG361),ISNUMBER(Y361),ISNUMBER(AI361)),"x","")</f>
        <v/>
      </c>
      <c r="D361" s="2" t="s">
        <v>90</v>
      </c>
      <c r="E361" s="2" t="s">
        <v>2246</v>
      </c>
      <c r="F361" s="2" t="s">
        <v>67</v>
      </c>
      <c r="G361" s="2" t="s">
        <v>2247</v>
      </c>
      <c r="H361" s="2" t="s">
        <v>2248</v>
      </c>
      <c r="J361" s="2" t="s">
        <v>71</v>
      </c>
      <c r="L361" s="2" t="s">
        <v>12</v>
      </c>
      <c r="M361" s="2" t="s">
        <v>12</v>
      </c>
      <c r="N361" s="2" t="s">
        <v>12</v>
      </c>
      <c r="O361" s="2" t="s">
        <v>14</v>
      </c>
      <c r="S361" s="6524"/>
      <c r="U361" s="6525"/>
      <c r="W361" s="6526" t="str">
        <f>IF(OR(ISNUMBER(W362),ISNUMBER(W363),ISNUMBER(W364)),N(W362)+N(W363)+N(W364),IF(ISNUMBER(U361),U361,""))</f>
        <v/>
      </c>
      <c r="Y361" s="6527" t="str">
        <f t="shared" si="42"/>
        <v/>
      </c>
      <c r="AA361" s="92"/>
      <c r="AC361" s="6528"/>
      <c r="AE361" s="6529"/>
      <c r="AG361" s="6530" t="str">
        <f>IF(OR(ISNUMBER(AG362),ISNUMBER(AG363),ISNUMBER(AG364)),N(AG362)+N(AG363)+N(AG364),IF(ISNUMBER(AE361),AE361,""))</f>
        <v/>
      </c>
      <c r="AI361" s="6531" t="str">
        <f t="shared" si="43"/>
        <v/>
      </c>
    </row>
    <row r="362" spans="1:35" ht="11.25" hidden="1" outlineLevel="3">
      <c r="A362" s="6532" t="s">
        <v>2249</v>
      </c>
      <c r="B362" s="68" t="s">
        <v>94</v>
      </c>
      <c r="C362" s="68" t="str">
        <f>IF(OR(ISNUMBER(S362),ISNUMBER(U362),ISNUMBER(W362),ISNUMBER(#REF!),ISNUMBER(AA362),ISNUMBER(AC362),ISNUMBER(AE362),ISNUMBER(AG362),ISNUMBER(Y362),ISNUMBER(AI362)),"x","")</f>
        <v/>
      </c>
      <c r="D362" s="2" t="s">
        <v>90</v>
      </c>
      <c r="E362" s="2" t="s">
        <v>2250</v>
      </c>
      <c r="F362" s="2" t="s">
        <v>67</v>
      </c>
      <c r="G362" s="2" t="s">
        <v>2251</v>
      </c>
      <c r="I362" s="2" t="s">
        <v>2252</v>
      </c>
      <c r="J362" s="2" t="s">
        <v>187</v>
      </c>
      <c r="L362" s="2" t="s">
        <v>12</v>
      </c>
      <c r="M362" s="2" t="s">
        <v>12</v>
      </c>
      <c r="N362" s="2" t="s">
        <v>12</v>
      </c>
      <c r="O362" s="2" t="s">
        <v>14</v>
      </c>
      <c r="S362" s="6533"/>
      <c r="U362" s="6534"/>
      <c r="W362" s="6535" t="str">
        <f>IF(ISNUMBER(U362),U362,"")</f>
        <v/>
      </c>
      <c r="Y362" s="6536" t="str">
        <f t="shared" si="42"/>
        <v/>
      </c>
      <c r="AA362" s="92"/>
      <c r="AC362" s="6537"/>
      <c r="AE362" s="6538"/>
      <c r="AG362" s="6539" t="str">
        <f>IF(ISNUMBER(AE362),AE362,"")</f>
        <v/>
      </c>
      <c r="AI362" s="6540" t="str">
        <f t="shared" si="43"/>
        <v/>
      </c>
    </row>
    <row r="363" spans="1:35" ht="11.25" hidden="1" outlineLevel="3">
      <c r="A363" s="6541" t="s">
        <v>2253</v>
      </c>
      <c r="B363" s="68" t="s">
        <v>94</v>
      </c>
      <c r="C363" s="68" t="str">
        <f>IF(OR(ISNUMBER(S363),ISNUMBER(U363),ISNUMBER(W363),ISNUMBER(#REF!),ISNUMBER(AA363),ISNUMBER(AC363),ISNUMBER(AE363),ISNUMBER(AG363),ISNUMBER(Y363),ISNUMBER(AI363)),"x","")</f>
        <v/>
      </c>
      <c r="D363" s="2" t="s">
        <v>90</v>
      </c>
      <c r="E363" s="2" t="s">
        <v>2254</v>
      </c>
      <c r="F363" s="2" t="s">
        <v>67</v>
      </c>
      <c r="G363" s="2" t="s">
        <v>2255</v>
      </c>
      <c r="J363" s="2" t="s">
        <v>96</v>
      </c>
      <c r="L363" s="2" t="s">
        <v>12</v>
      </c>
      <c r="M363" s="2" t="s">
        <v>12</v>
      </c>
      <c r="N363" s="2" t="s">
        <v>12</v>
      </c>
      <c r="O363" s="2" t="s">
        <v>14</v>
      </c>
      <c r="S363" s="6542"/>
      <c r="U363" s="6543"/>
      <c r="W363" s="6544" t="str">
        <f>IF(ISNUMBER(U363),U363,"")</f>
        <v/>
      </c>
      <c r="Y363" s="6545" t="str">
        <f t="shared" si="42"/>
        <v/>
      </c>
      <c r="AA363" s="92"/>
      <c r="AC363" s="6546"/>
      <c r="AE363" s="6547"/>
      <c r="AG363" s="6548" t="str">
        <f>IF(ISNUMBER(AE363),AE363,"")</f>
        <v/>
      </c>
      <c r="AI363" s="6549" t="str">
        <f t="shared" si="43"/>
        <v/>
      </c>
    </row>
    <row r="364" spans="1:35" ht="11.25" hidden="1" outlineLevel="3">
      <c r="A364" s="6550" t="s">
        <v>2256</v>
      </c>
      <c r="B364" s="68" t="s">
        <v>94</v>
      </c>
      <c r="C364" s="68" t="str">
        <f>IF(OR(ISNUMBER(S364),ISNUMBER(U364),ISNUMBER(W364),ISNUMBER(#REF!),ISNUMBER(AA364),ISNUMBER(AC364),ISNUMBER(AE364),ISNUMBER(AG364),ISNUMBER(Y364),ISNUMBER(AI364)),"x","")</f>
        <v/>
      </c>
      <c r="D364" s="2" t="s">
        <v>90</v>
      </c>
      <c r="E364" s="2" t="s">
        <v>2257</v>
      </c>
      <c r="F364" s="2" t="s">
        <v>67</v>
      </c>
      <c r="G364" s="2" t="s">
        <v>2258</v>
      </c>
      <c r="J364" s="2" t="s">
        <v>96</v>
      </c>
      <c r="L364" s="2" t="s">
        <v>12</v>
      </c>
      <c r="M364" s="2" t="s">
        <v>12</v>
      </c>
      <c r="N364" s="2" t="s">
        <v>12</v>
      </c>
      <c r="O364" s="2" t="s">
        <v>14</v>
      </c>
      <c r="S364" s="6551"/>
      <c r="U364" s="6552"/>
      <c r="W364" s="6553" t="str">
        <f>IF(ISNUMBER(U364),U364,"")</f>
        <v/>
      </c>
      <c r="Y364" s="6554" t="str">
        <f t="shared" si="42"/>
        <v/>
      </c>
      <c r="AA364" s="92"/>
      <c r="AC364" s="6555"/>
      <c r="AE364" s="6556"/>
      <c r="AG364" s="6557" t="str">
        <f>IF(ISNUMBER(AE364),AE364,"")</f>
        <v/>
      </c>
      <c r="AI364" s="6558" t="str">
        <f t="shared" si="43"/>
        <v/>
      </c>
    </row>
    <row r="365" spans="1:35" ht="11.25" hidden="1" outlineLevel="3">
      <c r="A365" s="6559" t="s">
        <v>2259</v>
      </c>
      <c r="B365" s="68"/>
      <c r="C365" s="68" t="str">
        <f>IF(OR(ISNUMBER(S365),ISNUMBER(U365),ISNUMBER(W365),ISNUMBER(#REF!),ISNUMBER(AA365),ISNUMBER(AC365),ISNUMBER(AE365),ISNUMBER(AG365),ISNUMBER(Y365),ISNUMBER(AI365)),"x","")</f>
        <v/>
      </c>
      <c r="D365" s="2" t="s">
        <v>90</v>
      </c>
      <c r="E365" s="2" t="s">
        <v>2260</v>
      </c>
      <c r="F365" s="2" t="s">
        <v>13</v>
      </c>
      <c r="G365" s="2" t="s">
        <v>2261</v>
      </c>
      <c r="H365" s="2" t="s">
        <v>2262</v>
      </c>
      <c r="I365" s="2" t="s">
        <v>164</v>
      </c>
      <c r="L365" s="2" t="s">
        <v>12</v>
      </c>
      <c r="M365" s="2" t="s">
        <v>12</v>
      </c>
      <c r="N365" s="2" t="s">
        <v>12</v>
      </c>
      <c r="O365" s="2" t="s">
        <v>14</v>
      </c>
      <c r="S365" s="6560"/>
      <c r="U365" s="6561"/>
      <c r="W365" s="6562"/>
      <c r="Y365" s="6563" t="str">
        <f t="shared" si="42"/>
        <v/>
      </c>
      <c r="AA365" s="92"/>
      <c r="AC365" s="6564"/>
      <c r="AE365" s="6565"/>
      <c r="AG365" s="6566"/>
      <c r="AI365" s="6567" t="str">
        <f t="shared" si="43"/>
        <v/>
      </c>
    </row>
    <row r="366" spans="1:35" ht="11.25" outlineLevel="1">
      <c r="A366" s="6568" t="s">
        <v>2263</v>
      </c>
      <c r="B366" s="68" t="s">
        <v>94</v>
      </c>
      <c r="C366" s="68" t="str">
        <f>IF(OR(ISNUMBER(S366),ISNUMBER(U366),ISNUMBER(W366),ISNUMBER(#REF!),ISNUMBER(AA366),ISNUMBER(AC366),ISNUMBER(AE366),ISNUMBER(AG366),ISNUMBER(Y366),ISNUMBER(AI366)),"x","")</f>
        <v/>
      </c>
      <c r="D366" s="2" t="s">
        <v>90</v>
      </c>
      <c r="E366" s="2" t="s">
        <v>2264</v>
      </c>
      <c r="F366" s="2" t="s">
        <v>67</v>
      </c>
      <c r="G366" s="2" t="s">
        <v>2263</v>
      </c>
      <c r="J366" s="2" t="s">
        <v>71</v>
      </c>
      <c r="L366" s="2" t="s">
        <v>12</v>
      </c>
      <c r="M366" s="2" t="s">
        <v>12</v>
      </c>
      <c r="N366" s="2" t="s">
        <v>12</v>
      </c>
      <c r="O366" s="2" t="s">
        <v>14</v>
      </c>
      <c r="S366" s="6569"/>
      <c r="U366" s="6570"/>
      <c r="W366" s="6571" t="str">
        <f>IF(OR(ISNUMBER(W367),ISNUMBER(W376),ISNUMBER(W387)),N(W367)+N(W376)+N(W387),IF(ISNUMBER(U366),U366,""))</f>
        <v/>
      </c>
      <c r="Y366" s="6572" t="str">
        <f t="shared" si="42"/>
        <v/>
      </c>
      <c r="AA366" s="92"/>
      <c r="AC366" s="6573"/>
      <c r="AE366" s="6574"/>
      <c r="AG366" s="6575" t="str">
        <f>IF(OR(ISNUMBER(AG367),ISNUMBER(AG376),ISNUMBER(AG387)),N(AG367)+N(AG376)+N(AG387),IF(ISNUMBER(AE366),AE366,""))</f>
        <v/>
      </c>
      <c r="AI366" s="6576" t="str">
        <f t="shared" si="43"/>
        <v/>
      </c>
    </row>
    <row r="367" spans="1:35" ht="11.25" outlineLevel="2" collapsed="1">
      <c r="A367" s="6577" t="s">
        <v>2265</v>
      </c>
      <c r="B367" s="68" t="s">
        <v>94</v>
      </c>
      <c r="C367" s="68" t="str">
        <f>IF(OR(ISNUMBER(S367),ISNUMBER(U367),ISNUMBER(W367),ISNUMBER(#REF!),ISNUMBER(AA367),ISNUMBER(AC367),ISNUMBER(AE367),ISNUMBER(AG367),ISNUMBER(Y367),ISNUMBER(AI367)),"x","")</f>
        <v/>
      </c>
      <c r="D367" s="2" t="s">
        <v>90</v>
      </c>
      <c r="E367" s="2" t="s">
        <v>2266</v>
      </c>
      <c r="F367" s="2" t="s">
        <v>67</v>
      </c>
      <c r="G367" s="2" t="s">
        <v>2265</v>
      </c>
      <c r="J367" s="2" t="s">
        <v>71</v>
      </c>
      <c r="L367" s="2" t="s">
        <v>12</v>
      </c>
      <c r="M367" s="2" t="s">
        <v>12</v>
      </c>
      <c r="N367" s="2" t="s">
        <v>12</v>
      </c>
      <c r="O367" s="2" t="s">
        <v>14</v>
      </c>
      <c r="S367" s="6578"/>
      <c r="U367" s="6579"/>
      <c r="W367" s="6580" t="str">
        <f>IF(OR(ISNUMBER(W371),ISNUMBER(W372),ISNUMBER(W373),ISNUMBER(W375)),N(W371)+N(W372)+N(W373)+N(W375),IF(ISNUMBER(U367),U367,""))</f>
        <v/>
      </c>
      <c r="Y367" s="6581" t="str">
        <f t="shared" si="42"/>
        <v/>
      </c>
      <c r="AA367" s="92"/>
      <c r="AC367" s="6582"/>
      <c r="AE367" s="6583"/>
      <c r="AG367" s="6584" t="str">
        <f>IF(OR(ISNUMBER(AG371),ISNUMBER(AG372),ISNUMBER(AG373),ISNUMBER(AG375)),N(AG371)+N(AG372)+N(AG373)+N(AG375),IF(ISNUMBER(AE367),AE367,""))</f>
        <v/>
      </c>
      <c r="AI367" s="6585" t="str">
        <f t="shared" si="43"/>
        <v/>
      </c>
    </row>
    <row r="368" spans="1:35" ht="11.25" hidden="1" outlineLevel="3">
      <c r="A368" s="6586" t="s">
        <v>2267</v>
      </c>
      <c r="B368" s="68"/>
      <c r="C368" s="68" t="str">
        <f>IF(OR(ISNUMBER(S368),ISNUMBER(U368),ISNUMBER(W368),ISNUMBER(#REF!),ISNUMBER(AA368),ISNUMBER(AC368),ISNUMBER(AE368),ISNUMBER(AG368),ISNUMBER(Y368),ISNUMBER(AI368)),"x","")</f>
        <v/>
      </c>
      <c r="D368" s="2" t="s">
        <v>90</v>
      </c>
      <c r="E368" s="2" t="s">
        <v>2268</v>
      </c>
      <c r="F368" s="2" t="s">
        <v>67</v>
      </c>
      <c r="G368" s="2" t="s">
        <v>2269</v>
      </c>
      <c r="H368" s="2" t="s">
        <v>2270</v>
      </c>
      <c r="L368" s="2" t="s">
        <v>12</v>
      </c>
      <c r="M368" s="2" t="s">
        <v>12</v>
      </c>
      <c r="N368" s="2" t="s">
        <v>12</v>
      </c>
      <c r="O368" s="2" t="s">
        <v>14</v>
      </c>
      <c r="S368" s="6587"/>
      <c r="U368" s="6588"/>
      <c r="W368" s="6589" t="str">
        <f t="shared" ref="W368:W375" si="44">IF(ISNUMBER(U368),U368,"")</f>
        <v/>
      </c>
      <c r="Y368" s="6590" t="str">
        <f t="shared" si="42"/>
        <v/>
      </c>
      <c r="AA368" s="92"/>
      <c r="AC368" s="6591"/>
      <c r="AE368" s="6592"/>
      <c r="AG368" s="6593" t="str">
        <f t="shared" ref="AG368:AG375" si="45">IF(ISNUMBER(AE368),AE368,"")</f>
        <v/>
      </c>
      <c r="AI368" s="6594" t="str">
        <f t="shared" si="43"/>
        <v/>
      </c>
    </row>
    <row r="369" spans="1:35" ht="11.25" hidden="1" outlineLevel="3">
      <c r="A369" s="6595" t="s">
        <v>2271</v>
      </c>
      <c r="B369" s="68"/>
      <c r="C369" s="68" t="str">
        <f>IF(OR(ISNUMBER(S369),ISNUMBER(U369),ISNUMBER(W369),ISNUMBER(#REF!),ISNUMBER(AA369),ISNUMBER(AC369),ISNUMBER(AE369),ISNUMBER(AG369),ISNUMBER(Y369),ISNUMBER(AI369)),"x","")</f>
        <v/>
      </c>
      <c r="D369" s="2" t="s">
        <v>90</v>
      </c>
      <c r="E369" s="2" t="s">
        <v>2272</v>
      </c>
      <c r="F369" s="2" t="s">
        <v>67</v>
      </c>
      <c r="G369" s="2" t="s">
        <v>2273</v>
      </c>
      <c r="H369" s="2" t="s">
        <v>2274</v>
      </c>
      <c r="L369" s="2" t="s">
        <v>12</v>
      </c>
      <c r="M369" s="2" t="s">
        <v>12</v>
      </c>
      <c r="N369" s="2" t="s">
        <v>12</v>
      </c>
      <c r="O369" s="2" t="s">
        <v>14</v>
      </c>
      <c r="S369" s="6596"/>
      <c r="U369" s="6597"/>
      <c r="W369" s="6598" t="str">
        <f t="shared" si="44"/>
        <v/>
      </c>
      <c r="Y369" s="6599" t="str">
        <f t="shared" si="42"/>
        <v/>
      </c>
      <c r="AA369" s="92"/>
      <c r="AC369" s="6600"/>
      <c r="AE369" s="6601"/>
      <c r="AG369" s="6602" t="str">
        <f t="shared" si="45"/>
        <v/>
      </c>
      <c r="AI369" s="6603" t="str">
        <f t="shared" si="43"/>
        <v/>
      </c>
    </row>
    <row r="370" spans="1:35" ht="11.25" hidden="1" outlineLevel="3">
      <c r="A370" s="6604" t="s">
        <v>2275</v>
      </c>
      <c r="B370" s="68"/>
      <c r="C370" s="68" t="str">
        <f>IF(OR(ISNUMBER(S370),ISNUMBER(U370),ISNUMBER(W370),ISNUMBER(#REF!),ISNUMBER(AA370),ISNUMBER(AC370),ISNUMBER(AE370),ISNUMBER(AG370),ISNUMBER(Y370),ISNUMBER(AI370)),"x","")</f>
        <v/>
      </c>
      <c r="D370" s="2" t="s">
        <v>90</v>
      </c>
      <c r="E370" s="2" t="s">
        <v>2276</v>
      </c>
      <c r="F370" s="2" t="s">
        <v>67</v>
      </c>
      <c r="G370" s="2" t="s">
        <v>2277</v>
      </c>
      <c r="H370" s="2" t="s">
        <v>2278</v>
      </c>
      <c r="I370" s="2" t="s">
        <v>2279</v>
      </c>
      <c r="J370" s="2" t="s">
        <v>187</v>
      </c>
      <c r="L370" s="2" t="s">
        <v>12</v>
      </c>
      <c r="M370" s="2" t="s">
        <v>12</v>
      </c>
      <c r="N370" s="2" t="s">
        <v>12</v>
      </c>
      <c r="O370" s="2" t="s">
        <v>14</v>
      </c>
      <c r="S370" s="6605"/>
      <c r="U370" s="6606"/>
      <c r="W370" s="6607" t="str">
        <f t="shared" si="44"/>
        <v/>
      </c>
      <c r="Y370" s="6608" t="str">
        <f t="shared" si="42"/>
        <v/>
      </c>
      <c r="AA370" s="92"/>
      <c r="AC370" s="6609"/>
      <c r="AE370" s="6610"/>
      <c r="AG370" s="6611" t="str">
        <f t="shared" si="45"/>
        <v/>
      </c>
      <c r="AI370" s="6612" t="str">
        <f t="shared" si="43"/>
        <v/>
      </c>
    </row>
    <row r="371" spans="1:35" ht="11.25" hidden="1" outlineLevel="3">
      <c r="A371" s="6613" t="s">
        <v>2280</v>
      </c>
      <c r="B371" s="68" t="s">
        <v>94</v>
      </c>
      <c r="C371" s="68" t="str">
        <f>IF(OR(ISNUMBER(S371),ISNUMBER(U371),ISNUMBER(W371),ISNUMBER(#REF!),ISNUMBER(AA371),ISNUMBER(AC371),ISNUMBER(AE371),ISNUMBER(AG371),ISNUMBER(Y371),ISNUMBER(AI371)),"x","")</f>
        <v/>
      </c>
      <c r="D371" s="2" t="s">
        <v>90</v>
      </c>
      <c r="E371" s="2" t="s">
        <v>2281</v>
      </c>
      <c r="F371" s="2" t="s">
        <v>67</v>
      </c>
      <c r="G371" s="2" t="s">
        <v>2282</v>
      </c>
      <c r="H371" s="2" t="s">
        <v>2283</v>
      </c>
      <c r="I371" s="2" t="s">
        <v>2284</v>
      </c>
      <c r="J371" s="2" t="s">
        <v>187</v>
      </c>
      <c r="L371" s="2" t="s">
        <v>12</v>
      </c>
      <c r="M371" s="2" t="s">
        <v>12</v>
      </c>
      <c r="N371" s="2" t="s">
        <v>12</v>
      </c>
      <c r="O371" s="2" t="s">
        <v>14</v>
      </c>
      <c r="S371" s="6614"/>
      <c r="U371" s="6615"/>
      <c r="W371" s="6616" t="str">
        <f t="shared" si="44"/>
        <v/>
      </c>
      <c r="Y371" s="6617" t="str">
        <f t="shared" si="42"/>
        <v/>
      </c>
      <c r="AA371" s="92"/>
      <c r="AC371" s="6618"/>
      <c r="AE371" s="6619"/>
      <c r="AG371" s="6620" t="str">
        <f t="shared" si="45"/>
        <v/>
      </c>
      <c r="AI371" s="6621" t="str">
        <f t="shared" si="43"/>
        <v/>
      </c>
    </row>
    <row r="372" spans="1:35" ht="11.25" hidden="1" outlineLevel="3">
      <c r="A372" s="6622" t="s">
        <v>2285</v>
      </c>
      <c r="B372" s="68" t="s">
        <v>94</v>
      </c>
      <c r="C372" s="68" t="str">
        <f>IF(OR(ISNUMBER(S372),ISNUMBER(U372),ISNUMBER(W372),ISNUMBER(#REF!),ISNUMBER(AA372),ISNUMBER(AC372),ISNUMBER(AE372),ISNUMBER(AG372),ISNUMBER(Y372),ISNUMBER(AI372)),"x","")</f>
        <v/>
      </c>
      <c r="D372" s="2" t="s">
        <v>90</v>
      </c>
      <c r="E372" s="2" t="s">
        <v>2286</v>
      </c>
      <c r="F372" s="2" t="s">
        <v>67</v>
      </c>
      <c r="G372" s="2" t="s">
        <v>2287</v>
      </c>
      <c r="H372" s="2" t="s">
        <v>2283</v>
      </c>
      <c r="I372" s="2" t="s">
        <v>2288</v>
      </c>
      <c r="J372" s="2" t="s">
        <v>187</v>
      </c>
      <c r="L372" s="2" t="s">
        <v>12</v>
      </c>
      <c r="M372" s="2" t="s">
        <v>12</v>
      </c>
      <c r="N372" s="2" t="s">
        <v>12</v>
      </c>
      <c r="O372" s="2" t="s">
        <v>14</v>
      </c>
      <c r="S372" s="6623"/>
      <c r="U372" s="6624"/>
      <c r="W372" s="6625" t="str">
        <f t="shared" si="44"/>
        <v/>
      </c>
      <c r="Y372" s="6626" t="str">
        <f t="shared" si="42"/>
        <v/>
      </c>
      <c r="AA372" s="92"/>
      <c r="AC372" s="6627"/>
      <c r="AE372" s="6628"/>
      <c r="AG372" s="6629" t="str">
        <f t="shared" si="45"/>
        <v/>
      </c>
      <c r="AI372" s="6630" t="str">
        <f t="shared" si="43"/>
        <v/>
      </c>
    </row>
    <row r="373" spans="1:35" ht="11.25" hidden="1" outlineLevel="3">
      <c r="A373" s="6631" t="s">
        <v>2289</v>
      </c>
      <c r="B373" s="68" t="s">
        <v>94</v>
      </c>
      <c r="C373" s="68" t="str">
        <f>IF(OR(ISNUMBER(S373),ISNUMBER(U373),ISNUMBER(W373),ISNUMBER(#REF!),ISNUMBER(AA373),ISNUMBER(AC373),ISNUMBER(AE373),ISNUMBER(AG373),ISNUMBER(Y373),ISNUMBER(AI373)),"x","")</f>
        <v/>
      </c>
      <c r="D373" s="2" t="s">
        <v>90</v>
      </c>
      <c r="E373" s="2" t="s">
        <v>2290</v>
      </c>
      <c r="F373" s="2" t="s">
        <v>67</v>
      </c>
      <c r="G373" s="2" t="s">
        <v>2291</v>
      </c>
      <c r="I373" s="2" t="s">
        <v>196</v>
      </c>
      <c r="J373" s="2" t="s">
        <v>96</v>
      </c>
      <c r="L373" s="2" t="s">
        <v>12</v>
      </c>
      <c r="M373" s="2" t="s">
        <v>12</v>
      </c>
      <c r="N373" s="2" t="s">
        <v>12</v>
      </c>
      <c r="O373" s="2" t="s">
        <v>14</v>
      </c>
      <c r="S373" s="6632"/>
      <c r="U373" s="6633"/>
      <c r="W373" s="6634" t="str">
        <f t="shared" si="44"/>
        <v/>
      </c>
      <c r="Y373" s="6635" t="str">
        <f t="shared" si="42"/>
        <v/>
      </c>
      <c r="AA373" s="92"/>
      <c r="AC373" s="6636"/>
      <c r="AE373" s="6637"/>
      <c r="AG373" s="6638" t="str">
        <f t="shared" si="45"/>
        <v/>
      </c>
      <c r="AI373" s="6639" t="str">
        <f t="shared" si="43"/>
        <v/>
      </c>
    </row>
    <row r="374" spans="1:35" ht="11.25" hidden="1" outlineLevel="3">
      <c r="A374" s="6640" t="s">
        <v>2292</v>
      </c>
      <c r="B374" s="68"/>
      <c r="C374" s="68" t="str">
        <f>IF(OR(ISNUMBER(S374),ISNUMBER(U374),ISNUMBER(W374),ISNUMBER(#REF!),ISNUMBER(AA374),ISNUMBER(AC374),ISNUMBER(AE374),ISNUMBER(AG374),ISNUMBER(Y374),ISNUMBER(AI374)),"x","")</f>
        <v/>
      </c>
      <c r="D374" s="2" t="s">
        <v>90</v>
      </c>
      <c r="E374" s="2" t="s">
        <v>2293</v>
      </c>
      <c r="F374" s="2" t="s">
        <v>67</v>
      </c>
      <c r="G374" s="2" t="s">
        <v>2294</v>
      </c>
      <c r="H374" s="2" t="s">
        <v>2295</v>
      </c>
      <c r="L374" s="2" t="s">
        <v>12</v>
      </c>
      <c r="M374" s="2" t="s">
        <v>12</v>
      </c>
      <c r="N374" s="2" t="s">
        <v>12</v>
      </c>
      <c r="O374" s="2" t="s">
        <v>14</v>
      </c>
      <c r="S374" s="6641"/>
      <c r="U374" s="6642"/>
      <c r="W374" s="6643" t="str">
        <f t="shared" si="44"/>
        <v/>
      </c>
      <c r="Y374" s="6644" t="str">
        <f t="shared" si="42"/>
        <v/>
      </c>
      <c r="AA374" s="92"/>
      <c r="AC374" s="6645"/>
      <c r="AE374" s="6646"/>
      <c r="AG374" s="6647" t="str">
        <f t="shared" si="45"/>
        <v/>
      </c>
      <c r="AI374" s="6648" t="str">
        <f t="shared" si="43"/>
        <v/>
      </c>
    </row>
    <row r="375" spans="1:35" ht="11.25" hidden="1" outlineLevel="3">
      <c r="A375" s="6649" t="s">
        <v>139</v>
      </c>
      <c r="B375" s="68" t="s">
        <v>94</v>
      </c>
      <c r="C375" s="68" t="str">
        <f>IF(OR(ISNUMBER(S375),ISNUMBER(U375),ISNUMBER(W375),ISNUMBER(#REF!),ISNUMBER(AA375),ISNUMBER(AC375),ISNUMBER(AE375),ISNUMBER(AG375),ISNUMBER(Y375),ISNUMBER(AI375)),"x","")</f>
        <v/>
      </c>
      <c r="D375" s="2" t="s">
        <v>90</v>
      </c>
      <c r="E375" s="2" t="s">
        <v>2296</v>
      </c>
      <c r="F375" s="2" t="s">
        <v>67</v>
      </c>
      <c r="G375" s="2" t="s">
        <v>2297</v>
      </c>
      <c r="H375" s="2" t="s">
        <v>142</v>
      </c>
      <c r="I375" s="2" t="s">
        <v>2298</v>
      </c>
      <c r="J375" s="2" t="s">
        <v>96</v>
      </c>
      <c r="L375" s="2" t="s">
        <v>12</v>
      </c>
      <c r="M375" s="2" t="s">
        <v>12</v>
      </c>
      <c r="N375" s="2" t="s">
        <v>12</v>
      </c>
      <c r="O375" s="2" t="s">
        <v>14</v>
      </c>
      <c r="S375" s="6650"/>
      <c r="U375" s="6651"/>
      <c r="W375" s="6652" t="str">
        <f t="shared" si="44"/>
        <v/>
      </c>
      <c r="Y375" s="6653" t="str">
        <f t="shared" si="42"/>
        <v/>
      </c>
      <c r="AA375" s="92"/>
      <c r="AC375" s="6654"/>
      <c r="AE375" s="6655"/>
      <c r="AG375" s="6656" t="str">
        <f t="shared" si="45"/>
        <v/>
      </c>
      <c r="AI375" s="6657" t="str">
        <f t="shared" si="43"/>
        <v/>
      </c>
    </row>
    <row r="376" spans="1:35" ht="11.25" outlineLevel="2" collapsed="1">
      <c r="A376" s="6658" t="s">
        <v>2299</v>
      </c>
      <c r="B376" s="68" t="s">
        <v>94</v>
      </c>
      <c r="C376" s="68" t="str">
        <f>IF(OR(ISNUMBER(S376),ISNUMBER(U376),ISNUMBER(W376),ISNUMBER(#REF!),ISNUMBER(AA376),ISNUMBER(AC376),ISNUMBER(AE376),ISNUMBER(AG376),ISNUMBER(Y376),ISNUMBER(AI376)),"x","")</f>
        <v/>
      </c>
      <c r="D376" s="2" t="s">
        <v>90</v>
      </c>
      <c r="E376" s="2" t="s">
        <v>2300</v>
      </c>
      <c r="F376" s="2" t="s">
        <v>67</v>
      </c>
      <c r="G376" s="2" t="s">
        <v>2299</v>
      </c>
      <c r="I376" s="2" t="s">
        <v>2301</v>
      </c>
      <c r="J376" s="2" t="s">
        <v>122</v>
      </c>
      <c r="L376" s="2" t="s">
        <v>12</v>
      </c>
      <c r="M376" s="2" t="s">
        <v>12</v>
      </c>
      <c r="N376" s="2" t="s">
        <v>12</v>
      </c>
      <c r="O376" s="2" t="s">
        <v>14</v>
      </c>
      <c r="S376" s="6659"/>
      <c r="U376" s="6660"/>
      <c r="W376" s="6661" t="str">
        <f>IF(OR(ISNUMBER(W379),ISNUMBER(W380),ISNUMBER(W381),ISNUMBER(W383),ISNUMBER(W384),ISNUMBER(W385),ISNUMBER(W386)),N(W379)+N(W380)+N(W381)+N(W383)+N(W384)+N(W385)+N(W386),IF(ISNUMBER(U376),U376,""))</f>
        <v/>
      </c>
      <c r="Y376" s="6662" t="str">
        <f t="shared" si="42"/>
        <v/>
      </c>
      <c r="AA376" s="92"/>
      <c r="AC376" s="6663"/>
      <c r="AE376" s="6664"/>
      <c r="AG376" s="6665" t="str">
        <f>IF(OR(ISNUMBER(AG379),ISNUMBER(AG380),ISNUMBER(AG381),ISNUMBER(AG383),ISNUMBER(AG384),ISNUMBER(AG385),ISNUMBER(AG386)),N(AG379)+N(AG380)+N(AG381)+N(AG383)+N(AG384)+N(AG385)+N(AG386),IF(ISNUMBER(AE376),AE376,""))</f>
        <v/>
      </c>
      <c r="AI376" s="6666" t="str">
        <f t="shared" si="43"/>
        <v/>
      </c>
    </row>
    <row r="377" spans="1:35" ht="11.25" hidden="1" outlineLevel="3">
      <c r="A377" s="6667" t="s">
        <v>2267</v>
      </c>
      <c r="B377" s="68"/>
      <c r="C377" s="68" t="str">
        <f>IF(OR(ISNUMBER(S377),ISNUMBER(U377),ISNUMBER(W377),ISNUMBER(#REF!),ISNUMBER(AA377),ISNUMBER(AC377),ISNUMBER(AE377),ISNUMBER(AG377),ISNUMBER(Y377),ISNUMBER(AI377)),"x","")</f>
        <v/>
      </c>
      <c r="D377" s="2" t="s">
        <v>90</v>
      </c>
      <c r="E377" s="2" t="s">
        <v>2302</v>
      </c>
      <c r="F377" s="2" t="s">
        <v>67</v>
      </c>
      <c r="G377" s="2" t="s">
        <v>2303</v>
      </c>
      <c r="H377" s="2" t="s">
        <v>2304</v>
      </c>
      <c r="L377" s="2" t="s">
        <v>12</v>
      </c>
      <c r="M377" s="2" t="s">
        <v>12</v>
      </c>
      <c r="N377" s="2" t="s">
        <v>12</v>
      </c>
      <c r="O377" s="2" t="s">
        <v>14</v>
      </c>
      <c r="S377" s="6668"/>
      <c r="U377" s="6669"/>
      <c r="W377" s="6670" t="str">
        <f>IF(ISNUMBER(U377),U377,"")</f>
        <v/>
      </c>
      <c r="Y377" s="6671" t="str">
        <f t="shared" si="42"/>
        <v/>
      </c>
      <c r="AA377" s="92"/>
      <c r="AC377" s="6672"/>
      <c r="AE377" s="6673"/>
      <c r="AG377" s="6674" t="str">
        <f>IF(ISNUMBER(AE377),AE377,"")</f>
        <v/>
      </c>
      <c r="AI377" s="6675" t="str">
        <f t="shared" si="43"/>
        <v/>
      </c>
    </row>
    <row r="378" spans="1:35" ht="11.25" hidden="1" outlineLevel="3">
      <c r="A378" s="6676" t="s">
        <v>2271</v>
      </c>
      <c r="B378" s="68"/>
      <c r="C378" s="68" t="str">
        <f>IF(OR(ISNUMBER(S378),ISNUMBER(U378),ISNUMBER(W378),ISNUMBER(#REF!),ISNUMBER(AA378),ISNUMBER(AC378),ISNUMBER(AE378),ISNUMBER(AG378),ISNUMBER(Y378),ISNUMBER(AI378)),"x","")</f>
        <v/>
      </c>
      <c r="D378" s="2" t="s">
        <v>90</v>
      </c>
      <c r="E378" s="2" t="s">
        <v>2305</v>
      </c>
      <c r="F378" s="2" t="s">
        <v>67</v>
      </c>
      <c r="G378" s="2" t="s">
        <v>2306</v>
      </c>
      <c r="H378" s="2" t="s">
        <v>2307</v>
      </c>
      <c r="L378" s="2" t="s">
        <v>12</v>
      </c>
      <c r="M378" s="2" t="s">
        <v>12</v>
      </c>
      <c r="N378" s="2" t="s">
        <v>12</v>
      </c>
      <c r="O378" s="2" t="s">
        <v>14</v>
      </c>
      <c r="S378" s="6677"/>
      <c r="U378" s="6678"/>
      <c r="W378" s="6679" t="str">
        <f>IF(ISNUMBER(U378),U378,"")</f>
        <v/>
      </c>
      <c r="Y378" s="6680" t="str">
        <f t="shared" si="42"/>
        <v/>
      </c>
      <c r="AA378" s="92"/>
      <c r="AC378" s="6681"/>
      <c r="AE378" s="6682"/>
      <c r="AG378" s="6683" t="str">
        <f>IF(ISNUMBER(AE378),AE378,"")</f>
        <v/>
      </c>
      <c r="AI378" s="6684" t="str">
        <f t="shared" si="43"/>
        <v/>
      </c>
    </row>
    <row r="379" spans="1:35" ht="11.25" hidden="1" outlineLevel="3">
      <c r="A379" s="6685" t="s">
        <v>2308</v>
      </c>
      <c r="B379" s="68" t="s">
        <v>94</v>
      </c>
      <c r="C379" s="68" t="str">
        <f>IF(OR(ISNUMBER(S379),ISNUMBER(U379),ISNUMBER(W379),ISNUMBER(#REF!),ISNUMBER(AA379),ISNUMBER(AC379),ISNUMBER(AE379),ISNUMBER(AG379),ISNUMBER(Y379),ISNUMBER(AI379)),"x","")</f>
        <v/>
      </c>
      <c r="D379" s="2" t="s">
        <v>90</v>
      </c>
      <c r="E379" s="2" t="s">
        <v>2309</v>
      </c>
      <c r="F379" s="2" t="s">
        <v>67</v>
      </c>
      <c r="G379" s="2" t="s">
        <v>2310</v>
      </c>
      <c r="H379" s="2" t="s">
        <v>2283</v>
      </c>
      <c r="L379" s="2" t="s">
        <v>12</v>
      </c>
      <c r="M379" s="2" t="s">
        <v>12</v>
      </c>
      <c r="N379" s="2" t="s">
        <v>12</v>
      </c>
      <c r="O379" s="2" t="s">
        <v>14</v>
      </c>
      <c r="S379" s="6686"/>
      <c r="U379" s="6687"/>
      <c r="W379" s="6688" t="str">
        <f>IF(ISNUMBER(U379),U379,"")</f>
        <v/>
      </c>
      <c r="Y379" s="6689" t="str">
        <f t="shared" si="42"/>
        <v/>
      </c>
      <c r="AA379" s="92"/>
      <c r="AC379" s="6690"/>
      <c r="AE379" s="6691"/>
      <c r="AG379" s="6692" t="str">
        <f>IF(ISNUMBER(AE379),AE379,"")</f>
        <v/>
      </c>
      <c r="AI379" s="6693" t="str">
        <f t="shared" si="43"/>
        <v/>
      </c>
    </row>
    <row r="380" spans="1:35" ht="11.25" hidden="1" outlineLevel="3">
      <c r="A380" s="6694" t="s">
        <v>2311</v>
      </c>
      <c r="B380" s="68" t="s">
        <v>94</v>
      </c>
      <c r="C380" s="68" t="str">
        <f>IF(OR(ISNUMBER(S380),ISNUMBER(U380),ISNUMBER(W380),ISNUMBER(#REF!),ISNUMBER(AA380),ISNUMBER(AC380),ISNUMBER(AE380),ISNUMBER(AG380),ISNUMBER(Y380),ISNUMBER(AI380)),"x","")</f>
        <v/>
      </c>
      <c r="D380" s="2" t="s">
        <v>90</v>
      </c>
      <c r="E380" s="2" t="s">
        <v>2312</v>
      </c>
      <c r="F380" s="2" t="s">
        <v>67</v>
      </c>
      <c r="G380" s="2" t="s">
        <v>2313</v>
      </c>
      <c r="H380" s="2" t="s">
        <v>2283</v>
      </c>
      <c r="L380" s="2" t="s">
        <v>12</v>
      </c>
      <c r="O380" s="2" t="s">
        <v>14</v>
      </c>
      <c r="S380" s="6695"/>
      <c r="U380" s="6696"/>
      <c r="W380" s="6697" t="str">
        <f>IF(ISNUMBER(U380),U380,"")</f>
        <v/>
      </c>
      <c r="Y380" s="6698" t="str">
        <f t="shared" si="42"/>
        <v/>
      </c>
      <c r="AA380" s="92"/>
      <c r="AC380" s="6699"/>
      <c r="AE380" s="6700"/>
      <c r="AG380" s="6701" t="str">
        <f>IF(ISNUMBER(AE380),AE380,"")</f>
        <v/>
      </c>
      <c r="AI380" s="6702" t="str">
        <f t="shared" si="43"/>
        <v/>
      </c>
    </row>
    <row r="381" spans="1:35" ht="11.25" hidden="1" outlineLevel="3">
      <c r="A381" s="6703" t="s">
        <v>2314</v>
      </c>
      <c r="B381" s="68" t="s">
        <v>94</v>
      </c>
      <c r="C381" s="68" t="str">
        <f>IF(OR(ISNUMBER(S381),ISNUMBER(U381),ISNUMBER(W381),ISNUMBER(#REF!),ISNUMBER(AA381),ISNUMBER(AC381),ISNUMBER(AE381),ISNUMBER(AG381),ISNUMBER(Y381),ISNUMBER(AI381)),"x","")</f>
        <v/>
      </c>
      <c r="D381" s="2" t="s">
        <v>90</v>
      </c>
      <c r="E381" s="2" t="s">
        <v>2315</v>
      </c>
      <c r="F381" s="2" t="s">
        <v>67</v>
      </c>
      <c r="G381" s="2" t="s">
        <v>2316</v>
      </c>
      <c r="H381" s="2" t="s">
        <v>2283</v>
      </c>
      <c r="L381" s="2" t="s">
        <v>12</v>
      </c>
      <c r="M381" s="2" t="s">
        <v>12</v>
      </c>
      <c r="N381" s="2" t="s">
        <v>12</v>
      </c>
      <c r="O381" s="2" t="s">
        <v>14</v>
      </c>
      <c r="S381" s="6704"/>
      <c r="U381" s="6705"/>
      <c r="W381" s="6706" t="str">
        <f>IF(ISNUMBER(U381),U381,"")</f>
        <v/>
      </c>
      <c r="Y381" s="6707" t="str">
        <f t="shared" si="42"/>
        <v/>
      </c>
      <c r="AA381" s="92"/>
      <c r="AC381" s="6708"/>
      <c r="AE381" s="6709"/>
      <c r="AG381" s="6710" t="str">
        <f>IF(ISNUMBER(AE381),AE381,"")</f>
        <v/>
      </c>
      <c r="AI381" s="6711" t="str">
        <f t="shared" si="43"/>
        <v/>
      </c>
    </row>
    <row r="382" spans="1:35" ht="11.25" hidden="1" outlineLevel="4">
      <c r="A382" s="6712" t="s">
        <v>2317</v>
      </c>
      <c r="B382" s="68"/>
      <c r="C382" s="68" t="str">
        <f>IF(OR(ISNUMBER(S382),ISNUMBER(U382),ISNUMBER(W382),ISNUMBER(#REF!),ISNUMBER(AA382),ISNUMBER(AC382),ISNUMBER(AE382),ISNUMBER(AG382),ISNUMBER(Y382),ISNUMBER(AI382)),"x","")</f>
        <v/>
      </c>
      <c r="D382" s="2" t="s">
        <v>90</v>
      </c>
      <c r="E382" s="2" t="s">
        <v>2318</v>
      </c>
      <c r="F382" s="2" t="s">
        <v>13</v>
      </c>
      <c r="G382" s="2" t="s">
        <v>2319</v>
      </c>
      <c r="H382" s="2" t="s">
        <v>2283</v>
      </c>
      <c r="I382" s="2" t="s">
        <v>164</v>
      </c>
      <c r="L382" s="2" t="s">
        <v>12</v>
      </c>
      <c r="M382" s="2" t="s">
        <v>12</v>
      </c>
      <c r="N382" s="2" t="s">
        <v>12</v>
      </c>
      <c r="O382" s="2" t="s">
        <v>14</v>
      </c>
      <c r="S382" s="6713"/>
      <c r="U382" s="6714"/>
      <c r="W382" s="6715"/>
      <c r="Y382" s="6716" t="str">
        <f t="shared" si="42"/>
        <v/>
      </c>
      <c r="AA382" s="92"/>
      <c r="AC382" s="6717"/>
      <c r="AE382" s="6718"/>
      <c r="AG382" s="6719"/>
      <c r="AI382" s="6720" t="str">
        <f t="shared" si="43"/>
        <v/>
      </c>
    </row>
    <row r="383" spans="1:35" ht="11.25" hidden="1" outlineLevel="3">
      <c r="A383" s="6721" t="s">
        <v>2320</v>
      </c>
      <c r="B383" s="68" t="s">
        <v>94</v>
      </c>
      <c r="C383" s="68" t="str">
        <f>IF(OR(ISNUMBER(S383),ISNUMBER(U383),ISNUMBER(W383),ISNUMBER(#REF!),ISNUMBER(AA383),ISNUMBER(AC383),ISNUMBER(AE383),ISNUMBER(AG383),ISNUMBER(Y383),ISNUMBER(AI383)),"x","")</f>
        <v/>
      </c>
      <c r="D383" s="2" t="s">
        <v>90</v>
      </c>
      <c r="E383" s="2" t="s">
        <v>2321</v>
      </c>
      <c r="F383" s="2" t="s">
        <v>67</v>
      </c>
      <c r="G383" s="2" t="s">
        <v>2322</v>
      </c>
      <c r="H383" s="2" t="s">
        <v>2283</v>
      </c>
      <c r="K383" s="2" t="s">
        <v>100</v>
      </c>
      <c r="L383" s="2" t="s">
        <v>12</v>
      </c>
      <c r="M383" s="2" t="s">
        <v>12</v>
      </c>
      <c r="N383" s="2" t="s">
        <v>12</v>
      </c>
      <c r="O383" s="2" t="s">
        <v>14</v>
      </c>
      <c r="S383" s="6722"/>
      <c r="U383" s="6723"/>
      <c r="W383" s="6724" t="str">
        <f>IF(ISNUMBER(U383),U383,"")</f>
        <v/>
      </c>
      <c r="Y383" s="6725" t="str">
        <f t="shared" si="42"/>
        <v/>
      </c>
      <c r="AA383" s="92"/>
      <c r="AC383" s="6726"/>
      <c r="AE383" s="6727"/>
      <c r="AG383" s="6728" t="str">
        <f>IF(ISNUMBER(AE383),AE383,"")</f>
        <v/>
      </c>
      <c r="AI383" s="6729" t="str">
        <f t="shared" si="43"/>
        <v/>
      </c>
    </row>
    <row r="384" spans="1:35" ht="11.25" hidden="1" outlineLevel="3">
      <c r="A384" s="6730" t="s">
        <v>2323</v>
      </c>
      <c r="B384" s="68" t="s">
        <v>94</v>
      </c>
      <c r="C384" s="68" t="str">
        <f>IF(OR(ISNUMBER(S384),ISNUMBER(U384),ISNUMBER(W384),ISNUMBER(#REF!),ISNUMBER(AA384),ISNUMBER(AC384),ISNUMBER(AE384),ISNUMBER(AG384),ISNUMBER(Y384),ISNUMBER(AI384)),"x","")</f>
        <v/>
      </c>
      <c r="D384" s="2" t="s">
        <v>90</v>
      </c>
      <c r="E384" s="2" t="s">
        <v>2324</v>
      </c>
      <c r="F384" s="2" t="s">
        <v>67</v>
      </c>
      <c r="G384" s="2" t="s">
        <v>2325</v>
      </c>
      <c r="L384" s="2" t="s">
        <v>12</v>
      </c>
      <c r="M384" s="2" t="s">
        <v>12</v>
      </c>
      <c r="N384" s="2" t="s">
        <v>12</v>
      </c>
      <c r="O384" s="2" t="s">
        <v>14</v>
      </c>
      <c r="S384" s="6731"/>
      <c r="U384" s="6732"/>
      <c r="W384" s="6733" t="str">
        <f>IF(ISNUMBER(U384),U384,"")</f>
        <v/>
      </c>
      <c r="Y384" s="6734" t="str">
        <f t="shared" si="42"/>
        <v/>
      </c>
      <c r="AA384" s="92"/>
      <c r="AC384" s="6735"/>
      <c r="AE384" s="6736"/>
      <c r="AG384" s="6737" t="str">
        <f>IF(ISNUMBER(AE384),AE384,"")</f>
        <v/>
      </c>
      <c r="AI384" s="6738" t="str">
        <f t="shared" si="43"/>
        <v/>
      </c>
    </row>
    <row r="385" spans="1:35" ht="11.25" hidden="1" outlineLevel="3">
      <c r="A385" s="6739" t="s">
        <v>2326</v>
      </c>
      <c r="B385" s="68" t="s">
        <v>94</v>
      </c>
      <c r="C385" s="68" t="str">
        <f>IF(OR(ISNUMBER(S385),ISNUMBER(U385),ISNUMBER(W385),ISNUMBER(#REF!),ISNUMBER(AA385),ISNUMBER(AC385),ISNUMBER(AE385),ISNUMBER(AG385),ISNUMBER(Y385),ISNUMBER(AI385)),"x","")</f>
        <v/>
      </c>
      <c r="D385" s="2" t="s">
        <v>90</v>
      </c>
      <c r="E385" s="2" t="s">
        <v>2327</v>
      </c>
      <c r="F385" s="2" t="s">
        <v>67</v>
      </c>
      <c r="G385" s="2" t="s">
        <v>2328</v>
      </c>
      <c r="L385" s="2" t="s">
        <v>12</v>
      </c>
      <c r="M385" s="2" t="s">
        <v>12</v>
      </c>
      <c r="N385" s="2" t="s">
        <v>12</v>
      </c>
      <c r="O385" s="2" t="s">
        <v>14</v>
      </c>
      <c r="S385" s="6740"/>
      <c r="U385" s="6741"/>
      <c r="W385" s="6742" t="str">
        <f>IF(ISNUMBER(U385),U385,"")</f>
        <v/>
      </c>
      <c r="Y385" s="6743" t="str">
        <f t="shared" si="42"/>
        <v/>
      </c>
      <c r="AA385" s="92"/>
      <c r="AC385" s="6744"/>
      <c r="AE385" s="6745"/>
      <c r="AG385" s="6746" t="str">
        <f>IF(ISNUMBER(AE385),AE385,"")</f>
        <v/>
      </c>
      <c r="AI385" s="6747" t="str">
        <f t="shared" si="43"/>
        <v/>
      </c>
    </row>
    <row r="386" spans="1:35" ht="11.25" hidden="1" outlineLevel="3">
      <c r="A386" s="6748" t="s">
        <v>139</v>
      </c>
      <c r="B386" s="68" t="s">
        <v>94</v>
      </c>
      <c r="C386" s="68" t="str">
        <f>IF(OR(ISNUMBER(S386),ISNUMBER(U386),ISNUMBER(W386),ISNUMBER(#REF!),ISNUMBER(AA386),ISNUMBER(AC386),ISNUMBER(AE386),ISNUMBER(AG386),ISNUMBER(Y386),ISNUMBER(AI386)),"x","")</f>
        <v/>
      </c>
      <c r="D386" s="2" t="s">
        <v>90</v>
      </c>
      <c r="E386" s="2" t="s">
        <v>2329</v>
      </c>
      <c r="F386" s="2" t="s">
        <v>67</v>
      </c>
      <c r="G386" s="2" t="s">
        <v>2330</v>
      </c>
      <c r="H386" s="2" t="s">
        <v>142</v>
      </c>
      <c r="I386" s="2" t="s">
        <v>2331</v>
      </c>
      <c r="L386" s="2" t="s">
        <v>12</v>
      </c>
      <c r="M386" s="2" t="s">
        <v>12</v>
      </c>
      <c r="N386" s="2" t="s">
        <v>12</v>
      </c>
      <c r="O386" s="2" t="s">
        <v>14</v>
      </c>
      <c r="S386" s="6749"/>
      <c r="U386" s="6750"/>
      <c r="W386" s="6751" t="str">
        <f>IF(ISNUMBER(U386),U386,"")</f>
        <v/>
      </c>
      <c r="Y386" s="6752" t="str">
        <f t="shared" si="42"/>
        <v/>
      </c>
      <c r="AA386" s="92"/>
      <c r="AC386" s="6753"/>
      <c r="AE386" s="6754"/>
      <c r="AG386" s="6755" t="str">
        <f>IF(ISNUMBER(AE386),AE386,"")</f>
        <v/>
      </c>
      <c r="AI386" s="6756" t="str">
        <f t="shared" si="43"/>
        <v/>
      </c>
    </row>
    <row r="387" spans="1:35" ht="11.25" outlineLevel="2" collapsed="1">
      <c r="A387" s="6757" t="s">
        <v>2332</v>
      </c>
      <c r="B387" s="68" t="s">
        <v>94</v>
      </c>
      <c r="C387" s="68" t="str">
        <f>IF(OR(ISNUMBER(S387),ISNUMBER(U387),ISNUMBER(W387),ISNUMBER(#REF!),ISNUMBER(AA387),ISNUMBER(AC387),ISNUMBER(AE387),ISNUMBER(AG387),ISNUMBER(Y387),ISNUMBER(AI387)),"x","")</f>
        <v/>
      </c>
      <c r="D387" s="2" t="s">
        <v>90</v>
      </c>
      <c r="E387" s="2" t="s">
        <v>2333</v>
      </c>
      <c r="F387" s="2" t="s">
        <v>67</v>
      </c>
      <c r="G387" s="2" t="s">
        <v>2332</v>
      </c>
      <c r="I387" s="2" t="s">
        <v>2334</v>
      </c>
      <c r="J387" s="2" t="s">
        <v>122</v>
      </c>
      <c r="L387" s="2" t="s">
        <v>12</v>
      </c>
      <c r="M387" s="2" t="s">
        <v>12</v>
      </c>
      <c r="N387" s="2" t="s">
        <v>12</v>
      </c>
      <c r="O387" s="2" t="s">
        <v>14</v>
      </c>
      <c r="S387" s="6758"/>
      <c r="U387" s="6759"/>
      <c r="W387" s="6760" t="str">
        <f>IF(OR(ISNUMBER(W390),ISNUMBER(W391),ISNUMBER(W392),ISNUMBER(W393),ISNUMBER(W394),ISNUMBER(W395),ISNUMBER(W396),ISNUMBER(W397),ISNUMBER(W398),ISNUMBER(W399),ISNUMBER(W400),ISNUMBER(W402)),N(W390)+N(W391)+N(W392)+N(W393)+N(W394)+N(W395)+N(W396)+N(W397)+N(W398)+N(W399)+N(W400)+N(W402),IF(ISNUMBER(U387),U387,""))</f>
        <v/>
      </c>
      <c r="Y387" s="6761" t="str">
        <f t="shared" si="42"/>
        <v/>
      </c>
      <c r="AA387" s="92"/>
      <c r="AC387" s="6762"/>
      <c r="AE387" s="6763"/>
      <c r="AG387" s="6764" t="str">
        <f>IF(OR(ISNUMBER(AG390),ISNUMBER(AG391),ISNUMBER(AG392),ISNUMBER(AG393),ISNUMBER(AG394),ISNUMBER(AG395),ISNUMBER(AG396),ISNUMBER(AG397),ISNUMBER(AG398),ISNUMBER(AG399),ISNUMBER(AG400),ISNUMBER(AG402)),N(AG390)+N(AG391)+N(AG392)+N(AG393)+N(AG394)+N(AG395)+N(AG396)+N(AG397)+N(AG398)+N(AG399)+N(AG400)+N(AG402),IF(ISNUMBER(AE387),AE387,""))</f>
        <v/>
      </c>
      <c r="AI387" s="6765" t="str">
        <f t="shared" si="43"/>
        <v/>
      </c>
    </row>
    <row r="388" spans="1:35" ht="11.25" hidden="1" outlineLevel="3">
      <c r="A388" s="6766" t="s">
        <v>2267</v>
      </c>
      <c r="B388" s="68"/>
      <c r="C388" s="68" t="str">
        <f>IF(OR(ISNUMBER(S388),ISNUMBER(U388),ISNUMBER(W388),ISNUMBER(#REF!),ISNUMBER(AA388),ISNUMBER(AC388),ISNUMBER(AE388),ISNUMBER(AG388),ISNUMBER(Y388),ISNUMBER(AI388)),"x","")</f>
        <v/>
      </c>
      <c r="D388" s="2" t="s">
        <v>90</v>
      </c>
      <c r="E388" s="2" t="s">
        <v>2335</v>
      </c>
      <c r="F388" s="2" t="s">
        <v>67</v>
      </c>
      <c r="G388" s="2" t="s">
        <v>2336</v>
      </c>
      <c r="H388" s="2" t="s">
        <v>2337</v>
      </c>
      <c r="I388" s="2" t="s">
        <v>2338</v>
      </c>
      <c r="L388" s="2" t="s">
        <v>12</v>
      </c>
      <c r="M388" s="2" t="s">
        <v>12</v>
      </c>
      <c r="N388" s="2" t="s">
        <v>12</v>
      </c>
      <c r="O388" s="2" t="s">
        <v>14</v>
      </c>
      <c r="S388" s="6767"/>
      <c r="U388" s="6768"/>
      <c r="W388" s="6769" t="str">
        <f t="shared" ref="W388:W400" si="46">IF(ISNUMBER(U388),U388,"")</f>
        <v/>
      </c>
      <c r="Y388" s="6770" t="str">
        <f t="shared" si="42"/>
        <v/>
      </c>
      <c r="AA388" s="92"/>
      <c r="AC388" s="6771"/>
      <c r="AE388" s="6772"/>
      <c r="AG388" s="6773" t="str">
        <f t="shared" ref="AG388:AG400" si="47">IF(ISNUMBER(AE388),AE388,"")</f>
        <v/>
      </c>
      <c r="AI388" s="6774" t="str">
        <f t="shared" si="43"/>
        <v/>
      </c>
    </row>
    <row r="389" spans="1:35" ht="11.25" hidden="1" outlineLevel="3">
      <c r="A389" s="6775" t="s">
        <v>2271</v>
      </c>
      <c r="B389" s="68"/>
      <c r="C389" s="68" t="str">
        <f>IF(OR(ISNUMBER(S389),ISNUMBER(U389),ISNUMBER(W389),ISNUMBER(#REF!),ISNUMBER(AA389),ISNUMBER(AC389),ISNUMBER(AE389),ISNUMBER(AG389),ISNUMBER(Y389),ISNUMBER(AI389)),"x","")</f>
        <v/>
      </c>
      <c r="D389" s="2" t="s">
        <v>90</v>
      </c>
      <c r="E389" s="2" t="s">
        <v>2339</v>
      </c>
      <c r="F389" s="2" t="s">
        <v>67</v>
      </c>
      <c r="G389" s="2" t="s">
        <v>2340</v>
      </c>
      <c r="H389" s="2" t="s">
        <v>2341</v>
      </c>
      <c r="L389" s="2" t="s">
        <v>12</v>
      </c>
      <c r="M389" s="2" t="s">
        <v>12</v>
      </c>
      <c r="N389" s="2" t="s">
        <v>12</v>
      </c>
      <c r="O389" s="2" t="s">
        <v>14</v>
      </c>
      <c r="S389" s="6776"/>
      <c r="U389" s="6777"/>
      <c r="W389" s="6778" t="str">
        <f t="shared" si="46"/>
        <v/>
      </c>
      <c r="Y389" s="6779" t="str">
        <f t="shared" si="42"/>
        <v/>
      </c>
      <c r="AA389" s="92"/>
      <c r="AC389" s="6780"/>
      <c r="AE389" s="6781"/>
      <c r="AG389" s="6782" t="str">
        <f t="shared" si="47"/>
        <v/>
      </c>
      <c r="AI389" s="6783" t="str">
        <f t="shared" si="43"/>
        <v/>
      </c>
    </row>
    <row r="390" spans="1:35" ht="11.25" hidden="1" outlineLevel="3">
      <c r="A390" s="6784" t="s">
        <v>2342</v>
      </c>
      <c r="B390" s="68" t="s">
        <v>94</v>
      </c>
      <c r="C390" s="68" t="str">
        <f>IF(OR(ISNUMBER(S390),ISNUMBER(U390),ISNUMBER(W390),ISNUMBER(#REF!),ISNUMBER(AA390),ISNUMBER(AC390),ISNUMBER(AE390),ISNUMBER(AG390),ISNUMBER(Y390),ISNUMBER(AI390)),"x","")</f>
        <v/>
      </c>
      <c r="D390" s="2" t="s">
        <v>90</v>
      </c>
      <c r="E390" s="2" t="s">
        <v>2343</v>
      </c>
      <c r="F390" s="2" t="s">
        <v>67</v>
      </c>
      <c r="G390" s="2" t="s">
        <v>2344</v>
      </c>
      <c r="L390" s="2" t="s">
        <v>12</v>
      </c>
      <c r="O390" s="2" t="s">
        <v>14</v>
      </c>
      <c r="S390" s="6785"/>
      <c r="U390" s="6786"/>
      <c r="W390" s="6787" t="str">
        <f t="shared" si="46"/>
        <v/>
      </c>
      <c r="Y390" s="6788" t="str">
        <f t="shared" si="42"/>
        <v/>
      </c>
      <c r="AA390" s="92"/>
      <c r="AC390" s="6789"/>
      <c r="AE390" s="6790"/>
      <c r="AG390" s="6791" t="str">
        <f t="shared" si="47"/>
        <v/>
      </c>
      <c r="AI390" s="6792" t="str">
        <f t="shared" si="43"/>
        <v/>
      </c>
    </row>
    <row r="391" spans="1:35" ht="11.25" hidden="1" outlineLevel="3">
      <c r="A391" s="6793" t="s">
        <v>2345</v>
      </c>
      <c r="B391" s="68" t="s">
        <v>94</v>
      </c>
      <c r="C391" s="68" t="str">
        <f>IF(OR(ISNUMBER(S391),ISNUMBER(U391),ISNUMBER(W391),ISNUMBER(#REF!),ISNUMBER(AA391),ISNUMBER(AC391),ISNUMBER(AE391),ISNUMBER(AG391),ISNUMBER(Y391),ISNUMBER(AI391)),"x","")</f>
        <v/>
      </c>
      <c r="D391" s="2" t="s">
        <v>90</v>
      </c>
      <c r="E391" s="2" t="s">
        <v>2346</v>
      </c>
      <c r="F391" s="2" t="s">
        <v>67</v>
      </c>
      <c r="G391" s="2" t="s">
        <v>2347</v>
      </c>
      <c r="L391" s="2" t="s">
        <v>12</v>
      </c>
      <c r="M391" s="2" t="s">
        <v>12</v>
      </c>
      <c r="N391" s="2" t="s">
        <v>12</v>
      </c>
      <c r="O391" s="2" t="s">
        <v>14</v>
      </c>
      <c r="S391" s="6794"/>
      <c r="U391" s="6795"/>
      <c r="W391" s="6796" t="str">
        <f t="shared" si="46"/>
        <v/>
      </c>
      <c r="Y391" s="6797" t="str">
        <f t="shared" si="42"/>
        <v/>
      </c>
      <c r="AA391" s="92"/>
      <c r="AC391" s="6798"/>
      <c r="AE391" s="6799"/>
      <c r="AG391" s="6800" t="str">
        <f t="shared" si="47"/>
        <v/>
      </c>
      <c r="AI391" s="6801" t="str">
        <f t="shared" si="43"/>
        <v/>
      </c>
    </row>
    <row r="392" spans="1:35" ht="11.25" hidden="1" outlineLevel="3">
      <c r="A392" s="6802" t="s">
        <v>2348</v>
      </c>
      <c r="B392" s="68" t="s">
        <v>94</v>
      </c>
      <c r="C392" s="68" t="str">
        <f>IF(OR(ISNUMBER(S392),ISNUMBER(U392),ISNUMBER(W392),ISNUMBER(#REF!),ISNUMBER(AA392),ISNUMBER(AC392),ISNUMBER(AE392),ISNUMBER(AG392),ISNUMBER(Y392),ISNUMBER(AI392)),"x","")</f>
        <v/>
      </c>
      <c r="D392" s="2" t="s">
        <v>90</v>
      </c>
      <c r="E392" s="2" t="s">
        <v>2349</v>
      </c>
      <c r="F392" s="2" t="s">
        <v>67</v>
      </c>
      <c r="G392" s="2" t="s">
        <v>2350</v>
      </c>
      <c r="H392" s="2" t="s">
        <v>2283</v>
      </c>
      <c r="L392" s="2" t="s">
        <v>12</v>
      </c>
      <c r="M392" s="2" t="s">
        <v>12</v>
      </c>
      <c r="N392" s="2" t="s">
        <v>12</v>
      </c>
      <c r="O392" s="2" t="s">
        <v>14</v>
      </c>
      <c r="S392" s="6803"/>
      <c r="U392" s="6804"/>
      <c r="W392" s="6805" t="str">
        <f t="shared" si="46"/>
        <v/>
      </c>
      <c r="Y392" s="6806" t="str">
        <f t="shared" si="42"/>
        <v/>
      </c>
      <c r="AA392" s="92"/>
      <c r="AC392" s="6807"/>
      <c r="AE392" s="6808"/>
      <c r="AG392" s="6809" t="str">
        <f t="shared" si="47"/>
        <v/>
      </c>
      <c r="AI392" s="6810" t="str">
        <f t="shared" si="43"/>
        <v/>
      </c>
    </row>
    <row r="393" spans="1:35" ht="11.25" hidden="1" outlineLevel="3">
      <c r="A393" s="6811" t="s">
        <v>2351</v>
      </c>
      <c r="B393" s="68" t="s">
        <v>94</v>
      </c>
      <c r="C393" s="68" t="str">
        <f>IF(OR(ISNUMBER(S393),ISNUMBER(U393),ISNUMBER(W393),ISNUMBER(#REF!),ISNUMBER(AA393),ISNUMBER(AC393),ISNUMBER(AE393),ISNUMBER(AG393),ISNUMBER(Y393),ISNUMBER(AI393)),"x","")</f>
        <v/>
      </c>
      <c r="D393" s="2" t="s">
        <v>90</v>
      </c>
      <c r="E393" s="2" t="s">
        <v>2352</v>
      </c>
      <c r="F393" s="2" t="s">
        <v>67</v>
      </c>
      <c r="G393" s="2" t="s">
        <v>2353</v>
      </c>
      <c r="L393" s="2" t="s">
        <v>12</v>
      </c>
      <c r="M393" s="2" t="s">
        <v>12</v>
      </c>
      <c r="N393" s="2" t="s">
        <v>12</v>
      </c>
      <c r="O393" s="2" t="s">
        <v>14</v>
      </c>
      <c r="S393" s="6812"/>
      <c r="U393" s="6813"/>
      <c r="W393" s="6814" t="str">
        <f t="shared" si="46"/>
        <v/>
      </c>
      <c r="Y393" s="6815" t="str">
        <f t="shared" ref="Y393:Y456" si="48">IF(OR(ISNUMBER(S393),ISNUMBER(W393)),N(S393)+N(W393),"")</f>
        <v/>
      </c>
      <c r="AA393" s="92"/>
      <c r="AC393" s="6816"/>
      <c r="AE393" s="6817"/>
      <c r="AG393" s="6818" t="str">
        <f t="shared" si="47"/>
        <v/>
      </c>
      <c r="AI393" s="6819" t="str">
        <f t="shared" ref="AI393:AI456" si="49">IF(OR(ISNUMBER(AC393),ISNUMBER(AG393)),N(AC393)+N(AG393),"")</f>
        <v/>
      </c>
    </row>
    <row r="394" spans="1:35" ht="11.25" hidden="1" outlineLevel="3">
      <c r="A394" s="6820" t="s">
        <v>2354</v>
      </c>
      <c r="B394" s="68" t="s">
        <v>94</v>
      </c>
      <c r="C394" s="68" t="str">
        <f>IF(OR(ISNUMBER(S394),ISNUMBER(U394),ISNUMBER(W394),ISNUMBER(#REF!),ISNUMBER(AA394),ISNUMBER(AC394),ISNUMBER(AE394),ISNUMBER(AG394),ISNUMBER(Y394),ISNUMBER(AI394)),"x","")</f>
        <v/>
      </c>
      <c r="D394" s="2" t="s">
        <v>90</v>
      </c>
      <c r="E394" s="2" t="s">
        <v>2355</v>
      </c>
      <c r="F394" s="2" t="s">
        <v>67</v>
      </c>
      <c r="G394" s="2" t="s">
        <v>2356</v>
      </c>
      <c r="I394" s="2" t="s">
        <v>2357</v>
      </c>
      <c r="L394" s="2" t="s">
        <v>12</v>
      </c>
      <c r="M394" s="2" t="s">
        <v>12</v>
      </c>
      <c r="N394" s="2" t="s">
        <v>12</v>
      </c>
      <c r="O394" s="2" t="s">
        <v>14</v>
      </c>
      <c r="S394" s="6821"/>
      <c r="U394" s="6822"/>
      <c r="W394" s="6823" t="str">
        <f t="shared" si="46"/>
        <v/>
      </c>
      <c r="Y394" s="6824" t="str">
        <f t="shared" si="48"/>
        <v/>
      </c>
      <c r="AA394" s="92"/>
      <c r="AC394" s="6825"/>
      <c r="AE394" s="6826"/>
      <c r="AG394" s="6827" t="str">
        <f t="shared" si="47"/>
        <v/>
      </c>
      <c r="AI394" s="6828" t="str">
        <f t="shared" si="49"/>
        <v/>
      </c>
    </row>
    <row r="395" spans="1:35" ht="11.25" hidden="1" outlineLevel="3">
      <c r="A395" s="6829" t="s">
        <v>2358</v>
      </c>
      <c r="B395" s="68" t="s">
        <v>94</v>
      </c>
      <c r="C395" s="68" t="str">
        <f>IF(OR(ISNUMBER(S395),ISNUMBER(U395),ISNUMBER(W395),ISNUMBER(#REF!),ISNUMBER(AA395),ISNUMBER(AC395),ISNUMBER(AE395),ISNUMBER(AG395),ISNUMBER(Y395),ISNUMBER(AI395)),"x","")</f>
        <v/>
      </c>
      <c r="D395" s="2" t="s">
        <v>90</v>
      </c>
      <c r="E395" s="2" t="s">
        <v>2359</v>
      </c>
      <c r="F395" s="2" t="s">
        <v>67</v>
      </c>
      <c r="G395" s="2" t="s">
        <v>2360</v>
      </c>
      <c r="I395" s="2" t="s">
        <v>2361</v>
      </c>
      <c r="L395" s="2" t="s">
        <v>12</v>
      </c>
      <c r="M395" s="2" t="s">
        <v>12</v>
      </c>
      <c r="N395" s="2" t="s">
        <v>12</v>
      </c>
      <c r="O395" s="2" t="s">
        <v>14</v>
      </c>
      <c r="S395" s="6830"/>
      <c r="U395" s="6831"/>
      <c r="W395" s="6832" t="str">
        <f t="shared" si="46"/>
        <v/>
      </c>
      <c r="Y395" s="6833" t="str">
        <f t="shared" si="48"/>
        <v/>
      </c>
      <c r="AA395" s="92"/>
      <c r="AC395" s="6834"/>
      <c r="AE395" s="6835"/>
      <c r="AG395" s="6836" t="str">
        <f t="shared" si="47"/>
        <v/>
      </c>
      <c r="AI395" s="6837" t="str">
        <f t="shared" si="49"/>
        <v/>
      </c>
    </row>
    <row r="396" spans="1:35" ht="11.25" hidden="1" outlineLevel="3">
      <c r="A396" s="6838" t="s">
        <v>2362</v>
      </c>
      <c r="B396" s="68" t="s">
        <v>94</v>
      </c>
      <c r="C396" s="68" t="str">
        <f>IF(OR(ISNUMBER(S396),ISNUMBER(U396),ISNUMBER(W396),ISNUMBER(#REF!),ISNUMBER(AA396),ISNUMBER(AC396),ISNUMBER(AE396),ISNUMBER(AG396),ISNUMBER(Y396),ISNUMBER(AI396)),"x","")</f>
        <v/>
      </c>
      <c r="D396" s="2" t="s">
        <v>90</v>
      </c>
      <c r="E396" s="2" t="s">
        <v>2363</v>
      </c>
      <c r="F396" s="2" t="s">
        <v>67</v>
      </c>
      <c r="G396" s="2" t="s">
        <v>2364</v>
      </c>
      <c r="L396" s="2" t="s">
        <v>12</v>
      </c>
      <c r="M396" s="2" t="s">
        <v>12</v>
      </c>
      <c r="N396" s="2" t="s">
        <v>12</v>
      </c>
      <c r="O396" s="2" t="s">
        <v>14</v>
      </c>
      <c r="S396" s="6839"/>
      <c r="U396" s="6840"/>
      <c r="W396" s="6841" t="str">
        <f t="shared" si="46"/>
        <v/>
      </c>
      <c r="Y396" s="6842" t="str">
        <f t="shared" si="48"/>
        <v/>
      </c>
      <c r="AA396" s="92"/>
      <c r="AC396" s="6843"/>
      <c r="AE396" s="6844"/>
      <c r="AG396" s="6845" t="str">
        <f t="shared" si="47"/>
        <v/>
      </c>
      <c r="AI396" s="6846" t="str">
        <f t="shared" si="49"/>
        <v/>
      </c>
    </row>
    <row r="397" spans="1:35" ht="11.25" hidden="1" outlineLevel="3">
      <c r="A397" s="6847" t="s">
        <v>2365</v>
      </c>
      <c r="B397" s="68" t="s">
        <v>94</v>
      </c>
      <c r="C397" s="68" t="str">
        <f>IF(OR(ISNUMBER(S397),ISNUMBER(U397),ISNUMBER(W397),ISNUMBER(#REF!),ISNUMBER(AA397),ISNUMBER(AC397),ISNUMBER(AE397),ISNUMBER(AG397),ISNUMBER(Y397),ISNUMBER(AI397)),"x","")</f>
        <v/>
      </c>
      <c r="D397" s="2" t="s">
        <v>90</v>
      </c>
      <c r="E397" s="2" t="s">
        <v>2366</v>
      </c>
      <c r="F397" s="2" t="s">
        <v>67</v>
      </c>
      <c r="G397" s="2" t="s">
        <v>2367</v>
      </c>
      <c r="L397" s="2" t="s">
        <v>12</v>
      </c>
      <c r="M397" s="2" t="s">
        <v>12</v>
      </c>
      <c r="N397" s="2" t="s">
        <v>12</v>
      </c>
      <c r="O397" s="2" t="s">
        <v>14</v>
      </c>
      <c r="S397" s="6848"/>
      <c r="U397" s="6849"/>
      <c r="W397" s="6850" t="str">
        <f t="shared" si="46"/>
        <v/>
      </c>
      <c r="Y397" s="6851" t="str">
        <f t="shared" si="48"/>
        <v/>
      </c>
      <c r="AA397" s="92"/>
      <c r="AC397" s="6852"/>
      <c r="AE397" s="6853"/>
      <c r="AG397" s="6854" t="str">
        <f t="shared" si="47"/>
        <v/>
      </c>
      <c r="AI397" s="6855" t="str">
        <f t="shared" si="49"/>
        <v/>
      </c>
    </row>
    <row r="398" spans="1:35" ht="11.25" hidden="1" outlineLevel="3">
      <c r="A398" s="6856" t="s">
        <v>2368</v>
      </c>
      <c r="B398" s="68" t="s">
        <v>94</v>
      </c>
      <c r="C398" s="68" t="str">
        <f>IF(OR(ISNUMBER(S398),ISNUMBER(U398),ISNUMBER(W398),ISNUMBER(#REF!),ISNUMBER(AA398),ISNUMBER(AC398),ISNUMBER(AE398),ISNUMBER(AG398),ISNUMBER(Y398),ISNUMBER(AI398)),"x","")</f>
        <v/>
      </c>
      <c r="D398" s="2" t="s">
        <v>90</v>
      </c>
      <c r="E398" s="2" t="s">
        <v>2369</v>
      </c>
      <c r="F398" s="2" t="s">
        <v>67</v>
      </c>
      <c r="G398" s="2" t="s">
        <v>2370</v>
      </c>
      <c r="H398" s="2" t="s">
        <v>104</v>
      </c>
      <c r="L398" s="2" t="s">
        <v>12</v>
      </c>
      <c r="M398" s="2" t="s">
        <v>12</v>
      </c>
      <c r="N398" s="2" t="s">
        <v>12</v>
      </c>
      <c r="O398" s="2" t="s">
        <v>14</v>
      </c>
      <c r="S398" s="6857"/>
      <c r="U398" s="6858"/>
      <c r="W398" s="6859" t="str">
        <f t="shared" si="46"/>
        <v/>
      </c>
      <c r="Y398" s="6860" t="str">
        <f t="shared" si="48"/>
        <v/>
      </c>
      <c r="AA398" s="92"/>
      <c r="AC398" s="6861"/>
      <c r="AE398" s="6862"/>
      <c r="AG398" s="6863" t="str">
        <f t="shared" si="47"/>
        <v/>
      </c>
      <c r="AI398" s="6864" t="str">
        <f t="shared" si="49"/>
        <v/>
      </c>
    </row>
    <row r="399" spans="1:35" ht="11.25" hidden="1" outlineLevel="3">
      <c r="A399" s="6865" t="s">
        <v>2371</v>
      </c>
      <c r="B399" s="68" t="s">
        <v>94</v>
      </c>
      <c r="C399" s="68" t="str">
        <f>IF(OR(ISNUMBER(S399),ISNUMBER(U399),ISNUMBER(W399),ISNUMBER(#REF!),ISNUMBER(AA399),ISNUMBER(AC399),ISNUMBER(AE399),ISNUMBER(AG399),ISNUMBER(Y399),ISNUMBER(AI399)),"x","")</f>
        <v/>
      </c>
      <c r="D399" s="2" t="s">
        <v>90</v>
      </c>
      <c r="E399" s="2" t="s">
        <v>2372</v>
      </c>
      <c r="F399" s="2" t="s">
        <v>67</v>
      </c>
      <c r="G399" s="2" t="s">
        <v>2373</v>
      </c>
      <c r="L399" s="2" t="s">
        <v>12</v>
      </c>
      <c r="M399" s="2" t="s">
        <v>12</v>
      </c>
      <c r="N399" s="2" t="s">
        <v>12</v>
      </c>
      <c r="O399" s="2" t="s">
        <v>14</v>
      </c>
      <c r="S399" s="6866"/>
      <c r="U399" s="6867"/>
      <c r="W399" s="6868" t="str">
        <f t="shared" si="46"/>
        <v/>
      </c>
      <c r="Y399" s="6869" t="str">
        <f t="shared" si="48"/>
        <v/>
      </c>
      <c r="AA399" s="92"/>
      <c r="AC399" s="6870"/>
      <c r="AE399" s="6871"/>
      <c r="AG399" s="6872" t="str">
        <f t="shared" si="47"/>
        <v/>
      </c>
      <c r="AI399" s="6873" t="str">
        <f t="shared" si="49"/>
        <v/>
      </c>
    </row>
    <row r="400" spans="1:35" ht="11.25" hidden="1" outlineLevel="3">
      <c r="A400" s="6874" t="s">
        <v>2374</v>
      </c>
      <c r="B400" s="68" t="s">
        <v>94</v>
      </c>
      <c r="C400" s="68" t="str">
        <f>IF(OR(ISNUMBER(S400),ISNUMBER(U400),ISNUMBER(W400),ISNUMBER(#REF!),ISNUMBER(AA400),ISNUMBER(AC400),ISNUMBER(AE400),ISNUMBER(AG400),ISNUMBER(Y400),ISNUMBER(AI400)),"x","")</f>
        <v/>
      </c>
      <c r="D400" s="2" t="s">
        <v>90</v>
      </c>
      <c r="E400" s="2" t="s">
        <v>2375</v>
      </c>
      <c r="F400" s="2" t="s">
        <v>67</v>
      </c>
      <c r="G400" s="2" t="s">
        <v>2376</v>
      </c>
      <c r="H400" s="2" t="s">
        <v>2283</v>
      </c>
      <c r="I400" s="2" t="s">
        <v>2377</v>
      </c>
      <c r="L400" s="2" t="s">
        <v>12</v>
      </c>
      <c r="M400" s="2" t="s">
        <v>12</v>
      </c>
      <c r="N400" s="2" t="s">
        <v>12</v>
      </c>
      <c r="O400" s="2" t="s">
        <v>14</v>
      </c>
      <c r="S400" s="6875"/>
      <c r="U400" s="6876"/>
      <c r="W400" s="6877" t="str">
        <f t="shared" si="46"/>
        <v/>
      </c>
      <c r="Y400" s="6878" t="str">
        <f t="shared" si="48"/>
        <v/>
      </c>
      <c r="AA400" s="92"/>
      <c r="AC400" s="6879"/>
      <c r="AE400" s="6880"/>
      <c r="AG400" s="6881" t="str">
        <f t="shared" si="47"/>
        <v/>
      </c>
      <c r="AI400" s="6882" t="str">
        <f t="shared" si="49"/>
        <v/>
      </c>
    </row>
    <row r="401" spans="1:35" ht="11.25" hidden="1" outlineLevel="4">
      <c r="A401" s="6883" t="s">
        <v>2378</v>
      </c>
      <c r="B401" s="68"/>
      <c r="C401" s="68" t="str">
        <f>IF(OR(ISNUMBER(S401),ISNUMBER(U401),ISNUMBER(W401),ISNUMBER(#REF!),ISNUMBER(AA401),ISNUMBER(AC401),ISNUMBER(AE401),ISNUMBER(AG401),ISNUMBER(Y401),ISNUMBER(AI401)),"x","")</f>
        <v/>
      </c>
      <c r="D401" s="2" t="s">
        <v>90</v>
      </c>
      <c r="E401" s="2" t="s">
        <v>2379</v>
      </c>
      <c r="F401" s="2" t="s">
        <v>13</v>
      </c>
      <c r="G401" s="2" t="s">
        <v>2380</v>
      </c>
      <c r="H401" s="2" t="s">
        <v>2381</v>
      </c>
      <c r="I401" s="2" t="s">
        <v>164</v>
      </c>
      <c r="L401" s="2" t="s">
        <v>12</v>
      </c>
      <c r="M401" s="2" t="s">
        <v>12</v>
      </c>
      <c r="N401" s="2" t="s">
        <v>12</v>
      </c>
      <c r="O401" s="2" t="s">
        <v>14</v>
      </c>
      <c r="S401" s="6884"/>
      <c r="U401" s="6885"/>
      <c r="W401" s="6886"/>
      <c r="Y401" s="6887" t="str">
        <f t="shared" si="48"/>
        <v/>
      </c>
      <c r="AA401" s="92"/>
      <c r="AC401" s="6888"/>
      <c r="AE401" s="6889"/>
      <c r="AG401" s="6890"/>
      <c r="AI401" s="6891" t="str">
        <f t="shared" si="49"/>
        <v/>
      </c>
    </row>
    <row r="402" spans="1:35" ht="11.25" hidden="1" outlineLevel="3">
      <c r="A402" s="6892" t="s">
        <v>139</v>
      </c>
      <c r="B402" s="68" t="s">
        <v>94</v>
      </c>
      <c r="C402" s="68" t="str">
        <f>IF(OR(ISNUMBER(S402),ISNUMBER(U402),ISNUMBER(W402),ISNUMBER(#REF!),ISNUMBER(AA402),ISNUMBER(AC402),ISNUMBER(AE402),ISNUMBER(AG402),ISNUMBER(Y402),ISNUMBER(AI402)),"x","")</f>
        <v/>
      </c>
      <c r="D402" s="2" t="s">
        <v>90</v>
      </c>
      <c r="E402" s="2" t="s">
        <v>2382</v>
      </c>
      <c r="F402" s="2" t="s">
        <v>67</v>
      </c>
      <c r="G402" s="2" t="s">
        <v>2383</v>
      </c>
      <c r="H402" s="2" t="s">
        <v>142</v>
      </c>
      <c r="I402" s="2" t="s">
        <v>2384</v>
      </c>
      <c r="L402" s="2" t="s">
        <v>12</v>
      </c>
      <c r="M402" s="2" t="s">
        <v>12</v>
      </c>
      <c r="N402" s="2" t="s">
        <v>12</v>
      </c>
      <c r="O402" s="2" t="s">
        <v>14</v>
      </c>
      <c r="S402" s="6893"/>
      <c r="U402" s="6894"/>
      <c r="W402" s="6895" t="str">
        <f>IF(ISNUMBER(U402),U402,"")</f>
        <v/>
      </c>
      <c r="Y402" s="6896" t="str">
        <f t="shared" si="48"/>
        <v/>
      </c>
      <c r="AA402" s="92"/>
      <c r="AC402" s="6897"/>
      <c r="AE402" s="6898"/>
      <c r="AG402" s="6899" t="str">
        <f>IF(ISNUMBER(AE402),AE402,"")</f>
        <v/>
      </c>
      <c r="AI402" s="6900" t="str">
        <f t="shared" si="49"/>
        <v/>
      </c>
    </row>
    <row r="403" spans="1:35" ht="11.25" outlineLevel="1">
      <c r="A403" s="6901" t="s">
        <v>2385</v>
      </c>
      <c r="B403" s="68" t="s">
        <v>94</v>
      </c>
      <c r="C403" s="68" t="str">
        <f>IF(OR(ISNUMBER(S403),ISNUMBER(U403),ISNUMBER(W403),ISNUMBER(#REF!),ISNUMBER(AA403),ISNUMBER(AC403),ISNUMBER(AE403),ISNUMBER(AG403),ISNUMBER(Y403),ISNUMBER(AI403)),"x","")</f>
        <v/>
      </c>
      <c r="D403" s="2" t="s">
        <v>90</v>
      </c>
      <c r="E403" s="2" t="s">
        <v>2386</v>
      </c>
      <c r="F403" s="2" t="s">
        <v>67</v>
      </c>
      <c r="G403" s="2" t="s">
        <v>2385</v>
      </c>
      <c r="J403" s="2" t="s">
        <v>71</v>
      </c>
      <c r="L403" s="2" t="s">
        <v>12</v>
      </c>
      <c r="M403" s="2" t="s">
        <v>12</v>
      </c>
      <c r="N403" s="2" t="s">
        <v>12</v>
      </c>
      <c r="O403" s="2" t="s">
        <v>14</v>
      </c>
      <c r="S403" s="6902"/>
      <c r="U403" s="6903"/>
      <c r="W403" s="6904" t="str">
        <f>IF(OR(ISNUMBER(W407),ISNUMBER(W415),ISNUMBER(W418),ISNUMBER(W423),ISNUMBER(W430),ISNUMBER(W435),ISNUMBER(W439),ISNUMBER(W445),ISNUMBER(W461),ISNUMBER(W470),ISNUMBER(W478),ISNUMBER(W479),ISNUMBER(W482)),N(W407)+N(W415)+N(W418)+N(W423)+N(W430)+N(W435)+N(W439)+N(W445)+N(W461)+N(W470)+N(W478)+N(W479)+N(W482),IF(ISNUMBER(U403),U403,""))</f>
        <v/>
      </c>
      <c r="Y403" s="6905" t="str">
        <f t="shared" si="48"/>
        <v/>
      </c>
      <c r="AA403" s="92"/>
      <c r="AC403" s="6906"/>
      <c r="AE403" s="6907"/>
      <c r="AG403" s="6908" t="str">
        <f>IF(OR(ISNUMBER(AG407),ISNUMBER(AG415),ISNUMBER(AG418),ISNUMBER(AG423),ISNUMBER(AG430),ISNUMBER(AG435),ISNUMBER(AG439),ISNUMBER(AG445),ISNUMBER(AG461),ISNUMBER(AG470),ISNUMBER(AG478),ISNUMBER(AG479),ISNUMBER(AG482)),N(AG407)+N(AG415)+N(AG418)+N(AG423)+N(AG430)+N(AG435)+N(AG439)+N(AG445)+N(AG461)+N(AG470)+N(AG478)+N(AG479)+N(AG482),IF(ISNUMBER(AE403),AE403,""))</f>
        <v/>
      </c>
      <c r="AI403" s="6909" t="str">
        <f t="shared" si="49"/>
        <v/>
      </c>
    </row>
    <row r="404" spans="1:35" ht="11.25" outlineLevel="2">
      <c r="A404" s="6910" t="s">
        <v>621</v>
      </c>
      <c r="B404" s="68"/>
      <c r="C404" s="68" t="str">
        <f>IF(OR(ISNUMBER(S404),ISNUMBER(U404),ISNUMBER(W404),ISNUMBER(#REF!),ISNUMBER(AA404),ISNUMBER(AC404),ISNUMBER(AE404),ISNUMBER(AG404),ISNUMBER(Y404),ISNUMBER(AI404)),"x","")</f>
        <v/>
      </c>
      <c r="D404" s="2" t="s">
        <v>90</v>
      </c>
      <c r="E404" s="2" t="s">
        <v>2387</v>
      </c>
      <c r="F404" s="2" t="s">
        <v>67</v>
      </c>
      <c r="G404" s="2" t="s">
        <v>2388</v>
      </c>
      <c r="H404" s="2" t="s">
        <v>2389</v>
      </c>
      <c r="L404" s="2" t="s">
        <v>12</v>
      </c>
      <c r="M404" s="2" t="s">
        <v>12</v>
      </c>
      <c r="N404" s="2" t="s">
        <v>12</v>
      </c>
      <c r="O404" s="2" t="s">
        <v>14</v>
      </c>
      <c r="S404" s="6911"/>
      <c r="U404" s="6912"/>
      <c r="W404" s="6913" t="str">
        <f t="shared" ref="W404:W444" si="50">IF(ISNUMBER(U404),U404,"")</f>
        <v/>
      </c>
      <c r="Y404" s="6914" t="str">
        <f t="shared" si="48"/>
        <v/>
      </c>
      <c r="AA404" s="92"/>
      <c r="AC404" s="6915"/>
      <c r="AE404" s="6916"/>
      <c r="AG404" s="6917" t="str">
        <f t="shared" ref="AG404:AG444" si="51">IF(ISNUMBER(AE404),AE404,"")</f>
        <v/>
      </c>
      <c r="AI404" s="6918" t="str">
        <f t="shared" si="49"/>
        <v/>
      </c>
    </row>
    <row r="405" spans="1:35" ht="11.25" outlineLevel="2">
      <c r="A405" s="6919" t="s">
        <v>603</v>
      </c>
      <c r="B405" s="68"/>
      <c r="C405" s="68" t="str">
        <f>IF(OR(ISNUMBER(S405),ISNUMBER(U405),ISNUMBER(W405),ISNUMBER(#REF!),ISNUMBER(AA405),ISNUMBER(AC405),ISNUMBER(AE405),ISNUMBER(AG405),ISNUMBER(Y405),ISNUMBER(AI405)),"x","")</f>
        <v/>
      </c>
      <c r="D405" s="2" t="s">
        <v>90</v>
      </c>
      <c r="E405" s="2" t="s">
        <v>2390</v>
      </c>
      <c r="F405" s="2" t="s">
        <v>67</v>
      </c>
      <c r="G405" s="2" t="s">
        <v>2391</v>
      </c>
      <c r="L405" s="2" t="s">
        <v>12</v>
      </c>
      <c r="M405" s="2" t="s">
        <v>12</v>
      </c>
      <c r="N405" s="2" t="s">
        <v>12</v>
      </c>
      <c r="O405" s="2" t="s">
        <v>14</v>
      </c>
      <c r="S405" s="6920"/>
      <c r="U405" s="6921"/>
      <c r="W405" s="6922" t="str">
        <f t="shared" si="50"/>
        <v/>
      </c>
      <c r="Y405" s="6923" t="str">
        <f t="shared" si="48"/>
        <v/>
      </c>
      <c r="AA405" s="92"/>
      <c r="AC405" s="6924"/>
      <c r="AE405" s="6925"/>
      <c r="AG405" s="6926" t="str">
        <f t="shared" si="51"/>
        <v/>
      </c>
      <c r="AI405" s="6927" t="str">
        <f t="shared" si="49"/>
        <v/>
      </c>
    </row>
    <row r="406" spans="1:35" ht="11.25" outlineLevel="2">
      <c r="A406" s="6928" t="s">
        <v>2392</v>
      </c>
      <c r="B406" s="68"/>
      <c r="C406" s="68" t="str">
        <f>IF(OR(ISNUMBER(S406),ISNUMBER(U406),ISNUMBER(W406),ISNUMBER(#REF!),ISNUMBER(AA406),ISNUMBER(AC406),ISNUMBER(AE406),ISNUMBER(AG406),ISNUMBER(Y406),ISNUMBER(AI406)),"x","")</f>
        <v/>
      </c>
      <c r="D406" s="2" t="s">
        <v>90</v>
      </c>
      <c r="E406" s="2" t="s">
        <v>2393</v>
      </c>
      <c r="F406" s="2" t="s">
        <v>67</v>
      </c>
      <c r="G406" s="2" t="s">
        <v>2394</v>
      </c>
      <c r="H406" s="2" t="s">
        <v>294</v>
      </c>
      <c r="L406" s="2" t="s">
        <v>12</v>
      </c>
      <c r="M406" s="2" t="s">
        <v>12</v>
      </c>
      <c r="N406" s="2" t="s">
        <v>12</v>
      </c>
      <c r="O406" s="2" t="s">
        <v>14</v>
      </c>
      <c r="S406" s="6929"/>
      <c r="U406" s="6930"/>
      <c r="W406" s="6931" t="str">
        <f t="shared" si="50"/>
        <v/>
      </c>
      <c r="Y406" s="6932" t="str">
        <f t="shared" si="48"/>
        <v/>
      </c>
      <c r="AA406" s="92"/>
      <c r="AC406" s="6933"/>
      <c r="AE406" s="6934"/>
      <c r="AG406" s="6935" t="str">
        <f t="shared" si="51"/>
        <v/>
      </c>
      <c r="AI406" s="6936" t="str">
        <f t="shared" si="49"/>
        <v/>
      </c>
    </row>
    <row r="407" spans="1:35" ht="11.25" outlineLevel="2" collapsed="1">
      <c r="A407" s="6937" t="s">
        <v>2395</v>
      </c>
      <c r="B407" s="68" t="s">
        <v>94</v>
      </c>
      <c r="C407" s="68" t="str">
        <f>IF(OR(ISNUMBER(S407),ISNUMBER(U407),ISNUMBER(W407),ISNUMBER(#REF!),ISNUMBER(AA407),ISNUMBER(AC407),ISNUMBER(AE407),ISNUMBER(AG407),ISNUMBER(Y407),ISNUMBER(AI407)),"x","")</f>
        <v/>
      </c>
      <c r="D407" s="2" t="s">
        <v>90</v>
      </c>
      <c r="E407" s="2" t="s">
        <v>2396</v>
      </c>
      <c r="F407" s="2" t="s">
        <v>67</v>
      </c>
      <c r="G407" s="2" t="s">
        <v>2395</v>
      </c>
      <c r="I407" s="2" t="s">
        <v>2397</v>
      </c>
      <c r="J407" s="2" t="s">
        <v>187</v>
      </c>
      <c r="L407" s="2" t="s">
        <v>12</v>
      </c>
      <c r="M407" s="2" t="s">
        <v>12</v>
      </c>
      <c r="N407" s="2" t="s">
        <v>12</v>
      </c>
      <c r="O407" s="2" t="s">
        <v>14</v>
      </c>
      <c r="S407" s="6938"/>
      <c r="U407" s="6939"/>
      <c r="W407" s="6940" t="str">
        <f t="shared" si="50"/>
        <v/>
      </c>
      <c r="Y407" s="6941" t="str">
        <f t="shared" si="48"/>
        <v/>
      </c>
      <c r="AA407" s="92"/>
      <c r="AC407" s="6942"/>
      <c r="AE407" s="6943"/>
      <c r="AG407" s="6944" t="str">
        <f t="shared" si="51"/>
        <v/>
      </c>
      <c r="AI407" s="6945" t="str">
        <f t="shared" si="49"/>
        <v/>
      </c>
    </row>
    <row r="408" spans="1:35" ht="11.25" hidden="1" outlineLevel="3">
      <c r="A408" s="6946" t="s">
        <v>2398</v>
      </c>
      <c r="B408" s="68"/>
      <c r="C408" s="68" t="str">
        <f>IF(OR(ISNUMBER(S408),ISNUMBER(U408),ISNUMBER(W408),ISNUMBER(#REF!),ISNUMBER(AA408),ISNUMBER(AC408),ISNUMBER(AE408),ISNUMBER(AG408),ISNUMBER(Y408),ISNUMBER(AI408)),"x","")</f>
        <v/>
      </c>
      <c r="D408" s="2" t="s">
        <v>90</v>
      </c>
      <c r="E408" s="2" t="s">
        <v>2399</v>
      </c>
      <c r="F408" s="2" t="s">
        <v>67</v>
      </c>
      <c r="G408" s="2" t="s">
        <v>2400</v>
      </c>
      <c r="L408" s="2" t="s">
        <v>12</v>
      </c>
      <c r="M408" s="2" t="s">
        <v>12</v>
      </c>
      <c r="N408" s="2" t="s">
        <v>12</v>
      </c>
      <c r="O408" s="2" t="s">
        <v>14</v>
      </c>
      <c r="S408" s="6947"/>
      <c r="U408" s="6948"/>
      <c r="W408" s="6949" t="str">
        <f t="shared" si="50"/>
        <v/>
      </c>
      <c r="Y408" s="6950" t="str">
        <f t="shared" si="48"/>
        <v/>
      </c>
      <c r="AA408" s="92"/>
      <c r="AC408" s="6951"/>
      <c r="AE408" s="6952"/>
      <c r="AG408" s="6953" t="str">
        <f t="shared" si="51"/>
        <v/>
      </c>
      <c r="AI408" s="6954" t="str">
        <f t="shared" si="49"/>
        <v/>
      </c>
    </row>
    <row r="409" spans="1:35" ht="11.25" hidden="1" outlineLevel="3">
      <c r="A409" s="6955" t="s">
        <v>2401</v>
      </c>
      <c r="B409" s="68"/>
      <c r="C409" s="68" t="str">
        <f>IF(OR(ISNUMBER(S409),ISNUMBER(U409),ISNUMBER(W409),ISNUMBER(#REF!),ISNUMBER(AA409),ISNUMBER(AC409),ISNUMBER(AE409),ISNUMBER(AG409),ISNUMBER(Y409),ISNUMBER(AI409)),"x","")</f>
        <v/>
      </c>
      <c r="D409" s="2" t="s">
        <v>90</v>
      </c>
      <c r="E409" s="2" t="s">
        <v>2402</v>
      </c>
      <c r="F409" s="2" t="s">
        <v>67</v>
      </c>
      <c r="G409" s="2" t="s">
        <v>2403</v>
      </c>
      <c r="L409" s="2" t="s">
        <v>12</v>
      </c>
      <c r="M409" s="2" t="s">
        <v>12</v>
      </c>
      <c r="N409" s="2" t="s">
        <v>12</v>
      </c>
      <c r="O409" s="2" t="s">
        <v>14</v>
      </c>
      <c r="S409" s="6956"/>
      <c r="U409" s="6957"/>
      <c r="W409" s="6958" t="str">
        <f t="shared" si="50"/>
        <v/>
      </c>
      <c r="Y409" s="6959" t="str">
        <f t="shared" si="48"/>
        <v/>
      </c>
      <c r="AA409" s="92"/>
      <c r="AC409" s="6960"/>
      <c r="AE409" s="6961"/>
      <c r="AG409" s="6962" t="str">
        <f t="shared" si="51"/>
        <v/>
      </c>
      <c r="AI409" s="6963" t="str">
        <f t="shared" si="49"/>
        <v/>
      </c>
    </row>
    <row r="410" spans="1:35" ht="11.25" hidden="1" outlineLevel="3">
      <c r="A410" s="6964" t="s">
        <v>621</v>
      </c>
      <c r="B410" s="68"/>
      <c r="C410" s="68" t="str">
        <f>IF(OR(ISNUMBER(S410),ISNUMBER(U410),ISNUMBER(W410),ISNUMBER(#REF!),ISNUMBER(AA410),ISNUMBER(AC410),ISNUMBER(AE410),ISNUMBER(AG410),ISNUMBER(Y410),ISNUMBER(AI410)),"x","")</f>
        <v/>
      </c>
      <c r="D410" s="2" t="s">
        <v>90</v>
      </c>
      <c r="E410" s="2" t="s">
        <v>2404</v>
      </c>
      <c r="F410" s="2" t="s">
        <v>67</v>
      </c>
      <c r="G410" s="2" t="s">
        <v>2405</v>
      </c>
      <c r="H410" s="2" t="s">
        <v>2406</v>
      </c>
      <c r="L410" s="2" t="s">
        <v>12</v>
      </c>
      <c r="M410" s="2" t="s">
        <v>12</v>
      </c>
      <c r="N410" s="2" t="s">
        <v>12</v>
      </c>
      <c r="O410" s="2" t="s">
        <v>14</v>
      </c>
      <c r="S410" s="6965"/>
      <c r="U410" s="6966"/>
      <c r="W410" s="6967" t="str">
        <f t="shared" si="50"/>
        <v/>
      </c>
      <c r="Y410" s="6968" t="str">
        <f t="shared" si="48"/>
        <v/>
      </c>
      <c r="AA410" s="92"/>
      <c r="AC410" s="6969"/>
      <c r="AE410" s="6970"/>
      <c r="AG410" s="6971" t="str">
        <f t="shared" si="51"/>
        <v/>
      </c>
      <c r="AI410" s="6972" t="str">
        <f t="shared" si="49"/>
        <v/>
      </c>
    </row>
    <row r="411" spans="1:35" ht="11.25" hidden="1" outlineLevel="4">
      <c r="A411" s="6973" t="s">
        <v>2407</v>
      </c>
      <c r="B411" s="68"/>
      <c r="C411" s="68" t="str">
        <f>IF(OR(ISNUMBER(S411),ISNUMBER(U411),ISNUMBER(W411),ISNUMBER(#REF!),ISNUMBER(AA411),ISNUMBER(AC411),ISNUMBER(AE411),ISNUMBER(AG411),ISNUMBER(Y411),ISNUMBER(AI411)),"x","")</f>
        <v/>
      </c>
      <c r="D411" s="2" t="s">
        <v>90</v>
      </c>
      <c r="E411" s="2" t="s">
        <v>2408</v>
      </c>
      <c r="F411" s="2" t="s">
        <v>67</v>
      </c>
      <c r="G411" s="2" t="s">
        <v>2409</v>
      </c>
      <c r="H411" s="2" t="s">
        <v>2410</v>
      </c>
      <c r="L411" s="2" t="s">
        <v>12</v>
      </c>
      <c r="M411" s="2" t="s">
        <v>12</v>
      </c>
      <c r="N411" s="2" t="s">
        <v>12</v>
      </c>
      <c r="O411" s="2" t="s">
        <v>14</v>
      </c>
      <c r="S411" s="6974"/>
      <c r="U411" s="6975"/>
      <c r="W411" s="6976" t="str">
        <f t="shared" si="50"/>
        <v/>
      </c>
      <c r="Y411" s="6977" t="str">
        <f t="shared" si="48"/>
        <v/>
      </c>
      <c r="AA411" s="92"/>
      <c r="AC411" s="6978"/>
      <c r="AE411" s="6979"/>
      <c r="AG411" s="6980" t="str">
        <f t="shared" si="51"/>
        <v/>
      </c>
      <c r="AI411" s="6981" t="str">
        <f t="shared" si="49"/>
        <v/>
      </c>
    </row>
    <row r="412" spans="1:35" ht="11.25" hidden="1" outlineLevel="4">
      <c r="A412" s="6982" t="s">
        <v>2411</v>
      </c>
      <c r="B412" s="68"/>
      <c r="C412" s="68" t="str">
        <f>IF(OR(ISNUMBER(S412),ISNUMBER(U412),ISNUMBER(W412),ISNUMBER(#REF!),ISNUMBER(AA412),ISNUMBER(AC412),ISNUMBER(AE412),ISNUMBER(AG412),ISNUMBER(Y412),ISNUMBER(AI412)),"x","")</f>
        <v/>
      </c>
      <c r="D412" s="2" t="s">
        <v>90</v>
      </c>
      <c r="E412" s="2" t="s">
        <v>2412</v>
      </c>
      <c r="F412" s="2" t="s">
        <v>67</v>
      </c>
      <c r="G412" s="2" t="s">
        <v>2413</v>
      </c>
      <c r="H412" s="2" t="s">
        <v>2283</v>
      </c>
      <c r="L412" s="2" t="s">
        <v>12</v>
      </c>
      <c r="M412" s="2" t="s">
        <v>12</v>
      </c>
      <c r="N412" s="2" t="s">
        <v>12</v>
      </c>
      <c r="O412" s="2" t="s">
        <v>14</v>
      </c>
      <c r="S412" s="6983"/>
      <c r="U412" s="6984"/>
      <c r="W412" s="6985" t="str">
        <f t="shared" si="50"/>
        <v/>
      </c>
      <c r="Y412" s="6986" t="str">
        <f t="shared" si="48"/>
        <v/>
      </c>
      <c r="AA412" s="92"/>
      <c r="AC412" s="6987"/>
      <c r="AE412" s="6988"/>
      <c r="AG412" s="6989" t="str">
        <f t="shared" si="51"/>
        <v/>
      </c>
      <c r="AI412" s="6990" t="str">
        <f t="shared" si="49"/>
        <v/>
      </c>
    </row>
    <row r="413" spans="1:35" ht="11.25" hidden="1" outlineLevel="4">
      <c r="A413" s="6991" t="s">
        <v>2414</v>
      </c>
      <c r="B413" s="68"/>
      <c r="C413" s="68" t="str">
        <f>IF(OR(ISNUMBER(S413),ISNUMBER(U413),ISNUMBER(W413),ISNUMBER(#REF!),ISNUMBER(AA413),ISNUMBER(AC413),ISNUMBER(AE413),ISNUMBER(AG413),ISNUMBER(Y413),ISNUMBER(AI413)),"x","")</f>
        <v/>
      </c>
      <c r="D413" s="2" t="s">
        <v>90</v>
      </c>
      <c r="E413" s="2" t="s">
        <v>2415</v>
      </c>
      <c r="F413" s="2" t="s">
        <v>67</v>
      </c>
      <c r="G413" s="2" t="s">
        <v>2416</v>
      </c>
      <c r="H413" s="2" t="s">
        <v>2283</v>
      </c>
      <c r="L413" s="2" t="s">
        <v>12</v>
      </c>
      <c r="M413" s="2" t="s">
        <v>12</v>
      </c>
      <c r="N413" s="2" t="s">
        <v>12</v>
      </c>
      <c r="O413" s="2" t="s">
        <v>14</v>
      </c>
      <c r="S413" s="6992"/>
      <c r="U413" s="6993"/>
      <c r="W413" s="6994" t="str">
        <f t="shared" si="50"/>
        <v/>
      </c>
      <c r="Y413" s="6995" t="str">
        <f t="shared" si="48"/>
        <v/>
      </c>
      <c r="AA413" s="92"/>
      <c r="AC413" s="6996"/>
      <c r="AE413" s="6997"/>
      <c r="AG413" s="6998" t="str">
        <f t="shared" si="51"/>
        <v/>
      </c>
      <c r="AI413" s="6999" t="str">
        <f t="shared" si="49"/>
        <v/>
      </c>
    </row>
    <row r="414" spans="1:35" ht="11.25" hidden="1" outlineLevel="3">
      <c r="A414" s="7000" t="s">
        <v>603</v>
      </c>
      <c r="B414" s="68"/>
      <c r="C414" s="68" t="str">
        <f>IF(OR(ISNUMBER(S414),ISNUMBER(U414),ISNUMBER(W414),ISNUMBER(#REF!),ISNUMBER(AA414),ISNUMBER(AC414),ISNUMBER(AE414),ISNUMBER(AG414),ISNUMBER(Y414),ISNUMBER(AI414)),"x","")</f>
        <v/>
      </c>
      <c r="D414" s="2" t="s">
        <v>90</v>
      </c>
      <c r="E414" s="2" t="s">
        <v>2417</v>
      </c>
      <c r="F414" s="2" t="s">
        <v>67</v>
      </c>
      <c r="G414" s="2" t="s">
        <v>2418</v>
      </c>
      <c r="L414" s="2" t="s">
        <v>12</v>
      </c>
      <c r="M414" s="2" t="s">
        <v>12</v>
      </c>
      <c r="N414" s="2" t="s">
        <v>12</v>
      </c>
      <c r="O414" s="2" t="s">
        <v>14</v>
      </c>
      <c r="S414" s="7001"/>
      <c r="U414" s="7002"/>
      <c r="W414" s="7003" t="str">
        <f t="shared" si="50"/>
        <v/>
      </c>
      <c r="Y414" s="7004" t="str">
        <f t="shared" si="48"/>
        <v/>
      </c>
      <c r="AA414" s="92"/>
      <c r="AC414" s="7005"/>
      <c r="AE414" s="7006"/>
      <c r="AG414" s="7007" t="str">
        <f t="shared" si="51"/>
        <v/>
      </c>
      <c r="AI414" s="7008" t="str">
        <f t="shared" si="49"/>
        <v/>
      </c>
    </row>
    <row r="415" spans="1:35" ht="11.25" outlineLevel="2" collapsed="1">
      <c r="A415" s="7009" t="s">
        <v>2419</v>
      </c>
      <c r="B415" s="68" t="s">
        <v>94</v>
      </c>
      <c r="C415" s="68" t="str">
        <f>IF(OR(ISNUMBER(S415),ISNUMBER(U415),ISNUMBER(W415),ISNUMBER(#REF!),ISNUMBER(AA415),ISNUMBER(AC415),ISNUMBER(AE415),ISNUMBER(AG415),ISNUMBER(Y415),ISNUMBER(AI415)),"x","")</f>
        <v/>
      </c>
      <c r="D415" s="2" t="s">
        <v>90</v>
      </c>
      <c r="E415" s="2" t="s">
        <v>2420</v>
      </c>
      <c r="F415" s="2" t="s">
        <v>67</v>
      </c>
      <c r="G415" s="2" t="s">
        <v>2421</v>
      </c>
      <c r="H415" s="2" t="s">
        <v>2422</v>
      </c>
      <c r="I415" s="2" t="s">
        <v>2423</v>
      </c>
      <c r="J415" s="2" t="s">
        <v>96</v>
      </c>
      <c r="L415" s="2" t="s">
        <v>12</v>
      </c>
      <c r="M415" s="2" t="s">
        <v>12</v>
      </c>
      <c r="N415" s="2" t="s">
        <v>12</v>
      </c>
      <c r="O415" s="2" t="s">
        <v>14</v>
      </c>
      <c r="S415" s="7010"/>
      <c r="U415" s="7011"/>
      <c r="W415" s="7012" t="str">
        <f t="shared" si="50"/>
        <v/>
      </c>
      <c r="Y415" s="7013" t="str">
        <f t="shared" si="48"/>
        <v/>
      </c>
      <c r="AA415" s="92"/>
      <c r="AC415" s="7014"/>
      <c r="AE415" s="7015"/>
      <c r="AG415" s="7016" t="str">
        <f t="shared" si="51"/>
        <v/>
      </c>
      <c r="AI415" s="7017" t="str">
        <f t="shared" si="49"/>
        <v/>
      </c>
    </row>
    <row r="416" spans="1:35" ht="11.25" hidden="1" outlineLevel="3">
      <c r="A416" s="7018" t="s">
        <v>603</v>
      </c>
      <c r="B416" s="68"/>
      <c r="C416" s="68" t="str">
        <f>IF(OR(ISNUMBER(S416),ISNUMBER(U416),ISNUMBER(W416),ISNUMBER(#REF!),ISNUMBER(AA416),ISNUMBER(AC416),ISNUMBER(AE416),ISNUMBER(AG416),ISNUMBER(Y416),ISNUMBER(AI416)),"x","")</f>
        <v/>
      </c>
      <c r="D416" s="2" t="s">
        <v>90</v>
      </c>
      <c r="E416" s="2" t="s">
        <v>2424</v>
      </c>
      <c r="F416" s="2" t="s">
        <v>67</v>
      </c>
      <c r="G416" s="2" t="s">
        <v>2425</v>
      </c>
      <c r="L416" s="2" t="s">
        <v>12</v>
      </c>
      <c r="M416" s="2" t="s">
        <v>12</v>
      </c>
      <c r="N416" s="2" t="s">
        <v>12</v>
      </c>
      <c r="O416" s="2" t="s">
        <v>14</v>
      </c>
      <c r="S416" s="7019"/>
      <c r="U416" s="7020"/>
      <c r="W416" s="7021" t="str">
        <f t="shared" si="50"/>
        <v/>
      </c>
      <c r="Y416" s="7022" t="str">
        <f t="shared" si="48"/>
        <v/>
      </c>
      <c r="AA416" s="92"/>
      <c r="AC416" s="7023"/>
      <c r="AE416" s="7024"/>
      <c r="AG416" s="7025" t="str">
        <f t="shared" si="51"/>
        <v/>
      </c>
      <c r="AI416" s="7026" t="str">
        <f t="shared" si="49"/>
        <v/>
      </c>
    </row>
    <row r="417" spans="1:35" ht="11.25" hidden="1" outlineLevel="3">
      <c r="A417" s="7027" t="s">
        <v>621</v>
      </c>
      <c r="B417" s="68"/>
      <c r="C417" s="68" t="str">
        <f>IF(OR(ISNUMBER(S417),ISNUMBER(U417),ISNUMBER(W417),ISNUMBER(#REF!),ISNUMBER(AA417),ISNUMBER(AC417),ISNUMBER(AE417),ISNUMBER(AG417),ISNUMBER(Y417),ISNUMBER(AI417)),"x","")</f>
        <v/>
      </c>
      <c r="D417" s="2" t="s">
        <v>90</v>
      </c>
      <c r="E417" s="2" t="s">
        <v>2426</v>
      </c>
      <c r="F417" s="2" t="s">
        <v>67</v>
      </c>
      <c r="G417" s="2" t="s">
        <v>2427</v>
      </c>
      <c r="L417" s="2" t="s">
        <v>12</v>
      </c>
      <c r="M417" s="2" t="s">
        <v>12</v>
      </c>
      <c r="N417" s="2" t="s">
        <v>12</v>
      </c>
      <c r="O417" s="2" t="s">
        <v>14</v>
      </c>
      <c r="S417" s="7028"/>
      <c r="U417" s="7029"/>
      <c r="W417" s="7030" t="str">
        <f t="shared" si="50"/>
        <v/>
      </c>
      <c r="Y417" s="7031" t="str">
        <f t="shared" si="48"/>
        <v/>
      </c>
      <c r="AA417" s="92"/>
      <c r="AC417" s="7032"/>
      <c r="AE417" s="7033"/>
      <c r="AG417" s="7034" t="str">
        <f t="shared" si="51"/>
        <v/>
      </c>
      <c r="AI417" s="7035" t="str">
        <f t="shared" si="49"/>
        <v/>
      </c>
    </row>
    <row r="418" spans="1:35" ht="11.25" outlineLevel="2" collapsed="1">
      <c r="A418" s="7036" t="s">
        <v>2428</v>
      </c>
      <c r="B418" s="68" t="s">
        <v>94</v>
      </c>
      <c r="C418" s="68" t="str">
        <f>IF(OR(ISNUMBER(S418),ISNUMBER(U418),ISNUMBER(W418),ISNUMBER(#REF!),ISNUMBER(AA418),ISNUMBER(AC418),ISNUMBER(AE418),ISNUMBER(AG418),ISNUMBER(Y418),ISNUMBER(AI418)),"x","")</f>
        <v/>
      </c>
      <c r="D418" s="2" t="s">
        <v>90</v>
      </c>
      <c r="E418" s="2" t="s">
        <v>2429</v>
      </c>
      <c r="F418" s="2" t="s">
        <v>67</v>
      </c>
      <c r="G418" s="2" t="s">
        <v>2428</v>
      </c>
      <c r="I418" s="2" t="s">
        <v>2430</v>
      </c>
      <c r="J418" s="2" t="s">
        <v>187</v>
      </c>
      <c r="L418" s="2" t="s">
        <v>12</v>
      </c>
      <c r="M418" s="2" t="s">
        <v>12</v>
      </c>
      <c r="N418" s="2" t="s">
        <v>12</v>
      </c>
      <c r="O418" s="2" t="s">
        <v>14</v>
      </c>
      <c r="S418" s="7037"/>
      <c r="U418" s="7038"/>
      <c r="W418" s="7039" t="str">
        <f t="shared" si="50"/>
        <v/>
      </c>
      <c r="Y418" s="7040" t="str">
        <f t="shared" si="48"/>
        <v/>
      </c>
      <c r="AA418" s="92"/>
      <c r="AC418" s="7041"/>
      <c r="AE418" s="7042"/>
      <c r="AG418" s="7043" t="str">
        <f t="shared" si="51"/>
        <v/>
      </c>
      <c r="AI418" s="7044" t="str">
        <f t="shared" si="49"/>
        <v/>
      </c>
    </row>
    <row r="419" spans="1:35" ht="11.25" hidden="1" outlineLevel="3">
      <c r="A419" s="7045" t="s">
        <v>2398</v>
      </c>
      <c r="B419" s="68"/>
      <c r="C419" s="68" t="str">
        <f>IF(OR(ISNUMBER(S419),ISNUMBER(U419),ISNUMBER(W419),ISNUMBER(#REF!),ISNUMBER(AA419),ISNUMBER(AC419),ISNUMBER(AE419),ISNUMBER(AG419),ISNUMBER(Y419),ISNUMBER(AI419)),"x","")</f>
        <v/>
      </c>
      <c r="D419" s="2" t="s">
        <v>90</v>
      </c>
      <c r="E419" s="2" t="s">
        <v>2431</v>
      </c>
      <c r="F419" s="2" t="s">
        <v>67</v>
      </c>
      <c r="G419" s="2" t="s">
        <v>2432</v>
      </c>
      <c r="L419" s="2" t="s">
        <v>12</v>
      </c>
      <c r="M419" s="2" t="s">
        <v>12</v>
      </c>
      <c r="N419" s="2" t="s">
        <v>12</v>
      </c>
      <c r="O419" s="2" t="s">
        <v>14</v>
      </c>
      <c r="S419" s="7046"/>
      <c r="U419" s="7047"/>
      <c r="W419" s="7048" t="str">
        <f t="shared" si="50"/>
        <v/>
      </c>
      <c r="Y419" s="7049" t="str">
        <f t="shared" si="48"/>
        <v/>
      </c>
      <c r="AA419" s="92"/>
      <c r="AC419" s="7050"/>
      <c r="AE419" s="7051"/>
      <c r="AG419" s="7052" t="str">
        <f t="shared" si="51"/>
        <v/>
      </c>
      <c r="AI419" s="7053" t="str">
        <f t="shared" si="49"/>
        <v/>
      </c>
    </row>
    <row r="420" spans="1:35" ht="11.25" hidden="1" outlineLevel="3">
      <c r="A420" s="7054" t="s">
        <v>2433</v>
      </c>
      <c r="B420" s="68"/>
      <c r="C420" s="68" t="str">
        <f>IF(OR(ISNUMBER(S420),ISNUMBER(U420),ISNUMBER(W420),ISNUMBER(#REF!),ISNUMBER(AA420),ISNUMBER(AC420),ISNUMBER(AE420),ISNUMBER(AG420),ISNUMBER(Y420),ISNUMBER(AI420)),"x","")</f>
        <v/>
      </c>
      <c r="D420" s="2" t="s">
        <v>90</v>
      </c>
      <c r="E420" s="2" t="s">
        <v>2434</v>
      </c>
      <c r="F420" s="2" t="s">
        <v>67</v>
      </c>
      <c r="G420" s="2" t="s">
        <v>2435</v>
      </c>
      <c r="H420" s="2" t="s">
        <v>2436</v>
      </c>
      <c r="L420" s="2" t="s">
        <v>12</v>
      </c>
      <c r="M420" s="2" t="s">
        <v>12</v>
      </c>
      <c r="N420" s="2" t="s">
        <v>12</v>
      </c>
      <c r="O420" s="2" t="s">
        <v>14</v>
      </c>
      <c r="S420" s="7055"/>
      <c r="U420" s="7056"/>
      <c r="W420" s="7057" t="str">
        <f t="shared" si="50"/>
        <v/>
      </c>
      <c r="Y420" s="7058" t="str">
        <f t="shared" si="48"/>
        <v/>
      </c>
      <c r="AA420" s="92"/>
      <c r="AC420" s="7059"/>
      <c r="AE420" s="7060"/>
      <c r="AG420" s="7061" t="str">
        <f t="shared" si="51"/>
        <v/>
      </c>
      <c r="AI420" s="7062" t="str">
        <f t="shared" si="49"/>
        <v/>
      </c>
    </row>
    <row r="421" spans="1:35" ht="11.25" hidden="1" outlineLevel="3">
      <c r="A421" s="7063" t="s">
        <v>621</v>
      </c>
      <c r="B421" s="68"/>
      <c r="C421" s="68" t="str">
        <f>IF(OR(ISNUMBER(S421),ISNUMBER(U421),ISNUMBER(W421),ISNUMBER(#REF!),ISNUMBER(AA421),ISNUMBER(AC421),ISNUMBER(AE421),ISNUMBER(AG421),ISNUMBER(Y421),ISNUMBER(AI421)),"x","")</f>
        <v/>
      </c>
      <c r="D421" s="2" t="s">
        <v>90</v>
      </c>
      <c r="E421" s="2" t="s">
        <v>2437</v>
      </c>
      <c r="F421" s="2" t="s">
        <v>67</v>
      </c>
      <c r="G421" s="2" t="s">
        <v>2438</v>
      </c>
      <c r="L421" s="2" t="s">
        <v>12</v>
      </c>
      <c r="M421" s="2" t="s">
        <v>12</v>
      </c>
      <c r="N421" s="2" t="s">
        <v>12</v>
      </c>
      <c r="O421" s="2" t="s">
        <v>14</v>
      </c>
      <c r="S421" s="7064"/>
      <c r="U421" s="7065"/>
      <c r="W421" s="7066" t="str">
        <f t="shared" si="50"/>
        <v/>
      </c>
      <c r="Y421" s="7067" t="str">
        <f t="shared" si="48"/>
        <v/>
      </c>
      <c r="AA421" s="92"/>
      <c r="AC421" s="7068"/>
      <c r="AE421" s="7069"/>
      <c r="AG421" s="7070" t="str">
        <f t="shared" si="51"/>
        <v/>
      </c>
      <c r="AI421" s="7071" t="str">
        <f t="shared" si="49"/>
        <v/>
      </c>
    </row>
    <row r="422" spans="1:35" ht="11.25" hidden="1" outlineLevel="3">
      <c r="A422" s="7072" t="s">
        <v>603</v>
      </c>
      <c r="B422" s="68"/>
      <c r="C422" s="68" t="str">
        <f>IF(OR(ISNUMBER(S422),ISNUMBER(U422),ISNUMBER(W422),ISNUMBER(#REF!),ISNUMBER(AA422),ISNUMBER(AC422),ISNUMBER(AE422),ISNUMBER(AG422),ISNUMBER(Y422),ISNUMBER(AI422)),"x","")</f>
        <v/>
      </c>
      <c r="D422" s="2" t="s">
        <v>90</v>
      </c>
      <c r="E422" s="2" t="s">
        <v>2439</v>
      </c>
      <c r="F422" s="2" t="s">
        <v>67</v>
      </c>
      <c r="G422" s="2" t="s">
        <v>2440</v>
      </c>
      <c r="L422" s="2" t="s">
        <v>12</v>
      </c>
      <c r="M422" s="2" t="s">
        <v>12</v>
      </c>
      <c r="N422" s="2" t="s">
        <v>12</v>
      </c>
      <c r="O422" s="2" t="s">
        <v>14</v>
      </c>
      <c r="S422" s="7073"/>
      <c r="U422" s="7074"/>
      <c r="W422" s="7075" t="str">
        <f t="shared" si="50"/>
        <v/>
      </c>
      <c r="Y422" s="7076" t="str">
        <f t="shared" si="48"/>
        <v/>
      </c>
      <c r="AA422" s="92"/>
      <c r="AC422" s="7077"/>
      <c r="AE422" s="7078"/>
      <c r="AG422" s="7079" t="str">
        <f t="shared" si="51"/>
        <v/>
      </c>
      <c r="AI422" s="7080" t="str">
        <f t="shared" si="49"/>
        <v/>
      </c>
    </row>
    <row r="423" spans="1:35" ht="11.25" outlineLevel="2" collapsed="1">
      <c r="A423" s="7081" t="s">
        <v>2441</v>
      </c>
      <c r="B423" s="68" t="s">
        <v>94</v>
      </c>
      <c r="C423" s="68" t="str">
        <f>IF(OR(ISNUMBER(S423),ISNUMBER(U423),ISNUMBER(W423),ISNUMBER(#REF!),ISNUMBER(AA423),ISNUMBER(AC423),ISNUMBER(AE423),ISNUMBER(AG423),ISNUMBER(Y423),ISNUMBER(AI423)),"x","")</f>
        <v/>
      </c>
      <c r="D423" s="2" t="s">
        <v>90</v>
      </c>
      <c r="E423" s="2" t="s">
        <v>2442</v>
      </c>
      <c r="F423" s="2" t="s">
        <v>67</v>
      </c>
      <c r="G423" s="2" t="s">
        <v>2441</v>
      </c>
      <c r="I423" s="2" t="s">
        <v>2443</v>
      </c>
      <c r="J423" s="2" t="s">
        <v>122</v>
      </c>
      <c r="L423" s="2" t="s">
        <v>12</v>
      </c>
      <c r="M423" s="2" t="s">
        <v>12</v>
      </c>
      <c r="N423" s="2" t="s">
        <v>12</v>
      </c>
      <c r="O423" s="2" t="s">
        <v>14</v>
      </c>
      <c r="S423" s="7082"/>
      <c r="U423" s="7083"/>
      <c r="W423" s="7084" t="str">
        <f t="shared" si="50"/>
        <v/>
      </c>
      <c r="Y423" s="7085" t="str">
        <f t="shared" si="48"/>
        <v/>
      </c>
      <c r="AA423" s="92"/>
      <c r="AC423" s="7086"/>
      <c r="AE423" s="7087"/>
      <c r="AG423" s="7088" t="str">
        <f t="shared" si="51"/>
        <v/>
      </c>
      <c r="AI423" s="7089" t="str">
        <f t="shared" si="49"/>
        <v/>
      </c>
    </row>
    <row r="424" spans="1:35" ht="11.25" hidden="1" outlineLevel="3">
      <c r="A424" s="7090" t="s">
        <v>2398</v>
      </c>
      <c r="B424" s="68"/>
      <c r="C424" s="68" t="str">
        <f>IF(OR(ISNUMBER(S424),ISNUMBER(U424),ISNUMBER(W424),ISNUMBER(#REF!),ISNUMBER(AA424),ISNUMBER(AC424),ISNUMBER(AE424),ISNUMBER(AG424),ISNUMBER(Y424),ISNUMBER(AI424)),"x","")</f>
        <v/>
      </c>
      <c r="D424" s="2" t="s">
        <v>90</v>
      </c>
      <c r="E424" s="2" t="s">
        <v>2444</v>
      </c>
      <c r="F424" s="2" t="s">
        <v>67</v>
      </c>
      <c r="G424" s="2" t="s">
        <v>2445</v>
      </c>
      <c r="L424" s="2" t="s">
        <v>12</v>
      </c>
      <c r="M424" s="2" t="s">
        <v>12</v>
      </c>
      <c r="N424" s="2" t="s">
        <v>12</v>
      </c>
      <c r="O424" s="2" t="s">
        <v>14</v>
      </c>
      <c r="S424" s="7091"/>
      <c r="U424" s="7092"/>
      <c r="W424" s="7093" t="str">
        <f t="shared" si="50"/>
        <v/>
      </c>
      <c r="Y424" s="7094" t="str">
        <f t="shared" si="48"/>
        <v/>
      </c>
      <c r="AA424" s="92"/>
      <c r="AC424" s="7095"/>
      <c r="AE424" s="7096"/>
      <c r="AG424" s="7097" t="str">
        <f t="shared" si="51"/>
        <v/>
      </c>
      <c r="AI424" s="7098" t="str">
        <f t="shared" si="49"/>
        <v/>
      </c>
    </row>
    <row r="425" spans="1:35" ht="11.25" hidden="1" outlineLevel="3">
      <c r="A425" s="7099" t="s">
        <v>597</v>
      </c>
      <c r="B425" s="68"/>
      <c r="C425" s="68" t="str">
        <f>IF(OR(ISNUMBER(S425),ISNUMBER(U425),ISNUMBER(W425),ISNUMBER(#REF!),ISNUMBER(AA425),ISNUMBER(AC425),ISNUMBER(AE425),ISNUMBER(AG425),ISNUMBER(Y425),ISNUMBER(AI425)),"x","")</f>
        <v/>
      </c>
      <c r="D425" s="2" t="s">
        <v>90</v>
      </c>
      <c r="E425" s="2" t="s">
        <v>2446</v>
      </c>
      <c r="F425" s="2" t="s">
        <v>67</v>
      </c>
      <c r="G425" s="2" t="s">
        <v>2447</v>
      </c>
      <c r="H425" s="2" t="s">
        <v>2448</v>
      </c>
      <c r="L425" s="2" t="s">
        <v>12</v>
      </c>
      <c r="M425" s="2" t="s">
        <v>12</v>
      </c>
      <c r="N425" s="2" t="s">
        <v>12</v>
      </c>
      <c r="O425" s="2" t="s">
        <v>14</v>
      </c>
      <c r="S425" s="7100"/>
      <c r="U425" s="7101"/>
      <c r="W425" s="7102" t="str">
        <f t="shared" si="50"/>
        <v/>
      </c>
      <c r="Y425" s="7103" t="str">
        <f t="shared" si="48"/>
        <v/>
      </c>
      <c r="AA425" s="92"/>
      <c r="AC425" s="7104"/>
      <c r="AE425" s="7105"/>
      <c r="AG425" s="7106" t="str">
        <f t="shared" si="51"/>
        <v/>
      </c>
      <c r="AI425" s="7107" t="str">
        <f t="shared" si="49"/>
        <v/>
      </c>
    </row>
    <row r="426" spans="1:35" ht="11.25" hidden="1" outlineLevel="4">
      <c r="A426" s="7108" t="s">
        <v>2449</v>
      </c>
      <c r="B426" s="68"/>
      <c r="C426" s="68" t="str">
        <f>IF(OR(ISNUMBER(S426),ISNUMBER(U426),ISNUMBER(W426),ISNUMBER(#REF!),ISNUMBER(AA426),ISNUMBER(AC426),ISNUMBER(AE426),ISNUMBER(AG426),ISNUMBER(Y426),ISNUMBER(AI426)),"x","")</f>
        <v/>
      </c>
      <c r="D426" s="2" t="s">
        <v>90</v>
      </c>
      <c r="E426" s="2" t="s">
        <v>2450</v>
      </c>
      <c r="F426" s="2" t="s">
        <v>67</v>
      </c>
      <c r="G426" s="2" t="s">
        <v>2451</v>
      </c>
      <c r="H426" s="2" t="s">
        <v>635</v>
      </c>
      <c r="L426" s="2" t="s">
        <v>12</v>
      </c>
      <c r="M426" s="2" t="s">
        <v>12</v>
      </c>
      <c r="N426" s="2" t="s">
        <v>12</v>
      </c>
      <c r="O426" s="2" t="s">
        <v>14</v>
      </c>
      <c r="S426" s="7109"/>
      <c r="U426" s="7110"/>
      <c r="W426" s="7111" t="str">
        <f t="shared" si="50"/>
        <v/>
      </c>
      <c r="Y426" s="7112" t="str">
        <f t="shared" si="48"/>
        <v/>
      </c>
      <c r="AA426" s="92"/>
      <c r="AC426" s="7113"/>
      <c r="AE426" s="7114"/>
      <c r="AG426" s="7115" t="str">
        <f t="shared" si="51"/>
        <v/>
      </c>
      <c r="AI426" s="7116" t="str">
        <f t="shared" si="49"/>
        <v/>
      </c>
    </row>
    <row r="427" spans="1:35" ht="11.25" hidden="1" outlineLevel="3">
      <c r="A427" s="7117" t="s">
        <v>2452</v>
      </c>
      <c r="B427" s="68"/>
      <c r="C427" s="68" t="str">
        <f>IF(OR(ISNUMBER(S427),ISNUMBER(U427),ISNUMBER(W427),ISNUMBER(#REF!),ISNUMBER(AA427),ISNUMBER(AC427),ISNUMBER(AE427),ISNUMBER(AG427),ISNUMBER(Y427),ISNUMBER(AI427)),"x","")</f>
        <v/>
      </c>
      <c r="D427" s="2" t="s">
        <v>90</v>
      </c>
      <c r="E427" s="2" t="s">
        <v>2453</v>
      </c>
      <c r="F427" s="2" t="s">
        <v>67</v>
      </c>
      <c r="G427" s="2" t="s">
        <v>2454</v>
      </c>
      <c r="H427" s="2" t="s">
        <v>2455</v>
      </c>
      <c r="L427" s="2" t="s">
        <v>12</v>
      </c>
      <c r="M427" s="2" t="s">
        <v>12</v>
      </c>
      <c r="N427" s="2" t="s">
        <v>12</v>
      </c>
      <c r="O427" s="2" t="s">
        <v>14</v>
      </c>
      <c r="S427" s="7118"/>
      <c r="U427" s="7119"/>
      <c r="W427" s="7120" t="str">
        <f t="shared" si="50"/>
        <v/>
      </c>
      <c r="Y427" s="7121" t="str">
        <f t="shared" si="48"/>
        <v/>
      </c>
      <c r="AA427" s="92"/>
      <c r="AC427" s="7122"/>
      <c r="AE427" s="7123"/>
      <c r="AG427" s="7124" t="str">
        <f t="shared" si="51"/>
        <v/>
      </c>
      <c r="AI427" s="7125" t="str">
        <f t="shared" si="49"/>
        <v/>
      </c>
    </row>
    <row r="428" spans="1:35" ht="11.25" hidden="1" outlineLevel="3">
      <c r="A428" s="7126" t="s">
        <v>621</v>
      </c>
      <c r="B428" s="68"/>
      <c r="C428" s="68" t="str">
        <f>IF(OR(ISNUMBER(S428),ISNUMBER(U428),ISNUMBER(W428),ISNUMBER(#REF!),ISNUMBER(AA428),ISNUMBER(AC428),ISNUMBER(AE428),ISNUMBER(AG428),ISNUMBER(Y428),ISNUMBER(AI428)),"x","")</f>
        <v/>
      </c>
      <c r="D428" s="2" t="s">
        <v>90</v>
      </c>
      <c r="E428" s="2" t="s">
        <v>2456</v>
      </c>
      <c r="F428" s="2" t="s">
        <v>67</v>
      </c>
      <c r="G428" s="2" t="s">
        <v>2457</v>
      </c>
      <c r="L428" s="2" t="s">
        <v>12</v>
      </c>
      <c r="M428" s="2" t="s">
        <v>12</v>
      </c>
      <c r="N428" s="2" t="s">
        <v>12</v>
      </c>
      <c r="O428" s="2" t="s">
        <v>14</v>
      </c>
      <c r="S428" s="7127"/>
      <c r="U428" s="7128"/>
      <c r="W428" s="7129" t="str">
        <f t="shared" si="50"/>
        <v/>
      </c>
      <c r="Y428" s="7130" t="str">
        <f t="shared" si="48"/>
        <v/>
      </c>
      <c r="AA428" s="92"/>
      <c r="AC428" s="7131"/>
      <c r="AE428" s="7132"/>
      <c r="AG428" s="7133" t="str">
        <f t="shared" si="51"/>
        <v/>
      </c>
      <c r="AI428" s="7134" t="str">
        <f t="shared" si="49"/>
        <v/>
      </c>
    </row>
    <row r="429" spans="1:35" ht="11.25" hidden="1" outlineLevel="3">
      <c r="A429" s="7135" t="s">
        <v>603</v>
      </c>
      <c r="B429" s="68"/>
      <c r="C429" s="68" t="str">
        <f>IF(OR(ISNUMBER(S429),ISNUMBER(U429),ISNUMBER(W429),ISNUMBER(#REF!),ISNUMBER(AA429),ISNUMBER(AC429),ISNUMBER(AE429),ISNUMBER(AG429),ISNUMBER(Y429),ISNUMBER(AI429)),"x","")</f>
        <v/>
      </c>
      <c r="D429" s="2" t="s">
        <v>90</v>
      </c>
      <c r="E429" s="2" t="s">
        <v>2458</v>
      </c>
      <c r="F429" s="2" t="s">
        <v>67</v>
      </c>
      <c r="G429" s="2" t="s">
        <v>2459</v>
      </c>
      <c r="H429" s="2" t="s">
        <v>2460</v>
      </c>
      <c r="L429" s="2" t="s">
        <v>12</v>
      </c>
      <c r="M429" s="2" t="s">
        <v>12</v>
      </c>
      <c r="N429" s="2" t="s">
        <v>12</v>
      </c>
      <c r="O429" s="2" t="s">
        <v>14</v>
      </c>
      <c r="S429" s="7136"/>
      <c r="U429" s="7137"/>
      <c r="W429" s="7138" t="str">
        <f t="shared" si="50"/>
        <v/>
      </c>
      <c r="Y429" s="7139" t="str">
        <f t="shared" si="48"/>
        <v/>
      </c>
      <c r="AA429" s="92"/>
      <c r="AC429" s="7140"/>
      <c r="AE429" s="7141"/>
      <c r="AG429" s="7142" t="str">
        <f t="shared" si="51"/>
        <v/>
      </c>
      <c r="AI429" s="7143" t="str">
        <f t="shared" si="49"/>
        <v/>
      </c>
    </row>
    <row r="430" spans="1:35" ht="11.25" outlineLevel="2" collapsed="1">
      <c r="A430" s="7144" t="s">
        <v>2461</v>
      </c>
      <c r="B430" s="68" t="s">
        <v>94</v>
      </c>
      <c r="C430" s="68" t="str">
        <f>IF(OR(ISNUMBER(S430),ISNUMBER(U430),ISNUMBER(W430),ISNUMBER(#REF!),ISNUMBER(AA430),ISNUMBER(AC430),ISNUMBER(AE430),ISNUMBER(AG430),ISNUMBER(Y430),ISNUMBER(AI430)),"x","")</f>
        <v/>
      </c>
      <c r="D430" s="2" t="s">
        <v>90</v>
      </c>
      <c r="E430" s="2" t="s">
        <v>2462</v>
      </c>
      <c r="F430" s="2" t="s">
        <v>67</v>
      </c>
      <c r="G430" s="2" t="s">
        <v>2461</v>
      </c>
      <c r="J430" s="2" t="s">
        <v>187</v>
      </c>
      <c r="L430" s="2" t="s">
        <v>12</v>
      </c>
      <c r="M430" s="2" t="s">
        <v>12</v>
      </c>
      <c r="N430" s="2" t="s">
        <v>12</v>
      </c>
      <c r="O430" s="2" t="s">
        <v>14</v>
      </c>
      <c r="S430" s="7145"/>
      <c r="U430" s="7146"/>
      <c r="W430" s="7147" t="str">
        <f t="shared" si="50"/>
        <v/>
      </c>
      <c r="Y430" s="7148" t="str">
        <f t="shared" si="48"/>
        <v/>
      </c>
      <c r="AA430" s="92"/>
      <c r="AC430" s="7149"/>
      <c r="AE430" s="7150"/>
      <c r="AG430" s="7151" t="str">
        <f t="shared" si="51"/>
        <v/>
      </c>
      <c r="AI430" s="7152" t="str">
        <f t="shared" si="49"/>
        <v/>
      </c>
    </row>
    <row r="431" spans="1:35" ht="11.25" hidden="1" outlineLevel="3">
      <c r="A431" s="7153" t="s">
        <v>2398</v>
      </c>
      <c r="B431" s="68"/>
      <c r="C431" s="68" t="str">
        <f>IF(OR(ISNUMBER(S431),ISNUMBER(U431),ISNUMBER(W431),ISNUMBER(#REF!),ISNUMBER(AA431),ISNUMBER(AC431),ISNUMBER(AE431),ISNUMBER(AG431),ISNUMBER(Y431),ISNUMBER(AI431)),"x","")</f>
        <v/>
      </c>
      <c r="D431" s="2" t="s">
        <v>90</v>
      </c>
      <c r="E431" s="2" t="s">
        <v>2463</v>
      </c>
      <c r="F431" s="2" t="s">
        <v>67</v>
      </c>
      <c r="G431" s="2" t="s">
        <v>2464</v>
      </c>
      <c r="L431" s="2" t="s">
        <v>12</v>
      </c>
      <c r="M431" s="2" t="s">
        <v>12</v>
      </c>
      <c r="N431" s="2" t="s">
        <v>12</v>
      </c>
      <c r="O431" s="2" t="s">
        <v>14</v>
      </c>
      <c r="S431" s="7154"/>
      <c r="U431" s="7155"/>
      <c r="W431" s="7156" t="str">
        <f t="shared" si="50"/>
        <v/>
      </c>
      <c r="Y431" s="7157" t="str">
        <f t="shared" si="48"/>
        <v/>
      </c>
      <c r="AA431" s="92"/>
      <c r="AC431" s="7158"/>
      <c r="AE431" s="7159"/>
      <c r="AG431" s="7160" t="str">
        <f t="shared" si="51"/>
        <v/>
      </c>
      <c r="AI431" s="7161" t="str">
        <f t="shared" si="49"/>
        <v/>
      </c>
    </row>
    <row r="432" spans="1:35" ht="11.25" hidden="1" outlineLevel="3">
      <c r="A432" s="7162" t="s">
        <v>2392</v>
      </c>
      <c r="B432" s="68"/>
      <c r="C432" s="68" t="str">
        <f>IF(OR(ISNUMBER(S432),ISNUMBER(U432),ISNUMBER(W432),ISNUMBER(#REF!),ISNUMBER(AA432),ISNUMBER(AC432),ISNUMBER(AE432),ISNUMBER(AG432),ISNUMBER(Y432),ISNUMBER(AI432)),"x","")</f>
        <v/>
      </c>
      <c r="D432" s="2" t="s">
        <v>90</v>
      </c>
      <c r="E432" s="2" t="s">
        <v>2465</v>
      </c>
      <c r="F432" s="2" t="s">
        <v>67</v>
      </c>
      <c r="G432" s="2" t="s">
        <v>2466</v>
      </c>
      <c r="H432" s="2" t="s">
        <v>2467</v>
      </c>
      <c r="I432" s="2" t="s">
        <v>2468</v>
      </c>
      <c r="J432" s="2" t="s">
        <v>187</v>
      </c>
      <c r="L432" s="2" t="s">
        <v>12</v>
      </c>
      <c r="M432" s="2" t="s">
        <v>12</v>
      </c>
      <c r="O432" s="2" t="s">
        <v>14</v>
      </c>
      <c r="S432" s="7163"/>
      <c r="U432" s="7164"/>
      <c r="W432" s="7165" t="str">
        <f t="shared" si="50"/>
        <v/>
      </c>
      <c r="Y432" s="7166" t="str">
        <f t="shared" si="48"/>
        <v/>
      </c>
      <c r="AA432" s="92"/>
      <c r="AC432" s="7167"/>
      <c r="AE432" s="7168"/>
      <c r="AG432" s="7169" t="str">
        <f t="shared" si="51"/>
        <v/>
      </c>
      <c r="AI432" s="7170" t="str">
        <f t="shared" si="49"/>
        <v/>
      </c>
    </row>
    <row r="433" spans="1:35" ht="11.25" hidden="1" outlineLevel="3">
      <c r="A433" s="7171" t="s">
        <v>621</v>
      </c>
      <c r="B433" s="68"/>
      <c r="C433" s="68" t="str">
        <f>IF(OR(ISNUMBER(S433),ISNUMBER(U433),ISNUMBER(W433),ISNUMBER(#REF!),ISNUMBER(AA433),ISNUMBER(AC433),ISNUMBER(AE433),ISNUMBER(AG433),ISNUMBER(Y433),ISNUMBER(AI433)),"x","")</f>
        <v/>
      </c>
      <c r="D433" s="2" t="s">
        <v>90</v>
      </c>
      <c r="E433" s="2" t="s">
        <v>2469</v>
      </c>
      <c r="F433" s="2" t="s">
        <v>67</v>
      </c>
      <c r="G433" s="2" t="s">
        <v>2470</v>
      </c>
      <c r="L433" s="2" t="s">
        <v>12</v>
      </c>
      <c r="M433" s="2" t="s">
        <v>12</v>
      </c>
      <c r="N433" s="2" t="s">
        <v>12</v>
      </c>
      <c r="O433" s="2" t="s">
        <v>14</v>
      </c>
      <c r="S433" s="7172"/>
      <c r="U433" s="7173"/>
      <c r="W433" s="7174" t="str">
        <f t="shared" si="50"/>
        <v/>
      </c>
      <c r="Y433" s="7175" t="str">
        <f t="shared" si="48"/>
        <v/>
      </c>
      <c r="AA433" s="92"/>
      <c r="AC433" s="7176"/>
      <c r="AE433" s="7177"/>
      <c r="AG433" s="7178" t="str">
        <f t="shared" si="51"/>
        <v/>
      </c>
      <c r="AI433" s="7179" t="str">
        <f t="shared" si="49"/>
        <v/>
      </c>
    </row>
    <row r="434" spans="1:35" ht="11.25" hidden="1" outlineLevel="3">
      <c r="A434" s="7180" t="s">
        <v>603</v>
      </c>
      <c r="B434" s="68"/>
      <c r="C434" s="68" t="str">
        <f>IF(OR(ISNUMBER(S434),ISNUMBER(U434),ISNUMBER(W434),ISNUMBER(#REF!),ISNUMBER(AA434),ISNUMBER(AC434),ISNUMBER(AE434),ISNUMBER(AG434),ISNUMBER(Y434),ISNUMBER(AI434)),"x","")</f>
        <v/>
      </c>
      <c r="D434" s="2" t="s">
        <v>90</v>
      </c>
      <c r="E434" s="2" t="s">
        <v>2471</v>
      </c>
      <c r="F434" s="2" t="s">
        <v>67</v>
      </c>
      <c r="G434" s="2" t="s">
        <v>2472</v>
      </c>
      <c r="L434" s="2" t="s">
        <v>12</v>
      </c>
      <c r="M434" s="2" t="s">
        <v>12</v>
      </c>
      <c r="N434" s="2" t="s">
        <v>12</v>
      </c>
      <c r="O434" s="2" t="s">
        <v>14</v>
      </c>
      <c r="S434" s="7181"/>
      <c r="U434" s="7182"/>
      <c r="W434" s="7183" t="str">
        <f t="shared" si="50"/>
        <v/>
      </c>
      <c r="Y434" s="7184" t="str">
        <f t="shared" si="48"/>
        <v/>
      </c>
      <c r="AA434" s="92"/>
      <c r="AC434" s="7185"/>
      <c r="AE434" s="7186"/>
      <c r="AG434" s="7187" t="str">
        <f t="shared" si="51"/>
        <v/>
      </c>
      <c r="AI434" s="7188" t="str">
        <f t="shared" si="49"/>
        <v/>
      </c>
    </row>
    <row r="435" spans="1:35" ht="11.25" outlineLevel="2" collapsed="1">
      <c r="A435" s="7189" t="s">
        <v>2473</v>
      </c>
      <c r="B435" s="68" t="s">
        <v>94</v>
      </c>
      <c r="C435" s="68" t="str">
        <f>IF(OR(ISNUMBER(S435),ISNUMBER(U435),ISNUMBER(W435),ISNUMBER(#REF!),ISNUMBER(AA435),ISNUMBER(AC435),ISNUMBER(AE435),ISNUMBER(AG435),ISNUMBER(Y435),ISNUMBER(AI435)),"x","")</f>
        <v/>
      </c>
      <c r="D435" s="2" t="s">
        <v>90</v>
      </c>
      <c r="E435" s="2" t="s">
        <v>2474</v>
      </c>
      <c r="F435" s="2" t="s">
        <v>67</v>
      </c>
      <c r="G435" s="2" t="s">
        <v>2473</v>
      </c>
      <c r="H435" s="2" t="s">
        <v>645</v>
      </c>
      <c r="J435" s="2" t="s">
        <v>187</v>
      </c>
      <c r="L435" s="2" t="s">
        <v>12</v>
      </c>
      <c r="M435" s="2" t="s">
        <v>12</v>
      </c>
      <c r="N435" s="2" t="s">
        <v>12</v>
      </c>
      <c r="O435" s="2" t="s">
        <v>14</v>
      </c>
      <c r="S435" s="7190"/>
      <c r="U435" s="7191"/>
      <c r="W435" s="7192" t="str">
        <f t="shared" si="50"/>
        <v/>
      </c>
      <c r="Y435" s="7193" t="str">
        <f t="shared" si="48"/>
        <v/>
      </c>
      <c r="AA435" s="92"/>
      <c r="AC435" s="7194"/>
      <c r="AE435" s="7195"/>
      <c r="AG435" s="7196" t="str">
        <f t="shared" si="51"/>
        <v/>
      </c>
      <c r="AI435" s="7197" t="str">
        <f t="shared" si="49"/>
        <v/>
      </c>
    </row>
    <row r="436" spans="1:35" ht="11.25" hidden="1" outlineLevel="3">
      <c r="A436" s="7198" t="s">
        <v>2398</v>
      </c>
      <c r="B436" s="68"/>
      <c r="C436" s="68" t="str">
        <f>IF(OR(ISNUMBER(S436),ISNUMBER(U436),ISNUMBER(W436),ISNUMBER(#REF!),ISNUMBER(AA436),ISNUMBER(AC436),ISNUMBER(AE436),ISNUMBER(AG436),ISNUMBER(Y436),ISNUMBER(AI436)),"x","")</f>
        <v/>
      </c>
      <c r="D436" s="2" t="s">
        <v>90</v>
      </c>
      <c r="E436" s="2" t="s">
        <v>2475</v>
      </c>
      <c r="F436" s="2" t="s">
        <v>67</v>
      </c>
      <c r="G436" s="2" t="s">
        <v>2476</v>
      </c>
      <c r="H436" s="2" t="s">
        <v>645</v>
      </c>
      <c r="L436" s="2" t="s">
        <v>12</v>
      </c>
      <c r="M436" s="2" t="s">
        <v>12</v>
      </c>
      <c r="N436" s="2" t="s">
        <v>12</v>
      </c>
      <c r="O436" s="2" t="s">
        <v>14</v>
      </c>
      <c r="S436" s="7199"/>
      <c r="U436" s="7200"/>
      <c r="W436" s="7201" t="str">
        <f t="shared" si="50"/>
        <v/>
      </c>
      <c r="Y436" s="7202" t="str">
        <f t="shared" si="48"/>
        <v/>
      </c>
      <c r="AA436" s="92"/>
      <c r="AC436" s="7203"/>
      <c r="AE436" s="7204"/>
      <c r="AG436" s="7205" t="str">
        <f t="shared" si="51"/>
        <v/>
      </c>
      <c r="AI436" s="7206" t="str">
        <f t="shared" si="49"/>
        <v/>
      </c>
    </row>
    <row r="437" spans="1:35" ht="11.25" hidden="1" outlineLevel="3">
      <c r="A437" s="7207" t="s">
        <v>2477</v>
      </c>
      <c r="B437" s="68"/>
      <c r="C437" s="68" t="str">
        <f>IF(OR(ISNUMBER(S437),ISNUMBER(U437),ISNUMBER(W437),ISNUMBER(#REF!),ISNUMBER(AA437),ISNUMBER(AC437),ISNUMBER(AE437),ISNUMBER(AG437),ISNUMBER(Y437),ISNUMBER(AI437)),"x","")</f>
        <v/>
      </c>
      <c r="D437" s="2" t="s">
        <v>90</v>
      </c>
      <c r="E437" s="2" t="s">
        <v>2478</v>
      </c>
      <c r="F437" s="2" t="s">
        <v>67</v>
      </c>
      <c r="G437" s="2" t="s">
        <v>2479</v>
      </c>
      <c r="H437" s="2" t="s">
        <v>645</v>
      </c>
      <c r="L437" s="2" t="s">
        <v>12</v>
      </c>
      <c r="M437" s="2" t="s">
        <v>12</v>
      </c>
      <c r="N437" s="2" t="s">
        <v>12</v>
      </c>
      <c r="O437" s="2" t="s">
        <v>14</v>
      </c>
      <c r="S437" s="7208"/>
      <c r="U437" s="7209"/>
      <c r="W437" s="7210" t="str">
        <f t="shared" si="50"/>
        <v/>
      </c>
      <c r="Y437" s="7211" t="str">
        <f t="shared" si="48"/>
        <v/>
      </c>
      <c r="AA437" s="92"/>
      <c r="AC437" s="7212"/>
      <c r="AE437" s="7213"/>
      <c r="AG437" s="7214" t="str">
        <f t="shared" si="51"/>
        <v/>
      </c>
      <c r="AI437" s="7215" t="str">
        <f t="shared" si="49"/>
        <v/>
      </c>
    </row>
    <row r="438" spans="1:35" ht="11.25" hidden="1" outlineLevel="3">
      <c r="A438" s="7216" t="s">
        <v>603</v>
      </c>
      <c r="B438" s="68"/>
      <c r="C438" s="68" t="str">
        <f>IF(OR(ISNUMBER(S438),ISNUMBER(U438),ISNUMBER(W438),ISNUMBER(#REF!),ISNUMBER(AA438),ISNUMBER(AC438),ISNUMBER(AE438),ISNUMBER(AG438),ISNUMBER(Y438),ISNUMBER(AI438)),"x","")</f>
        <v/>
      </c>
      <c r="D438" s="2" t="s">
        <v>90</v>
      </c>
      <c r="E438" s="2" t="s">
        <v>2480</v>
      </c>
      <c r="F438" s="2" t="s">
        <v>67</v>
      </c>
      <c r="G438" s="2" t="s">
        <v>2481</v>
      </c>
      <c r="L438" s="2" t="s">
        <v>12</v>
      </c>
      <c r="M438" s="2" t="s">
        <v>12</v>
      </c>
      <c r="N438" s="2" t="s">
        <v>12</v>
      </c>
      <c r="O438" s="2" t="s">
        <v>14</v>
      </c>
      <c r="S438" s="7217"/>
      <c r="U438" s="7218"/>
      <c r="W438" s="7219" t="str">
        <f t="shared" si="50"/>
        <v/>
      </c>
      <c r="Y438" s="7220" t="str">
        <f t="shared" si="48"/>
        <v/>
      </c>
      <c r="AA438" s="92"/>
      <c r="AC438" s="7221"/>
      <c r="AE438" s="7222"/>
      <c r="AG438" s="7223" t="str">
        <f t="shared" si="51"/>
        <v/>
      </c>
      <c r="AI438" s="7224" t="str">
        <f t="shared" si="49"/>
        <v/>
      </c>
    </row>
    <row r="439" spans="1:35" ht="11.25" outlineLevel="2" collapsed="1">
      <c r="A439" s="7225" t="s">
        <v>2482</v>
      </c>
      <c r="B439" s="68" t="s">
        <v>94</v>
      </c>
      <c r="C439" s="68" t="str">
        <f>IF(OR(ISNUMBER(S439),ISNUMBER(U439),ISNUMBER(W439),ISNUMBER(#REF!),ISNUMBER(AA439),ISNUMBER(AC439),ISNUMBER(AE439),ISNUMBER(AG439),ISNUMBER(Y439),ISNUMBER(AI439)),"x","")</f>
        <v/>
      </c>
      <c r="D439" s="2" t="s">
        <v>90</v>
      </c>
      <c r="E439" s="2" t="s">
        <v>2483</v>
      </c>
      <c r="F439" s="2" t="s">
        <v>67</v>
      </c>
      <c r="G439" s="2" t="s">
        <v>2482</v>
      </c>
      <c r="I439" s="2" t="s">
        <v>2484</v>
      </c>
      <c r="J439" s="2" t="s">
        <v>187</v>
      </c>
      <c r="L439" s="2" t="s">
        <v>12</v>
      </c>
      <c r="M439" s="2" t="s">
        <v>12</v>
      </c>
      <c r="N439" s="2" t="s">
        <v>12</v>
      </c>
      <c r="O439" s="2" t="s">
        <v>14</v>
      </c>
      <c r="S439" s="7226"/>
      <c r="U439" s="7227"/>
      <c r="W439" s="7228" t="str">
        <f t="shared" si="50"/>
        <v/>
      </c>
      <c r="Y439" s="7229" t="str">
        <f t="shared" si="48"/>
        <v/>
      </c>
      <c r="AA439" s="92"/>
      <c r="AC439" s="7230"/>
      <c r="AE439" s="7231"/>
      <c r="AG439" s="7232" t="str">
        <f t="shared" si="51"/>
        <v/>
      </c>
      <c r="AI439" s="7233" t="str">
        <f t="shared" si="49"/>
        <v/>
      </c>
    </row>
    <row r="440" spans="1:35" ht="11.25" hidden="1" outlineLevel="3">
      <c r="A440" s="7234" t="s">
        <v>2398</v>
      </c>
      <c r="B440" s="68"/>
      <c r="C440" s="68" t="str">
        <f>IF(OR(ISNUMBER(S440),ISNUMBER(U440),ISNUMBER(W440),ISNUMBER(#REF!),ISNUMBER(AA440),ISNUMBER(AC440),ISNUMBER(AE440),ISNUMBER(AG440),ISNUMBER(Y440),ISNUMBER(AI440)),"x","")</f>
        <v/>
      </c>
      <c r="D440" s="2" t="s">
        <v>90</v>
      </c>
      <c r="E440" s="2" t="s">
        <v>2485</v>
      </c>
      <c r="F440" s="2" t="s">
        <v>67</v>
      </c>
      <c r="G440" s="2" t="s">
        <v>2486</v>
      </c>
      <c r="L440" s="2" t="s">
        <v>12</v>
      </c>
      <c r="M440" s="2" t="s">
        <v>12</v>
      </c>
      <c r="N440" s="2" t="s">
        <v>12</v>
      </c>
      <c r="O440" s="2" t="s">
        <v>14</v>
      </c>
      <c r="S440" s="7235"/>
      <c r="U440" s="7236"/>
      <c r="W440" s="7237" t="str">
        <f t="shared" si="50"/>
        <v/>
      </c>
      <c r="Y440" s="7238" t="str">
        <f t="shared" si="48"/>
        <v/>
      </c>
      <c r="AA440" s="92"/>
      <c r="AC440" s="7239"/>
      <c r="AE440" s="7240"/>
      <c r="AG440" s="7241" t="str">
        <f t="shared" si="51"/>
        <v/>
      </c>
      <c r="AI440" s="7242" t="str">
        <f t="shared" si="49"/>
        <v/>
      </c>
    </row>
    <row r="441" spans="1:35" ht="11.25" hidden="1" outlineLevel="3">
      <c r="A441" s="7243" t="s">
        <v>621</v>
      </c>
      <c r="B441" s="68"/>
      <c r="C441" s="68" t="str">
        <f>IF(OR(ISNUMBER(S441),ISNUMBER(U441),ISNUMBER(W441),ISNUMBER(#REF!),ISNUMBER(AA441),ISNUMBER(AC441),ISNUMBER(AE441),ISNUMBER(AG441),ISNUMBER(Y441),ISNUMBER(AI441)),"x","")</f>
        <v/>
      </c>
      <c r="D441" s="2" t="s">
        <v>90</v>
      </c>
      <c r="E441" s="2" t="s">
        <v>2487</v>
      </c>
      <c r="F441" s="2" t="s">
        <v>67</v>
      </c>
      <c r="G441" s="2" t="s">
        <v>2488</v>
      </c>
      <c r="L441" s="2" t="s">
        <v>12</v>
      </c>
      <c r="M441" s="2" t="s">
        <v>12</v>
      </c>
      <c r="N441" s="2" t="s">
        <v>12</v>
      </c>
      <c r="O441" s="2" t="s">
        <v>14</v>
      </c>
      <c r="S441" s="7244"/>
      <c r="U441" s="7245"/>
      <c r="W441" s="7246" t="str">
        <f t="shared" si="50"/>
        <v/>
      </c>
      <c r="Y441" s="7247" t="str">
        <f t="shared" si="48"/>
        <v/>
      </c>
      <c r="AA441" s="92"/>
      <c r="AC441" s="7248"/>
      <c r="AE441" s="7249"/>
      <c r="AG441" s="7250" t="str">
        <f t="shared" si="51"/>
        <v/>
      </c>
      <c r="AI441" s="7251" t="str">
        <f t="shared" si="49"/>
        <v/>
      </c>
    </row>
    <row r="442" spans="1:35" ht="11.25" hidden="1" outlineLevel="4">
      <c r="A442" s="7252" t="s">
        <v>2489</v>
      </c>
      <c r="B442" s="68"/>
      <c r="C442" s="68" t="str">
        <f>IF(OR(ISNUMBER(S442),ISNUMBER(U442),ISNUMBER(W442),ISNUMBER(#REF!),ISNUMBER(AA442),ISNUMBER(AC442),ISNUMBER(AE442),ISNUMBER(AG442),ISNUMBER(Y442),ISNUMBER(AI442)),"x","")</f>
        <v/>
      </c>
      <c r="D442" s="2" t="s">
        <v>90</v>
      </c>
      <c r="E442" s="2" t="s">
        <v>2490</v>
      </c>
      <c r="F442" s="2" t="s">
        <v>67</v>
      </c>
      <c r="G442" s="2" t="s">
        <v>2491</v>
      </c>
      <c r="L442" s="2" t="s">
        <v>12</v>
      </c>
      <c r="M442" s="2" t="s">
        <v>12</v>
      </c>
      <c r="N442" s="2" t="s">
        <v>12</v>
      </c>
      <c r="O442" s="2" t="s">
        <v>14</v>
      </c>
      <c r="S442" s="7253"/>
      <c r="U442" s="7254"/>
      <c r="W442" s="7255" t="str">
        <f t="shared" si="50"/>
        <v/>
      </c>
      <c r="Y442" s="7256" t="str">
        <f t="shared" si="48"/>
        <v/>
      </c>
      <c r="AA442" s="92"/>
      <c r="AC442" s="7257"/>
      <c r="AE442" s="7258"/>
      <c r="AG442" s="7259" t="str">
        <f t="shared" si="51"/>
        <v/>
      </c>
      <c r="AI442" s="7260" t="str">
        <f t="shared" si="49"/>
        <v/>
      </c>
    </row>
    <row r="443" spans="1:35" ht="11.25" hidden="1" outlineLevel="4">
      <c r="A443" s="7261" t="s">
        <v>2492</v>
      </c>
      <c r="B443" s="68"/>
      <c r="C443" s="68" t="str">
        <f>IF(OR(ISNUMBER(S443),ISNUMBER(U443),ISNUMBER(W443),ISNUMBER(#REF!),ISNUMBER(AA443),ISNUMBER(AC443),ISNUMBER(AE443),ISNUMBER(AG443),ISNUMBER(Y443),ISNUMBER(AI443)),"x","")</f>
        <v/>
      </c>
      <c r="D443" s="2" t="s">
        <v>90</v>
      </c>
      <c r="E443" s="2" t="s">
        <v>2493</v>
      </c>
      <c r="F443" s="2" t="s">
        <v>67</v>
      </c>
      <c r="G443" s="2" t="s">
        <v>2494</v>
      </c>
      <c r="L443" s="2" t="s">
        <v>12</v>
      </c>
      <c r="M443" s="2" t="s">
        <v>12</v>
      </c>
      <c r="N443" s="2" t="s">
        <v>12</v>
      </c>
      <c r="O443" s="2" t="s">
        <v>14</v>
      </c>
      <c r="S443" s="7262"/>
      <c r="U443" s="7263"/>
      <c r="W443" s="7264" t="str">
        <f t="shared" si="50"/>
        <v/>
      </c>
      <c r="Y443" s="7265" t="str">
        <f t="shared" si="48"/>
        <v/>
      </c>
      <c r="AA443" s="92"/>
      <c r="AC443" s="7266"/>
      <c r="AE443" s="7267"/>
      <c r="AG443" s="7268" t="str">
        <f t="shared" si="51"/>
        <v/>
      </c>
      <c r="AI443" s="7269" t="str">
        <f t="shared" si="49"/>
        <v/>
      </c>
    </row>
    <row r="444" spans="1:35" ht="11.25" hidden="1" outlineLevel="3">
      <c r="A444" s="7270" t="s">
        <v>603</v>
      </c>
      <c r="B444" s="68"/>
      <c r="C444" s="68" t="str">
        <f>IF(OR(ISNUMBER(S444),ISNUMBER(U444),ISNUMBER(W444),ISNUMBER(#REF!),ISNUMBER(AA444),ISNUMBER(AC444),ISNUMBER(AE444),ISNUMBER(AG444),ISNUMBER(Y444),ISNUMBER(AI444)),"x","")</f>
        <v/>
      </c>
      <c r="D444" s="2" t="s">
        <v>90</v>
      </c>
      <c r="E444" s="2" t="s">
        <v>2495</v>
      </c>
      <c r="F444" s="2" t="s">
        <v>67</v>
      </c>
      <c r="G444" s="2" t="s">
        <v>2496</v>
      </c>
      <c r="L444" s="2" t="s">
        <v>12</v>
      </c>
      <c r="M444" s="2" t="s">
        <v>12</v>
      </c>
      <c r="N444" s="2" t="s">
        <v>12</v>
      </c>
      <c r="O444" s="2" t="s">
        <v>14</v>
      </c>
      <c r="S444" s="7271"/>
      <c r="U444" s="7272"/>
      <c r="W444" s="7273" t="str">
        <f t="shared" si="50"/>
        <v/>
      </c>
      <c r="Y444" s="7274" t="str">
        <f t="shared" si="48"/>
        <v/>
      </c>
      <c r="AA444" s="92"/>
      <c r="AC444" s="7275"/>
      <c r="AE444" s="7276"/>
      <c r="AG444" s="7277" t="str">
        <f t="shared" si="51"/>
        <v/>
      </c>
      <c r="AI444" s="7278" t="str">
        <f t="shared" si="49"/>
        <v/>
      </c>
    </row>
    <row r="445" spans="1:35" ht="11.25" outlineLevel="2" collapsed="1">
      <c r="A445" s="7279" t="s">
        <v>2497</v>
      </c>
      <c r="B445" s="68" t="s">
        <v>94</v>
      </c>
      <c r="C445" s="68" t="str">
        <f>IF(OR(ISNUMBER(S445),ISNUMBER(U445),ISNUMBER(W445),ISNUMBER(#REF!),ISNUMBER(AA445),ISNUMBER(AC445),ISNUMBER(AE445),ISNUMBER(AG445),ISNUMBER(Y445),ISNUMBER(AI445)),"x","")</f>
        <v/>
      </c>
      <c r="D445" s="2" t="s">
        <v>90</v>
      </c>
      <c r="E445" s="2" t="s">
        <v>2498</v>
      </c>
      <c r="F445" s="2" t="s">
        <v>67</v>
      </c>
      <c r="G445" s="2" t="s">
        <v>2499</v>
      </c>
      <c r="H445" s="2" t="s">
        <v>2500</v>
      </c>
      <c r="I445" s="2" t="s">
        <v>2501</v>
      </c>
      <c r="J445" s="2" t="s">
        <v>71</v>
      </c>
      <c r="L445" s="2" t="s">
        <v>12</v>
      </c>
      <c r="M445" s="2" t="s">
        <v>12</v>
      </c>
      <c r="N445" s="2" t="s">
        <v>12</v>
      </c>
      <c r="O445" s="2" t="s">
        <v>14</v>
      </c>
      <c r="S445" s="7280"/>
      <c r="U445" s="7281"/>
      <c r="W445" s="7282" t="str">
        <f>IF(OR(ISNUMBER(W457),ISNUMBER(W458),ISNUMBER(W459),ISNUMBER(W460)),N(W457)+N(W458)+N(W459)+N(W460),IF(ISNUMBER(U445),U445,""))</f>
        <v/>
      </c>
      <c r="Y445" s="7283" t="str">
        <f t="shared" si="48"/>
        <v/>
      </c>
      <c r="AA445" s="92"/>
      <c r="AC445" s="7284"/>
      <c r="AE445" s="7285"/>
      <c r="AG445" s="7286" t="str">
        <f>IF(OR(ISNUMBER(AG457),ISNUMBER(AG458),ISNUMBER(AG459),ISNUMBER(AG460)),N(AG457)+N(AG458)+N(AG459)+N(AG460),IF(ISNUMBER(AE445),AE445,""))</f>
        <v/>
      </c>
      <c r="AI445" s="7287" t="str">
        <f t="shared" si="49"/>
        <v/>
      </c>
    </row>
    <row r="446" spans="1:35" ht="11.25" hidden="1" outlineLevel="3">
      <c r="A446" s="7288" t="s">
        <v>2398</v>
      </c>
      <c r="B446" s="68"/>
      <c r="C446" s="68" t="str">
        <f>IF(OR(ISNUMBER(S446),ISNUMBER(U446),ISNUMBER(W446),ISNUMBER(#REF!),ISNUMBER(AA446),ISNUMBER(AC446),ISNUMBER(AE446),ISNUMBER(AG446),ISNUMBER(Y446),ISNUMBER(AI446)),"x","")</f>
        <v/>
      </c>
      <c r="D446" s="2" t="s">
        <v>90</v>
      </c>
      <c r="E446" s="2" t="s">
        <v>2502</v>
      </c>
      <c r="F446" s="2" t="s">
        <v>67</v>
      </c>
      <c r="G446" s="2" t="s">
        <v>2503</v>
      </c>
      <c r="L446" s="2" t="s">
        <v>12</v>
      </c>
      <c r="M446" s="2" t="s">
        <v>12</v>
      </c>
      <c r="O446" s="2" t="s">
        <v>14</v>
      </c>
      <c r="S446" s="7289"/>
      <c r="U446" s="7290"/>
      <c r="W446" s="7291" t="str">
        <f t="shared" ref="W446:W478" si="52">IF(ISNUMBER(U446),U446,"")</f>
        <v/>
      </c>
      <c r="Y446" s="7292" t="str">
        <f t="shared" si="48"/>
        <v/>
      </c>
      <c r="AA446" s="92"/>
      <c r="AC446" s="7293"/>
      <c r="AE446" s="7294"/>
      <c r="AG446" s="7295" t="str">
        <f t="shared" ref="AG446:AG478" si="53">IF(ISNUMBER(AE446),AE446,"")</f>
        <v/>
      </c>
      <c r="AI446" s="7296" t="str">
        <f t="shared" si="49"/>
        <v/>
      </c>
    </row>
    <row r="447" spans="1:35" ht="11.25" hidden="1" outlineLevel="3">
      <c r="A447" s="7297" t="s">
        <v>2504</v>
      </c>
      <c r="B447" s="68"/>
      <c r="C447" s="68" t="str">
        <f>IF(OR(ISNUMBER(S447),ISNUMBER(U447),ISNUMBER(W447),ISNUMBER(#REF!),ISNUMBER(AA447),ISNUMBER(AC447),ISNUMBER(AE447),ISNUMBER(AG447),ISNUMBER(Y447),ISNUMBER(AI447)),"x","")</f>
        <v/>
      </c>
      <c r="D447" s="2" t="s">
        <v>90</v>
      </c>
      <c r="E447" s="2" t="s">
        <v>2505</v>
      </c>
      <c r="F447" s="2" t="s">
        <v>67</v>
      </c>
      <c r="G447" s="2" t="s">
        <v>2506</v>
      </c>
      <c r="H447" s="2" t="s">
        <v>2507</v>
      </c>
      <c r="L447" s="2" t="s">
        <v>12</v>
      </c>
      <c r="M447" s="2" t="s">
        <v>12</v>
      </c>
      <c r="O447" s="2" t="s">
        <v>14</v>
      </c>
      <c r="S447" s="7298"/>
      <c r="U447" s="7299"/>
      <c r="W447" s="7300" t="str">
        <f t="shared" si="52"/>
        <v/>
      </c>
      <c r="Y447" s="7301" t="str">
        <f t="shared" si="48"/>
        <v/>
      </c>
      <c r="AA447" s="92"/>
      <c r="AC447" s="7302"/>
      <c r="AE447" s="7303"/>
      <c r="AG447" s="7304" t="str">
        <f t="shared" si="53"/>
        <v/>
      </c>
      <c r="AI447" s="7305" t="str">
        <f t="shared" si="49"/>
        <v/>
      </c>
    </row>
    <row r="448" spans="1:35" ht="11.25" hidden="1" outlineLevel="3">
      <c r="A448" s="7306" t="s">
        <v>2508</v>
      </c>
      <c r="B448" s="68"/>
      <c r="C448" s="68" t="str">
        <f>IF(OR(ISNUMBER(S448),ISNUMBER(U448),ISNUMBER(W448),ISNUMBER(#REF!),ISNUMBER(AA448),ISNUMBER(AC448),ISNUMBER(AE448),ISNUMBER(AG448),ISNUMBER(Y448),ISNUMBER(AI448)),"x","")</f>
        <v/>
      </c>
      <c r="D448" s="2" t="s">
        <v>90</v>
      </c>
      <c r="E448" s="2" t="s">
        <v>2509</v>
      </c>
      <c r="F448" s="2" t="s">
        <v>67</v>
      </c>
      <c r="G448" s="2" t="s">
        <v>2510</v>
      </c>
      <c r="H448" s="2" t="s">
        <v>2511</v>
      </c>
      <c r="L448" s="2" t="s">
        <v>12</v>
      </c>
      <c r="M448" s="2" t="s">
        <v>12</v>
      </c>
      <c r="O448" s="2" t="s">
        <v>14</v>
      </c>
      <c r="S448" s="7307"/>
      <c r="U448" s="7308"/>
      <c r="W448" s="7309" t="str">
        <f t="shared" si="52"/>
        <v/>
      </c>
      <c r="Y448" s="7310" t="str">
        <f t="shared" si="48"/>
        <v/>
      </c>
      <c r="AA448" s="92"/>
      <c r="AC448" s="7311"/>
      <c r="AE448" s="7312"/>
      <c r="AG448" s="7313" t="str">
        <f t="shared" si="53"/>
        <v/>
      </c>
      <c r="AI448" s="7314" t="str">
        <f t="shared" si="49"/>
        <v/>
      </c>
    </row>
    <row r="449" spans="1:35" ht="11.25" hidden="1" outlineLevel="3">
      <c r="A449" s="7315" t="s">
        <v>621</v>
      </c>
      <c r="B449" s="68"/>
      <c r="C449" s="68" t="str">
        <f>IF(OR(ISNUMBER(S449),ISNUMBER(U449),ISNUMBER(W449),ISNUMBER(#REF!),ISNUMBER(AA449),ISNUMBER(AC449),ISNUMBER(AE449),ISNUMBER(AG449),ISNUMBER(Y449),ISNUMBER(AI449)),"x","")</f>
        <v/>
      </c>
      <c r="D449" s="2" t="s">
        <v>90</v>
      </c>
      <c r="E449" s="2" t="s">
        <v>2512</v>
      </c>
      <c r="F449" s="2" t="s">
        <v>67</v>
      </c>
      <c r="G449" s="2" t="s">
        <v>2513</v>
      </c>
      <c r="H449" s="2" t="s">
        <v>2514</v>
      </c>
      <c r="L449" s="2" t="s">
        <v>12</v>
      </c>
      <c r="M449" s="2" t="s">
        <v>12</v>
      </c>
      <c r="N449" s="2" t="s">
        <v>12</v>
      </c>
      <c r="O449" s="2" t="s">
        <v>14</v>
      </c>
      <c r="S449" s="7316"/>
      <c r="U449" s="7317"/>
      <c r="W449" s="7318" t="str">
        <f t="shared" si="52"/>
        <v/>
      </c>
      <c r="Y449" s="7319" t="str">
        <f t="shared" si="48"/>
        <v/>
      </c>
      <c r="AA449" s="92"/>
      <c r="AC449" s="7320"/>
      <c r="AE449" s="7321"/>
      <c r="AG449" s="7322" t="str">
        <f t="shared" si="53"/>
        <v/>
      </c>
      <c r="AI449" s="7323" t="str">
        <f t="shared" si="49"/>
        <v/>
      </c>
    </row>
    <row r="450" spans="1:35" ht="11.25" hidden="1" outlineLevel="4">
      <c r="A450" s="7324" t="s">
        <v>2515</v>
      </c>
      <c r="B450" s="68"/>
      <c r="C450" s="68" t="str">
        <f>IF(OR(ISNUMBER(S450),ISNUMBER(U450),ISNUMBER(W450),ISNUMBER(#REF!),ISNUMBER(AA450),ISNUMBER(AC450),ISNUMBER(AE450),ISNUMBER(AG450),ISNUMBER(Y450),ISNUMBER(AI450)),"x","")</f>
        <v/>
      </c>
      <c r="D450" s="2" t="s">
        <v>90</v>
      </c>
      <c r="E450" s="2" t="s">
        <v>2516</v>
      </c>
      <c r="F450" s="2" t="s">
        <v>67</v>
      </c>
      <c r="G450" s="2" t="s">
        <v>2517</v>
      </c>
      <c r="H450" s="2" t="s">
        <v>2283</v>
      </c>
      <c r="L450" s="2" t="s">
        <v>12</v>
      </c>
      <c r="M450" s="2" t="s">
        <v>12</v>
      </c>
      <c r="O450" s="2" t="s">
        <v>14</v>
      </c>
      <c r="S450" s="7325"/>
      <c r="U450" s="7326"/>
      <c r="W450" s="7327" t="str">
        <f t="shared" si="52"/>
        <v/>
      </c>
      <c r="Y450" s="7328" t="str">
        <f t="shared" si="48"/>
        <v/>
      </c>
      <c r="AA450" s="92"/>
      <c r="AC450" s="7329"/>
      <c r="AE450" s="7330"/>
      <c r="AG450" s="7331" t="str">
        <f t="shared" si="53"/>
        <v/>
      </c>
      <c r="AI450" s="7332" t="str">
        <f t="shared" si="49"/>
        <v/>
      </c>
    </row>
    <row r="451" spans="1:35" ht="11.25" hidden="1" outlineLevel="4">
      <c r="A451" s="7333" t="s">
        <v>661</v>
      </c>
      <c r="B451" s="68"/>
      <c r="C451" s="68" t="str">
        <f>IF(OR(ISNUMBER(S451),ISNUMBER(U451),ISNUMBER(W451),ISNUMBER(#REF!),ISNUMBER(AA451),ISNUMBER(AC451),ISNUMBER(AE451),ISNUMBER(AG451),ISNUMBER(Y451),ISNUMBER(AI451)),"x","")</f>
        <v/>
      </c>
      <c r="D451" s="2" t="s">
        <v>90</v>
      </c>
      <c r="E451" s="2" t="s">
        <v>2518</v>
      </c>
      <c r="F451" s="2" t="s">
        <v>67</v>
      </c>
      <c r="G451" s="2" t="s">
        <v>2519</v>
      </c>
      <c r="L451" s="2" t="s">
        <v>12</v>
      </c>
      <c r="M451" s="2" t="s">
        <v>12</v>
      </c>
      <c r="O451" s="2" t="s">
        <v>14</v>
      </c>
      <c r="S451" s="7334"/>
      <c r="U451" s="7335"/>
      <c r="W451" s="7336" t="str">
        <f t="shared" si="52"/>
        <v/>
      </c>
      <c r="Y451" s="7337" t="str">
        <f t="shared" si="48"/>
        <v/>
      </c>
      <c r="AA451" s="92"/>
      <c r="AC451" s="7338"/>
      <c r="AE451" s="7339"/>
      <c r="AG451" s="7340" t="str">
        <f t="shared" si="53"/>
        <v/>
      </c>
      <c r="AI451" s="7341" t="str">
        <f t="shared" si="49"/>
        <v/>
      </c>
    </row>
    <row r="452" spans="1:35" ht="11.25" hidden="1" outlineLevel="4">
      <c r="A452" s="7342" t="s">
        <v>2520</v>
      </c>
      <c r="B452" s="68"/>
      <c r="C452" s="68" t="str">
        <f>IF(OR(ISNUMBER(S452),ISNUMBER(U452),ISNUMBER(W452),ISNUMBER(#REF!),ISNUMBER(AA452),ISNUMBER(AC452),ISNUMBER(AE452),ISNUMBER(AG452),ISNUMBER(Y452),ISNUMBER(AI452)),"x","")</f>
        <v/>
      </c>
      <c r="D452" s="2" t="s">
        <v>90</v>
      </c>
      <c r="E452" s="2" t="s">
        <v>2521</v>
      </c>
      <c r="F452" s="2" t="s">
        <v>67</v>
      </c>
      <c r="G452" s="2" t="s">
        <v>2522</v>
      </c>
      <c r="L452" s="2" t="s">
        <v>12</v>
      </c>
      <c r="M452" s="2" t="s">
        <v>12</v>
      </c>
      <c r="N452" s="2" t="s">
        <v>12</v>
      </c>
      <c r="O452" s="2" t="s">
        <v>14</v>
      </c>
      <c r="S452" s="7343"/>
      <c r="U452" s="7344"/>
      <c r="W452" s="7345" t="str">
        <f t="shared" si="52"/>
        <v/>
      </c>
      <c r="Y452" s="7346" t="str">
        <f t="shared" si="48"/>
        <v/>
      </c>
      <c r="AA452" s="92"/>
      <c r="AC452" s="7347"/>
      <c r="AE452" s="7348"/>
      <c r="AG452" s="7349" t="str">
        <f t="shared" si="53"/>
        <v/>
      </c>
      <c r="AI452" s="7350" t="str">
        <f t="shared" si="49"/>
        <v/>
      </c>
    </row>
    <row r="453" spans="1:35" ht="11.25" hidden="1" outlineLevel="4">
      <c r="A453" s="7351" t="s">
        <v>2523</v>
      </c>
      <c r="B453" s="68"/>
      <c r="C453" s="68" t="str">
        <f>IF(OR(ISNUMBER(S453),ISNUMBER(U453),ISNUMBER(W453),ISNUMBER(#REF!),ISNUMBER(AA453),ISNUMBER(AC453),ISNUMBER(AE453),ISNUMBER(AG453),ISNUMBER(Y453),ISNUMBER(AI453)),"x","")</f>
        <v/>
      </c>
      <c r="D453" s="2" t="s">
        <v>90</v>
      </c>
      <c r="E453" s="2" t="s">
        <v>2524</v>
      </c>
      <c r="F453" s="2" t="s">
        <v>67</v>
      </c>
      <c r="G453" s="2" t="s">
        <v>2525</v>
      </c>
      <c r="M453" s="2" t="s">
        <v>12</v>
      </c>
      <c r="O453" s="2" t="s">
        <v>14</v>
      </c>
      <c r="S453" s="7352"/>
      <c r="U453" s="7353"/>
      <c r="W453" s="7354" t="str">
        <f t="shared" si="52"/>
        <v/>
      </c>
      <c r="Y453" s="7355" t="str">
        <f t="shared" si="48"/>
        <v/>
      </c>
      <c r="AA453" s="92"/>
      <c r="AC453" s="7356"/>
      <c r="AE453" s="7357"/>
      <c r="AG453" s="7358" t="str">
        <f t="shared" si="53"/>
        <v/>
      </c>
      <c r="AI453" s="7359" t="str">
        <f t="shared" si="49"/>
        <v/>
      </c>
    </row>
    <row r="454" spans="1:35" ht="11.25" hidden="1" outlineLevel="4">
      <c r="A454" s="7360" t="s">
        <v>2526</v>
      </c>
      <c r="B454" s="68"/>
      <c r="C454" s="68" t="str">
        <f>IF(OR(ISNUMBER(S454),ISNUMBER(U454),ISNUMBER(W454),ISNUMBER(#REF!),ISNUMBER(AA454),ISNUMBER(AC454),ISNUMBER(AE454),ISNUMBER(AG454),ISNUMBER(Y454),ISNUMBER(AI454)),"x","")</f>
        <v/>
      </c>
      <c r="D454" s="2" t="s">
        <v>90</v>
      </c>
      <c r="E454" s="2" t="s">
        <v>2527</v>
      </c>
      <c r="F454" s="2" t="s">
        <v>67</v>
      </c>
      <c r="G454" s="2" t="s">
        <v>2528</v>
      </c>
      <c r="M454" s="2" t="s">
        <v>12</v>
      </c>
      <c r="O454" s="2" t="s">
        <v>14</v>
      </c>
      <c r="S454" s="7361"/>
      <c r="U454" s="7362"/>
      <c r="W454" s="7363" t="str">
        <f t="shared" si="52"/>
        <v/>
      </c>
      <c r="Y454" s="7364" t="str">
        <f t="shared" si="48"/>
        <v/>
      </c>
      <c r="AA454" s="92"/>
      <c r="AC454" s="7365"/>
      <c r="AE454" s="7366"/>
      <c r="AG454" s="7367" t="str">
        <f t="shared" si="53"/>
        <v/>
      </c>
      <c r="AI454" s="7368" t="str">
        <f t="shared" si="49"/>
        <v/>
      </c>
    </row>
    <row r="455" spans="1:35" ht="11.25" hidden="1" outlineLevel="3">
      <c r="A455" s="7369" t="s">
        <v>603</v>
      </c>
      <c r="B455" s="68"/>
      <c r="C455" s="68" t="str">
        <f>IF(OR(ISNUMBER(S455),ISNUMBER(U455),ISNUMBER(W455),ISNUMBER(#REF!),ISNUMBER(AA455),ISNUMBER(AC455),ISNUMBER(AE455),ISNUMBER(AG455),ISNUMBER(Y455),ISNUMBER(AI455)),"x","")</f>
        <v/>
      </c>
      <c r="D455" s="2" t="s">
        <v>90</v>
      </c>
      <c r="E455" s="2" t="s">
        <v>2529</v>
      </c>
      <c r="F455" s="2" t="s">
        <v>67</v>
      </c>
      <c r="G455" s="2" t="s">
        <v>2530</v>
      </c>
      <c r="L455" s="2" t="s">
        <v>12</v>
      </c>
      <c r="M455" s="2" t="s">
        <v>12</v>
      </c>
      <c r="N455" s="2" t="s">
        <v>12</v>
      </c>
      <c r="O455" s="2" t="s">
        <v>14</v>
      </c>
      <c r="S455" s="7370"/>
      <c r="U455" s="7371"/>
      <c r="W455" s="7372" t="str">
        <f t="shared" si="52"/>
        <v/>
      </c>
      <c r="Y455" s="7373" t="str">
        <f t="shared" si="48"/>
        <v/>
      </c>
      <c r="AA455" s="92"/>
      <c r="AC455" s="7374"/>
      <c r="AE455" s="7375"/>
      <c r="AG455" s="7376" t="str">
        <f t="shared" si="53"/>
        <v/>
      </c>
      <c r="AI455" s="7377" t="str">
        <f t="shared" si="49"/>
        <v/>
      </c>
    </row>
    <row r="456" spans="1:35" ht="11.25" hidden="1" outlineLevel="3">
      <c r="A456" s="7378" t="s">
        <v>2531</v>
      </c>
      <c r="B456" s="68"/>
      <c r="C456" s="68" t="str">
        <f>IF(OR(ISNUMBER(S456),ISNUMBER(U456),ISNUMBER(W456),ISNUMBER(#REF!),ISNUMBER(AA456),ISNUMBER(AC456),ISNUMBER(AE456),ISNUMBER(AG456),ISNUMBER(Y456),ISNUMBER(AI456)),"x","")</f>
        <v/>
      </c>
      <c r="D456" s="2" t="s">
        <v>90</v>
      </c>
      <c r="E456" s="2" t="s">
        <v>2532</v>
      </c>
      <c r="F456" s="2" t="s">
        <v>67</v>
      </c>
      <c r="G456" s="2" t="s">
        <v>2533</v>
      </c>
      <c r="L456" s="2" t="s">
        <v>12</v>
      </c>
      <c r="M456" s="2" t="s">
        <v>12</v>
      </c>
      <c r="O456" s="2" t="s">
        <v>14</v>
      </c>
      <c r="S456" s="7379"/>
      <c r="U456" s="7380"/>
      <c r="W456" s="7381" t="str">
        <f t="shared" si="52"/>
        <v/>
      </c>
      <c r="Y456" s="7382" t="str">
        <f t="shared" si="48"/>
        <v/>
      </c>
      <c r="AA456" s="92"/>
      <c r="AC456" s="7383"/>
      <c r="AE456" s="7384"/>
      <c r="AG456" s="7385" t="str">
        <f t="shared" si="53"/>
        <v/>
      </c>
      <c r="AI456" s="7386" t="str">
        <f t="shared" si="49"/>
        <v/>
      </c>
    </row>
    <row r="457" spans="1:35" ht="11.25" hidden="1" outlineLevel="3">
      <c r="A457" s="7387" t="s">
        <v>2534</v>
      </c>
      <c r="B457" s="68" t="s">
        <v>94</v>
      </c>
      <c r="C457" s="68" t="str">
        <f>IF(OR(ISNUMBER(S457),ISNUMBER(U457),ISNUMBER(W457),ISNUMBER(#REF!),ISNUMBER(AA457),ISNUMBER(AC457),ISNUMBER(AE457),ISNUMBER(AG457),ISNUMBER(Y457),ISNUMBER(AI457)),"x","")</f>
        <v/>
      </c>
      <c r="D457" s="2" t="s">
        <v>90</v>
      </c>
      <c r="E457" s="2" t="s">
        <v>2535</v>
      </c>
      <c r="F457" s="2" t="s">
        <v>67</v>
      </c>
      <c r="G457" s="2" t="s">
        <v>2536</v>
      </c>
      <c r="I457" s="2" t="s">
        <v>2537</v>
      </c>
      <c r="J457" s="2" t="s">
        <v>122</v>
      </c>
      <c r="L457" s="2" t="s">
        <v>12</v>
      </c>
      <c r="M457" s="2" t="s">
        <v>12</v>
      </c>
      <c r="N457" s="2" t="s">
        <v>12</v>
      </c>
      <c r="O457" s="2" t="s">
        <v>14</v>
      </c>
      <c r="S457" s="7388"/>
      <c r="U457" s="7389"/>
      <c r="W457" s="7390" t="str">
        <f t="shared" si="52"/>
        <v/>
      </c>
      <c r="Y457" s="7391" t="str">
        <f t="shared" ref="Y457:Y507" si="54">IF(OR(ISNUMBER(S457),ISNUMBER(W457)),N(S457)+N(W457),"")</f>
        <v/>
      </c>
      <c r="AA457" s="92"/>
      <c r="AC457" s="7392"/>
      <c r="AE457" s="7393"/>
      <c r="AG457" s="7394" t="str">
        <f t="shared" si="53"/>
        <v/>
      </c>
      <c r="AI457" s="7395" t="str">
        <f t="shared" ref="AI457:AI507" si="55">IF(OR(ISNUMBER(AC457),ISNUMBER(AG457)),N(AC457)+N(AG457),"")</f>
        <v/>
      </c>
    </row>
    <row r="458" spans="1:35" ht="11.25" hidden="1" outlineLevel="3">
      <c r="A458" s="7396" t="s">
        <v>2538</v>
      </c>
      <c r="B458" s="68" t="s">
        <v>94</v>
      </c>
      <c r="C458" s="68" t="str">
        <f>IF(OR(ISNUMBER(S458),ISNUMBER(U458),ISNUMBER(W458),ISNUMBER(#REF!),ISNUMBER(AA458),ISNUMBER(AC458),ISNUMBER(AE458),ISNUMBER(AG458),ISNUMBER(Y458),ISNUMBER(AI458)),"x","")</f>
        <v/>
      </c>
      <c r="D458" s="2" t="s">
        <v>90</v>
      </c>
      <c r="E458" s="2" t="s">
        <v>2539</v>
      </c>
      <c r="F458" s="2" t="s">
        <v>67</v>
      </c>
      <c r="G458" s="2" t="s">
        <v>2540</v>
      </c>
      <c r="I458" s="2" t="s">
        <v>2541</v>
      </c>
      <c r="J458" s="2" t="s">
        <v>122</v>
      </c>
      <c r="M458" s="2" t="s">
        <v>12</v>
      </c>
      <c r="O458" s="2" t="s">
        <v>14</v>
      </c>
      <c r="S458" s="7397"/>
      <c r="U458" s="7398"/>
      <c r="W458" s="7399" t="str">
        <f t="shared" si="52"/>
        <v/>
      </c>
      <c r="Y458" s="7400" t="str">
        <f t="shared" si="54"/>
        <v/>
      </c>
      <c r="AA458" s="92"/>
      <c r="AC458" s="7401"/>
      <c r="AE458" s="7402"/>
      <c r="AG458" s="7403" t="str">
        <f t="shared" si="53"/>
        <v/>
      </c>
      <c r="AI458" s="7404" t="str">
        <f t="shared" si="55"/>
        <v/>
      </c>
    </row>
    <row r="459" spans="1:35" ht="11.25" hidden="1" outlineLevel="3">
      <c r="A459" s="7405" t="s">
        <v>2542</v>
      </c>
      <c r="B459" s="68" t="s">
        <v>94</v>
      </c>
      <c r="C459" s="68" t="str">
        <f>IF(OR(ISNUMBER(S459),ISNUMBER(U459),ISNUMBER(W459),ISNUMBER(#REF!),ISNUMBER(AA459),ISNUMBER(AC459),ISNUMBER(AE459),ISNUMBER(AG459),ISNUMBER(Y459),ISNUMBER(AI459)),"x","")</f>
        <v/>
      </c>
      <c r="D459" s="2" t="s">
        <v>90</v>
      </c>
      <c r="E459" s="2" t="s">
        <v>2543</v>
      </c>
      <c r="F459" s="2" t="s">
        <v>67</v>
      </c>
      <c r="G459" s="2" t="s">
        <v>2544</v>
      </c>
      <c r="I459" s="2" t="s">
        <v>2545</v>
      </c>
      <c r="J459" s="2" t="s">
        <v>122</v>
      </c>
      <c r="M459" s="2" t="s">
        <v>12</v>
      </c>
      <c r="O459" s="2" t="s">
        <v>14</v>
      </c>
      <c r="S459" s="7406"/>
      <c r="U459" s="7407"/>
      <c r="W459" s="7408" t="str">
        <f t="shared" si="52"/>
        <v/>
      </c>
      <c r="Y459" s="7409" t="str">
        <f t="shared" si="54"/>
        <v/>
      </c>
      <c r="AA459" s="92"/>
      <c r="AC459" s="7410"/>
      <c r="AE459" s="7411"/>
      <c r="AG459" s="7412" t="str">
        <f t="shared" si="53"/>
        <v/>
      </c>
      <c r="AI459" s="7413" t="str">
        <f t="shared" si="55"/>
        <v/>
      </c>
    </row>
    <row r="460" spans="1:35" ht="11.25" hidden="1" outlineLevel="3">
      <c r="A460" s="7414" t="s">
        <v>419</v>
      </c>
      <c r="B460" s="68" t="s">
        <v>94</v>
      </c>
      <c r="C460" s="68" t="str">
        <f>IF(OR(ISNUMBER(S460),ISNUMBER(U460),ISNUMBER(W460),ISNUMBER(#REF!),ISNUMBER(AA460),ISNUMBER(AC460),ISNUMBER(AE460),ISNUMBER(AG460),ISNUMBER(Y460),ISNUMBER(AI460)),"x","")</f>
        <v/>
      </c>
      <c r="D460" s="2" t="s">
        <v>90</v>
      </c>
      <c r="E460" s="2" t="s">
        <v>2546</v>
      </c>
      <c r="F460" s="2" t="s">
        <v>67</v>
      </c>
      <c r="G460" s="2" t="s">
        <v>2547</v>
      </c>
      <c r="J460" s="2" t="s">
        <v>96</v>
      </c>
      <c r="L460" s="2" t="s">
        <v>12</v>
      </c>
      <c r="M460" s="2" t="s">
        <v>12</v>
      </c>
      <c r="N460" s="2" t="s">
        <v>12</v>
      </c>
      <c r="O460" s="2" t="s">
        <v>14</v>
      </c>
      <c r="S460" s="7415"/>
      <c r="U460" s="7416"/>
      <c r="W460" s="7417" t="str">
        <f t="shared" si="52"/>
        <v/>
      </c>
      <c r="Y460" s="7418" t="str">
        <f t="shared" si="54"/>
        <v/>
      </c>
      <c r="AA460" s="92"/>
      <c r="AC460" s="7419"/>
      <c r="AE460" s="7420"/>
      <c r="AG460" s="7421" t="str">
        <f t="shared" si="53"/>
        <v/>
      </c>
      <c r="AI460" s="7422" t="str">
        <f t="shared" si="55"/>
        <v/>
      </c>
    </row>
    <row r="461" spans="1:35" ht="11.25" outlineLevel="2" collapsed="1">
      <c r="A461" s="7423" t="s">
        <v>2548</v>
      </c>
      <c r="B461" s="68" t="s">
        <v>94</v>
      </c>
      <c r="C461" s="68" t="str">
        <f>IF(OR(ISNUMBER(S461),ISNUMBER(U461),ISNUMBER(W461),ISNUMBER(#REF!),ISNUMBER(AA461),ISNUMBER(AC461),ISNUMBER(AE461),ISNUMBER(AG461),ISNUMBER(Y461),ISNUMBER(AI461)),"x","")</f>
        <v/>
      </c>
      <c r="D461" s="2" t="s">
        <v>90</v>
      </c>
      <c r="E461" s="2" t="s">
        <v>2549</v>
      </c>
      <c r="F461" s="2" t="s">
        <v>67</v>
      </c>
      <c r="G461" s="2" t="s">
        <v>2548</v>
      </c>
      <c r="H461" s="2" t="s">
        <v>2550</v>
      </c>
      <c r="J461" s="2" t="s">
        <v>122</v>
      </c>
      <c r="L461" s="2" t="s">
        <v>12</v>
      </c>
      <c r="M461" s="2" t="s">
        <v>12</v>
      </c>
      <c r="N461" s="2" t="s">
        <v>12</v>
      </c>
      <c r="O461" s="2" t="s">
        <v>14</v>
      </c>
      <c r="S461" s="7424"/>
      <c r="U461" s="7425"/>
      <c r="W461" s="7426" t="str">
        <f t="shared" si="52"/>
        <v/>
      </c>
      <c r="Y461" s="7427" t="str">
        <f t="shared" si="54"/>
        <v/>
      </c>
      <c r="AA461" s="92"/>
      <c r="AC461" s="7428"/>
      <c r="AE461" s="7429"/>
      <c r="AG461" s="7430" t="str">
        <f t="shared" si="53"/>
        <v/>
      </c>
      <c r="AI461" s="7431" t="str">
        <f t="shared" si="55"/>
        <v/>
      </c>
    </row>
    <row r="462" spans="1:35" ht="11.25" hidden="1" outlineLevel="3">
      <c r="A462" s="7432" t="s">
        <v>2398</v>
      </c>
      <c r="B462" s="68"/>
      <c r="C462" s="68" t="str">
        <f>IF(OR(ISNUMBER(S462),ISNUMBER(U462),ISNUMBER(W462),ISNUMBER(#REF!),ISNUMBER(AA462),ISNUMBER(AC462),ISNUMBER(AE462),ISNUMBER(AG462),ISNUMBER(Y462),ISNUMBER(AI462)),"x","")</f>
        <v/>
      </c>
      <c r="D462" s="2" t="s">
        <v>90</v>
      </c>
      <c r="E462" s="2" t="s">
        <v>2551</v>
      </c>
      <c r="F462" s="2" t="s">
        <v>67</v>
      </c>
      <c r="G462" s="2" t="s">
        <v>2552</v>
      </c>
      <c r="L462" s="2" t="s">
        <v>12</v>
      </c>
      <c r="M462" s="2" t="s">
        <v>12</v>
      </c>
      <c r="N462" s="2" t="s">
        <v>12</v>
      </c>
      <c r="O462" s="2" t="s">
        <v>14</v>
      </c>
      <c r="S462" s="7433"/>
      <c r="U462" s="7434"/>
      <c r="W462" s="7435" t="str">
        <f t="shared" si="52"/>
        <v/>
      </c>
      <c r="Y462" s="7436" t="str">
        <f t="shared" si="54"/>
        <v/>
      </c>
      <c r="AA462" s="92"/>
      <c r="AC462" s="7437"/>
      <c r="AE462" s="7438"/>
      <c r="AG462" s="7439" t="str">
        <f t="shared" si="53"/>
        <v/>
      </c>
      <c r="AI462" s="7440" t="str">
        <f t="shared" si="55"/>
        <v/>
      </c>
    </row>
    <row r="463" spans="1:35" ht="11.25" hidden="1" outlineLevel="3">
      <c r="A463" s="7441" t="s">
        <v>621</v>
      </c>
      <c r="B463" s="68"/>
      <c r="C463" s="68" t="str">
        <f>IF(OR(ISNUMBER(S463),ISNUMBER(U463),ISNUMBER(W463),ISNUMBER(#REF!),ISNUMBER(AA463),ISNUMBER(AC463),ISNUMBER(AE463),ISNUMBER(AG463),ISNUMBER(Y463),ISNUMBER(AI463)),"x","")</f>
        <v/>
      </c>
      <c r="D463" s="2" t="s">
        <v>90</v>
      </c>
      <c r="E463" s="2" t="s">
        <v>2553</v>
      </c>
      <c r="F463" s="2" t="s">
        <v>67</v>
      </c>
      <c r="G463" s="2" t="s">
        <v>2554</v>
      </c>
      <c r="L463" s="2" t="s">
        <v>12</v>
      </c>
      <c r="M463" s="2" t="s">
        <v>12</v>
      </c>
      <c r="N463" s="2" t="s">
        <v>12</v>
      </c>
      <c r="O463" s="2" t="s">
        <v>14</v>
      </c>
      <c r="S463" s="7442"/>
      <c r="U463" s="7443"/>
      <c r="W463" s="7444" t="str">
        <f t="shared" si="52"/>
        <v/>
      </c>
      <c r="Y463" s="7445" t="str">
        <f t="shared" si="54"/>
        <v/>
      </c>
      <c r="AA463" s="92"/>
      <c r="AC463" s="7446"/>
      <c r="AE463" s="7447"/>
      <c r="AG463" s="7448" t="str">
        <f t="shared" si="53"/>
        <v/>
      </c>
      <c r="AI463" s="7449" t="str">
        <f t="shared" si="55"/>
        <v/>
      </c>
    </row>
    <row r="464" spans="1:35" ht="11.25" hidden="1" outlineLevel="4">
      <c r="A464" s="7450" t="s">
        <v>661</v>
      </c>
      <c r="B464" s="68"/>
      <c r="C464" s="68" t="str">
        <f>IF(OR(ISNUMBER(S464),ISNUMBER(U464),ISNUMBER(W464),ISNUMBER(#REF!),ISNUMBER(AA464),ISNUMBER(AC464),ISNUMBER(AE464),ISNUMBER(AG464),ISNUMBER(Y464),ISNUMBER(AI464)),"x","")</f>
        <v/>
      </c>
      <c r="D464" s="2" t="s">
        <v>90</v>
      </c>
      <c r="E464" s="2" t="s">
        <v>2555</v>
      </c>
      <c r="F464" s="2" t="s">
        <v>67</v>
      </c>
      <c r="G464" s="2" t="s">
        <v>2556</v>
      </c>
      <c r="L464" s="2" t="s">
        <v>12</v>
      </c>
      <c r="M464" s="2" t="s">
        <v>12</v>
      </c>
      <c r="N464" s="2" t="s">
        <v>12</v>
      </c>
      <c r="O464" s="2" t="s">
        <v>14</v>
      </c>
      <c r="S464" s="7451"/>
      <c r="U464" s="7452"/>
      <c r="W464" s="7453" t="str">
        <f t="shared" si="52"/>
        <v/>
      </c>
      <c r="Y464" s="7454" t="str">
        <f t="shared" si="54"/>
        <v/>
      </c>
      <c r="AA464" s="92"/>
      <c r="AC464" s="7455"/>
      <c r="AE464" s="7456"/>
      <c r="AG464" s="7457" t="str">
        <f t="shared" si="53"/>
        <v/>
      </c>
      <c r="AI464" s="7458" t="str">
        <f t="shared" si="55"/>
        <v/>
      </c>
    </row>
    <row r="465" spans="1:35" ht="11.25" hidden="1" outlineLevel="4">
      <c r="A465" s="7459" t="s">
        <v>2557</v>
      </c>
      <c r="B465" s="68"/>
      <c r="C465" s="68" t="str">
        <f>IF(OR(ISNUMBER(S465),ISNUMBER(U465),ISNUMBER(W465),ISNUMBER(#REF!),ISNUMBER(AA465),ISNUMBER(AC465),ISNUMBER(AE465),ISNUMBER(AG465),ISNUMBER(Y465),ISNUMBER(AI465)),"x","")</f>
        <v/>
      </c>
      <c r="D465" s="2" t="s">
        <v>90</v>
      </c>
      <c r="E465" s="2" t="s">
        <v>2558</v>
      </c>
      <c r="F465" s="2" t="s">
        <v>67</v>
      </c>
      <c r="G465" s="2" t="s">
        <v>2559</v>
      </c>
      <c r="H465" s="2" t="s">
        <v>2283</v>
      </c>
      <c r="L465" s="2" t="s">
        <v>12</v>
      </c>
      <c r="M465" s="2" t="s">
        <v>12</v>
      </c>
      <c r="N465" s="2" t="s">
        <v>12</v>
      </c>
      <c r="O465" s="2" t="s">
        <v>14</v>
      </c>
      <c r="S465" s="7460"/>
      <c r="U465" s="7461"/>
      <c r="W465" s="7462" t="str">
        <f t="shared" si="52"/>
        <v/>
      </c>
      <c r="Y465" s="7463" t="str">
        <f t="shared" si="54"/>
        <v/>
      </c>
      <c r="AA465" s="92"/>
      <c r="AC465" s="7464"/>
      <c r="AE465" s="7465"/>
      <c r="AG465" s="7466" t="str">
        <f t="shared" si="53"/>
        <v/>
      </c>
      <c r="AI465" s="7467" t="str">
        <f t="shared" si="55"/>
        <v/>
      </c>
    </row>
    <row r="466" spans="1:35" ht="11.25" hidden="1" outlineLevel="5">
      <c r="A466" s="7468" t="s">
        <v>2560</v>
      </c>
      <c r="B466" s="68"/>
      <c r="C466" s="68" t="str">
        <f>IF(OR(ISNUMBER(S466),ISNUMBER(U466),ISNUMBER(W466),ISNUMBER(#REF!),ISNUMBER(AA466),ISNUMBER(AC466),ISNUMBER(AE466),ISNUMBER(AG466),ISNUMBER(Y466),ISNUMBER(AI466)),"x","")</f>
        <v/>
      </c>
      <c r="D466" s="2" t="s">
        <v>90</v>
      </c>
      <c r="E466" s="2" t="s">
        <v>2561</v>
      </c>
      <c r="F466" s="2" t="s">
        <v>67</v>
      </c>
      <c r="G466" s="2" t="s">
        <v>2562</v>
      </c>
      <c r="H466" s="2" t="s">
        <v>2283</v>
      </c>
      <c r="L466" s="2" t="s">
        <v>12</v>
      </c>
      <c r="M466" s="2" t="s">
        <v>12</v>
      </c>
      <c r="O466" s="2" t="s">
        <v>14</v>
      </c>
      <c r="S466" s="7469"/>
      <c r="U466" s="7470"/>
      <c r="W466" s="7471" t="str">
        <f t="shared" si="52"/>
        <v/>
      </c>
      <c r="Y466" s="7472" t="str">
        <f t="shared" si="54"/>
        <v/>
      </c>
      <c r="AA466" s="92"/>
      <c r="AC466" s="7473"/>
      <c r="AE466" s="7474"/>
      <c r="AG466" s="7475" t="str">
        <f t="shared" si="53"/>
        <v/>
      </c>
      <c r="AI466" s="7476" t="str">
        <f t="shared" si="55"/>
        <v/>
      </c>
    </row>
    <row r="467" spans="1:35" ht="11.25" hidden="1" outlineLevel="5">
      <c r="A467" s="7477" t="s">
        <v>2563</v>
      </c>
      <c r="B467" s="68"/>
      <c r="C467" s="68" t="str">
        <f>IF(OR(ISNUMBER(S467),ISNUMBER(U467),ISNUMBER(W467),ISNUMBER(#REF!),ISNUMBER(AA467),ISNUMBER(AC467),ISNUMBER(AE467),ISNUMBER(AG467),ISNUMBER(Y467),ISNUMBER(AI467)),"x","")</f>
        <v/>
      </c>
      <c r="D467" s="2" t="s">
        <v>90</v>
      </c>
      <c r="E467" s="2" t="s">
        <v>2564</v>
      </c>
      <c r="F467" s="2" t="s">
        <v>67</v>
      </c>
      <c r="G467" s="2" t="s">
        <v>2565</v>
      </c>
      <c r="H467" s="2" t="s">
        <v>2283</v>
      </c>
      <c r="L467" s="2" t="s">
        <v>12</v>
      </c>
      <c r="M467" s="2" t="s">
        <v>12</v>
      </c>
      <c r="N467" s="2" t="s">
        <v>12</v>
      </c>
      <c r="O467" s="2" t="s">
        <v>14</v>
      </c>
      <c r="S467" s="7478"/>
      <c r="U467" s="7479"/>
      <c r="W467" s="7480" t="str">
        <f t="shared" si="52"/>
        <v/>
      </c>
      <c r="Y467" s="7481" t="str">
        <f t="shared" si="54"/>
        <v/>
      </c>
      <c r="AA467" s="92"/>
      <c r="AC467" s="7482"/>
      <c r="AE467" s="7483"/>
      <c r="AG467" s="7484" t="str">
        <f t="shared" si="53"/>
        <v/>
      </c>
      <c r="AI467" s="7485" t="str">
        <f t="shared" si="55"/>
        <v/>
      </c>
    </row>
    <row r="468" spans="1:35" ht="11.25" hidden="1" outlineLevel="3">
      <c r="A468" s="7486" t="s">
        <v>603</v>
      </c>
      <c r="B468" s="68"/>
      <c r="C468" s="68" t="str">
        <f>IF(OR(ISNUMBER(S468),ISNUMBER(U468),ISNUMBER(W468),ISNUMBER(#REF!),ISNUMBER(AA468),ISNUMBER(AC468),ISNUMBER(AE468),ISNUMBER(AG468),ISNUMBER(Y468),ISNUMBER(AI468)),"x","")</f>
        <v/>
      </c>
      <c r="D468" s="2" t="s">
        <v>90</v>
      </c>
      <c r="E468" s="2" t="s">
        <v>2566</v>
      </c>
      <c r="F468" s="2" t="s">
        <v>67</v>
      </c>
      <c r="G468" s="2" t="s">
        <v>2567</v>
      </c>
      <c r="L468" s="2" t="s">
        <v>12</v>
      </c>
      <c r="M468" s="2" t="s">
        <v>12</v>
      </c>
      <c r="N468" s="2" t="s">
        <v>12</v>
      </c>
      <c r="O468" s="2" t="s">
        <v>14</v>
      </c>
      <c r="S468" s="7487"/>
      <c r="U468" s="7488"/>
      <c r="W468" s="7489" t="str">
        <f t="shared" si="52"/>
        <v/>
      </c>
      <c r="Y468" s="7490" t="str">
        <f t="shared" si="54"/>
        <v/>
      </c>
      <c r="AA468" s="92"/>
      <c r="AC468" s="7491"/>
      <c r="AE468" s="7492"/>
      <c r="AG468" s="7493" t="str">
        <f t="shared" si="53"/>
        <v/>
      </c>
      <c r="AI468" s="7494" t="str">
        <f t="shared" si="55"/>
        <v/>
      </c>
    </row>
    <row r="469" spans="1:35" ht="11.25" hidden="1" outlineLevel="3">
      <c r="A469" s="7495" t="s">
        <v>2392</v>
      </c>
      <c r="B469" s="68"/>
      <c r="C469" s="68" t="str">
        <f>IF(OR(ISNUMBER(S469),ISNUMBER(U469),ISNUMBER(W469),ISNUMBER(#REF!),ISNUMBER(AA469),ISNUMBER(AC469),ISNUMBER(AE469),ISNUMBER(AG469),ISNUMBER(Y469),ISNUMBER(AI469)),"x","")</f>
        <v/>
      </c>
      <c r="D469" s="2" t="s">
        <v>90</v>
      </c>
      <c r="E469" s="2" t="s">
        <v>2568</v>
      </c>
      <c r="F469" s="2" t="s">
        <v>67</v>
      </c>
      <c r="G469" s="2" t="s">
        <v>2569</v>
      </c>
      <c r="L469" s="2" t="s">
        <v>12</v>
      </c>
      <c r="M469" s="2" t="s">
        <v>12</v>
      </c>
      <c r="O469" s="2" t="s">
        <v>14</v>
      </c>
      <c r="S469" s="7496"/>
      <c r="U469" s="7497"/>
      <c r="W469" s="7498" t="str">
        <f t="shared" si="52"/>
        <v/>
      </c>
      <c r="Y469" s="7499" t="str">
        <f t="shared" si="54"/>
        <v/>
      </c>
      <c r="AA469" s="92"/>
      <c r="AC469" s="7500"/>
      <c r="AE469" s="7501"/>
      <c r="AG469" s="7502" t="str">
        <f t="shared" si="53"/>
        <v/>
      </c>
      <c r="AI469" s="7503" t="str">
        <f t="shared" si="55"/>
        <v/>
      </c>
    </row>
    <row r="470" spans="1:35" ht="11.25" outlineLevel="2" collapsed="1">
      <c r="A470" s="7504" t="s">
        <v>2570</v>
      </c>
      <c r="B470" s="68" t="s">
        <v>94</v>
      </c>
      <c r="C470" s="68" t="str">
        <f>IF(OR(ISNUMBER(S470),ISNUMBER(U470),ISNUMBER(W470),ISNUMBER(#REF!),ISNUMBER(AA470),ISNUMBER(AC470),ISNUMBER(AE470),ISNUMBER(AG470),ISNUMBER(Y470),ISNUMBER(AI470)),"x","")</f>
        <v/>
      </c>
      <c r="D470" s="2" t="s">
        <v>90</v>
      </c>
      <c r="E470" s="2" t="s">
        <v>2571</v>
      </c>
      <c r="F470" s="2" t="s">
        <v>67</v>
      </c>
      <c r="G470" s="2" t="s">
        <v>2570</v>
      </c>
      <c r="J470" s="2" t="s">
        <v>122</v>
      </c>
      <c r="L470" s="2" t="s">
        <v>12</v>
      </c>
      <c r="M470" s="2" t="s">
        <v>12</v>
      </c>
      <c r="N470" s="2" t="s">
        <v>12</v>
      </c>
      <c r="O470" s="2" t="s">
        <v>14</v>
      </c>
      <c r="S470" s="7505"/>
      <c r="U470" s="7506"/>
      <c r="W470" s="7507" t="str">
        <f t="shared" si="52"/>
        <v/>
      </c>
      <c r="Y470" s="7508" t="str">
        <f t="shared" si="54"/>
        <v/>
      </c>
      <c r="AA470" s="92"/>
      <c r="AC470" s="7509"/>
      <c r="AE470" s="7510"/>
      <c r="AG470" s="7511" t="str">
        <f t="shared" si="53"/>
        <v/>
      </c>
      <c r="AI470" s="7512" t="str">
        <f t="shared" si="55"/>
        <v/>
      </c>
    </row>
    <row r="471" spans="1:35" ht="11.25" hidden="1" outlineLevel="3">
      <c r="A471" s="7513" t="s">
        <v>2398</v>
      </c>
      <c r="B471" s="68"/>
      <c r="C471" s="68" t="str">
        <f>IF(OR(ISNUMBER(S471),ISNUMBER(U471),ISNUMBER(W471),ISNUMBER(#REF!),ISNUMBER(AA471),ISNUMBER(AC471),ISNUMBER(AE471),ISNUMBER(AG471),ISNUMBER(Y471),ISNUMBER(AI471)),"x","")</f>
        <v/>
      </c>
      <c r="D471" s="2" t="s">
        <v>90</v>
      </c>
      <c r="E471" s="2" t="s">
        <v>2572</v>
      </c>
      <c r="F471" s="2" t="s">
        <v>67</v>
      </c>
      <c r="G471" s="2" t="s">
        <v>2573</v>
      </c>
      <c r="L471" s="2" t="s">
        <v>12</v>
      </c>
      <c r="M471" s="2" t="s">
        <v>12</v>
      </c>
      <c r="N471" s="2" t="s">
        <v>12</v>
      </c>
      <c r="O471" s="2" t="s">
        <v>14</v>
      </c>
      <c r="S471" s="7514"/>
      <c r="U471" s="7515"/>
      <c r="W471" s="7516" t="str">
        <f t="shared" si="52"/>
        <v/>
      </c>
      <c r="Y471" s="7517" t="str">
        <f t="shared" si="54"/>
        <v/>
      </c>
      <c r="AA471" s="92"/>
      <c r="AC471" s="7518"/>
      <c r="AE471" s="7519"/>
      <c r="AG471" s="7520" t="str">
        <f t="shared" si="53"/>
        <v/>
      </c>
      <c r="AI471" s="7521" t="str">
        <f t="shared" si="55"/>
        <v/>
      </c>
    </row>
    <row r="472" spans="1:35" ht="11.25" hidden="1" outlineLevel="3">
      <c r="A472" s="7522" t="s">
        <v>2477</v>
      </c>
      <c r="B472" s="68"/>
      <c r="C472" s="68" t="str">
        <f>IF(OR(ISNUMBER(S472),ISNUMBER(U472),ISNUMBER(W472),ISNUMBER(#REF!),ISNUMBER(AA472),ISNUMBER(AC472),ISNUMBER(AE472),ISNUMBER(AG472),ISNUMBER(Y472),ISNUMBER(AI472)),"x","")</f>
        <v/>
      </c>
      <c r="D472" s="2" t="s">
        <v>90</v>
      </c>
      <c r="E472" s="2" t="s">
        <v>2574</v>
      </c>
      <c r="F472" s="2" t="s">
        <v>67</v>
      </c>
      <c r="G472" s="2" t="s">
        <v>2575</v>
      </c>
      <c r="L472" s="2" t="s">
        <v>12</v>
      </c>
      <c r="M472" s="2" t="s">
        <v>12</v>
      </c>
      <c r="N472" s="2" t="s">
        <v>12</v>
      </c>
      <c r="O472" s="2" t="s">
        <v>14</v>
      </c>
      <c r="S472" s="7523"/>
      <c r="U472" s="7524"/>
      <c r="W472" s="7525" t="str">
        <f t="shared" si="52"/>
        <v/>
      </c>
      <c r="Y472" s="7526" t="str">
        <f t="shared" si="54"/>
        <v/>
      </c>
      <c r="AA472" s="92"/>
      <c r="AC472" s="7527"/>
      <c r="AE472" s="7528"/>
      <c r="AG472" s="7529" t="str">
        <f t="shared" si="53"/>
        <v/>
      </c>
      <c r="AI472" s="7530" t="str">
        <f t="shared" si="55"/>
        <v/>
      </c>
    </row>
    <row r="473" spans="1:35" ht="11.25" hidden="1" outlineLevel="4">
      <c r="A473" s="7531" t="s">
        <v>661</v>
      </c>
      <c r="B473" s="68"/>
      <c r="C473" s="68" t="str">
        <f>IF(OR(ISNUMBER(S473),ISNUMBER(U473),ISNUMBER(W473),ISNUMBER(#REF!),ISNUMBER(AA473),ISNUMBER(AC473),ISNUMBER(AE473),ISNUMBER(AG473),ISNUMBER(Y473),ISNUMBER(AI473)),"x","")</f>
        <v/>
      </c>
      <c r="D473" s="2" t="s">
        <v>90</v>
      </c>
      <c r="E473" s="2" t="s">
        <v>2576</v>
      </c>
      <c r="F473" s="2" t="s">
        <v>67</v>
      </c>
      <c r="G473" s="2" t="s">
        <v>2577</v>
      </c>
      <c r="L473" s="2" t="s">
        <v>12</v>
      </c>
      <c r="M473" s="2" t="s">
        <v>12</v>
      </c>
      <c r="N473" s="2" t="s">
        <v>12</v>
      </c>
      <c r="O473" s="2" t="s">
        <v>14</v>
      </c>
      <c r="S473" s="7532"/>
      <c r="U473" s="7533"/>
      <c r="W473" s="7534" t="str">
        <f t="shared" si="52"/>
        <v/>
      </c>
      <c r="Y473" s="7535" t="str">
        <f t="shared" si="54"/>
        <v/>
      </c>
      <c r="AA473" s="92"/>
      <c r="AC473" s="7536"/>
      <c r="AE473" s="7537"/>
      <c r="AG473" s="7538" t="str">
        <f t="shared" si="53"/>
        <v/>
      </c>
      <c r="AI473" s="7539" t="str">
        <f t="shared" si="55"/>
        <v/>
      </c>
    </row>
    <row r="474" spans="1:35" ht="11.25" hidden="1" outlineLevel="4">
      <c r="A474" s="7540" t="s">
        <v>2578</v>
      </c>
      <c r="B474" s="68"/>
      <c r="C474" s="68" t="str">
        <f>IF(OR(ISNUMBER(S474),ISNUMBER(U474),ISNUMBER(W474),ISNUMBER(#REF!),ISNUMBER(AA474),ISNUMBER(AC474),ISNUMBER(AE474),ISNUMBER(AG474),ISNUMBER(Y474),ISNUMBER(AI474)),"x","")</f>
        <v/>
      </c>
      <c r="D474" s="2" t="s">
        <v>90</v>
      </c>
      <c r="E474" s="2" t="s">
        <v>2579</v>
      </c>
      <c r="F474" s="2" t="s">
        <v>67</v>
      </c>
      <c r="G474" s="2" t="s">
        <v>2580</v>
      </c>
      <c r="H474" s="2" t="s">
        <v>2283</v>
      </c>
      <c r="L474" s="2" t="s">
        <v>12</v>
      </c>
      <c r="M474" s="2" t="s">
        <v>12</v>
      </c>
      <c r="N474" s="2" t="s">
        <v>12</v>
      </c>
      <c r="O474" s="2" t="s">
        <v>14</v>
      </c>
      <c r="S474" s="7541"/>
      <c r="U474" s="7542"/>
      <c r="W474" s="7543" t="str">
        <f t="shared" si="52"/>
        <v/>
      </c>
      <c r="Y474" s="7544" t="str">
        <f t="shared" si="54"/>
        <v/>
      </c>
      <c r="AA474" s="92"/>
      <c r="AC474" s="7545"/>
      <c r="AE474" s="7546"/>
      <c r="AG474" s="7547" t="str">
        <f t="shared" si="53"/>
        <v/>
      </c>
      <c r="AI474" s="7548" t="str">
        <f t="shared" si="55"/>
        <v/>
      </c>
    </row>
    <row r="475" spans="1:35" ht="11.25" hidden="1" outlineLevel="4">
      <c r="A475" s="7549" t="s">
        <v>2581</v>
      </c>
      <c r="B475" s="68"/>
      <c r="C475" s="68" t="str">
        <f>IF(OR(ISNUMBER(S475),ISNUMBER(U475),ISNUMBER(W475),ISNUMBER(#REF!),ISNUMBER(AA475),ISNUMBER(AC475),ISNUMBER(AE475),ISNUMBER(AG475),ISNUMBER(Y475),ISNUMBER(AI475)),"x","")</f>
        <v/>
      </c>
      <c r="D475" s="2" t="s">
        <v>90</v>
      </c>
      <c r="E475" s="2" t="s">
        <v>2582</v>
      </c>
      <c r="F475" s="2" t="s">
        <v>67</v>
      </c>
      <c r="G475" s="2" t="s">
        <v>2583</v>
      </c>
      <c r="H475" s="2" t="s">
        <v>2283</v>
      </c>
      <c r="L475" s="2" t="s">
        <v>12</v>
      </c>
      <c r="M475" s="2" t="s">
        <v>12</v>
      </c>
      <c r="N475" s="2" t="s">
        <v>12</v>
      </c>
      <c r="O475" s="2" t="s">
        <v>14</v>
      </c>
      <c r="S475" s="7550"/>
      <c r="U475" s="7551"/>
      <c r="W475" s="7552" t="str">
        <f t="shared" si="52"/>
        <v/>
      </c>
      <c r="Y475" s="7553" t="str">
        <f t="shared" si="54"/>
        <v/>
      </c>
      <c r="AA475" s="92"/>
      <c r="AC475" s="7554"/>
      <c r="AE475" s="7555"/>
      <c r="AG475" s="7556" t="str">
        <f t="shared" si="53"/>
        <v/>
      </c>
      <c r="AI475" s="7557" t="str">
        <f t="shared" si="55"/>
        <v/>
      </c>
    </row>
    <row r="476" spans="1:35" ht="11.25" hidden="1" outlineLevel="4">
      <c r="A476" s="7558" t="s">
        <v>2584</v>
      </c>
      <c r="B476" s="68"/>
      <c r="C476" s="68" t="str">
        <f>IF(OR(ISNUMBER(S476),ISNUMBER(U476),ISNUMBER(W476),ISNUMBER(#REF!),ISNUMBER(AA476),ISNUMBER(AC476),ISNUMBER(AE476),ISNUMBER(AG476),ISNUMBER(Y476),ISNUMBER(AI476)),"x","")</f>
        <v/>
      </c>
      <c r="D476" s="2" t="s">
        <v>90</v>
      </c>
      <c r="E476" s="2" t="s">
        <v>2585</v>
      </c>
      <c r="F476" s="2" t="s">
        <v>67</v>
      </c>
      <c r="G476" s="2" t="s">
        <v>2586</v>
      </c>
      <c r="H476" s="2" t="s">
        <v>2283</v>
      </c>
      <c r="L476" s="2" t="s">
        <v>12</v>
      </c>
      <c r="M476" s="2" t="s">
        <v>12</v>
      </c>
      <c r="N476" s="2" t="s">
        <v>12</v>
      </c>
      <c r="O476" s="2" t="s">
        <v>14</v>
      </c>
      <c r="S476" s="7559"/>
      <c r="U476" s="7560"/>
      <c r="W476" s="7561" t="str">
        <f t="shared" si="52"/>
        <v/>
      </c>
      <c r="Y476" s="7562" t="str">
        <f t="shared" si="54"/>
        <v/>
      </c>
      <c r="AA476" s="92"/>
      <c r="AC476" s="7563"/>
      <c r="AE476" s="7564"/>
      <c r="AG476" s="7565" t="str">
        <f t="shared" si="53"/>
        <v/>
      </c>
      <c r="AI476" s="7566" t="str">
        <f t="shared" si="55"/>
        <v/>
      </c>
    </row>
    <row r="477" spans="1:35" ht="11.25" hidden="1" outlineLevel="3">
      <c r="A477" s="7567" t="s">
        <v>603</v>
      </c>
      <c r="B477" s="68"/>
      <c r="C477" s="68" t="str">
        <f>IF(OR(ISNUMBER(S477),ISNUMBER(U477),ISNUMBER(W477),ISNUMBER(#REF!),ISNUMBER(AA477),ISNUMBER(AC477),ISNUMBER(AE477),ISNUMBER(AG477),ISNUMBER(Y477),ISNUMBER(AI477)),"x","")</f>
        <v/>
      </c>
      <c r="D477" s="2" t="s">
        <v>90</v>
      </c>
      <c r="E477" s="2" t="s">
        <v>2587</v>
      </c>
      <c r="F477" s="2" t="s">
        <v>67</v>
      </c>
      <c r="G477" s="2" t="s">
        <v>2588</v>
      </c>
      <c r="H477" s="2" t="s">
        <v>2589</v>
      </c>
      <c r="L477" s="2" t="s">
        <v>12</v>
      </c>
      <c r="M477" s="2" t="s">
        <v>12</v>
      </c>
      <c r="N477" s="2" t="s">
        <v>12</v>
      </c>
      <c r="O477" s="2" t="s">
        <v>14</v>
      </c>
      <c r="S477" s="7568"/>
      <c r="U477" s="7569"/>
      <c r="W477" s="7570" t="str">
        <f t="shared" si="52"/>
        <v/>
      </c>
      <c r="Y477" s="7571" t="str">
        <f t="shared" si="54"/>
        <v/>
      </c>
      <c r="AA477" s="92"/>
      <c r="AC477" s="7572"/>
      <c r="AE477" s="7573"/>
      <c r="AG477" s="7574" t="str">
        <f t="shared" si="53"/>
        <v/>
      </c>
      <c r="AI477" s="7575" t="str">
        <f t="shared" si="55"/>
        <v/>
      </c>
    </row>
    <row r="478" spans="1:35" ht="11.25" outlineLevel="2">
      <c r="A478" s="7576" t="s">
        <v>2590</v>
      </c>
      <c r="B478" s="68" t="s">
        <v>94</v>
      </c>
      <c r="C478" s="68" t="str">
        <f>IF(OR(ISNUMBER(S478),ISNUMBER(U478),ISNUMBER(W478),ISNUMBER(#REF!),ISNUMBER(AA478),ISNUMBER(AC478),ISNUMBER(AE478),ISNUMBER(AG478),ISNUMBER(Y478),ISNUMBER(AI478)),"x","")</f>
        <v/>
      </c>
      <c r="D478" s="2" t="s">
        <v>90</v>
      </c>
      <c r="E478" s="2" t="s">
        <v>2591</v>
      </c>
      <c r="F478" s="2" t="s">
        <v>67</v>
      </c>
      <c r="G478" s="2" t="s">
        <v>2592</v>
      </c>
      <c r="J478" s="2" t="s">
        <v>96</v>
      </c>
      <c r="L478" s="2" t="s">
        <v>12</v>
      </c>
      <c r="O478" s="2" t="s">
        <v>14</v>
      </c>
      <c r="S478" s="7577"/>
      <c r="U478" s="7578"/>
      <c r="W478" s="7579" t="str">
        <f t="shared" si="52"/>
        <v/>
      </c>
      <c r="Y478" s="7580" t="str">
        <f t="shared" si="54"/>
        <v/>
      </c>
      <c r="AA478" s="92"/>
      <c r="AC478" s="7581"/>
      <c r="AE478" s="7582"/>
      <c r="AG478" s="7583" t="str">
        <f t="shared" si="53"/>
        <v/>
      </c>
      <c r="AI478" s="7584" t="str">
        <f t="shared" si="55"/>
        <v/>
      </c>
    </row>
    <row r="479" spans="1:35" ht="11.25" outlineLevel="2" collapsed="1">
      <c r="A479" s="7585" t="s">
        <v>2593</v>
      </c>
      <c r="B479" s="68" t="s">
        <v>94</v>
      </c>
      <c r="C479" s="68" t="str">
        <f>IF(OR(ISNUMBER(S479),ISNUMBER(U479),ISNUMBER(W479),ISNUMBER(#REF!),ISNUMBER(AA479),ISNUMBER(AC479),ISNUMBER(AE479),ISNUMBER(AG479),ISNUMBER(Y479),ISNUMBER(AI479)),"x","")</f>
        <v/>
      </c>
      <c r="D479" s="2" t="s">
        <v>90</v>
      </c>
      <c r="E479" s="2" t="s">
        <v>2594</v>
      </c>
      <c r="F479" s="2" t="s">
        <v>67</v>
      </c>
      <c r="G479" s="2" t="s">
        <v>2595</v>
      </c>
      <c r="J479" s="2" t="s">
        <v>96</v>
      </c>
      <c r="L479" s="2" t="s">
        <v>12</v>
      </c>
      <c r="O479" s="2" t="s">
        <v>14</v>
      </c>
      <c r="S479" s="7586"/>
      <c r="U479" s="7587"/>
      <c r="W479" s="7588" t="str">
        <f>IF(OR(ISNUMBER(W480),ISNUMBER(W481)),N(W480)+N(W481),IF(ISNUMBER(U479),U479,""))</f>
        <v/>
      </c>
      <c r="Y479" s="7589" t="str">
        <f t="shared" si="54"/>
        <v/>
      </c>
      <c r="AA479" s="92"/>
      <c r="AC479" s="7590"/>
      <c r="AE479" s="7591"/>
      <c r="AG479" s="7592" t="str">
        <f>IF(OR(ISNUMBER(AG480),ISNUMBER(AG481)),N(AG480)+N(AG481),IF(ISNUMBER(AE479),AE479,""))</f>
        <v/>
      </c>
      <c r="AI479" s="7593" t="str">
        <f t="shared" si="55"/>
        <v/>
      </c>
    </row>
    <row r="480" spans="1:35" ht="11.25" hidden="1" outlineLevel="3">
      <c r="A480" s="7594" t="s">
        <v>2596</v>
      </c>
      <c r="B480" s="68" t="s">
        <v>94</v>
      </c>
      <c r="C480" s="68" t="str">
        <f>IF(OR(ISNUMBER(S480),ISNUMBER(U480),ISNUMBER(W480),ISNUMBER(#REF!),ISNUMBER(AA480),ISNUMBER(AC480),ISNUMBER(AE480),ISNUMBER(AG480),ISNUMBER(Y480),ISNUMBER(AI480)),"x","")</f>
        <v/>
      </c>
      <c r="D480" s="2" t="s">
        <v>90</v>
      </c>
      <c r="E480" s="2" t="s">
        <v>2597</v>
      </c>
      <c r="F480" s="2" t="s">
        <v>67</v>
      </c>
      <c r="G480" s="2" t="s">
        <v>2598</v>
      </c>
      <c r="L480" s="2" t="s">
        <v>12</v>
      </c>
      <c r="O480" s="2" t="s">
        <v>14</v>
      </c>
      <c r="S480" s="7595"/>
      <c r="U480" s="7596"/>
      <c r="W480" s="7597" t="str">
        <f>IF(ISNUMBER(U480),U480,"")</f>
        <v/>
      </c>
      <c r="Y480" s="7598" t="str">
        <f t="shared" si="54"/>
        <v/>
      </c>
      <c r="AA480" s="92"/>
      <c r="AC480" s="7599"/>
      <c r="AE480" s="7600"/>
      <c r="AG480" s="7601" t="str">
        <f>IF(ISNUMBER(AE480),AE480,"")</f>
        <v/>
      </c>
      <c r="AI480" s="7602" t="str">
        <f t="shared" si="55"/>
        <v/>
      </c>
    </row>
    <row r="481" spans="1:35" ht="11.25" hidden="1" outlineLevel="3">
      <c r="A481" s="7603" t="s">
        <v>2599</v>
      </c>
      <c r="B481" s="68" t="s">
        <v>94</v>
      </c>
      <c r="C481" s="68" t="str">
        <f>IF(OR(ISNUMBER(S481),ISNUMBER(U481),ISNUMBER(W481),ISNUMBER(#REF!),ISNUMBER(AA481),ISNUMBER(AC481),ISNUMBER(AE481),ISNUMBER(AG481),ISNUMBER(Y481),ISNUMBER(AI481)),"x","")</f>
        <v/>
      </c>
      <c r="D481" s="2" t="s">
        <v>90</v>
      </c>
      <c r="E481" s="2" t="s">
        <v>2600</v>
      </c>
      <c r="F481" s="2" t="s">
        <v>67</v>
      </c>
      <c r="G481" s="2" t="s">
        <v>2601</v>
      </c>
      <c r="L481" s="2" t="s">
        <v>12</v>
      </c>
      <c r="O481" s="2" t="s">
        <v>14</v>
      </c>
      <c r="S481" s="7604"/>
      <c r="U481" s="7605"/>
      <c r="W481" s="7606" t="str">
        <f>IF(ISNUMBER(U481),U481,"")</f>
        <v/>
      </c>
      <c r="Y481" s="7607" t="str">
        <f t="shared" si="54"/>
        <v/>
      </c>
      <c r="AA481" s="92"/>
      <c r="AC481" s="7608"/>
      <c r="AE481" s="7609"/>
      <c r="AG481" s="7610" t="str">
        <f>IF(ISNUMBER(AE481),AE481,"")</f>
        <v/>
      </c>
      <c r="AI481" s="7611" t="str">
        <f t="shared" si="55"/>
        <v/>
      </c>
    </row>
    <row r="482" spans="1:35" ht="11.25" outlineLevel="2" collapsed="1">
      <c r="A482" s="7612" t="s">
        <v>2602</v>
      </c>
      <c r="B482" s="68" t="s">
        <v>94</v>
      </c>
      <c r="C482" s="68" t="str">
        <f>IF(OR(ISNUMBER(S482),ISNUMBER(U482),ISNUMBER(W482),ISNUMBER(#REF!),ISNUMBER(AA482),ISNUMBER(AC482),ISNUMBER(AE482),ISNUMBER(AG482),ISNUMBER(Y482),ISNUMBER(AI482)),"x","")</f>
        <v/>
      </c>
      <c r="D482" s="2" t="s">
        <v>90</v>
      </c>
      <c r="E482" s="2" t="s">
        <v>2603</v>
      </c>
      <c r="F482" s="2" t="s">
        <v>67</v>
      </c>
      <c r="G482" s="2" t="s">
        <v>2602</v>
      </c>
      <c r="I482" s="2" t="s">
        <v>2604</v>
      </c>
      <c r="J482" s="2" t="s">
        <v>71</v>
      </c>
      <c r="L482" s="2" t="s">
        <v>12</v>
      </c>
      <c r="M482" s="2" t="s">
        <v>12</v>
      </c>
      <c r="N482" s="2" t="s">
        <v>12</v>
      </c>
      <c r="O482" s="2" t="s">
        <v>14</v>
      </c>
      <c r="S482" s="7613"/>
      <c r="U482" s="7614"/>
      <c r="W482" s="7615" t="str">
        <f>IF(OR(ISNUMBER(W486),ISNUMBER(W490),ISNUMBER(W491),ISNUMBER(W492),ISNUMBER(W499),ISNUMBER(W500),ISNUMBER(W501),ISNUMBER(W502),ISNUMBER(W503),ISNUMBER(W504)),N(W486)+N(W490)+N(W491)+N(W492)+N(W499)+N(W500)+N(W501)+N(W502)+N(W503)+N(W504),IF(ISNUMBER(U482),U482,""))</f>
        <v/>
      </c>
      <c r="Y482" s="7616" t="str">
        <f t="shared" si="54"/>
        <v/>
      </c>
      <c r="AA482" s="92"/>
      <c r="AC482" s="7617"/>
      <c r="AE482" s="7618"/>
      <c r="AG482" s="7619" t="str">
        <f>IF(OR(ISNUMBER(AG486),ISNUMBER(AG490),ISNUMBER(AG491),ISNUMBER(AG492),ISNUMBER(AG499),ISNUMBER(AG500),ISNUMBER(AG501),ISNUMBER(AG502),ISNUMBER(AG503),ISNUMBER(AG504)),N(AG486)+N(AG490)+N(AG491)+N(AG492)+N(AG499)+N(AG500)+N(AG501)+N(AG502)+N(AG503)+N(AG504),IF(ISNUMBER(AE482),AE482,""))</f>
        <v/>
      </c>
      <c r="AI482" s="7620" t="str">
        <f t="shared" si="55"/>
        <v/>
      </c>
    </row>
    <row r="483" spans="1:35" ht="11.25" hidden="1" outlineLevel="3">
      <c r="A483" s="7621" t="s">
        <v>2398</v>
      </c>
      <c r="B483" s="68"/>
      <c r="C483" s="68" t="str">
        <f>IF(OR(ISNUMBER(S483),ISNUMBER(U483),ISNUMBER(W483),ISNUMBER(#REF!),ISNUMBER(AA483),ISNUMBER(AC483),ISNUMBER(AE483),ISNUMBER(AG483),ISNUMBER(Y483),ISNUMBER(AI483)),"x","")</f>
        <v/>
      </c>
      <c r="D483" s="2" t="s">
        <v>90</v>
      </c>
      <c r="E483" s="2" t="s">
        <v>2605</v>
      </c>
      <c r="F483" s="2" t="s">
        <v>67</v>
      </c>
      <c r="G483" s="2" t="s">
        <v>2606</v>
      </c>
      <c r="L483" s="2" t="s">
        <v>12</v>
      </c>
      <c r="M483" s="2" t="s">
        <v>12</v>
      </c>
      <c r="N483" s="2" t="s">
        <v>12</v>
      </c>
      <c r="O483" s="2" t="s">
        <v>14</v>
      </c>
      <c r="S483" s="7622"/>
      <c r="U483" s="7623"/>
      <c r="W483" s="7624" t="str">
        <f>IF(ISNUMBER(U483),U483,"")</f>
        <v/>
      </c>
      <c r="Y483" s="7625" t="str">
        <f t="shared" si="54"/>
        <v/>
      </c>
      <c r="AA483" s="92"/>
      <c r="AC483" s="7626"/>
      <c r="AE483" s="7627"/>
      <c r="AG483" s="7628" t="str">
        <f>IF(ISNUMBER(AE483),AE483,"")</f>
        <v/>
      </c>
      <c r="AI483" s="7629" t="str">
        <f t="shared" si="55"/>
        <v/>
      </c>
    </row>
    <row r="484" spans="1:35" ht="11.25" hidden="1" outlineLevel="3">
      <c r="A484" s="7630" t="s">
        <v>2607</v>
      </c>
      <c r="B484" s="68"/>
      <c r="C484" s="68" t="str">
        <f>IF(OR(ISNUMBER(S484),ISNUMBER(U484),ISNUMBER(W484),ISNUMBER(#REF!),ISNUMBER(AA484),ISNUMBER(AC484),ISNUMBER(AE484),ISNUMBER(AG484),ISNUMBER(Y484),ISNUMBER(AI484)),"x","")</f>
        <v/>
      </c>
      <c r="D484" s="2" t="s">
        <v>90</v>
      </c>
      <c r="E484" s="2" t="s">
        <v>2608</v>
      </c>
      <c r="F484" s="2" t="s">
        <v>67</v>
      </c>
      <c r="G484" s="2" t="s">
        <v>2609</v>
      </c>
      <c r="H484" s="2" t="s">
        <v>635</v>
      </c>
      <c r="L484" s="2" t="s">
        <v>12</v>
      </c>
      <c r="M484" s="2" t="s">
        <v>12</v>
      </c>
      <c r="N484" s="2" t="s">
        <v>12</v>
      </c>
      <c r="O484" s="2" t="s">
        <v>14</v>
      </c>
      <c r="S484" s="7631"/>
      <c r="U484" s="7632"/>
      <c r="W484" s="7633" t="str">
        <f>IF(ISNUMBER(U484),U484,"")</f>
        <v/>
      </c>
      <c r="Y484" s="7634" t="str">
        <f t="shared" si="54"/>
        <v/>
      </c>
      <c r="AA484" s="92"/>
      <c r="AC484" s="7635"/>
      <c r="AE484" s="7636"/>
      <c r="AG484" s="7637" t="str">
        <f>IF(ISNUMBER(AE484),AE484,"")</f>
        <v/>
      </c>
      <c r="AI484" s="7638" t="str">
        <f t="shared" si="55"/>
        <v/>
      </c>
    </row>
    <row r="485" spans="1:35" ht="11.25" hidden="1" outlineLevel="3">
      <c r="A485" s="7639" t="s">
        <v>2610</v>
      </c>
      <c r="B485" s="68"/>
      <c r="C485" s="68" t="str">
        <f>IF(OR(ISNUMBER(S485),ISNUMBER(U485),ISNUMBER(W485),ISNUMBER(#REF!),ISNUMBER(AA485),ISNUMBER(AC485),ISNUMBER(AE485),ISNUMBER(AG485),ISNUMBER(Y485),ISNUMBER(AI485)),"x","")</f>
        <v/>
      </c>
      <c r="D485" s="2" t="s">
        <v>90</v>
      </c>
      <c r="E485" s="2" t="s">
        <v>2611</v>
      </c>
      <c r="F485" s="2" t="s">
        <v>67</v>
      </c>
      <c r="G485" s="2" t="s">
        <v>2612</v>
      </c>
      <c r="H485" s="2" t="s">
        <v>635</v>
      </c>
      <c r="L485" s="2" t="s">
        <v>12</v>
      </c>
      <c r="M485" s="2" t="s">
        <v>12</v>
      </c>
      <c r="N485" s="2" t="s">
        <v>12</v>
      </c>
      <c r="O485" s="2" t="s">
        <v>14</v>
      </c>
      <c r="S485" s="7640"/>
      <c r="U485" s="7641"/>
      <c r="W485" s="7642" t="str">
        <f>IF(ISNUMBER(U485),U485,"")</f>
        <v/>
      </c>
      <c r="Y485" s="7643" t="str">
        <f t="shared" si="54"/>
        <v/>
      </c>
      <c r="AA485" s="92"/>
      <c r="AC485" s="7644"/>
      <c r="AE485" s="7645"/>
      <c r="AG485" s="7646" t="str">
        <f>IF(ISNUMBER(AE485),AE485,"")</f>
        <v/>
      </c>
      <c r="AI485" s="7647" t="str">
        <f t="shared" si="55"/>
        <v/>
      </c>
    </row>
    <row r="486" spans="1:35" ht="11.25" hidden="1" outlineLevel="3">
      <c r="A486" s="7648" t="s">
        <v>2613</v>
      </c>
      <c r="B486" s="68" t="s">
        <v>94</v>
      </c>
      <c r="C486" s="68" t="str">
        <f>IF(OR(ISNUMBER(S486),ISNUMBER(U486),ISNUMBER(W486),ISNUMBER(#REF!),ISNUMBER(AA486),ISNUMBER(AC486),ISNUMBER(AE486),ISNUMBER(AG486),ISNUMBER(Y486),ISNUMBER(AI486)),"x","")</f>
        <v/>
      </c>
      <c r="D486" s="2" t="s">
        <v>90</v>
      </c>
      <c r="E486" s="2" t="s">
        <v>2614</v>
      </c>
      <c r="F486" s="2" t="s">
        <v>67</v>
      </c>
      <c r="G486" s="2" t="s">
        <v>2615</v>
      </c>
      <c r="H486" s="2" t="s">
        <v>2616</v>
      </c>
      <c r="I486" s="2" t="s">
        <v>2617</v>
      </c>
      <c r="J486" s="2" t="s">
        <v>96</v>
      </c>
      <c r="L486" s="2" t="s">
        <v>12</v>
      </c>
      <c r="M486" s="2" t="s">
        <v>12</v>
      </c>
      <c r="N486" s="2" t="s">
        <v>12</v>
      </c>
      <c r="O486" s="2" t="s">
        <v>14</v>
      </c>
      <c r="S486" s="7649"/>
      <c r="U486" s="7650"/>
      <c r="W486" s="7651" t="str">
        <f>IF(OR(ISNUMBER(W487),ISNUMBER(W488),ISNUMBER(W489)),N(W487)+N(W488)+N(W489),IF(ISNUMBER(U486),U486,""))</f>
        <v/>
      </c>
      <c r="Y486" s="7652" t="str">
        <f t="shared" si="54"/>
        <v/>
      </c>
      <c r="AA486" s="92"/>
      <c r="AC486" s="7653"/>
      <c r="AE486" s="7654"/>
      <c r="AG486" s="7655" t="str">
        <f>IF(OR(ISNUMBER(AG487),ISNUMBER(AG488),ISNUMBER(AG489)),N(AG487)+N(AG488)+N(AG489),IF(ISNUMBER(AE486),AE486,""))</f>
        <v/>
      </c>
      <c r="AI486" s="7656" t="str">
        <f t="shared" si="55"/>
        <v/>
      </c>
    </row>
    <row r="487" spans="1:35" ht="11.25" hidden="1" outlineLevel="4">
      <c r="A487" s="7657" t="s">
        <v>2618</v>
      </c>
      <c r="B487" s="68" t="s">
        <v>94</v>
      </c>
      <c r="C487" s="68" t="str">
        <f>IF(OR(ISNUMBER(S487),ISNUMBER(U487),ISNUMBER(W487),ISNUMBER(#REF!),ISNUMBER(AA487),ISNUMBER(AC487),ISNUMBER(AE487),ISNUMBER(AG487),ISNUMBER(Y487),ISNUMBER(AI487)),"x","")</f>
        <v/>
      </c>
      <c r="D487" s="2" t="s">
        <v>90</v>
      </c>
      <c r="E487" s="2" t="s">
        <v>2619</v>
      </c>
      <c r="F487" s="2" t="s">
        <v>67</v>
      </c>
      <c r="G487" s="2" t="s">
        <v>2620</v>
      </c>
      <c r="I487" s="2" t="s">
        <v>2617</v>
      </c>
      <c r="L487" s="2" t="s">
        <v>12</v>
      </c>
      <c r="M487" s="2" t="s">
        <v>12</v>
      </c>
      <c r="N487" s="2" t="s">
        <v>12</v>
      </c>
      <c r="O487" s="2" t="s">
        <v>14</v>
      </c>
      <c r="S487" s="7658"/>
      <c r="U487" s="7659"/>
      <c r="W487" s="7660" t="str">
        <f t="shared" ref="W487:W505" si="56">IF(ISNUMBER(U487),U487,"")</f>
        <v/>
      </c>
      <c r="Y487" s="7661" t="str">
        <f t="shared" si="54"/>
        <v/>
      </c>
      <c r="AA487" s="92"/>
      <c r="AC487" s="7662"/>
      <c r="AE487" s="7663"/>
      <c r="AG487" s="7664" t="str">
        <f t="shared" ref="AG487:AG505" si="57">IF(ISNUMBER(AE487),AE487,"")</f>
        <v/>
      </c>
      <c r="AI487" s="7665" t="str">
        <f t="shared" si="55"/>
        <v/>
      </c>
    </row>
    <row r="488" spans="1:35" ht="11.25" hidden="1" outlineLevel="4">
      <c r="A488" s="7666" t="s">
        <v>2621</v>
      </c>
      <c r="B488" s="68" t="s">
        <v>94</v>
      </c>
      <c r="C488" s="68" t="str">
        <f>IF(OR(ISNUMBER(S488),ISNUMBER(U488),ISNUMBER(W488),ISNUMBER(#REF!),ISNUMBER(AA488),ISNUMBER(AC488),ISNUMBER(AE488),ISNUMBER(AG488),ISNUMBER(Y488),ISNUMBER(AI488)),"x","")</f>
        <v/>
      </c>
      <c r="D488" s="2" t="s">
        <v>90</v>
      </c>
      <c r="E488" s="2" t="s">
        <v>2622</v>
      </c>
      <c r="F488" s="2" t="s">
        <v>67</v>
      </c>
      <c r="G488" s="2" t="s">
        <v>2623</v>
      </c>
      <c r="I488" s="2" t="s">
        <v>2617</v>
      </c>
      <c r="L488" s="2" t="s">
        <v>12</v>
      </c>
      <c r="M488" s="2" t="s">
        <v>12</v>
      </c>
      <c r="N488" s="2" t="s">
        <v>12</v>
      </c>
      <c r="O488" s="2" t="s">
        <v>14</v>
      </c>
      <c r="S488" s="7667"/>
      <c r="U488" s="7668"/>
      <c r="W488" s="7669" t="str">
        <f t="shared" si="56"/>
        <v/>
      </c>
      <c r="Y488" s="7670" t="str">
        <f t="shared" si="54"/>
        <v/>
      </c>
      <c r="AA488" s="92"/>
      <c r="AC488" s="7671"/>
      <c r="AE488" s="7672"/>
      <c r="AG488" s="7673" t="str">
        <f t="shared" si="57"/>
        <v/>
      </c>
      <c r="AI488" s="7674" t="str">
        <f t="shared" si="55"/>
        <v/>
      </c>
    </row>
    <row r="489" spans="1:35" ht="11.25" hidden="1" outlineLevel="4">
      <c r="A489" s="7675" t="s">
        <v>2624</v>
      </c>
      <c r="B489" s="68" t="s">
        <v>94</v>
      </c>
      <c r="C489" s="68" t="str">
        <f>IF(OR(ISNUMBER(S489),ISNUMBER(U489),ISNUMBER(W489),ISNUMBER(#REF!),ISNUMBER(AA489),ISNUMBER(AC489),ISNUMBER(AE489),ISNUMBER(AG489),ISNUMBER(Y489),ISNUMBER(AI489)),"x","")</f>
        <v/>
      </c>
      <c r="D489" s="2" t="s">
        <v>90</v>
      </c>
      <c r="E489" s="2" t="s">
        <v>2625</v>
      </c>
      <c r="F489" s="2" t="s">
        <v>67</v>
      </c>
      <c r="G489" s="2" t="s">
        <v>2626</v>
      </c>
      <c r="I489" s="2" t="s">
        <v>2617</v>
      </c>
      <c r="L489" s="2" t="s">
        <v>12</v>
      </c>
      <c r="M489" s="2" t="s">
        <v>12</v>
      </c>
      <c r="N489" s="2" t="s">
        <v>12</v>
      </c>
      <c r="O489" s="2" t="s">
        <v>14</v>
      </c>
      <c r="S489" s="7676"/>
      <c r="U489" s="7677"/>
      <c r="W489" s="7678" t="str">
        <f t="shared" si="56"/>
        <v/>
      </c>
      <c r="Y489" s="7679" t="str">
        <f t="shared" si="54"/>
        <v/>
      </c>
      <c r="AA489" s="92"/>
      <c r="AC489" s="7680"/>
      <c r="AE489" s="7681"/>
      <c r="AG489" s="7682" t="str">
        <f t="shared" si="57"/>
        <v/>
      </c>
      <c r="AI489" s="7683" t="str">
        <f t="shared" si="55"/>
        <v/>
      </c>
    </row>
    <row r="490" spans="1:35" ht="11.25" hidden="1" outlineLevel="3">
      <c r="A490" s="7684" t="s">
        <v>2627</v>
      </c>
      <c r="B490" s="68" t="s">
        <v>94</v>
      </c>
      <c r="C490" s="68" t="str">
        <f>IF(OR(ISNUMBER(S490),ISNUMBER(U490),ISNUMBER(W490),ISNUMBER(#REF!),ISNUMBER(AA490),ISNUMBER(AC490),ISNUMBER(AE490),ISNUMBER(AG490),ISNUMBER(Y490),ISNUMBER(AI490)),"x","")</f>
        <v/>
      </c>
      <c r="D490" s="2" t="s">
        <v>90</v>
      </c>
      <c r="E490" s="2" t="s">
        <v>2628</v>
      </c>
      <c r="F490" s="2" t="s">
        <v>67</v>
      </c>
      <c r="G490" s="2" t="s">
        <v>2629</v>
      </c>
      <c r="H490" s="2" t="s">
        <v>2616</v>
      </c>
      <c r="J490" s="2" t="s">
        <v>96</v>
      </c>
      <c r="L490" s="2" t="s">
        <v>12</v>
      </c>
      <c r="M490" s="2" t="s">
        <v>12</v>
      </c>
      <c r="N490" s="2" t="s">
        <v>12</v>
      </c>
      <c r="O490" s="2" t="s">
        <v>14</v>
      </c>
      <c r="S490" s="7685"/>
      <c r="U490" s="7686"/>
      <c r="W490" s="7687" t="str">
        <f t="shared" si="56"/>
        <v/>
      </c>
      <c r="Y490" s="7688" t="str">
        <f t="shared" si="54"/>
        <v/>
      </c>
      <c r="AA490" s="92"/>
      <c r="AC490" s="7689"/>
      <c r="AE490" s="7690"/>
      <c r="AG490" s="7691" t="str">
        <f t="shared" si="57"/>
        <v/>
      </c>
      <c r="AI490" s="7692" t="str">
        <f t="shared" si="55"/>
        <v/>
      </c>
    </row>
    <row r="491" spans="1:35" ht="11.25" hidden="1" outlineLevel="3">
      <c r="A491" s="7693" t="s">
        <v>2630</v>
      </c>
      <c r="B491" s="68" t="s">
        <v>94</v>
      </c>
      <c r="C491" s="68" t="str">
        <f>IF(OR(ISNUMBER(S491),ISNUMBER(U491),ISNUMBER(W491),ISNUMBER(#REF!),ISNUMBER(AA491),ISNUMBER(AC491),ISNUMBER(AE491),ISNUMBER(AG491),ISNUMBER(Y491),ISNUMBER(AI491)),"x","")</f>
        <v/>
      </c>
      <c r="D491" s="2" t="s">
        <v>90</v>
      </c>
      <c r="E491" s="2" t="s">
        <v>2631</v>
      </c>
      <c r="F491" s="2" t="s">
        <v>67</v>
      </c>
      <c r="G491" s="2" t="s">
        <v>2632</v>
      </c>
      <c r="H491" s="2" t="s">
        <v>821</v>
      </c>
      <c r="I491" s="2" t="s">
        <v>2633</v>
      </c>
      <c r="J491" s="2" t="s">
        <v>122</v>
      </c>
      <c r="L491" s="2" t="s">
        <v>12</v>
      </c>
      <c r="M491" s="2" t="s">
        <v>12</v>
      </c>
      <c r="O491" s="2" t="s">
        <v>14</v>
      </c>
      <c r="S491" s="7694"/>
      <c r="U491" s="7695"/>
      <c r="W491" s="7696" t="str">
        <f t="shared" si="56"/>
        <v/>
      </c>
      <c r="Y491" s="7697" t="str">
        <f t="shared" si="54"/>
        <v/>
      </c>
      <c r="AA491" s="92"/>
      <c r="AC491" s="7698"/>
      <c r="AE491" s="7699"/>
      <c r="AG491" s="7700" t="str">
        <f t="shared" si="57"/>
        <v/>
      </c>
      <c r="AI491" s="7701" t="str">
        <f t="shared" si="55"/>
        <v/>
      </c>
    </row>
    <row r="492" spans="1:35" ht="11.25" hidden="1" outlineLevel="3">
      <c r="A492" s="7702" t="s">
        <v>2634</v>
      </c>
      <c r="B492" s="68" t="s">
        <v>94</v>
      </c>
      <c r="C492" s="68" t="str">
        <f>IF(OR(ISNUMBER(S492),ISNUMBER(U492),ISNUMBER(W492),ISNUMBER(#REF!),ISNUMBER(AA492),ISNUMBER(AC492),ISNUMBER(AE492),ISNUMBER(AG492),ISNUMBER(Y492),ISNUMBER(AI492)),"x","")</f>
        <v/>
      </c>
      <c r="D492" s="2" t="s">
        <v>90</v>
      </c>
      <c r="E492" s="2" t="s">
        <v>2635</v>
      </c>
      <c r="F492" s="2" t="s">
        <v>67</v>
      </c>
      <c r="G492" s="2" t="s">
        <v>2636</v>
      </c>
      <c r="H492" s="2" t="s">
        <v>2637</v>
      </c>
      <c r="J492" s="2" t="s">
        <v>96</v>
      </c>
      <c r="L492" s="2" t="s">
        <v>12</v>
      </c>
      <c r="O492" s="2" t="s">
        <v>14</v>
      </c>
      <c r="S492" s="7703"/>
      <c r="U492" s="7704"/>
      <c r="W492" s="7705" t="str">
        <f t="shared" si="56"/>
        <v/>
      </c>
      <c r="Y492" s="7706" t="str">
        <f t="shared" si="54"/>
        <v/>
      </c>
      <c r="AA492" s="92"/>
      <c r="AC492" s="7707"/>
      <c r="AE492" s="7708"/>
      <c r="AG492" s="7709" t="str">
        <f t="shared" si="57"/>
        <v/>
      </c>
      <c r="AI492" s="7710" t="str">
        <f t="shared" si="55"/>
        <v/>
      </c>
    </row>
    <row r="493" spans="1:35" ht="11.25" hidden="1" outlineLevel="3">
      <c r="A493" s="7711" t="s">
        <v>2477</v>
      </c>
      <c r="B493" s="68"/>
      <c r="C493" s="68" t="str">
        <f>IF(OR(ISNUMBER(S493),ISNUMBER(U493),ISNUMBER(W493),ISNUMBER(#REF!),ISNUMBER(AA493),ISNUMBER(AC493),ISNUMBER(AE493),ISNUMBER(AG493),ISNUMBER(Y493),ISNUMBER(AI493)),"x","")</f>
        <v/>
      </c>
      <c r="D493" s="2" t="s">
        <v>90</v>
      </c>
      <c r="E493" s="2" t="s">
        <v>2638</v>
      </c>
      <c r="F493" s="2" t="s">
        <v>67</v>
      </c>
      <c r="G493" s="2" t="s">
        <v>2639</v>
      </c>
      <c r="L493" s="2" t="s">
        <v>12</v>
      </c>
      <c r="M493" s="2" t="s">
        <v>12</v>
      </c>
      <c r="N493" s="2" t="s">
        <v>12</v>
      </c>
      <c r="O493" s="2" t="s">
        <v>14</v>
      </c>
      <c r="S493" s="7712"/>
      <c r="U493" s="7713"/>
      <c r="W493" s="7714" t="str">
        <f t="shared" si="56"/>
        <v/>
      </c>
      <c r="Y493" s="7715" t="str">
        <f t="shared" si="54"/>
        <v/>
      </c>
      <c r="AA493" s="92"/>
      <c r="AC493" s="7716"/>
      <c r="AE493" s="7717"/>
      <c r="AG493" s="7718" t="str">
        <f t="shared" si="57"/>
        <v/>
      </c>
      <c r="AI493" s="7719" t="str">
        <f t="shared" si="55"/>
        <v/>
      </c>
    </row>
    <row r="494" spans="1:35" ht="11.25" hidden="1" outlineLevel="4">
      <c r="A494" s="7720" t="s">
        <v>2414</v>
      </c>
      <c r="B494" s="68"/>
      <c r="C494" s="68" t="str">
        <f>IF(OR(ISNUMBER(S494),ISNUMBER(U494),ISNUMBER(W494),ISNUMBER(#REF!),ISNUMBER(AA494),ISNUMBER(AC494),ISNUMBER(AE494),ISNUMBER(AG494),ISNUMBER(Y494),ISNUMBER(AI494)),"x","")</f>
        <v/>
      </c>
      <c r="D494" s="2" t="s">
        <v>90</v>
      </c>
      <c r="E494" s="2" t="s">
        <v>2640</v>
      </c>
      <c r="F494" s="2" t="s">
        <v>67</v>
      </c>
      <c r="G494" s="2" t="s">
        <v>2641</v>
      </c>
      <c r="H494" s="2" t="s">
        <v>2642</v>
      </c>
      <c r="L494" s="2" t="s">
        <v>12</v>
      </c>
      <c r="M494" s="2" t="s">
        <v>12</v>
      </c>
      <c r="N494" s="2" t="s">
        <v>12</v>
      </c>
      <c r="O494" s="2" t="s">
        <v>14</v>
      </c>
      <c r="S494" s="7721"/>
      <c r="U494" s="7722"/>
      <c r="W494" s="7723" t="str">
        <f t="shared" si="56"/>
        <v/>
      </c>
      <c r="Y494" s="7724" t="str">
        <f t="shared" si="54"/>
        <v/>
      </c>
      <c r="AA494" s="92"/>
      <c r="AC494" s="7725"/>
      <c r="AE494" s="7726"/>
      <c r="AG494" s="7727" t="str">
        <f t="shared" si="57"/>
        <v/>
      </c>
      <c r="AI494" s="7728" t="str">
        <f t="shared" si="55"/>
        <v/>
      </c>
    </row>
    <row r="495" spans="1:35" ht="11.25" hidden="1" outlineLevel="4">
      <c r="A495" s="7729" t="s">
        <v>2643</v>
      </c>
      <c r="B495" s="68"/>
      <c r="C495" s="68" t="str">
        <f>IF(OR(ISNUMBER(S495),ISNUMBER(U495),ISNUMBER(W495),ISNUMBER(#REF!),ISNUMBER(AA495),ISNUMBER(AC495),ISNUMBER(AE495),ISNUMBER(AG495),ISNUMBER(Y495),ISNUMBER(AI495)),"x","")</f>
        <v/>
      </c>
      <c r="D495" s="2" t="s">
        <v>90</v>
      </c>
      <c r="E495" s="2" t="s">
        <v>2644</v>
      </c>
      <c r="F495" s="2" t="s">
        <v>67</v>
      </c>
      <c r="G495" s="2" t="s">
        <v>2645</v>
      </c>
      <c r="H495" s="2" t="s">
        <v>2283</v>
      </c>
      <c r="L495" s="2" t="s">
        <v>12</v>
      </c>
      <c r="M495" s="2" t="s">
        <v>12</v>
      </c>
      <c r="N495" s="2" t="s">
        <v>12</v>
      </c>
      <c r="O495" s="2" t="s">
        <v>14</v>
      </c>
      <c r="S495" s="7730"/>
      <c r="U495" s="7731"/>
      <c r="W495" s="7732" t="str">
        <f t="shared" si="56"/>
        <v/>
      </c>
      <c r="Y495" s="7733" t="str">
        <f t="shared" si="54"/>
        <v/>
      </c>
      <c r="AA495" s="92"/>
      <c r="AC495" s="7734"/>
      <c r="AE495" s="7735"/>
      <c r="AG495" s="7736" t="str">
        <f t="shared" si="57"/>
        <v/>
      </c>
      <c r="AI495" s="7737" t="str">
        <f t="shared" si="55"/>
        <v/>
      </c>
    </row>
    <row r="496" spans="1:35" ht="11.25" hidden="1" outlineLevel="4">
      <c r="A496" s="7738" t="s">
        <v>2646</v>
      </c>
      <c r="B496" s="68"/>
      <c r="C496" s="68" t="str">
        <f>IF(OR(ISNUMBER(S496),ISNUMBER(U496),ISNUMBER(W496),ISNUMBER(#REF!),ISNUMBER(AA496),ISNUMBER(AC496),ISNUMBER(AE496),ISNUMBER(AG496),ISNUMBER(Y496),ISNUMBER(AI496)),"x","")</f>
        <v/>
      </c>
      <c r="D496" s="2" t="s">
        <v>90</v>
      </c>
      <c r="E496" s="2" t="s">
        <v>2647</v>
      </c>
      <c r="F496" s="2" t="s">
        <v>67</v>
      </c>
      <c r="G496" s="2" t="s">
        <v>2648</v>
      </c>
      <c r="L496" s="2" t="s">
        <v>12</v>
      </c>
      <c r="M496" s="2" t="s">
        <v>12</v>
      </c>
      <c r="N496" s="2" t="s">
        <v>12</v>
      </c>
      <c r="O496" s="2" t="s">
        <v>14</v>
      </c>
      <c r="S496" s="7739"/>
      <c r="U496" s="7740"/>
      <c r="W496" s="7741" t="str">
        <f t="shared" si="56"/>
        <v/>
      </c>
      <c r="Y496" s="7742" t="str">
        <f t="shared" si="54"/>
        <v/>
      </c>
      <c r="AA496" s="92"/>
      <c r="AC496" s="7743"/>
      <c r="AE496" s="7744"/>
      <c r="AG496" s="7745" t="str">
        <f t="shared" si="57"/>
        <v/>
      </c>
      <c r="AI496" s="7746" t="str">
        <f t="shared" si="55"/>
        <v/>
      </c>
    </row>
    <row r="497" spans="1:35" ht="11.25" hidden="1" outlineLevel="4">
      <c r="A497" s="7747" t="s">
        <v>2649</v>
      </c>
      <c r="B497" s="68"/>
      <c r="C497" s="68" t="str">
        <f>IF(OR(ISNUMBER(S497),ISNUMBER(U497),ISNUMBER(W497),ISNUMBER(#REF!),ISNUMBER(AA497),ISNUMBER(AC497),ISNUMBER(AE497),ISNUMBER(AG497),ISNUMBER(Y497),ISNUMBER(AI497)),"x","")</f>
        <v/>
      </c>
      <c r="D497" s="2" t="s">
        <v>90</v>
      </c>
      <c r="E497" s="2" t="s">
        <v>2650</v>
      </c>
      <c r="F497" s="2" t="s">
        <v>67</v>
      </c>
      <c r="G497" s="2" t="s">
        <v>2651</v>
      </c>
      <c r="L497" s="2" t="s">
        <v>12</v>
      </c>
      <c r="M497" s="2" t="s">
        <v>12</v>
      </c>
      <c r="N497" s="2" t="s">
        <v>12</v>
      </c>
      <c r="O497" s="2" t="s">
        <v>14</v>
      </c>
      <c r="S497" s="7748"/>
      <c r="U497" s="7749"/>
      <c r="W497" s="7750" t="str">
        <f t="shared" si="56"/>
        <v/>
      </c>
      <c r="Y497" s="7751" t="str">
        <f t="shared" si="54"/>
        <v/>
      </c>
      <c r="AA497" s="92"/>
      <c r="AC497" s="7752"/>
      <c r="AE497" s="7753"/>
      <c r="AG497" s="7754" t="str">
        <f t="shared" si="57"/>
        <v/>
      </c>
      <c r="AI497" s="7755" t="str">
        <f t="shared" si="55"/>
        <v/>
      </c>
    </row>
    <row r="498" spans="1:35" ht="11.25" hidden="1" outlineLevel="3">
      <c r="A498" s="7756" t="s">
        <v>603</v>
      </c>
      <c r="B498" s="68"/>
      <c r="C498" s="68" t="str">
        <f>IF(OR(ISNUMBER(S498),ISNUMBER(U498),ISNUMBER(W498),ISNUMBER(#REF!),ISNUMBER(AA498),ISNUMBER(AC498),ISNUMBER(AE498),ISNUMBER(AG498),ISNUMBER(Y498),ISNUMBER(AI498)),"x","")</f>
        <v/>
      </c>
      <c r="D498" s="2" t="s">
        <v>90</v>
      </c>
      <c r="E498" s="2" t="s">
        <v>2652</v>
      </c>
      <c r="F498" s="2" t="s">
        <v>67</v>
      </c>
      <c r="G498" s="2" t="s">
        <v>2653</v>
      </c>
      <c r="H498" s="2" t="s">
        <v>2654</v>
      </c>
      <c r="L498" s="2" t="s">
        <v>12</v>
      </c>
      <c r="M498" s="2" t="s">
        <v>12</v>
      </c>
      <c r="N498" s="2" t="s">
        <v>12</v>
      </c>
      <c r="O498" s="2" t="s">
        <v>14</v>
      </c>
      <c r="S498" s="7757"/>
      <c r="U498" s="7758"/>
      <c r="W498" s="7759" t="str">
        <f t="shared" si="56"/>
        <v/>
      </c>
      <c r="Y498" s="7760" t="str">
        <f t="shared" si="54"/>
        <v/>
      </c>
      <c r="AA498" s="92"/>
      <c r="AC498" s="7761"/>
      <c r="AE498" s="7762"/>
      <c r="AG498" s="7763" t="str">
        <f t="shared" si="57"/>
        <v/>
      </c>
      <c r="AI498" s="7764" t="str">
        <f t="shared" si="55"/>
        <v/>
      </c>
    </row>
    <row r="499" spans="1:35" ht="11.25" hidden="1" outlineLevel="3">
      <c r="A499" s="7765" t="s">
        <v>2655</v>
      </c>
      <c r="B499" s="68" t="s">
        <v>94</v>
      </c>
      <c r="C499" s="68" t="str">
        <f>IF(OR(ISNUMBER(S499),ISNUMBER(U499),ISNUMBER(W499),ISNUMBER(#REF!),ISNUMBER(AA499),ISNUMBER(AC499),ISNUMBER(AE499),ISNUMBER(AG499),ISNUMBER(Y499),ISNUMBER(AI499)),"x","")</f>
        <v/>
      </c>
      <c r="D499" s="2" t="s">
        <v>90</v>
      </c>
      <c r="E499" s="2" t="s">
        <v>2656</v>
      </c>
      <c r="F499" s="2" t="s">
        <v>67</v>
      </c>
      <c r="G499" s="2" t="s">
        <v>2657</v>
      </c>
      <c r="H499" s="2" t="s">
        <v>2283</v>
      </c>
      <c r="J499" s="2" t="s">
        <v>96</v>
      </c>
      <c r="L499" s="2" t="s">
        <v>12</v>
      </c>
      <c r="M499" s="2" t="s">
        <v>12</v>
      </c>
      <c r="N499" s="2" t="s">
        <v>12</v>
      </c>
      <c r="O499" s="2" t="s">
        <v>14</v>
      </c>
      <c r="S499" s="7766"/>
      <c r="U499" s="7767"/>
      <c r="W499" s="7768" t="str">
        <f t="shared" si="56"/>
        <v/>
      </c>
      <c r="Y499" s="7769" t="str">
        <f t="shared" si="54"/>
        <v/>
      </c>
      <c r="AA499" s="92"/>
      <c r="AC499" s="7770"/>
      <c r="AE499" s="7771"/>
      <c r="AG499" s="7772" t="str">
        <f t="shared" si="57"/>
        <v/>
      </c>
      <c r="AI499" s="7773" t="str">
        <f t="shared" si="55"/>
        <v/>
      </c>
    </row>
    <row r="500" spans="1:35" ht="11.25" hidden="1" outlineLevel="3">
      <c r="A500" s="7774" t="s">
        <v>2658</v>
      </c>
      <c r="B500" s="68" t="s">
        <v>94</v>
      </c>
      <c r="C500" s="68" t="str">
        <f>IF(OR(ISNUMBER(S500),ISNUMBER(U500),ISNUMBER(W500),ISNUMBER(#REF!),ISNUMBER(AA500),ISNUMBER(AC500),ISNUMBER(AE500),ISNUMBER(AG500),ISNUMBER(Y500),ISNUMBER(AI500)),"x","")</f>
        <v/>
      </c>
      <c r="D500" s="2" t="s">
        <v>90</v>
      </c>
      <c r="E500" s="2" t="s">
        <v>2659</v>
      </c>
      <c r="F500" s="2" t="s">
        <v>67</v>
      </c>
      <c r="G500" s="2" t="s">
        <v>2660</v>
      </c>
      <c r="H500" s="2" t="s">
        <v>2283</v>
      </c>
      <c r="J500" s="2" t="s">
        <v>96</v>
      </c>
      <c r="L500" s="2" t="s">
        <v>12</v>
      </c>
      <c r="M500" s="2" t="s">
        <v>12</v>
      </c>
      <c r="N500" s="2" t="s">
        <v>12</v>
      </c>
      <c r="O500" s="2" t="s">
        <v>14</v>
      </c>
      <c r="S500" s="7775"/>
      <c r="U500" s="7776"/>
      <c r="W500" s="7777" t="str">
        <f t="shared" si="56"/>
        <v/>
      </c>
      <c r="Y500" s="7778" t="str">
        <f t="shared" si="54"/>
        <v/>
      </c>
      <c r="AA500" s="92"/>
      <c r="AC500" s="7779"/>
      <c r="AE500" s="7780"/>
      <c r="AG500" s="7781" t="str">
        <f t="shared" si="57"/>
        <v/>
      </c>
      <c r="AI500" s="7782" t="str">
        <f t="shared" si="55"/>
        <v/>
      </c>
    </row>
    <row r="501" spans="1:35" ht="11.25" hidden="1" outlineLevel="3">
      <c r="A501" s="7783" t="s">
        <v>2661</v>
      </c>
      <c r="B501" s="68" t="s">
        <v>94</v>
      </c>
      <c r="C501" s="68" t="str">
        <f>IF(OR(ISNUMBER(S501),ISNUMBER(U501),ISNUMBER(W501),ISNUMBER(#REF!),ISNUMBER(AA501),ISNUMBER(AC501),ISNUMBER(AE501),ISNUMBER(AG501),ISNUMBER(Y501),ISNUMBER(AI501)),"x","")</f>
        <v/>
      </c>
      <c r="D501" s="2" t="s">
        <v>90</v>
      </c>
      <c r="E501" s="2" t="s">
        <v>2662</v>
      </c>
      <c r="F501" s="2" t="s">
        <v>67</v>
      </c>
      <c r="G501" s="2" t="s">
        <v>2663</v>
      </c>
      <c r="J501" s="2" t="s">
        <v>96</v>
      </c>
      <c r="L501" s="2" t="s">
        <v>12</v>
      </c>
      <c r="M501" s="2" t="s">
        <v>12</v>
      </c>
      <c r="N501" s="2" t="s">
        <v>12</v>
      </c>
      <c r="O501" s="2" t="s">
        <v>14</v>
      </c>
      <c r="S501" s="7784"/>
      <c r="U501" s="7785"/>
      <c r="W501" s="7786" t="str">
        <f t="shared" si="56"/>
        <v/>
      </c>
      <c r="Y501" s="7787" t="str">
        <f t="shared" si="54"/>
        <v/>
      </c>
      <c r="AA501" s="92"/>
      <c r="AC501" s="7788"/>
      <c r="AE501" s="7789"/>
      <c r="AG501" s="7790" t="str">
        <f t="shared" si="57"/>
        <v/>
      </c>
      <c r="AI501" s="7791" t="str">
        <f t="shared" si="55"/>
        <v/>
      </c>
    </row>
    <row r="502" spans="1:35" ht="11.25" hidden="1" outlineLevel="3">
      <c r="A502" s="7792" t="s">
        <v>2664</v>
      </c>
      <c r="B502" s="68" t="s">
        <v>94</v>
      </c>
      <c r="C502" s="68" t="str">
        <f>IF(OR(ISNUMBER(S502),ISNUMBER(U502),ISNUMBER(W502),ISNUMBER(#REF!),ISNUMBER(AA502),ISNUMBER(AC502),ISNUMBER(AE502),ISNUMBER(AG502),ISNUMBER(Y502),ISNUMBER(AI502)),"x","")</f>
        <v/>
      </c>
      <c r="D502" s="2" t="s">
        <v>90</v>
      </c>
      <c r="E502" s="2" t="s">
        <v>2665</v>
      </c>
      <c r="F502" s="2" t="s">
        <v>67</v>
      </c>
      <c r="G502" s="2" t="s">
        <v>2666</v>
      </c>
      <c r="H502" s="2" t="s">
        <v>2283</v>
      </c>
      <c r="J502" s="2" t="s">
        <v>96</v>
      </c>
      <c r="L502" s="2" t="s">
        <v>12</v>
      </c>
      <c r="M502" s="2" t="s">
        <v>12</v>
      </c>
      <c r="N502" s="2" t="s">
        <v>12</v>
      </c>
      <c r="O502" s="2" t="s">
        <v>14</v>
      </c>
      <c r="S502" s="7793"/>
      <c r="U502" s="7794"/>
      <c r="W502" s="7795" t="str">
        <f t="shared" si="56"/>
        <v/>
      </c>
      <c r="Y502" s="7796" t="str">
        <f t="shared" si="54"/>
        <v/>
      </c>
      <c r="AA502" s="92"/>
      <c r="AC502" s="7797"/>
      <c r="AE502" s="7798"/>
      <c r="AG502" s="7799" t="str">
        <f t="shared" si="57"/>
        <v/>
      </c>
      <c r="AI502" s="7800" t="str">
        <f t="shared" si="55"/>
        <v/>
      </c>
    </row>
    <row r="503" spans="1:35" ht="11.25" hidden="1" outlineLevel="3">
      <c r="A503" s="7801" t="s">
        <v>2667</v>
      </c>
      <c r="B503" s="68" t="s">
        <v>94</v>
      </c>
      <c r="C503" s="68" t="str">
        <f>IF(OR(ISNUMBER(S503),ISNUMBER(U503),ISNUMBER(W503),ISNUMBER(#REF!),ISNUMBER(AA503),ISNUMBER(AC503),ISNUMBER(AE503),ISNUMBER(AG503),ISNUMBER(Y503),ISNUMBER(AI503)),"x","")</f>
        <v/>
      </c>
      <c r="D503" s="2" t="s">
        <v>90</v>
      </c>
      <c r="E503" s="2" t="s">
        <v>2668</v>
      </c>
      <c r="F503" s="2" t="s">
        <v>67</v>
      </c>
      <c r="G503" s="2" t="s">
        <v>2669</v>
      </c>
      <c r="J503" s="2" t="s">
        <v>96</v>
      </c>
      <c r="L503" s="2" t="s">
        <v>12</v>
      </c>
      <c r="M503" s="2" t="s">
        <v>12</v>
      </c>
      <c r="N503" s="2" t="s">
        <v>12</v>
      </c>
      <c r="O503" s="2" t="s">
        <v>14</v>
      </c>
      <c r="S503" s="7802"/>
      <c r="U503" s="7803"/>
      <c r="W503" s="7804" t="str">
        <f t="shared" si="56"/>
        <v/>
      </c>
      <c r="Y503" s="7805" t="str">
        <f t="shared" si="54"/>
        <v/>
      </c>
      <c r="AA503" s="92"/>
      <c r="AC503" s="7806"/>
      <c r="AE503" s="7807"/>
      <c r="AG503" s="7808" t="str">
        <f t="shared" si="57"/>
        <v/>
      </c>
      <c r="AI503" s="7809" t="str">
        <f t="shared" si="55"/>
        <v/>
      </c>
    </row>
    <row r="504" spans="1:35" ht="11.25" hidden="1" outlineLevel="3">
      <c r="A504" s="7810" t="s">
        <v>139</v>
      </c>
      <c r="B504" s="68" t="s">
        <v>94</v>
      </c>
      <c r="C504" s="68" t="str">
        <f>IF(OR(ISNUMBER(S504),ISNUMBER(U504),ISNUMBER(W504),ISNUMBER(#REF!),ISNUMBER(AA504),ISNUMBER(AC504),ISNUMBER(AE504),ISNUMBER(AG504),ISNUMBER(Y504),ISNUMBER(AI504)),"x","")</f>
        <v/>
      </c>
      <c r="D504" s="2" t="s">
        <v>90</v>
      </c>
      <c r="E504" s="2" t="s">
        <v>2670</v>
      </c>
      <c r="F504" s="2" t="s">
        <v>67</v>
      </c>
      <c r="G504" s="2" t="s">
        <v>2671</v>
      </c>
      <c r="H504" s="2" t="s">
        <v>142</v>
      </c>
      <c r="I504" s="2" t="s">
        <v>2672</v>
      </c>
      <c r="J504" s="2" t="s">
        <v>96</v>
      </c>
      <c r="L504" s="2" t="s">
        <v>12</v>
      </c>
      <c r="M504" s="2" t="s">
        <v>12</v>
      </c>
      <c r="N504" s="2" t="s">
        <v>12</v>
      </c>
      <c r="O504" s="2" t="s">
        <v>14</v>
      </c>
      <c r="S504" s="7811"/>
      <c r="U504" s="7812"/>
      <c r="W504" s="7813" t="str">
        <f t="shared" si="56"/>
        <v/>
      </c>
      <c r="Y504" s="7814" t="str">
        <f t="shared" si="54"/>
        <v/>
      </c>
      <c r="AA504" s="92"/>
      <c r="AC504" s="7815"/>
      <c r="AE504" s="7816"/>
      <c r="AG504" s="7817" t="str">
        <f t="shared" si="57"/>
        <v/>
      </c>
      <c r="AI504" s="7818" t="str">
        <f t="shared" si="55"/>
        <v/>
      </c>
    </row>
    <row r="505" spans="1:35" ht="11.25" outlineLevel="1">
      <c r="A505" s="7819" t="s">
        <v>891</v>
      </c>
      <c r="B505" s="68" t="s">
        <v>94</v>
      </c>
      <c r="C505" s="68" t="str">
        <f>IF(OR(ISNUMBER(S505),ISNUMBER(U505),ISNUMBER(W505),ISNUMBER(#REF!),ISNUMBER(AA505),ISNUMBER(AC505),ISNUMBER(AE505),ISNUMBER(AG505),ISNUMBER(Y505),ISNUMBER(AI505)),"x","")</f>
        <v/>
      </c>
      <c r="D505" s="2" t="s">
        <v>90</v>
      </c>
      <c r="E505" s="2" t="s">
        <v>2673</v>
      </c>
      <c r="F505" s="2" t="s">
        <v>67</v>
      </c>
      <c r="G505" s="2" t="s">
        <v>2674</v>
      </c>
      <c r="I505" s="2" t="s">
        <v>2675</v>
      </c>
      <c r="J505" s="2" t="s">
        <v>187</v>
      </c>
      <c r="L505" s="2" t="s">
        <v>12</v>
      </c>
      <c r="M505" s="2" t="s">
        <v>12</v>
      </c>
      <c r="N505" s="2" t="s">
        <v>12</v>
      </c>
      <c r="O505" s="2" t="s">
        <v>14</v>
      </c>
      <c r="S505" s="7820"/>
      <c r="U505" s="7821"/>
      <c r="W505" s="7822" t="str">
        <f t="shared" si="56"/>
        <v/>
      </c>
      <c r="Y505" s="7823" t="str">
        <f t="shared" si="54"/>
        <v/>
      </c>
      <c r="AA505" s="92"/>
      <c r="AC505" s="7824"/>
      <c r="AE505" s="7825"/>
      <c r="AG505" s="7826" t="str">
        <f t="shared" si="57"/>
        <v/>
      </c>
      <c r="AI505" s="7827" t="str">
        <f t="shared" si="55"/>
        <v/>
      </c>
    </row>
    <row r="506" spans="1:35" ht="11.25" outlineLevel="2">
      <c r="A506" s="7828" t="s">
        <v>2676</v>
      </c>
      <c r="B506" s="68"/>
      <c r="C506" s="68" t="str">
        <f>IF(OR(ISNUMBER(S506),ISNUMBER(U506),ISNUMBER(W506),ISNUMBER(#REF!),ISNUMBER(AA506),ISNUMBER(AC506),ISNUMBER(AE506),ISNUMBER(AG506),ISNUMBER(Y506),ISNUMBER(AI506)),"x","")</f>
        <v/>
      </c>
      <c r="D506" s="2" t="s">
        <v>90</v>
      </c>
      <c r="E506" s="2" t="s">
        <v>2677</v>
      </c>
      <c r="F506" s="2" t="s">
        <v>13</v>
      </c>
      <c r="G506" s="2" t="s">
        <v>2678</v>
      </c>
      <c r="H506" s="2" t="s">
        <v>2679</v>
      </c>
      <c r="I506" s="2" t="s">
        <v>164</v>
      </c>
      <c r="L506" s="2" t="s">
        <v>12</v>
      </c>
      <c r="M506" s="2" t="s">
        <v>12</v>
      </c>
      <c r="N506" s="2" t="s">
        <v>12</v>
      </c>
      <c r="O506" s="2" t="s">
        <v>14</v>
      </c>
      <c r="S506" s="7829"/>
      <c r="U506" s="7830"/>
      <c r="W506" s="7831"/>
      <c r="Y506" s="7832" t="str">
        <f t="shared" si="54"/>
        <v/>
      </c>
      <c r="AA506" s="92"/>
      <c r="AC506" s="7833"/>
      <c r="AE506" s="7834"/>
      <c r="AG506" s="7835"/>
      <c r="AI506" s="7836" t="str">
        <f t="shared" si="55"/>
        <v/>
      </c>
    </row>
    <row r="507" spans="1:35" ht="11.25" outlineLevel="1">
      <c r="A507" s="7837" t="s">
        <v>2680</v>
      </c>
      <c r="B507" s="68" t="s">
        <v>94</v>
      </c>
      <c r="C507" s="68" t="str">
        <f>IF(OR(ISNUMBER(S507),ISNUMBER(U507),ISNUMBER(W507),ISNUMBER(#REF!),ISNUMBER(AA507),ISNUMBER(AC507),ISNUMBER(AE507),ISNUMBER(AG507),ISNUMBER(Y507),ISNUMBER(AI507)),"x","")</f>
        <v/>
      </c>
      <c r="D507" s="2" t="s">
        <v>90</v>
      </c>
      <c r="E507" s="2" t="s">
        <v>2681</v>
      </c>
      <c r="F507" s="2" t="s">
        <v>67</v>
      </c>
      <c r="G507" s="2" t="s">
        <v>2680</v>
      </c>
      <c r="J507" s="2" t="s">
        <v>96</v>
      </c>
      <c r="K507" s="2" t="s">
        <v>100</v>
      </c>
      <c r="L507" s="2" t="s">
        <v>12</v>
      </c>
      <c r="M507" s="2" t="s">
        <v>12</v>
      </c>
      <c r="N507" s="2" t="s">
        <v>12</v>
      </c>
      <c r="O507" s="2" t="s">
        <v>14</v>
      </c>
      <c r="S507" s="7838"/>
      <c r="U507" s="7839"/>
      <c r="W507" s="7840" t="str">
        <f>IF(ISNUMBER(U507),U507,"")</f>
        <v/>
      </c>
      <c r="Y507" s="7841" t="str">
        <f t="shared" si="54"/>
        <v/>
      </c>
      <c r="AA507" s="92"/>
      <c r="AC507" s="7842"/>
      <c r="AE507" s="7843"/>
      <c r="AG507" s="7844" t="str">
        <f>IF(ISNUMBER(AE507),AE507,"")</f>
        <v/>
      </c>
      <c r="AI507" s="7845" t="str">
        <f t="shared" si="55"/>
        <v/>
      </c>
    </row>
    <row r="508" spans="1:35" s="41" customFormat="1" ht="11.25"/>
    <row r="509" spans="1:35" s="41" customFormat="1" ht="11.25"/>
    <row r="511" spans="1:35" ht="11.25">
      <c r="S511" s="20"/>
      <c r="T511" s="48" t="s">
        <v>53</v>
      </c>
    </row>
    <row r="512" spans="1:35" ht="11.25">
      <c r="S512" s="46"/>
      <c r="T512" s="45" t="s">
        <v>52</v>
      </c>
    </row>
    <row r="513" spans="20:20" ht="11.25">
      <c r="T513" s="45"/>
    </row>
  </sheetData>
  <autoFilter ref="A7:Q19"/>
  <mergeCells count="6">
    <mergeCell ref="A1:A2"/>
    <mergeCell ref="S3:Y3"/>
    <mergeCell ref="S4:Y4"/>
    <mergeCell ref="AC3:AI3"/>
    <mergeCell ref="AC4:AI4"/>
    <mergeCell ref="A3:A4"/>
  </mergeCells>
  <hyperlinks>
    <hyperlink ref="B10" location="'Passiva'!A9" display="+"/>
    <hyperlink ref="B11" location="'Passiva'!A10" display="+"/>
    <hyperlink ref="B12" location="'Passiva'!A11" display="+"/>
    <hyperlink ref="B13" location="'Passiva'!A12" display="+"/>
    <hyperlink ref="B14" location="'Passiva'!A12" display="+"/>
    <hyperlink ref="B15" location="'Passiva'!A12" display="+"/>
    <hyperlink ref="B16" location="'Passiva'!A12" display="+"/>
    <hyperlink ref="B18" location="'Passiva'!A11" display="-"/>
    <hyperlink ref="B19" location="'Passiva'!A11" display="+"/>
    <hyperlink ref="B20" location="'Passiva'!A19" display="+"/>
    <hyperlink ref="B21" location="'Passiva'!A19" display="+"/>
    <hyperlink ref="B22" location="'Passiva'!A19" display="+"/>
    <hyperlink ref="B27" location="'Passiva'!A19" display="-"/>
    <hyperlink ref="B34" location="'Passiva'!A19" display="+"/>
    <hyperlink ref="B35" location="'Passiva'!A19" display="+"/>
    <hyperlink ref="B36" location="'Passiva'!A11" display="+"/>
    <hyperlink ref="B37" location="'Passiva'!A36" display="+"/>
    <hyperlink ref="B38" location="'Passiva'!A36" display="+"/>
    <hyperlink ref="B39" location="'Passiva'!A36" display="+"/>
    <hyperlink ref="B42" location="'Passiva'!A36" display="-"/>
    <hyperlink ref="B47" location="'Passiva'!A36" display="+"/>
    <hyperlink ref="B48" location="'Passiva'!A36" display="+"/>
    <hyperlink ref="B49" location="'Passiva'!A36" display="+"/>
    <hyperlink ref="B63" location="'Passiva'!A11" display="-"/>
    <hyperlink ref="B65" location="'Passiva'!A11" display="+"/>
    <hyperlink ref="B66" location="'Passiva'!A65" display="+"/>
    <hyperlink ref="B67" location="'Passiva'!A65" display="+"/>
    <hyperlink ref="B68" location="'Passiva'!A65" display="+"/>
    <hyperlink ref="B71" location="'Passiva'!A65" display="-"/>
    <hyperlink ref="B76" location="'Passiva'!A65" display="+"/>
    <hyperlink ref="B77" location="'Passiva'!A65" display="+"/>
    <hyperlink ref="B78" location="'Passiva'!A65" display="+"/>
    <hyperlink ref="B93" location="'Passiva'!A11" display="-"/>
    <hyperlink ref="B96" location="'Passiva'!A11" display="-"/>
    <hyperlink ref="B97" location="'Passiva'!A96" display="+"/>
    <hyperlink ref="B98" location="'Passiva'!A96" display="+"/>
    <hyperlink ref="B99" location="'Passiva'!A96" display="+"/>
    <hyperlink ref="B100" location="'Passiva'!A96" display="+"/>
    <hyperlink ref="B101" location="'Passiva'!A11" display="+"/>
    <hyperlink ref="B107" location="'Passiva'!A101" display="+"/>
    <hyperlink ref="B108" location="'Passiva'!A101" display="+"/>
    <hyperlink ref="B109" location="'Passiva'!A101" display="+"/>
    <hyperlink ref="B110" location="'Passiva'!A101" display="+"/>
    <hyperlink ref="B111" location="'Passiva'!A10" display="+"/>
    <hyperlink ref="B112" location="'Passiva'!A10" display="+"/>
    <hyperlink ref="B113" location="'Passiva'!A112" display="+"/>
    <hyperlink ref="B114" location="'Passiva'!A112" display="+"/>
    <hyperlink ref="B115" location="'Passiva'!A112" display="-"/>
    <hyperlink ref="B116" location="'Passiva'!A112" display="+"/>
    <hyperlink ref="B117" location="'Passiva'!A112" display="+"/>
    <hyperlink ref="B118" location="'Passiva'!A112" display="+"/>
    <hyperlink ref="B119" location="'Passiva'!A10" display="+"/>
    <hyperlink ref="B120" location="'Passiva'!A119" display="+"/>
    <hyperlink ref="B121" location="'Passiva'!A120" display="+"/>
    <hyperlink ref="B122" location="'Passiva'!A120" display="+"/>
    <hyperlink ref="B123" location="'Passiva'!A120" display="+"/>
    <hyperlink ref="B124" location="'Passiva'!A120" display="+"/>
    <hyperlink ref="B125" location="'Passiva'!A119" display="+"/>
    <hyperlink ref="B126" location="'Passiva'!A125" display="+"/>
    <hyperlink ref="B127" location="'Passiva'!A125" display="+"/>
    <hyperlink ref="B128" location="'Passiva'!A125" display="+"/>
    <hyperlink ref="B129" location="'Passiva'!A125" display="+"/>
    <hyperlink ref="B130" location="'Passiva'!A119" display="+"/>
    <hyperlink ref="B131" location="'Passiva'!A10" display="+"/>
    <hyperlink ref="B132" location="'Passiva'!A10" display="+"/>
    <hyperlink ref="B133" location="'Passiva'!A10" display="+"/>
    <hyperlink ref="B134" location="'Passiva'!A10" display="+"/>
    <hyperlink ref="B135" location="'Passiva'!A10" display="+"/>
    <hyperlink ref="B144" location="'Passiva'!A135" display="+"/>
    <hyperlink ref="B145" location="'Passiva'!A135" display="+"/>
    <hyperlink ref="B146" location="'Passiva'!A135" display="+"/>
    <hyperlink ref="B147" location="'Passiva'!A135" display="+"/>
    <hyperlink ref="B148" location="'Passiva'!A10" display="+"/>
    <hyperlink ref="B149" location="'Passiva'!A148" display="+"/>
    <hyperlink ref="B150" location="'Passiva'!A148" display="+"/>
    <hyperlink ref="B151" location="'Passiva'!A148" display="+"/>
    <hyperlink ref="B152" location="'Passiva'!A148" display="+"/>
    <hyperlink ref="B153" location="'Passiva'!A10" display="+"/>
    <hyperlink ref="B157" location="'Passiva'!A153" display="+"/>
    <hyperlink ref="B161" location="'Passiva'!A157" display="+"/>
    <hyperlink ref="B162" location="'Passiva'!A157" display="+"/>
    <hyperlink ref="B163" location="'Passiva'!A157" display="+"/>
    <hyperlink ref="B164" location="'Passiva'!A157" display="+"/>
    <hyperlink ref="B165" location="'Passiva'!A153" display="+"/>
    <hyperlink ref="B166" location="'Passiva'!A165" display="+"/>
    <hyperlink ref="B167" location="'Passiva'!A166" display="+"/>
    <hyperlink ref="B168" location="'Passiva'!A166" display="+"/>
    <hyperlink ref="B169" location="'Passiva'!A166" display="+"/>
    <hyperlink ref="B170" location="'Passiva'!A166" display="+"/>
    <hyperlink ref="B171" location="'Passiva'!A165" display="+"/>
    <hyperlink ref="B172" location="'Passiva'!A171" display="+"/>
    <hyperlink ref="B173" location="'Passiva'!A171" display="+"/>
    <hyperlink ref="B174" location="'Passiva'!A171" display="+"/>
    <hyperlink ref="B175" location="'Passiva'!A171" display="+"/>
    <hyperlink ref="B176" location="'Passiva'!A165" display="+"/>
    <hyperlink ref="B177" location="'Passiva'!A176" display="+"/>
    <hyperlink ref="B178" location="'Passiva'!A176" display="+"/>
    <hyperlink ref="B179" location="'Passiva'!A176" display="+"/>
    <hyperlink ref="B180" location="'Passiva'!A176" display="+"/>
    <hyperlink ref="B181" location="'Passiva'!A165" display="+"/>
    <hyperlink ref="B182" location="'Passiva'!A181" display="+"/>
    <hyperlink ref="B183" location="'Passiva'!A181" display="+"/>
    <hyperlink ref="B184" location="'Passiva'!A181" display="+"/>
    <hyperlink ref="B185" location="'Passiva'!A181" display="+"/>
    <hyperlink ref="B186" location="'Passiva'!A165" display="+"/>
    <hyperlink ref="B187" location="'Passiva'!A186" display="+"/>
    <hyperlink ref="B188" location="'Passiva'!A186" display="+"/>
    <hyperlink ref="B189" location="'Passiva'!A186" display="+"/>
    <hyperlink ref="B190" location="'Passiva'!A186" display="+"/>
    <hyperlink ref="B191" location="'Passiva'!A153" display="+"/>
    <hyperlink ref="B192" location="'Passiva'!A191" display="+"/>
    <hyperlink ref="B193" location="'Passiva'!A192" display="+"/>
    <hyperlink ref="B194" location="'Passiva'!A192" display="+"/>
    <hyperlink ref="B195" location="'Passiva'!A192" display="+"/>
    <hyperlink ref="B196" location="'Passiva'!A192" display="+"/>
    <hyperlink ref="B197" location="'Passiva'!A191" display="+"/>
    <hyperlink ref="B198" location="'Passiva'!A197" display="+"/>
    <hyperlink ref="B199" location="'Passiva'!A197" display="+"/>
    <hyperlink ref="B200" location="'Passiva'!A197" display="+"/>
    <hyperlink ref="B201" location="'Passiva'!A197" display="+"/>
    <hyperlink ref="B202" location="'Passiva'!A153" display="+"/>
    <hyperlink ref="B203" location="'Passiva'!A202" display="+"/>
    <hyperlink ref="B204" location="'Passiva'!A202" display="+"/>
    <hyperlink ref="B205" location="'Passiva'!A202" display="+"/>
    <hyperlink ref="B206" location="'Passiva'!A202" display="+"/>
    <hyperlink ref="B207" location="'Passiva'!A153" display="+"/>
    <hyperlink ref="B208" location="'Passiva'!A207" display="+"/>
    <hyperlink ref="B209" location="'Passiva'!A207" display="+"/>
    <hyperlink ref="B210" location="'Passiva'!A207" display="+"/>
    <hyperlink ref="B211" location="'Passiva'!A207" display="+"/>
    <hyperlink ref="B212" location="'Passiva'!A153" display="+"/>
    <hyperlink ref="B213" location="'Passiva'!A212" display="+"/>
    <hyperlink ref="B214" location="'Passiva'!A212" display="+"/>
    <hyperlink ref="B215" location="'Passiva'!A212" display="+"/>
    <hyperlink ref="B216" location="'Passiva'!A212" display="+"/>
    <hyperlink ref="B217" location="'Passiva'!A153" display="+"/>
    <hyperlink ref="B218" location="'Passiva'!A217" display="+"/>
    <hyperlink ref="B219" location="'Passiva'!A217" display="+"/>
    <hyperlink ref="B220" location="'Passiva'!A217" display="+"/>
    <hyperlink ref="B221" location="'Passiva'!A217" display="+"/>
    <hyperlink ref="B222" location="'Passiva'!A153" display="+"/>
    <hyperlink ref="B223" location="'Passiva'!A222" display="+"/>
    <hyperlink ref="B224" location="'Passiva'!A222" display="+"/>
    <hyperlink ref="B225" location="'Passiva'!A222" display="+"/>
    <hyperlink ref="B226" location="'Passiva'!A222" display="+"/>
    <hyperlink ref="B227" location="'Passiva'!A153" display="+"/>
    <hyperlink ref="B228" location="'Passiva'!A227" display="+"/>
    <hyperlink ref="B229" location="'Passiva'!A227" display="+"/>
    <hyperlink ref="B230" location="'Passiva'!A227" display="+"/>
    <hyperlink ref="B231" location="'Passiva'!A227" display="+"/>
    <hyperlink ref="B232" location="'Passiva'!A153" display="+"/>
    <hyperlink ref="B233" location="'Passiva'!A232" display="+"/>
    <hyperlink ref="B234" location="'Passiva'!A232" display="+"/>
    <hyperlink ref="B235" location="'Passiva'!A232" display="+"/>
    <hyperlink ref="B236" location="'Passiva'!A232" display="+"/>
    <hyperlink ref="B237" location="'Passiva'!A153" display="+"/>
    <hyperlink ref="B238" location="'Passiva'!A237" display="+"/>
    <hyperlink ref="B239" location="'Passiva'!A237" display="+"/>
    <hyperlink ref="B240" location="'Passiva'!A237" display="+"/>
    <hyperlink ref="B241" location="'Passiva'!A237" display="+"/>
    <hyperlink ref="B242" location="'Passiva'!A153" display="+"/>
    <hyperlink ref="B243" location="'Passiva'!A242" display="+"/>
    <hyperlink ref="B244" location="'Passiva'!A242" display="+"/>
    <hyperlink ref="B245" location="'Passiva'!A242" display="+"/>
    <hyperlink ref="B246" location="'Passiva'!A242" display="+"/>
    <hyperlink ref="B247" location="'Passiva'!A153" display="+"/>
    <hyperlink ref="B248" location="'Passiva'!A247" display="+"/>
    <hyperlink ref="B249" location="'Passiva'!A247" display="+"/>
    <hyperlink ref="B250" location="'Passiva'!A247" display="+"/>
    <hyperlink ref="B251" location="'Passiva'!A247" display="+"/>
    <hyperlink ref="B252" location="'Passiva'!A153" display="+"/>
    <hyperlink ref="B254" location="'Passiva'!A252" display="+"/>
    <hyperlink ref="B255" location="'Passiva'!A252" display="+"/>
    <hyperlink ref="B256" location="'Passiva'!A252" display="+"/>
    <hyperlink ref="B257" location="'Passiva'!A252" display="+"/>
    <hyperlink ref="B258" location="'Passiva'!A153" display="+"/>
    <hyperlink ref="B262" location="'Passiva'!A258" display="+"/>
    <hyperlink ref="B263" location="'Passiva'!A258" display="+"/>
    <hyperlink ref="B264" location="'Passiva'!A258" display="+"/>
    <hyperlink ref="B265" location="'Passiva'!A258" display="+"/>
    <hyperlink ref="B266" location="'Passiva'!A153" display="+"/>
    <hyperlink ref="B270" location="'Passiva'!A266" display="+"/>
    <hyperlink ref="B271" location="'Passiva'!A266" display="+"/>
    <hyperlink ref="B272" location="'Passiva'!A266" display="+"/>
    <hyperlink ref="B273" location="'Passiva'!A266" display="+"/>
    <hyperlink ref="B274" location="'Passiva'!A153" display="+"/>
    <hyperlink ref="B275" location="'Passiva'!A274" display="+"/>
    <hyperlink ref="B276" location="'Passiva'!A274" display="+"/>
    <hyperlink ref="B277" location="'Passiva'!A274" display="+"/>
    <hyperlink ref="B278" location="'Passiva'!A274" display="+"/>
    <hyperlink ref="B282" location="'Passiva'!A10" display="+"/>
    <hyperlink ref="B283" location="'Passiva'!A10" display="+"/>
    <hyperlink ref="B284" location="'Passiva'!A283" display="+"/>
    <hyperlink ref="B285" location="'Passiva'!A283" display="+"/>
    <hyperlink ref="B286" location="'Passiva'!A283" display="+"/>
    <hyperlink ref="B287" location="'Passiva'!A283" display="+"/>
    <hyperlink ref="B288" location="'Passiva'!A283" display="+"/>
    <hyperlink ref="B289" location="'Passiva'!A10" display="+"/>
    <hyperlink ref="B290" location="'Passiva'!A289" display="+"/>
    <hyperlink ref="B291" location="'Passiva'!A289" display="+"/>
    <hyperlink ref="B292" location="'Passiva'!A289" display="+"/>
    <hyperlink ref="B293" location="'Passiva'!A289" display="+"/>
    <hyperlink ref="B294" location="'Passiva'!A10" display="+"/>
    <hyperlink ref="B296" location="'Passiva'!A10" display="+"/>
    <hyperlink ref="B303" location="'Passiva'!A10" display="+"/>
    <hyperlink ref="B304" location="'Passiva'!A303" display="+"/>
    <hyperlink ref="B305" location="'Passiva'!A303" display="+"/>
    <hyperlink ref="B306" location="'Passiva'!A303" display="+"/>
    <hyperlink ref="B307" location="'Passiva'!A303" display="+"/>
    <hyperlink ref="B308" location="'Passiva'!A10" display="+"/>
    <hyperlink ref="B309" location="'Passiva'!A10" display="+"/>
    <hyperlink ref="B311" location="'Passiva'!A309" display="+"/>
    <hyperlink ref="B312" location="'Passiva'!A309" display="+"/>
    <hyperlink ref="B313" location="'Passiva'!A309" display="+"/>
    <hyperlink ref="B314" location="'Passiva'!A309" display="+"/>
    <hyperlink ref="B315" location="'Passiva'!A309" display="+"/>
    <hyperlink ref="B316" location="'Passiva'!A10" display="+"/>
    <hyperlink ref="B322" location="'Passiva'!A316" display="+"/>
    <hyperlink ref="B323" location="'Passiva'!A316" display="+"/>
    <hyperlink ref="B324" location="'Passiva'!A316" display="+"/>
    <hyperlink ref="B325" location="'Passiva'!A316" display="+"/>
    <hyperlink ref="B326" location="'Passiva'!A10" display="+"/>
    <hyperlink ref="B327" location="'Passiva'!A10" display="+"/>
    <hyperlink ref="B331" location="'Passiva'!A9" display="+"/>
    <hyperlink ref="B335" location="'Passiva'!A331" display="+"/>
    <hyperlink ref="B336" location="'Passiva'!A335" display="+"/>
    <hyperlink ref="B337" location="'Passiva'!A335" display="+"/>
    <hyperlink ref="B338" location="'Passiva'!A335" display="+"/>
    <hyperlink ref="B339" location="'Passiva'!A335" display="+"/>
    <hyperlink ref="B340" location="'Passiva'!A335" display="+"/>
    <hyperlink ref="B342" location="'Passiva'!A331" display="+"/>
    <hyperlink ref="B343" location="'Passiva'!A342" display="+"/>
    <hyperlink ref="B344" location="'Passiva'!A342" display="+"/>
    <hyperlink ref="B345" location="'Passiva'!A342" display="+"/>
    <hyperlink ref="B347" location="'Passiva'!A9" display="+"/>
    <hyperlink ref="B348" location="'Passiva'!A347" display="+"/>
    <hyperlink ref="B349" location="'Passiva'!A347" display="+"/>
    <hyperlink ref="B350" location="'Passiva'!A347" display="+"/>
    <hyperlink ref="B352" location="'Passiva'!A347" display="+"/>
    <hyperlink ref="B353" location="'Passiva'!A347" display="+"/>
    <hyperlink ref="B354" location="'Passiva'!A347" display="+"/>
    <hyperlink ref="B355" location="'Passiva'!A347" display="+"/>
    <hyperlink ref="B357" location="'Passiva'!A347" display="+"/>
    <hyperlink ref="B358" location="'Passiva'!A357" display="+"/>
    <hyperlink ref="B359" location="'Passiva'!A357" display="+"/>
    <hyperlink ref="B360" location="'Passiva'!A347" display="+"/>
    <hyperlink ref="B361" location="'Passiva'!A347" display="+"/>
    <hyperlink ref="B362" location="'Passiva'!A361" display="+"/>
    <hyperlink ref="B363" location="'Passiva'!A361" display="+"/>
    <hyperlink ref="B364" location="'Passiva'!A361" display="+"/>
    <hyperlink ref="B366" location="'Passiva'!A9" display="+"/>
    <hyperlink ref="B367" location="'Passiva'!A366" display="+"/>
    <hyperlink ref="B371" location="'Passiva'!A367" display="+"/>
    <hyperlink ref="B372" location="'Passiva'!A367" display="+"/>
    <hyperlink ref="B373" location="'Passiva'!A367" display="+"/>
    <hyperlink ref="B375" location="'Passiva'!A367" display="+"/>
    <hyperlink ref="B376" location="'Passiva'!A366" display="+"/>
    <hyperlink ref="B379" location="'Passiva'!A376" display="+"/>
    <hyperlink ref="B380" location="'Passiva'!A376" display="+"/>
    <hyperlink ref="B381" location="'Passiva'!A376" display="+"/>
    <hyperlink ref="B383" location="'Passiva'!A376" display="+"/>
    <hyperlink ref="B384" location="'Passiva'!A376" display="+"/>
    <hyperlink ref="B385" location="'Passiva'!A376" display="+"/>
    <hyperlink ref="B386" location="'Passiva'!A376" display="+"/>
    <hyperlink ref="B387" location="'Passiva'!A366" display="+"/>
    <hyperlink ref="B390" location="'Passiva'!A387" display="+"/>
    <hyperlink ref="B391" location="'Passiva'!A387" display="+"/>
    <hyperlink ref="B392" location="'Passiva'!A387" display="+"/>
    <hyperlink ref="B393" location="'Passiva'!A387" display="+"/>
    <hyperlink ref="B394" location="'Passiva'!A387" display="+"/>
    <hyperlink ref="B395" location="'Passiva'!A387" display="+"/>
    <hyperlink ref="B396" location="'Passiva'!A387" display="+"/>
    <hyperlink ref="B397" location="'Passiva'!A387" display="+"/>
    <hyperlink ref="B398" location="'Passiva'!A387" display="+"/>
    <hyperlink ref="B399" location="'Passiva'!A387" display="+"/>
    <hyperlink ref="B400" location="'Passiva'!A387" display="+"/>
    <hyperlink ref="B402" location="'Passiva'!A387" display="+"/>
    <hyperlink ref="B403" location="'Passiva'!A9" display="+"/>
    <hyperlink ref="B407" location="'Passiva'!A403" display="+"/>
    <hyperlink ref="B415" location="'Passiva'!A403" display="+"/>
    <hyperlink ref="B418" location="'Passiva'!A403" display="+"/>
    <hyperlink ref="B423" location="'Passiva'!A403" display="+"/>
    <hyperlink ref="B430" location="'Passiva'!A403" display="+"/>
    <hyperlink ref="B435" location="'Passiva'!A403" display="+"/>
    <hyperlink ref="B439" location="'Passiva'!A403" display="+"/>
    <hyperlink ref="B445" location="'Passiva'!A403" display="+"/>
    <hyperlink ref="B457" location="'Passiva'!A445" display="+"/>
    <hyperlink ref="B458" location="'Passiva'!A445" display="+"/>
    <hyperlink ref="B459" location="'Passiva'!A445" display="+"/>
    <hyperlink ref="B460" location="'Passiva'!A445" display="+"/>
    <hyperlink ref="B461" location="'Passiva'!A403" display="+"/>
    <hyperlink ref="B470" location="'Passiva'!A403" display="+"/>
    <hyperlink ref="B478" location="'Passiva'!A403" display="+"/>
    <hyperlink ref="B479" location="'Passiva'!A403" display="+"/>
    <hyperlink ref="B480" location="'Passiva'!A479" display="+"/>
    <hyperlink ref="B481" location="'Passiva'!A479" display="+"/>
    <hyperlink ref="B482" location="'Passiva'!A403" display="+"/>
    <hyperlink ref="B486" location="'Passiva'!A482" display="+"/>
    <hyperlink ref="B487" location="'Passiva'!A486" display="+"/>
    <hyperlink ref="B488" location="'Passiva'!A486" display="+"/>
    <hyperlink ref="B489" location="'Passiva'!A486" display="+"/>
    <hyperlink ref="B490" location="'Passiva'!A482" display="+"/>
    <hyperlink ref="B491" location="'Passiva'!A482" display="+"/>
    <hyperlink ref="B492" location="'Passiva'!A482" display="+"/>
    <hyperlink ref="B499" location="'Passiva'!A482" display="+"/>
    <hyperlink ref="B500" location="'Passiva'!A482" display="+"/>
    <hyperlink ref="B501" location="'Passiva'!A482" display="+"/>
    <hyperlink ref="B502" location="'Passiva'!A482" display="+"/>
    <hyperlink ref="B503" location="'Passiva'!A482" display="+"/>
    <hyperlink ref="B504" location="'Passiva'!A482" display="+"/>
    <hyperlink ref="B505" location="'Passiva'!A9" display="+"/>
    <hyperlink ref="B507" location="'Passiva'!A9" display="+"/>
  </hyperlinks>
  <pageMargins left="0.78740157499999996" right="0.78740157499999996" top="0.984251969" bottom="0.984251969" header="0.4921259845" footer="0.492125984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AK723"/>
  <sheetViews>
    <sheetView workbookViewId="0">
      <pane xSplit="3" ySplit="7" topLeftCell="R104" activePane="bottomRight" state="frozen"/>
      <selection pane="topRight" activeCell="D1" sqref="D1"/>
      <selection pane="bottomLeft" activeCell="A7" sqref="A7"/>
      <selection pane="bottomRight" activeCell="AG1" sqref="AG1:AG1048576"/>
    </sheetView>
  </sheetViews>
  <sheetFormatPr baseColWidth="10" defaultColWidth="13.1640625" defaultRowHeight="12" customHeight="1" outlineLevelRow="7" outlineLevelCol="1"/>
  <cols>
    <col min="1" max="1" width="50.83203125" style="24" customWidth="1"/>
    <col min="2" max="2" width="2.83203125" style="24" customWidth="1"/>
    <col min="3" max="3" width="2.83203125" style="24"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6.6640625" style="19" hidden="1" customWidth="1" outlineLevel="1"/>
    <col min="13" max="13" width="15.33203125" style="19" hidden="1" customWidth="1" outlineLevel="1"/>
    <col min="14" max="14" width="18.6640625" style="19" hidden="1" customWidth="1" outlineLevel="1"/>
    <col min="15" max="15" width="27" style="19" hidden="1" customWidth="1" outlineLevel="1"/>
    <col min="16" max="16" width="22" style="19" hidden="1" customWidth="1" outlineLevel="1"/>
    <col min="17" max="17" width="17" style="19"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5.832031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13.1640625" style="28"/>
  </cols>
  <sheetData>
    <row r="1" spans="1:36" s="8" customFormat="1" ht="12" customHeight="1">
      <c r="A1" s="14581" t="s">
        <v>48</v>
      </c>
      <c r="B1" s="27"/>
      <c r="C1" s="27"/>
      <c r="D1" s="36"/>
      <c r="E1" s="27"/>
      <c r="F1" s="7"/>
      <c r="G1" s="7"/>
      <c r="H1" s="7"/>
      <c r="I1" s="7"/>
      <c r="J1" s="7"/>
      <c r="K1" s="7"/>
      <c r="L1" s="7"/>
      <c r="M1" s="7"/>
      <c r="N1" s="7"/>
      <c r="O1" s="7"/>
      <c r="P1" s="7"/>
      <c r="Q1" s="7"/>
    </row>
    <row r="2" spans="1:36" s="8" customFormat="1" ht="12" customHeight="1">
      <c r="A2" s="14581"/>
      <c r="B2" s="27"/>
      <c r="C2" s="27"/>
      <c r="D2" s="36"/>
      <c r="E2" s="27"/>
      <c r="F2" s="7"/>
      <c r="G2" s="7"/>
      <c r="H2" s="7"/>
      <c r="I2" s="7"/>
      <c r="J2" s="7"/>
      <c r="K2" s="7"/>
      <c r="L2" s="7"/>
      <c r="M2" s="7"/>
      <c r="N2" s="7"/>
      <c r="O2" s="7"/>
      <c r="P2" s="7"/>
      <c r="Q2" s="7"/>
    </row>
    <row r="3" spans="1:36" s="8" customFormat="1" ht="12" customHeight="1">
      <c r="A3" s="14584" t="s">
        <v>88</v>
      </c>
      <c r="B3" s="6"/>
      <c r="C3" s="5"/>
      <c r="D3" s="6"/>
      <c r="E3" s="6"/>
      <c r="F3" s="6"/>
      <c r="G3" s="6"/>
      <c r="H3" s="6"/>
      <c r="I3" s="6"/>
      <c r="J3" s="6"/>
      <c r="K3" s="6"/>
      <c r="L3" s="6"/>
      <c r="M3" s="6"/>
      <c r="N3" s="6"/>
      <c r="O3" s="6"/>
      <c r="P3" s="6"/>
      <c r="Q3" s="6"/>
      <c r="S3" s="14582" t="s">
        <v>49</v>
      </c>
      <c r="T3" s="14582"/>
      <c r="U3" s="14582"/>
      <c r="V3" s="14582"/>
      <c r="W3" s="14582"/>
      <c r="X3" s="14582"/>
      <c r="Y3" s="14582"/>
      <c r="AA3" s="3"/>
      <c r="AC3" s="14582" t="s">
        <v>32</v>
      </c>
      <c r="AD3" s="14582"/>
      <c r="AE3" s="14582"/>
      <c r="AF3" s="14582"/>
      <c r="AG3" s="14582"/>
      <c r="AH3" s="14582"/>
      <c r="AI3" s="14582"/>
    </row>
    <row r="4" spans="1:36" s="8" customFormat="1" ht="12" customHeight="1">
      <c r="A4" s="14584"/>
      <c r="B4" s="6"/>
      <c r="C4" s="5"/>
      <c r="D4" s="6"/>
      <c r="E4" s="6"/>
      <c r="F4" s="6"/>
      <c r="G4" s="5"/>
      <c r="H4" s="5"/>
      <c r="I4" s="5"/>
      <c r="J4" s="6"/>
      <c r="K4" s="6"/>
      <c r="L4" s="6"/>
      <c r="M4" s="6"/>
      <c r="N4" s="6"/>
      <c r="O4" s="6"/>
      <c r="P4" s="6"/>
      <c r="Q4" s="6"/>
      <c r="S4" s="14583" t="s">
        <v>5117</v>
      </c>
      <c r="T4" s="14583"/>
      <c r="U4" s="14583"/>
      <c r="V4" s="14583"/>
      <c r="W4" s="14583"/>
      <c r="X4" s="14583"/>
      <c r="Y4" s="14583"/>
      <c r="AA4" s="4"/>
      <c r="AC4" s="14583" t="s">
        <v>5116</v>
      </c>
      <c r="AD4" s="14583"/>
      <c r="AE4" s="14583"/>
      <c r="AF4" s="14583"/>
      <c r="AG4" s="14583"/>
      <c r="AH4" s="14583"/>
      <c r="AI4" s="14583"/>
    </row>
    <row r="5" spans="1:36" s="14" customFormat="1" ht="24.75" customHeight="1">
      <c r="A5" s="11" t="s">
        <v>23</v>
      </c>
      <c r="B5" s="12" t="s">
        <v>36</v>
      </c>
      <c r="C5" s="12" t="s">
        <v>37</v>
      </c>
      <c r="D5" s="11" t="s">
        <v>22</v>
      </c>
      <c r="E5" s="11"/>
      <c r="F5" s="11" t="s">
        <v>24</v>
      </c>
      <c r="G5" s="11" t="s">
        <v>25</v>
      </c>
      <c r="H5" s="11"/>
      <c r="I5" s="11"/>
      <c r="J5" s="11" t="s">
        <v>26</v>
      </c>
      <c r="K5" s="11" t="s">
        <v>27</v>
      </c>
      <c r="L5" s="11" t="s">
        <v>28</v>
      </c>
      <c r="M5" s="13"/>
      <c r="N5" s="11"/>
      <c r="O5" s="11" t="s">
        <v>29</v>
      </c>
      <c r="P5" s="11" t="s">
        <v>30</v>
      </c>
      <c r="Q5" s="11" t="s">
        <v>31</v>
      </c>
      <c r="S5" s="42" t="s">
        <v>83</v>
      </c>
      <c r="T5" s="43"/>
      <c r="U5" s="42" t="s">
        <v>35</v>
      </c>
      <c r="V5" s="43"/>
      <c r="W5" s="42" t="s">
        <v>41</v>
      </c>
      <c r="X5" s="43"/>
      <c r="Y5" s="42" t="s">
        <v>84</v>
      </c>
      <c r="Z5" s="43"/>
      <c r="AA5" s="42" t="s">
        <v>33</v>
      </c>
      <c r="AB5" s="43"/>
      <c r="AC5" s="42" t="s">
        <v>83</v>
      </c>
      <c r="AD5" s="43"/>
      <c r="AE5" s="42" t="s">
        <v>35</v>
      </c>
      <c r="AF5" s="43"/>
      <c r="AG5" s="42" t="s">
        <v>41</v>
      </c>
      <c r="AH5" s="43"/>
      <c r="AI5" s="42" t="s">
        <v>84</v>
      </c>
    </row>
    <row r="6" spans="1:36" s="15" customFormat="1" ht="90.75" customHeight="1" outlineLevel="1">
      <c r="A6" s="16" t="s">
        <v>38</v>
      </c>
      <c r="B6" s="16" t="s">
        <v>39</v>
      </c>
      <c r="C6" s="16" t="s">
        <v>40</v>
      </c>
      <c r="D6" s="39" t="s">
        <v>42</v>
      </c>
      <c r="E6" s="39" t="s">
        <v>43</v>
      </c>
      <c r="F6" s="39" t="s">
        <v>44</v>
      </c>
      <c r="G6" s="39" t="s">
        <v>45</v>
      </c>
      <c r="H6" s="39" t="s">
        <v>46</v>
      </c>
      <c r="I6" s="39" t="s">
        <v>47</v>
      </c>
      <c r="J6" s="39" t="s">
        <v>0</v>
      </c>
      <c r="K6" s="39" t="s">
        <v>1</v>
      </c>
      <c r="L6" s="39" t="s">
        <v>3</v>
      </c>
      <c r="M6" s="39" t="s">
        <v>4</v>
      </c>
      <c r="N6" s="39" t="s">
        <v>2</v>
      </c>
      <c r="O6" s="39" t="s">
        <v>5</v>
      </c>
      <c r="P6" s="39" t="s">
        <v>6</v>
      </c>
      <c r="Q6" s="39" t="s">
        <v>7</v>
      </c>
      <c r="S6" s="16" t="s">
        <v>86</v>
      </c>
      <c r="U6" s="16" t="s">
        <v>54</v>
      </c>
      <c r="W6" s="16" t="s">
        <v>51</v>
      </c>
      <c r="Y6" s="16" t="s">
        <v>85</v>
      </c>
      <c r="AA6" s="16" t="s">
        <v>34</v>
      </c>
      <c r="AC6" s="16" t="s">
        <v>86</v>
      </c>
      <c r="AE6" s="16" t="s">
        <v>55</v>
      </c>
      <c r="AG6" s="16" t="s">
        <v>50</v>
      </c>
      <c r="AI6" s="16" t="s">
        <v>85</v>
      </c>
    </row>
    <row r="7" spans="1:36" s="25" customFormat="1" ht="12" customHeight="1">
      <c r="A7" s="26"/>
      <c r="B7" s="23"/>
      <c r="C7" s="23"/>
      <c r="D7" s="9"/>
      <c r="E7" s="9"/>
      <c r="F7" s="9"/>
      <c r="G7" s="9"/>
      <c r="H7" s="9"/>
      <c r="I7" s="9"/>
      <c r="J7" s="9"/>
      <c r="K7" s="9"/>
      <c r="L7" s="9"/>
      <c r="M7" s="9"/>
      <c r="N7" s="10"/>
      <c r="O7" s="9"/>
      <c r="P7" s="9"/>
      <c r="Q7" s="9"/>
      <c r="R7" s="9"/>
      <c r="S7" s="9"/>
      <c r="T7" s="9"/>
      <c r="U7" s="9"/>
      <c r="V7" s="9"/>
      <c r="W7" s="9"/>
      <c r="X7" s="9"/>
      <c r="Y7" s="9"/>
      <c r="Z7" s="9"/>
      <c r="AA7" s="9"/>
      <c r="AB7" s="9"/>
      <c r="AC7" s="9"/>
      <c r="AD7" s="9"/>
      <c r="AE7" s="9"/>
      <c r="AF7" s="9"/>
      <c r="AG7" s="9"/>
      <c r="AH7" s="9"/>
      <c r="AI7" s="9"/>
      <c r="AJ7" s="9"/>
    </row>
    <row r="8" spans="1:36" ht="12" customHeight="1">
      <c r="A8" s="66" t="s">
        <v>16</v>
      </c>
      <c r="B8" s="47"/>
      <c r="C8" s="49"/>
      <c r="D8" s="10" t="s">
        <v>10</v>
      </c>
      <c r="E8" s="10" t="s">
        <v>17</v>
      </c>
      <c r="F8" s="10" t="s">
        <v>13</v>
      </c>
      <c r="G8" s="10" t="s">
        <v>16</v>
      </c>
      <c r="H8" s="10" t="s">
        <v>8</v>
      </c>
      <c r="I8" s="10" t="s">
        <v>8</v>
      </c>
      <c r="J8" s="10" t="s">
        <v>8</v>
      </c>
      <c r="K8" s="10" t="s">
        <v>8</v>
      </c>
      <c r="L8" s="10" t="s">
        <v>12</v>
      </c>
      <c r="M8" s="10" t="s">
        <v>12</v>
      </c>
      <c r="N8" s="10" t="s">
        <v>12</v>
      </c>
      <c r="O8" s="10" t="s">
        <v>14</v>
      </c>
      <c r="P8" s="10" t="s">
        <v>8</v>
      </c>
      <c r="Q8" s="10" t="s">
        <v>8</v>
      </c>
    </row>
    <row r="9" spans="1:36" ht="11.25">
      <c r="A9" s="7846" t="s">
        <v>1002</v>
      </c>
      <c r="B9" s="2"/>
      <c r="C9" s="67" t="str">
        <f t="shared" ref="C9:C72" si="0">IF(OR(ISNUMBER(S9),ISNUMBER(U9),ISNUMBER(W9),ISNUMBER(Y9),ISNUMBER(AC9),ISNUMBER(AE9),ISNUMBER(AG9),ISNUMBER(AI9),ISNUMBER(AA9),ISNUMBER(AK9)),"x","")</f>
        <v/>
      </c>
      <c r="D9" s="2" t="s">
        <v>90</v>
      </c>
      <c r="E9" s="2" t="s">
        <v>64</v>
      </c>
      <c r="F9" s="2" t="s">
        <v>67</v>
      </c>
      <c r="G9" s="2" t="s">
        <v>1002</v>
      </c>
      <c r="H9" s="2"/>
      <c r="I9" s="2" t="s">
        <v>2682</v>
      </c>
      <c r="J9" s="2" t="s">
        <v>71</v>
      </c>
      <c r="K9" s="2"/>
      <c r="L9" s="2" t="s">
        <v>12</v>
      </c>
      <c r="M9" s="2" t="s">
        <v>12</v>
      </c>
      <c r="N9" s="2" t="s">
        <v>12</v>
      </c>
      <c r="O9" s="2" t="s">
        <v>14</v>
      </c>
      <c r="P9" s="2"/>
      <c r="Q9" s="2"/>
      <c r="S9" s="7847"/>
      <c r="U9" s="7848"/>
      <c r="W9" s="7849" t="str">
        <f>IF(OR(ISNUMBER(W10),ISNUMBER(W11),ISNUMBER(W684),ISNUMBER(W697),ISNUMBER(W698),ISNUMBER(W706),ISNUMBER(W716),ISNUMBER(W717),ISNUMBER(W718)),N(W10)+N(W11)+N(W684)-N(W697)-N(W698)+N(W706)-N(W716)+N(W717)+N(W718),IF(ISNUMBER(U9),U9,""))</f>
        <v/>
      </c>
      <c r="Y9" s="7850" t="str">
        <f t="shared" ref="Y9:Y72" si="1">IF(OR(ISNUMBER(S9),ISNUMBER(W9)),N(S9)+N(W9),"")</f>
        <v/>
      </c>
      <c r="AA9" s="92"/>
      <c r="AC9" s="7851"/>
      <c r="AE9" s="7852"/>
      <c r="AG9" s="7853" t="str">
        <f>IF(OR(ISNUMBER(AG10),ISNUMBER(AG11),ISNUMBER(AG684),ISNUMBER(AG697),ISNUMBER(AG698),ISNUMBER(AG706),ISNUMBER(AG716),ISNUMBER(AG717),ISNUMBER(AG718)),N(AG10)+N(AG11)+N(AG684)-N(AG697)-N(AG698)+N(AG706)-N(AG716)+N(AG717)+N(AG718),IF(ISNUMBER(AE9),AE9,""))</f>
        <v/>
      </c>
      <c r="AI9" s="7854" t="str">
        <f t="shared" ref="AI9:AI72" si="2">IF(OR(ISNUMBER(AC9),ISNUMBER(AG9)),N(AC9)+N(AG9),"")</f>
        <v/>
      </c>
    </row>
    <row r="10" spans="1:36" ht="11.25" outlineLevel="1">
      <c r="A10" s="7855" t="s">
        <v>2683</v>
      </c>
      <c r="B10" s="2" t="s">
        <v>94</v>
      </c>
      <c r="C10" s="67" t="str">
        <f t="shared" si="0"/>
        <v/>
      </c>
      <c r="D10" s="2" t="s">
        <v>90</v>
      </c>
      <c r="E10" s="2" t="s">
        <v>2684</v>
      </c>
      <c r="F10" s="2" t="s">
        <v>67</v>
      </c>
      <c r="G10" s="2" t="s">
        <v>2683</v>
      </c>
      <c r="H10" s="2"/>
      <c r="I10" s="2"/>
      <c r="J10" s="2" t="s">
        <v>96</v>
      </c>
      <c r="K10" s="2"/>
      <c r="L10" s="2" t="s">
        <v>12</v>
      </c>
      <c r="M10" s="2" t="s">
        <v>12</v>
      </c>
      <c r="N10" s="2" t="s">
        <v>12</v>
      </c>
      <c r="O10" s="2" t="s">
        <v>14</v>
      </c>
      <c r="P10" s="2"/>
      <c r="Q10" s="2"/>
      <c r="S10" s="7856"/>
      <c r="U10" s="7857"/>
      <c r="W10" s="7858" t="str">
        <f>IF(ISNUMBER(U10),U10,"")</f>
        <v/>
      </c>
      <c r="Y10" s="7859" t="str">
        <f t="shared" si="1"/>
        <v/>
      </c>
      <c r="AA10" s="92"/>
      <c r="AC10" s="7860"/>
      <c r="AE10" s="7861"/>
      <c r="AG10" s="7862" t="str">
        <f>IF(ISNUMBER(AE10),AE10,"")</f>
        <v/>
      </c>
      <c r="AI10" s="7863" t="str">
        <f t="shared" si="2"/>
        <v/>
      </c>
    </row>
    <row r="11" spans="1:36" ht="11.25" outlineLevel="1">
      <c r="A11" s="7864" t="s">
        <v>2685</v>
      </c>
      <c r="B11" s="2" t="s">
        <v>94</v>
      </c>
      <c r="C11" s="67" t="str">
        <f t="shared" si="0"/>
        <v/>
      </c>
      <c r="D11" s="2" t="s">
        <v>90</v>
      </c>
      <c r="E11" s="2" t="s">
        <v>2686</v>
      </c>
      <c r="F11" s="2" t="s">
        <v>67</v>
      </c>
      <c r="G11" s="2" t="s">
        <v>2685</v>
      </c>
      <c r="H11" s="2"/>
      <c r="I11" s="2"/>
      <c r="J11" s="2" t="s">
        <v>71</v>
      </c>
      <c r="K11" s="2"/>
      <c r="L11" s="2" t="s">
        <v>12</v>
      </c>
      <c r="M11" s="2" t="s">
        <v>12</v>
      </c>
      <c r="N11" s="2" t="s">
        <v>12</v>
      </c>
      <c r="O11" s="2" t="s">
        <v>14</v>
      </c>
      <c r="P11" s="2"/>
      <c r="Q11" s="2"/>
      <c r="S11" s="7865"/>
      <c r="U11" s="7866"/>
      <c r="W11" s="7867" t="str">
        <f>IF(OR(ISNUMBER(W13),ISNUMBER(W300),ISNUMBER(W594),ISNUMBER(W667)),N(W13)+N(W300)+N(W594)-N(W667),IF(ISNUMBER(U11),U11,""))</f>
        <v/>
      </c>
      <c r="Y11" s="7868" t="str">
        <f t="shared" si="1"/>
        <v/>
      </c>
      <c r="AA11" s="92"/>
      <c r="AC11" s="7869"/>
      <c r="AE11" s="7870"/>
      <c r="AG11" s="7871" t="str">
        <f>IF(OR(ISNUMBER(AG13),ISNUMBER(AG300),ISNUMBER(AG594),ISNUMBER(AG667)),N(AG13)+N(AG300)+N(AG594)-N(AG667),IF(ISNUMBER(AE11),AE11,""))</f>
        <v/>
      </c>
      <c r="AI11" s="7872" t="str">
        <f t="shared" si="2"/>
        <v/>
      </c>
    </row>
    <row r="12" spans="1:36" ht="11.25" outlineLevel="2">
      <c r="A12" s="7873" t="s">
        <v>2687</v>
      </c>
      <c r="B12" s="2"/>
      <c r="C12" s="67" t="str">
        <f t="shared" si="0"/>
        <v/>
      </c>
      <c r="D12" s="2" t="s">
        <v>90</v>
      </c>
      <c r="E12" s="2" t="s">
        <v>2688</v>
      </c>
      <c r="F12" s="2" t="s">
        <v>67</v>
      </c>
      <c r="G12" s="2" t="s">
        <v>2689</v>
      </c>
      <c r="H12" s="2"/>
      <c r="I12" s="2" t="s">
        <v>2690</v>
      </c>
      <c r="J12" s="2"/>
      <c r="K12" s="2"/>
      <c r="L12" s="2"/>
      <c r="M12" s="2" t="s">
        <v>12</v>
      </c>
      <c r="N12" s="2" t="s">
        <v>12</v>
      </c>
      <c r="O12" s="2" t="s">
        <v>2691</v>
      </c>
      <c r="P12" s="2"/>
      <c r="Q12" s="2"/>
      <c r="S12" s="7874"/>
      <c r="U12" s="7875"/>
      <c r="W12" s="7876" t="str">
        <f>IF(ISNUMBER(U12),U12,"")</f>
        <v/>
      </c>
      <c r="Y12" s="7877" t="str">
        <f t="shared" si="1"/>
        <v/>
      </c>
      <c r="AA12" s="92"/>
      <c r="AC12" s="7878"/>
      <c r="AE12" s="7879"/>
      <c r="AG12" s="7880" t="str">
        <f>IF(ISNUMBER(AE12),AE12,"")</f>
        <v/>
      </c>
      <c r="AI12" s="7881" t="str">
        <f t="shared" si="2"/>
        <v/>
      </c>
    </row>
    <row r="13" spans="1:36" ht="11.25" outlineLevel="2" collapsed="1">
      <c r="A13" s="7882" t="s">
        <v>2692</v>
      </c>
      <c r="B13" s="2" t="s">
        <v>94</v>
      </c>
      <c r="C13" s="67" t="str">
        <f t="shared" si="0"/>
        <v/>
      </c>
      <c r="D13" s="2" t="s">
        <v>90</v>
      </c>
      <c r="E13" s="2" t="s">
        <v>2693</v>
      </c>
      <c r="F13" s="2" t="s">
        <v>67</v>
      </c>
      <c r="G13" s="2" t="s">
        <v>2694</v>
      </c>
      <c r="H13" s="2" t="s">
        <v>2695</v>
      </c>
      <c r="I13" s="2"/>
      <c r="J13" s="2" t="s">
        <v>71</v>
      </c>
      <c r="K13" s="2"/>
      <c r="L13" s="2" t="s">
        <v>12</v>
      </c>
      <c r="M13" s="2" t="s">
        <v>12</v>
      </c>
      <c r="N13" s="2" t="s">
        <v>12</v>
      </c>
      <c r="O13" s="2" t="s">
        <v>2691</v>
      </c>
      <c r="P13" s="2"/>
      <c r="Q13" s="2"/>
      <c r="S13" s="7883"/>
      <c r="U13" s="7884"/>
      <c r="W13" s="7885" t="str">
        <f>IF(OR(ISNUMBER(W14),ISNUMBER(W170),ISNUMBER(W190),ISNUMBER(W215),ISNUMBER(W298)),N(W14)-N(W170)-N(W190)-N(W215)-N(W298),IF(ISNUMBER(U13),U13,""))</f>
        <v/>
      </c>
      <c r="Y13" s="7886" t="str">
        <f t="shared" si="1"/>
        <v/>
      </c>
      <c r="AA13" s="92"/>
      <c r="AC13" s="7887"/>
      <c r="AE13" s="7888"/>
      <c r="AG13" s="7889" t="str">
        <f>IF(OR(ISNUMBER(AG14),ISNUMBER(AG170),ISNUMBER(AG190),ISNUMBER(AG215),ISNUMBER(AG298)),N(AG14)-N(AG170)-N(AG190)-N(AG215)-N(AG298),IF(ISNUMBER(AE13),AE13,""))</f>
        <v/>
      </c>
      <c r="AI13" s="7890" t="str">
        <f t="shared" si="2"/>
        <v/>
      </c>
    </row>
    <row r="14" spans="1:36" ht="11.25" hidden="1" outlineLevel="3">
      <c r="A14" s="7891" t="s">
        <v>2696</v>
      </c>
      <c r="B14" s="2" t="s">
        <v>94</v>
      </c>
      <c r="C14" s="67" t="str">
        <f t="shared" si="0"/>
        <v/>
      </c>
      <c r="D14" s="2" t="s">
        <v>90</v>
      </c>
      <c r="E14" s="2" t="s">
        <v>2697</v>
      </c>
      <c r="F14" s="2" t="s">
        <v>67</v>
      </c>
      <c r="G14" s="2" t="s">
        <v>2698</v>
      </c>
      <c r="H14" s="2" t="s">
        <v>2699</v>
      </c>
      <c r="I14" s="2"/>
      <c r="J14" s="2" t="s">
        <v>71</v>
      </c>
      <c r="K14" s="2"/>
      <c r="L14" s="2" t="s">
        <v>12</v>
      </c>
      <c r="M14" s="2" t="s">
        <v>12</v>
      </c>
      <c r="N14" s="2" t="s">
        <v>12</v>
      </c>
      <c r="O14" s="2" t="s">
        <v>2691</v>
      </c>
      <c r="P14" s="2"/>
      <c r="Q14" s="2"/>
      <c r="S14" s="7892"/>
      <c r="U14" s="7893"/>
      <c r="W14" s="7894" t="str">
        <f>IF(OR(ISNUMBER(W15),ISNUMBER(W75),ISNUMBER(W132),ISNUMBER(W140),ISNUMBER(W145)),N(W15)+N(W75)+N(W132)-N(W140)-N(W145),IF(ISNUMBER(U14),U14,""))</f>
        <v/>
      </c>
      <c r="Y14" s="7895" t="str">
        <f t="shared" si="1"/>
        <v/>
      </c>
      <c r="AA14" s="92"/>
      <c r="AC14" s="7896"/>
      <c r="AE14" s="7897"/>
      <c r="AG14" s="7898" t="str">
        <f>IF(OR(ISNUMBER(AG15),ISNUMBER(AG75),ISNUMBER(AG132),ISNUMBER(AG140),ISNUMBER(AG145)),N(AG15)+N(AG75)+N(AG132)-N(AG140)-N(AG145),IF(ISNUMBER(AE14),AE14,""))</f>
        <v/>
      </c>
      <c r="AI14" s="7899" t="str">
        <f t="shared" si="2"/>
        <v/>
      </c>
    </row>
    <row r="15" spans="1:36" ht="11.25" hidden="1" outlineLevel="4">
      <c r="A15" s="7900" t="s">
        <v>2700</v>
      </c>
      <c r="B15" s="2" t="s">
        <v>94</v>
      </c>
      <c r="C15" s="67" t="str">
        <f t="shared" si="0"/>
        <v/>
      </c>
      <c r="D15" s="2" t="s">
        <v>90</v>
      </c>
      <c r="E15" s="2" t="s">
        <v>2701</v>
      </c>
      <c r="F15" s="2" t="s">
        <v>67</v>
      </c>
      <c r="G15" s="2" t="s">
        <v>2702</v>
      </c>
      <c r="H15" s="2" t="s">
        <v>2703</v>
      </c>
      <c r="I15" s="2"/>
      <c r="J15" s="2" t="s">
        <v>71</v>
      </c>
      <c r="K15" s="2"/>
      <c r="L15" s="2" t="s">
        <v>12</v>
      </c>
      <c r="M15" s="2" t="s">
        <v>12</v>
      </c>
      <c r="N15" s="2" t="s">
        <v>12</v>
      </c>
      <c r="O15" s="2" t="s">
        <v>2691</v>
      </c>
      <c r="P15" s="2"/>
      <c r="Q15" s="2"/>
      <c r="S15" s="7901"/>
      <c r="U15" s="7902"/>
      <c r="W15" s="7903" t="str">
        <f>IF(OR(ISNUMBER(W16),ISNUMBER(W29),ISNUMBER(W64),ISNUMBER(W71)),N(W16)+N(W29)+N(W64)+N(W71),IF(ISNUMBER(U15),U15,""))</f>
        <v/>
      </c>
      <c r="Y15" s="7904" t="str">
        <f t="shared" si="1"/>
        <v/>
      </c>
      <c r="AA15" s="92"/>
      <c r="AC15" s="7905"/>
      <c r="AE15" s="7906"/>
      <c r="AG15" s="7907" t="str">
        <f>IF(OR(ISNUMBER(AG16),ISNUMBER(AG29),ISNUMBER(AG64),ISNUMBER(AG71)),N(AG16)+N(AG29)+N(AG64)+N(AG71),IF(ISNUMBER(AE15),AE15,""))</f>
        <v/>
      </c>
      <c r="AI15" s="7908" t="str">
        <f t="shared" si="2"/>
        <v/>
      </c>
    </row>
    <row r="16" spans="1:36" ht="11.25" hidden="1" outlineLevel="5">
      <c r="A16" s="7909" t="s">
        <v>2704</v>
      </c>
      <c r="B16" s="2" t="s">
        <v>94</v>
      </c>
      <c r="C16" s="67" t="str">
        <f t="shared" si="0"/>
        <v/>
      </c>
      <c r="D16" s="2" t="s">
        <v>90</v>
      </c>
      <c r="E16" s="2" t="s">
        <v>2705</v>
      </c>
      <c r="F16" s="2" t="s">
        <v>67</v>
      </c>
      <c r="G16" s="2" t="s">
        <v>2706</v>
      </c>
      <c r="H16" s="2" t="s">
        <v>2707</v>
      </c>
      <c r="I16" s="2"/>
      <c r="J16" s="2" t="s">
        <v>96</v>
      </c>
      <c r="K16" s="2"/>
      <c r="L16" s="2" t="s">
        <v>12</v>
      </c>
      <c r="M16" s="2"/>
      <c r="N16" s="2"/>
      <c r="O16" s="2" t="s">
        <v>2691</v>
      </c>
      <c r="P16" s="2"/>
      <c r="Q16" s="2"/>
      <c r="S16" s="7910"/>
      <c r="U16" s="7911"/>
      <c r="W16" s="7912" t="str">
        <f>IF(OR(ISNUMBER(W17),ISNUMBER(W18),ISNUMBER(W19),ISNUMBER(W20),ISNUMBER(W21),ISNUMBER(W22),ISNUMBER(W23),ISNUMBER(W24)),N(W17)+N(W18)+N(W19)+N(W20)+N(W21)+N(W22)+N(W23)+N(W24),IF(ISNUMBER(U16),U16,""))</f>
        <v/>
      </c>
      <c r="Y16" s="7913" t="str">
        <f t="shared" si="1"/>
        <v/>
      </c>
      <c r="AA16" s="92"/>
      <c r="AC16" s="7914"/>
      <c r="AE16" s="7915"/>
      <c r="AG16" s="7916" t="str">
        <f>IF(OR(ISNUMBER(AG17),ISNUMBER(AG18),ISNUMBER(AG19),ISNUMBER(AG20),ISNUMBER(AG21),ISNUMBER(AG22),ISNUMBER(AG23),ISNUMBER(AG24)),N(AG17)+N(AG18)+N(AG19)+N(AG20)+N(AG21)+N(AG22)+N(AG23)+N(AG24),IF(ISNUMBER(AE16),AE16,""))</f>
        <v/>
      </c>
      <c r="AI16" s="7917" t="str">
        <f t="shared" si="2"/>
        <v/>
      </c>
    </row>
    <row r="17" spans="1:35" ht="11.25" hidden="1" outlineLevel="6">
      <c r="A17" s="7918" t="s">
        <v>2708</v>
      </c>
      <c r="B17" s="2" t="s">
        <v>94</v>
      </c>
      <c r="C17" s="67" t="str">
        <f t="shared" si="0"/>
        <v/>
      </c>
      <c r="D17" s="2" t="s">
        <v>90</v>
      </c>
      <c r="E17" s="2" t="s">
        <v>2709</v>
      </c>
      <c r="F17" s="2" t="s">
        <v>67</v>
      </c>
      <c r="G17" s="2" t="s">
        <v>2710</v>
      </c>
      <c r="H17" s="2"/>
      <c r="I17" s="2"/>
      <c r="J17" s="2"/>
      <c r="K17" s="2"/>
      <c r="L17" s="2" t="s">
        <v>12</v>
      </c>
      <c r="M17" s="2"/>
      <c r="N17" s="2"/>
      <c r="O17" s="2" t="s">
        <v>2691</v>
      </c>
      <c r="P17" s="2"/>
      <c r="Q17" s="2"/>
      <c r="S17" s="7919"/>
      <c r="U17" s="7920"/>
      <c r="W17" s="7921" t="str">
        <f t="shared" ref="W17:W23" si="3">IF(ISNUMBER(U17),U17,"")</f>
        <v/>
      </c>
      <c r="Y17" s="7922" t="str">
        <f t="shared" si="1"/>
        <v/>
      </c>
      <c r="AA17" s="92"/>
      <c r="AC17" s="7923"/>
      <c r="AE17" s="7924"/>
      <c r="AG17" s="7925" t="str">
        <f t="shared" ref="AG17:AG23" si="4">IF(ISNUMBER(AE17),AE17,"")</f>
        <v/>
      </c>
      <c r="AI17" s="7926" t="str">
        <f t="shared" si="2"/>
        <v/>
      </c>
    </row>
    <row r="18" spans="1:35" ht="11.25" hidden="1" outlineLevel="6">
      <c r="A18" s="7927" t="s">
        <v>2711</v>
      </c>
      <c r="B18" s="2" t="s">
        <v>94</v>
      </c>
      <c r="C18" s="67" t="str">
        <f t="shared" si="0"/>
        <v/>
      </c>
      <c r="D18" s="2" t="s">
        <v>90</v>
      </c>
      <c r="E18" s="2" t="s">
        <v>2712</v>
      </c>
      <c r="F18" s="2" t="s">
        <v>67</v>
      </c>
      <c r="G18" s="2" t="s">
        <v>2713</v>
      </c>
      <c r="H18" s="2"/>
      <c r="I18" s="2"/>
      <c r="J18" s="2"/>
      <c r="K18" s="2"/>
      <c r="L18" s="2" t="s">
        <v>12</v>
      </c>
      <c r="M18" s="2"/>
      <c r="N18" s="2"/>
      <c r="O18" s="2" t="s">
        <v>2691</v>
      </c>
      <c r="P18" s="2"/>
      <c r="Q18" s="2"/>
      <c r="S18" s="7928"/>
      <c r="U18" s="7929"/>
      <c r="W18" s="7930" t="str">
        <f t="shared" si="3"/>
        <v/>
      </c>
      <c r="Y18" s="7931" t="str">
        <f t="shared" si="1"/>
        <v/>
      </c>
      <c r="AA18" s="92"/>
      <c r="AC18" s="7932"/>
      <c r="AE18" s="7933"/>
      <c r="AG18" s="7934" t="str">
        <f t="shared" si="4"/>
        <v/>
      </c>
      <c r="AI18" s="7935" t="str">
        <f t="shared" si="2"/>
        <v/>
      </c>
    </row>
    <row r="19" spans="1:35" ht="11.25" hidden="1" outlineLevel="6">
      <c r="A19" s="7936" t="s">
        <v>2714</v>
      </c>
      <c r="B19" s="2" t="s">
        <v>94</v>
      </c>
      <c r="C19" s="67" t="str">
        <f t="shared" si="0"/>
        <v/>
      </c>
      <c r="D19" s="2" t="s">
        <v>90</v>
      </c>
      <c r="E19" s="2" t="s">
        <v>2715</v>
      </c>
      <c r="F19" s="2" t="s">
        <v>67</v>
      </c>
      <c r="G19" s="2" t="s">
        <v>2716</v>
      </c>
      <c r="H19" s="2"/>
      <c r="I19" s="2"/>
      <c r="J19" s="2"/>
      <c r="K19" s="2"/>
      <c r="L19" s="2" t="s">
        <v>12</v>
      </c>
      <c r="M19" s="2"/>
      <c r="N19" s="2"/>
      <c r="O19" s="2" t="s">
        <v>2691</v>
      </c>
      <c r="P19" s="2"/>
      <c r="Q19" s="2"/>
      <c r="S19" s="7937"/>
      <c r="U19" s="7938"/>
      <c r="W19" s="7939" t="str">
        <f t="shared" si="3"/>
        <v/>
      </c>
      <c r="Y19" s="7940" t="str">
        <f t="shared" si="1"/>
        <v/>
      </c>
      <c r="AA19" s="92"/>
      <c r="AC19" s="7941"/>
      <c r="AE19" s="7942"/>
      <c r="AG19" s="7943" t="str">
        <f t="shared" si="4"/>
        <v/>
      </c>
      <c r="AI19" s="7944" t="str">
        <f t="shared" si="2"/>
        <v/>
      </c>
    </row>
    <row r="20" spans="1:35" ht="11.25" hidden="1" outlineLevel="6">
      <c r="A20" s="7945" t="s">
        <v>2717</v>
      </c>
      <c r="B20" s="2" t="s">
        <v>94</v>
      </c>
      <c r="C20" s="67" t="str">
        <f t="shared" si="0"/>
        <v/>
      </c>
      <c r="D20" s="2" t="s">
        <v>90</v>
      </c>
      <c r="E20" s="2" t="s">
        <v>2718</v>
      </c>
      <c r="F20" s="2" t="s">
        <v>67</v>
      </c>
      <c r="G20" s="2" t="s">
        <v>2719</v>
      </c>
      <c r="H20" s="2"/>
      <c r="I20" s="2"/>
      <c r="J20" s="2"/>
      <c r="K20" s="2"/>
      <c r="L20" s="2" t="s">
        <v>12</v>
      </c>
      <c r="M20" s="2"/>
      <c r="N20" s="2"/>
      <c r="O20" s="2" t="s">
        <v>2691</v>
      </c>
      <c r="P20" s="2"/>
      <c r="Q20" s="2"/>
      <c r="S20" s="7946"/>
      <c r="U20" s="7947"/>
      <c r="W20" s="7948" t="str">
        <f t="shared" si="3"/>
        <v/>
      </c>
      <c r="Y20" s="7949" t="str">
        <f t="shared" si="1"/>
        <v/>
      </c>
      <c r="AA20" s="92"/>
      <c r="AC20" s="7950"/>
      <c r="AE20" s="7951"/>
      <c r="AG20" s="7952" t="str">
        <f t="shared" si="4"/>
        <v/>
      </c>
      <c r="AI20" s="7953" t="str">
        <f t="shared" si="2"/>
        <v/>
      </c>
    </row>
    <row r="21" spans="1:35" ht="11.25" hidden="1" outlineLevel="6">
      <c r="A21" s="7954" t="s">
        <v>2720</v>
      </c>
      <c r="B21" s="2" t="s">
        <v>94</v>
      </c>
      <c r="C21" s="67" t="str">
        <f t="shared" si="0"/>
        <v/>
      </c>
      <c r="D21" s="2" t="s">
        <v>90</v>
      </c>
      <c r="E21" s="2" t="s">
        <v>2721</v>
      </c>
      <c r="F21" s="2" t="s">
        <v>67</v>
      </c>
      <c r="G21" s="2" t="s">
        <v>2722</v>
      </c>
      <c r="H21" s="2"/>
      <c r="I21" s="2"/>
      <c r="J21" s="2"/>
      <c r="K21" s="2"/>
      <c r="L21" s="2" t="s">
        <v>12</v>
      </c>
      <c r="M21" s="2"/>
      <c r="N21" s="2"/>
      <c r="O21" s="2" t="s">
        <v>2691</v>
      </c>
      <c r="P21" s="2"/>
      <c r="Q21" s="2"/>
      <c r="S21" s="7955"/>
      <c r="U21" s="7956"/>
      <c r="W21" s="7957" t="str">
        <f t="shared" si="3"/>
        <v/>
      </c>
      <c r="Y21" s="7958" t="str">
        <f t="shared" si="1"/>
        <v/>
      </c>
      <c r="AA21" s="92"/>
      <c r="AC21" s="7959"/>
      <c r="AE21" s="7960"/>
      <c r="AG21" s="7961" t="str">
        <f t="shared" si="4"/>
        <v/>
      </c>
      <c r="AI21" s="7962" t="str">
        <f t="shared" si="2"/>
        <v/>
      </c>
    </row>
    <row r="22" spans="1:35" ht="11.25" hidden="1" outlineLevel="6">
      <c r="A22" s="7963" t="s">
        <v>2723</v>
      </c>
      <c r="B22" s="2" t="s">
        <v>94</v>
      </c>
      <c r="C22" s="67" t="str">
        <f t="shared" si="0"/>
        <v/>
      </c>
      <c r="D22" s="2" t="s">
        <v>90</v>
      </c>
      <c r="E22" s="2" t="s">
        <v>2724</v>
      </c>
      <c r="F22" s="2" t="s">
        <v>67</v>
      </c>
      <c r="G22" s="2" t="s">
        <v>2725</v>
      </c>
      <c r="H22" s="2"/>
      <c r="I22" s="2"/>
      <c r="J22" s="2"/>
      <c r="K22" s="2"/>
      <c r="L22" s="2" t="s">
        <v>12</v>
      </c>
      <c r="M22" s="2"/>
      <c r="N22" s="2"/>
      <c r="O22" s="2" t="s">
        <v>2691</v>
      </c>
      <c r="P22" s="2"/>
      <c r="Q22" s="2"/>
      <c r="S22" s="7964"/>
      <c r="U22" s="7965"/>
      <c r="W22" s="7966" t="str">
        <f t="shared" si="3"/>
        <v/>
      </c>
      <c r="Y22" s="7967" t="str">
        <f t="shared" si="1"/>
        <v/>
      </c>
      <c r="AA22" s="92"/>
      <c r="AC22" s="7968"/>
      <c r="AE22" s="7969"/>
      <c r="AG22" s="7970" t="str">
        <f t="shared" si="4"/>
        <v/>
      </c>
      <c r="AI22" s="7971" t="str">
        <f t="shared" si="2"/>
        <v/>
      </c>
    </row>
    <row r="23" spans="1:35" ht="11.25" hidden="1" outlineLevel="6">
      <c r="A23" s="7972" t="s">
        <v>2726</v>
      </c>
      <c r="B23" s="2" t="s">
        <v>94</v>
      </c>
      <c r="C23" s="67" t="str">
        <f t="shared" si="0"/>
        <v/>
      </c>
      <c r="D23" s="2" t="s">
        <v>90</v>
      </c>
      <c r="E23" s="2" t="s">
        <v>2727</v>
      </c>
      <c r="F23" s="2" t="s">
        <v>67</v>
      </c>
      <c r="G23" s="2" t="s">
        <v>2728</v>
      </c>
      <c r="H23" s="2"/>
      <c r="I23" s="2"/>
      <c r="J23" s="2"/>
      <c r="K23" s="2"/>
      <c r="L23" s="2" t="s">
        <v>12</v>
      </c>
      <c r="M23" s="2"/>
      <c r="N23" s="2"/>
      <c r="O23" s="2" t="s">
        <v>2691</v>
      </c>
      <c r="P23" s="2"/>
      <c r="Q23" s="2"/>
      <c r="S23" s="7973"/>
      <c r="U23" s="7974"/>
      <c r="W23" s="7975" t="str">
        <f t="shared" si="3"/>
        <v/>
      </c>
      <c r="Y23" s="7976" t="str">
        <f t="shared" si="1"/>
        <v/>
      </c>
      <c r="AA23" s="92"/>
      <c r="AC23" s="7977"/>
      <c r="AE23" s="7978"/>
      <c r="AG23" s="7979" t="str">
        <f t="shared" si="4"/>
        <v/>
      </c>
      <c r="AI23" s="7980" t="str">
        <f t="shared" si="2"/>
        <v/>
      </c>
    </row>
    <row r="24" spans="1:35" ht="11.25" hidden="1" outlineLevel="6">
      <c r="A24" s="7981" t="s">
        <v>2729</v>
      </c>
      <c r="B24" s="2" t="s">
        <v>94</v>
      </c>
      <c r="C24" s="67" t="str">
        <f t="shared" si="0"/>
        <v/>
      </c>
      <c r="D24" s="2" t="s">
        <v>90</v>
      </c>
      <c r="E24" s="2" t="s">
        <v>2730</v>
      </c>
      <c r="F24" s="2" t="s">
        <v>67</v>
      </c>
      <c r="G24" s="2" t="s">
        <v>2731</v>
      </c>
      <c r="H24" s="2"/>
      <c r="I24" s="2"/>
      <c r="J24" s="2"/>
      <c r="K24" s="2"/>
      <c r="L24" s="2" t="s">
        <v>12</v>
      </c>
      <c r="M24" s="2"/>
      <c r="N24" s="2"/>
      <c r="O24" s="2" t="s">
        <v>2691</v>
      </c>
      <c r="P24" s="2"/>
      <c r="Q24" s="2"/>
      <c r="S24" s="7982"/>
      <c r="U24" s="7983"/>
      <c r="W24" s="7984" t="str">
        <f>IF(OR(ISNUMBER(W25),ISNUMBER(W26),ISNUMBER(W27),ISNUMBER(W28)),N(W25)+N(W26)+N(W27)+N(W28),IF(ISNUMBER(U24),U24,""))</f>
        <v/>
      </c>
      <c r="Y24" s="7985" t="str">
        <f t="shared" si="1"/>
        <v/>
      </c>
      <c r="AA24" s="92"/>
      <c r="AC24" s="7986"/>
      <c r="AE24" s="7987"/>
      <c r="AG24" s="7988" t="str">
        <f>IF(OR(ISNUMBER(AG25),ISNUMBER(AG26),ISNUMBER(AG27),ISNUMBER(AG28)),N(AG25)+N(AG26)+N(AG27)+N(AG28),IF(ISNUMBER(AE24),AE24,""))</f>
        <v/>
      </c>
      <c r="AI24" s="7989" t="str">
        <f t="shared" si="2"/>
        <v/>
      </c>
    </row>
    <row r="25" spans="1:35" ht="11.25" hidden="1" outlineLevel="7">
      <c r="A25" s="7990" t="s">
        <v>2732</v>
      </c>
      <c r="B25" s="2" t="s">
        <v>94</v>
      </c>
      <c r="C25" s="67" t="str">
        <f t="shared" si="0"/>
        <v/>
      </c>
      <c r="D25" s="2" t="s">
        <v>90</v>
      </c>
      <c r="E25" s="2" t="s">
        <v>2733</v>
      </c>
      <c r="F25" s="2" t="s">
        <v>67</v>
      </c>
      <c r="G25" s="2" t="s">
        <v>2734</v>
      </c>
      <c r="H25" s="2"/>
      <c r="I25" s="2"/>
      <c r="J25" s="2"/>
      <c r="K25" s="2"/>
      <c r="L25" s="2" t="s">
        <v>12</v>
      </c>
      <c r="M25" s="2"/>
      <c r="N25" s="2"/>
      <c r="O25" s="2" t="s">
        <v>2691</v>
      </c>
      <c r="P25" s="2"/>
      <c r="Q25" s="2"/>
      <c r="S25" s="7991"/>
      <c r="U25" s="7992"/>
      <c r="W25" s="7993" t="str">
        <f>IF(ISNUMBER(U25),U25,"")</f>
        <v/>
      </c>
      <c r="Y25" s="7994" t="str">
        <f t="shared" si="1"/>
        <v/>
      </c>
      <c r="AA25" s="92"/>
      <c r="AC25" s="7995"/>
      <c r="AE25" s="7996"/>
      <c r="AG25" s="7997" t="str">
        <f>IF(ISNUMBER(AE25),AE25,"")</f>
        <v/>
      </c>
      <c r="AI25" s="7998" t="str">
        <f t="shared" si="2"/>
        <v/>
      </c>
    </row>
    <row r="26" spans="1:35" ht="11.25" hidden="1" outlineLevel="7">
      <c r="A26" s="7999" t="s">
        <v>2735</v>
      </c>
      <c r="B26" s="2" t="s">
        <v>94</v>
      </c>
      <c r="C26" s="67" t="str">
        <f t="shared" si="0"/>
        <v/>
      </c>
      <c r="D26" s="2" t="s">
        <v>90</v>
      </c>
      <c r="E26" s="2" t="s">
        <v>2736</v>
      </c>
      <c r="F26" s="2" t="s">
        <v>67</v>
      </c>
      <c r="G26" s="2" t="s">
        <v>2737</v>
      </c>
      <c r="H26" s="2"/>
      <c r="I26" s="2" t="s">
        <v>2738</v>
      </c>
      <c r="J26" s="2"/>
      <c r="K26" s="2"/>
      <c r="L26" s="2" t="s">
        <v>12</v>
      </c>
      <c r="M26" s="2"/>
      <c r="N26" s="2"/>
      <c r="O26" s="2" t="s">
        <v>2691</v>
      </c>
      <c r="P26" s="2"/>
      <c r="Q26" s="2"/>
      <c r="S26" s="8000"/>
      <c r="U26" s="8001"/>
      <c r="W26" s="8002" t="str">
        <f>IF(ISNUMBER(U26),U26,"")</f>
        <v/>
      </c>
      <c r="Y26" s="8003" t="str">
        <f t="shared" si="1"/>
        <v/>
      </c>
      <c r="AA26" s="92"/>
      <c r="AC26" s="8004"/>
      <c r="AE26" s="8005"/>
      <c r="AG26" s="8006" t="str">
        <f>IF(ISNUMBER(AE26),AE26,"")</f>
        <v/>
      </c>
      <c r="AI26" s="8007" t="str">
        <f t="shared" si="2"/>
        <v/>
      </c>
    </row>
    <row r="27" spans="1:35" ht="11.25" hidden="1" outlineLevel="7">
      <c r="A27" s="8008" t="s">
        <v>2739</v>
      </c>
      <c r="B27" s="2" t="s">
        <v>94</v>
      </c>
      <c r="C27" s="67" t="str">
        <f t="shared" si="0"/>
        <v/>
      </c>
      <c r="D27" s="2" t="s">
        <v>90</v>
      </c>
      <c r="E27" s="2" t="s">
        <v>2740</v>
      </c>
      <c r="F27" s="2" t="s">
        <v>67</v>
      </c>
      <c r="G27" s="2" t="s">
        <v>2741</v>
      </c>
      <c r="H27" s="2"/>
      <c r="I27" s="2" t="s">
        <v>2742</v>
      </c>
      <c r="J27" s="2"/>
      <c r="K27" s="2"/>
      <c r="L27" s="2" t="s">
        <v>12</v>
      </c>
      <c r="M27" s="2"/>
      <c r="N27" s="2"/>
      <c r="O27" s="2" t="s">
        <v>2691</v>
      </c>
      <c r="P27" s="2"/>
      <c r="Q27" s="2"/>
      <c r="S27" s="8009"/>
      <c r="U27" s="8010"/>
      <c r="W27" s="8011" t="str">
        <f>IF(ISNUMBER(U27),U27,"")</f>
        <v/>
      </c>
      <c r="Y27" s="8012" t="str">
        <f t="shared" si="1"/>
        <v/>
      </c>
      <c r="AA27" s="92"/>
      <c r="AC27" s="8013"/>
      <c r="AE27" s="8014"/>
      <c r="AG27" s="8015" t="str">
        <f>IF(ISNUMBER(AE27),AE27,"")</f>
        <v/>
      </c>
      <c r="AI27" s="8016" t="str">
        <f t="shared" si="2"/>
        <v/>
      </c>
    </row>
    <row r="28" spans="1:35" ht="11.25" hidden="1" outlineLevel="7">
      <c r="A28" s="8017" t="s">
        <v>2743</v>
      </c>
      <c r="B28" s="2" t="s">
        <v>94</v>
      </c>
      <c r="C28" s="67" t="str">
        <f t="shared" si="0"/>
        <v/>
      </c>
      <c r="D28" s="2" t="s">
        <v>90</v>
      </c>
      <c r="E28" s="2" t="s">
        <v>2744</v>
      </c>
      <c r="F28" s="2" t="s">
        <v>67</v>
      </c>
      <c r="G28" s="2" t="s">
        <v>2745</v>
      </c>
      <c r="H28" s="2"/>
      <c r="I28" s="2"/>
      <c r="J28" s="2"/>
      <c r="K28" s="2"/>
      <c r="L28" s="2" t="s">
        <v>12</v>
      </c>
      <c r="M28" s="2"/>
      <c r="N28" s="2"/>
      <c r="O28" s="2" t="s">
        <v>2691</v>
      </c>
      <c r="P28" s="2"/>
      <c r="Q28" s="2"/>
      <c r="S28" s="8018"/>
      <c r="U28" s="8019"/>
      <c r="W28" s="8020" t="str">
        <f>IF(ISNUMBER(U28),U28,"")</f>
        <v/>
      </c>
      <c r="Y28" s="8021" t="str">
        <f t="shared" si="1"/>
        <v/>
      </c>
      <c r="AA28" s="92"/>
      <c r="AC28" s="8022"/>
      <c r="AE28" s="8023"/>
      <c r="AG28" s="8024" t="str">
        <f>IF(ISNUMBER(AE28),AE28,"")</f>
        <v/>
      </c>
      <c r="AI28" s="8025" t="str">
        <f t="shared" si="2"/>
        <v/>
      </c>
    </row>
    <row r="29" spans="1:35" ht="11.25" hidden="1" outlineLevel="5">
      <c r="A29" s="8026" t="s">
        <v>2746</v>
      </c>
      <c r="B29" s="2" t="s">
        <v>94</v>
      </c>
      <c r="C29" s="67" t="str">
        <f t="shared" si="0"/>
        <v/>
      </c>
      <c r="D29" s="2" t="s">
        <v>90</v>
      </c>
      <c r="E29" s="2" t="s">
        <v>2747</v>
      </c>
      <c r="F29" s="2" t="s">
        <v>67</v>
      </c>
      <c r="G29" s="2" t="s">
        <v>2748</v>
      </c>
      <c r="H29" s="2" t="s">
        <v>2749</v>
      </c>
      <c r="I29" s="2"/>
      <c r="J29" s="2" t="s">
        <v>71</v>
      </c>
      <c r="K29" s="2"/>
      <c r="L29" s="2" t="s">
        <v>12</v>
      </c>
      <c r="M29" s="2" t="s">
        <v>12</v>
      </c>
      <c r="N29" s="2" t="s">
        <v>12</v>
      </c>
      <c r="O29" s="2" t="s">
        <v>2691</v>
      </c>
      <c r="P29" s="2"/>
      <c r="Q29" s="2"/>
      <c r="S29" s="8027"/>
      <c r="U29" s="8028"/>
      <c r="W29" s="8029" t="str">
        <f>IF(OR(ISNUMBER(W30),ISNUMBER(W48)),N(W30)-N(W48),IF(ISNUMBER(U29),U29,""))</f>
        <v/>
      </c>
      <c r="Y29" s="8030" t="str">
        <f t="shared" si="1"/>
        <v/>
      </c>
      <c r="AA29" s="92"/>
      <c r="AC29" s="8031"/>
      <c r="AE29" s="8032"/>
      <c r="AG29" s="8033" t="str">
        <f>IF(OR(ISNUMBER(AG30),ISNUMBER(AG48)),N(AG30)-N(AG48),IF(ISNUMBER(AE29),AE29,""))</f>
        <v/>
      </c>
      <c r="AI29" s="8034" t="str">
        <f t="shared" si="2"/>
        <v/>
      </c>
    </row>
    <row r="30" spans="1:35" ht="11.25" hidden="1" outlineLevel="6">
      <c r="A30" s="8035" t="s">
        <v>2750</v>
      </c>
      <c r="B30" s="2" t="s">
        <v>94</v>
      </c>
      <c r="C30" s="67" t="str">
        <f t="shared" si="0"/>
        <v/>
      </c>
      <c r="D30" s="2" t="s">
        <v>90</v>
      </c>
      <c r="E30" s="2" t="s">
        <v>2751</v>
      </c>
      <c r="F30" s="2" t="s">
        <v>67</v>
      </c>
      <c r="G30" s="2" t="s">
        <v>2752</v>
      </c>
      <c r="H30" s="2" t="s">
        <v>2753</v>
      </c>
      <c r="I30" s="2"/>
      <c r="J30" s="2" t="s">
        <v>71</v>
      </c>
      <c r="K30" s="2"/>
      <c r="L30" s="2" t="s">
        <v>12</v>
      </c>
      <c r="M30" s="2" t="s">
        <v>12</v>
      </c>
      <c r="N30" s="2" t="s">
        <v>12</v>
      </c>
      <c r="O30" s="2" t="s">
        <v>2691</v>
      </c>
      <c r="P30" s="2"/>
      <c r="Q30" s="2"/>
      <c r="S30" s="8036"/>
      <c r="U30" s="8037"/>
      <c r="W30" s="8038" t="str">
        <f>IF(OR(ISNUMBER(W34),ISNUMBER(W35),ISNUMBER(W36),ISNUMBER(W37),ISNUMBER(W38),ISNUMBER(W41),ISNUMBER(W42),ISNUMBER(W43),ISNUMBER(W44),ISNUMBER(W45),ISNUMBER(W46),ISNUMBER(W47)),N(W34)+N(W35)+N(W36)+N(W37)+N(W38)+N(W41)+N(W42)+N(W43)+N(W44)+N(W45)+N(W46)+N(W47),IF(ISNUMBER(U30),U30,""))</f>
        <v/>
      </c>
      <c r="Y30" s="8039" t="str">
        <f t="shared" si="1"/>
        <v/>
      </c>
      <c r="AA30" s="92"/>
      <c r="AC30" s="8040"/>
      <c r="AE30" s="8041"/>
      <c r="AG30" s="8042" t="str">
        <f>IF(OR(ISNUMBER(AG34),ISNUMBER(AG35),ISNUMBER(AG36),ISNUMBER(AG37),ISNUMBER(AG38),ISNUMBER(AG41),ISNUMBER(AG42),ISNUMBER(AG43),ISNUMBER(AG44),ISNUMBER(AG45),ISNUMBER(AG46),ISNUMBER(AG47)),N(AG34)+N(AG35)+N(AG36)+N(AG37)+N(AG38)+N(AG41)+N(AG42)+N(AG43)+N(AG44)+N(AG45)+N(AG46)+N(AG47),IF(ISNUMBER(AE30),AE30,""))</f>
        <v/>
      </c>
      <c r="AI30" s="8043" t="str">
        <f t="shared" si="2"/>
        <v/>
      </c>
    </row>
    <row r="31" spans="1:35" ht="11.25" hidden="1" outlineLevel="7">
      <c r="A31" s="8044" t="s">
        <v>2754</v>
      </c>
      <c r="B31" s="2"/>
      <c r="C31" s="67" t="str">
        <f t="shared" si="0"/>
        <v/>
      </c>
      <c r="D31" s="2" t="s">
        <v>90</v>
      </c>
      <c r="E31" s="2" t="s">
        <v>2755</v>
      </c>
      <c r="F31" s="2" t="s">
        <v>67</v>
      </c>
      <c r="G31" s="2" t="s">
        <v>2756</v>
      </c>
      <c r="H31" s="2" t="s">
        <v>2757</v>
      </c>
      <c r="I31" s="2"/>
      <c r="J31" s="2" t="s">
        <v>187</v>
      </c>
      <c r="K31" s="2"/>
      <c r="L31" s="2" t="s">
        <v>12</v>
      </c>
      <c r="M31" s="2" t="s">
        <v>12</v>
      </c>
      <c r="N31" s="2" t="s">
        <v>12</v>
      </c>
      <c r="O31" s="2" t="s">
        <v>2691</v>
      </c>
      <c r="P31" s="2"/>
      <c r="Q31" s="2"/>
      <c r="S31" s="8045"/>
      <c r="U31" s="8046"/>
      <c r="W31" s="8047" t="str">
        <f t="shared" ref="W31:W37" si="5">IF(ISNUMBER(U31),U31,"")</f>
        <v/>
      </c>
      <c r="Y31" s="8048" t="str">
        <f t="shared" si="1"/>
        <v/>
      </c>
      <c r="AA31" s="92"/>
      <c r="AC31" s="8049"/>
      <c r="AE31" s="8050"/>
      <c r="AG31" s="8051" t="str">
        <f t="shared" ref="AG31:AG37" si="6">IF(ISNUMBER(AE31),AE31,"")</f>
        <v/>
      </c>
      <c r="AI31" s="8052" t="str">
        <f t="shared" si="2"/>
        <v/>
      </c>
    </row>
    <row r="32" spans="1:35" ht="11.25" hidden="1" outlineLevel="7">
      <c r="A32" s="8053" t="s">
        <v>2758</v>
      </c>
      <c r="B32" s="2"/>
      <c r="C32" s="67" t="str">
        <f t="shared" si="0"/>
        <v/>
      </c>
      <c r="D32" s="2" t="s">
        <v>90</v>
      </c>
      <c r="E32" s="2" t="s">
        <v>2759</v>
      </c>
      <c r="F32" s="2" t="s">
        <v>67</v>
      </c>
      <c r="G32" s="2" t="s">
        <v>2760</v>
      </c>
      <c r="H32" s="2"/>
      <c r="I32" s="2"/>
      <c r="J32" s="2" t="s">
        <v>187</v>
      </c>
      <c r="K32" s="2"/>
      <c r="L32" s="2" t="s">
        <v>12</v>
      </c>
      <c r="M32" s="2" t="s">
        <v>12</v>
      </c>
      <c r="N32" s="2" t="s">
        <v>12</v>
      </c>
      <c r="O32" s="2" t="s">
        <v>2691</v>
      </c>
      <c r="P32" s="2"/>
      <c r="Q32" s="2"/>
      <c r="S32" s="8054"/>
      <c r="U32" s="8055"/>
      <c r="W32" s="8056" t="str">
        <f t="shared" si="5"/>
        <v/>
      </c>
      <c r="Y32" s="8057" t="str">
        <f t="shared" si="1"/>
        <v/>
      </c>
      <c r="AA32" s="92"/>
      <c r="AC32" s="8058"/>
      <c r="AE32" s="8059"/>
      <c r="AG32" s="8060" t="str">
        <f t="shared" si="6"/>
        <v/>
      </c>
      <c r="AI32" s="8061" t="str">
        <f t="shared" si="2"/>
        <v/>
      </c>
    </row>
    <row r="33" spans="1:35" ht="11.25" hidden="1" outlineLevel="7">
      <c r="A33" s="8062" t="s">
        <v>2761</v>
      </c>
      <c r="B33" s="2"/>
      <c r="C33" s="67" t="str">
        <f t="shared" si="0"/>
        <v/>
      </c>
      <c r="D33" s="2" t="s">
        <v>90</v>
      </c>
      <c r="E33" s="2" t="s">
        <v>2762</v>
      </c>
      <c r="F33" s="2" t="s">
        <v>67</v>
      </c>
      <c r="G33" s="2" t="s">
        <v>2763</v>
      </c>
      <c r="H33" s="2"/>
      <c r="I33" s="2"/>
      <c r="J33" s="2"/>
      <c r="K33" s="2"/>
      <c r="L33" s="2" t="s">
        <v>12</v>
      </c>
      <c r="M33" s="2" t="s">
        <v>12</v>
      </c>
      <c r="N33" s="2" t="s">
        <v>12</v>
      </c>
      <c r="O33" s="2" t="s">
        <v>2691</v>
      </c>
      <c r="P33" s="2"/>
      <c r="Q33" s="2"/>
      <c r="S33" s="8063"/>
      <c r="U33" s="8064"/>
      <c r="W33" s="8065" t="str">
        <f t="shared" si="5"/>
        <v/>
      </c>
      <c r="Y33" s="8066" t="str">
        <f t="shared" si="1"/>
        <v/>
      </c>
      <c r="AA33" s="92"/>
      <c r="AC33" s="8067"/>
      <c r="AE33" s="8068"/>
      <c r="AG33" s="8069" t="str">
        <f t="shared" si="6"/>
        <v/>
      </c>
      <c r="AI33" s="8070" t="str">
        <f t="shared" si="2"/>
        <v/>
      </c>
    </row>
    <row r="34" spans="1:35" ht="11.25" hidden="1" outlineLevel="7">
      <c r="A34" s="8071" t="s">
        <v>2764</v>
      </c>
      <c r="B34" s="2" t="s">
        <v>94</v>
      </c>
      <c r="C34" s="67" t="str">
        <f t="shared" si="0"/>
        <v/>
      </c>
      <c r="D34" s="2" t="s">
        <v>90</v>
      </c>
      <c r="E34" s="2" t="s">
        <v>2765</v>
      </c>
      <c r="F34" s="2" t="s">
        <v>67</v>
      </c>
      <c r="G34" s="2" t="s">
        <v>2766</v>
      </c>
      <c r="H34" s="2" t="s">
        <v>69</v>
      </c>
      <c r="I34" s="2" t="s">
        <v>2767</v>
      </c>
      <c r="J34" s="2" t="s">
        <v>187</v>
      </c>
      <c r="K34" s="2"/>
      <c r="L34" s="2" t="s">
        <v>12</v>
      </c>
      <c r="M34" s="2" t="s">
        <v>12</v>
      </c>
      <c r="N34" s="2" t="s">
        <v>12</v>
      </c>
      <c r="O34" s="2" t="s">
        <v>2691</v>
      </c>
      <c r="P34" s="2"/>
      <c r="Q34" s="2"/>
      <c r="S34" s="8072"/>
      <c r="U34" s="8073"/>
      <c r="W34" s="8074" t="str">
        <f t="shared" si="5"/>
        <v/>
      </c>
      <c r="Y34" s="8075" t="str">
        <f t="shared" si="1"/>
        <v/>
      </c>
      <c r="AA34" s="92"/>
      <c r="AC34" s="8076"/>
      <c r="AE34" s="8077"/>
      <c r="AG34" s="8078" t="str">
        <f t="shared" si="6"/>
        <v/>
      </c>
      <c r="AI34" s="8079" t="str">
        <f t="shared" si="2"/>
        <v/>
      </c>
    </row>
    <row r="35" spans="1:35" ht="11.25" hidden="1" outlineLevel="7">
      <c r="A35" s="8080" t="s">
        <v>2768</v>
      </c>
      <c r="B35" s="2" t="s">
        <v>94</v>
      </c>
      <c r="C35" s="67" t="str">
        <f t="shared" si="0"/>
        <v/>
      </c>
      <c r="D35" s="2" t="s">
        <v>90</v>
      </c>
      <c r="E35" s="2" t="s">
        <v>2769</v>
      </c>
      <c r="F35" s="2" t="s">
        <v>67</v>
      </c>
      <c r="G35" s="2" t="s">
        <v>2770</v>
      </c>
      <c r="H35" s="2" t="s">
        <v>69</v>
      </c>
      <c r="I35" s="2" t="s">
        <v>2771</v>
      </c>
      <c r="J35" s="2" t="s">
        <v>187</v>
      </c>
      <c r="K35" s="2"/>
      <c r="L35" s="2" t="s">
        <v>12</v>
      </c>
      <c r="M35" s="2" t="s">
        <v>12</v>
      </c>
      <c r="N35" s="2" t="s">
        <v>12</v>
      </c>
      <c r="O35" s="2" t="s">
        <v>2691</v>
      </c>
      <c r="P35" s="2"/>
      <c r="Q35" s="2"/>
      <c r="S35" s="8081"/>
      <c r="U35" s="8082"/>
      <c r="W35" s="8083" t="str">
        <f t="shared" si="5"/>
        <v/>
      </c>
      <c r="Y35" s="8084" t="str">
        <f t="shared" si="1"/>
        <v/>
      </c>
      <c r="AA35" s="92"/>
      <c r="AC35" s="8085"/>
      <c r="AE35" s="8086"/>
      <c r="AG35" s="8087" t="str">
        <f t="shared" si="6"/>
        <v/>
      </c>
      <c r="AI35" s="8088" t="str">
        <f t="shared" si="2"/>
        <v/>
      </c>
    </row>
    <row r="36" spans="1:35" ht="11.25" hidden="1" outlineLevel="7">
      <c r="A36" s="8089" t="s">
        <v>2772</v>
      </c>
      <c r="B36" s="2" t="s">
        <v>94</v>
      </c>
      <c r="C36" s="67" t="str">
        <f t="shared" si="0"/>
        <v/>
      </c>
      <c r="D36" s="2" t="s">
        <v>90</v>
      </c>
      <c r="E36" s="2" t="s">
        <v>2773</v>
      </c>
      <c r="F36" s="2" t="s">
        <v>67</v>
      </c>
      <c r="G36" s="2" t="s">
        <v>2774</v>
      </c>
      <c r="H36" s="2" t="s">
        <v>69</v>
      </c>
      <c r="I36" s="2" t="s">
        <v>2775</v>
      </c>
      <c r="J36" s="2" t="s">
        <v>187</v>
      </c>
      <c r="K36" s="2"/>
      <c r="L36" s="2" t="s">
        <v>12</v>
      </c>
      <c r="M36" s="2" t="s">
        <v>12</v>
      </c>
      <c r="N36" s="2" t="s">
        <v>12</v>
      </c>
      <c r="O36" s="2" t="s">
        <v>2691</v>
      </c>
      <c r="P36" s="2"/>
      <c r="Q36" s="2"/>
      <c r="S36" s="8090"/>
      <c r="U36" s="8091"/>
      <c r="W36" s="8092" t="str">
        <f t="shared" si="5"/>
        <v/>
      </c>
      <c r="Y36" s="8093" t="str">
        <f t="shared" si="1"/>
        <v/>
      </c>
      <c r="AA36" s="92"/>
      <c r="AC36" s="8094"/>
      <c r="AE36" s="8095"/>
      <c r="AG36" s="8096" t="str">
        <f t="shared" si="6"/>
        <v/>
      </c>
      <c r="AI36" s="8097" t="str">
        <f t="shared" si="2"/>
        <v/>
      </c>
    </row>
    <row r="37" spans="1:35" ht="11.25" hidden="1" outlineLevel="7">
      <c r="A37" s="8098" t="s">
        <v>2776</v>
      </c>
      <c r="B37" s="2" t="s">
        <v>94</v>
      </c>
      <c r="C37" s="67" t="str">
        <f t="shared" si="0"/>
        <v/>
      </c>
      <c r="D37" s="2" t="s">
        <v>90</v>
      </c>
      <c r="E37" s="2" t="s">
        <v>2777</v>
      </c>
      <c r="F37" s="2" t="s">
        <v>67</v>
      </c>
      <c r="G37" s="2" t="s">
        <v>2778</v>
      </c>
      <c r="H37" s="2" t="s">
        <v>69</v>
      </c>
      <c r="I37" s="2" t="s">
        <v>2779</v>
      </c>
      <c r="J37" s="2" t="s">
        <v>187</v>
      </c>
      <c r="K37" s="2"/>
      <c r="L37" s="2" t="s">
        <v>12</v>
      </c>
      <c r="M37" s="2" t="s">
        <v>12</v>
      </c>
      <c r="N37" s="2" t="s">
        <v>12</v>
      </c>
      <c r="O37" s="2" t="s">
        <v>2691</v>
      </c>
      <c r="P37" s="2"/>
      <c r="Q37" s="2"/>
      <c r="S37" s="8099"/>
      <c r="U37" s="8100"/>
      <c r="W37" s="8101" t="str">
        <f t="shared" si="5"/>
        <v/>
      </c>
      <c r="Y37" s="8102" t="str">
        <f t="shared" si="1"/>
        <v/>
      </c>
      <c r="AA37" s="92"/>
      <c r="AC37" s="8103"/>
      <c r="AE37" s="8104"/>
      <c r="AG37" s="8105" t="str">
        <f t="shared" si="6"/>
        <v/>
      </c>
      <c r="AI37" s="8106" t="str">
        <f t="shared" si="2"/>
        <v/>
      </c>
    </row>
    <row r="38" spans="1:35" ht="11.25" hidden="1" outlineLevel="7">
      <c r="A38" s="8107" t="s">
        <v>2780</v>
      </c>
      <c r="B38" s="2" t="s">
        <v>94</v>
      </c>
      <c r="C38" s="67" t="str">
        <f t="shared" si="0"/>
        <v/>
      </c>
      <c r="D38" s="2" t="s">
        <v>90</v>
      </c>
      <c r="E38" s="2" t="s">
        <v>2781</v>
      </c>
      <c r="F38" s="2" t="s">
        <v>67</v>
      </c>
      <c r="G38" s="2" t="s">
        <v>2782</v>
      </c>
      <c r="H38" s="2" t="s">
        <v>69</v>
      </c>
      <c r="I38" s="2" t="s">
        <v>2783</v>
      </c>
      <c r="J38" s="2" t="s">
        <v>71</v>
      </c>
      <c r="K38" s="2"/>
      <c r="L38" s="2" t="s">
        <v>12</v>
      </c>
      <c r="M38" s="2" t="s">
        <v>12</v>
      </c>
      <c r="N38" s="2" t="s">
        <v>12</v>
      </c>
      <c r="O38" s="2" t="s">
        <v>2691</v>
      </c>
      <c r="P38" s="2"/>
      <c r="Q38" s="2"/>
      <c r="S38" s="8108"/>
      <c r="U38" s="8109"/>
      <c r="W38" s="8110" t="str">
        <f>IF(OR(ISNUMBER(W39),ISNUMBER(W40)),N(W39)+N(W40),IF(ISNUMBER(U38),U38,""))</f>
        <v/>
      </c>
      <c r="Y38" s="8111" t="str">
        <f t="shared" si="1"/>
        <v/>
      </c>
      <c r="AA38" s="92"/>
      <c r="AC38" s="8112"/>
      <c r="AE38" s="8113"/>
      <c r="AG38" s="8114" t="str">
        <f>IF(OR(ISNUMBER(AG39),ISNUMBER(AG40)),N(AG39)+N(AG40),IF(ISNUMBER(AE38),AE38,""))</f>
        <v/>
      </c>
      <c r="AI38" s="8115" t="str">
        <f t="shared" si="2"/>
        <v/>
      </c>
    </row>
    <row r="39" spans="1:35" ht="11.25">
      <c r="A39" s="8116" t="s">
        <v>2784</v>
      </c>
      <c r="B39" s="2" t="s">
        <v>94</v>
      </c>
      <c r="C39" s="67" t="str">
        <f t="shared" si="0"/>
        <v/>
      </c>
      <c r="D39" s="2" t="s">
        <v>90</v>
      </c>
      <c r="E39" s="2" t="s">
        <v>2785</v>
      </c>
      <c r="F39" s="2" t="s">
        <v>67</v>
      </c>
      <c r="G39" s="2" t="s">
        <v>2786</v>
      </c>
      <c r="H39" s="2"/>
      <c r="I39" s="2"/>
      <c r="J39" s="2" t="s">
        <v>187</v>
      </c>
      <c r="K39" s="2"/>
      <c r="L39" s="2" t="s">
        <v>12</v>
      </c>
      <c r="M39" s="2" t="s">
        <v>12</v>
      </c>
      <c r="N39" s="2" t="s">
        <v>12</v>
      </c>
      <c r="O39" s="2" t="s">
        <v>2691</v>
      </c>
      <c r="P39" s="2"/>
      <c r="Q39" s="2"/>
      <c r="S39" s="8117"/>
      <c r="U39" s="8118"/>
      <c r="W39" s="8119" t="str">
        <f t="shared" ref="W39:W47" si="7">IF(ISNUMBER(U39),U39,"")</f>
        <v/>
      </c>
      <c r="Y39" s="8120" t="str">
        <f t="shared" si="1"/>
        <v/>
      </c>
      <c r="AA39" s="92"/>
      <c r="AC39" s="8121"/>
      <c r="AE39" s="8122"/>
      <c r="AG39" s="8123" t="str">
        <f t="shared" ref="AG39:AG47" si="8">IF(ISNUMBER(AE39),AE39,"")</f>
        <v/>
      </c>
      <c r="AI39" s="8124" t="str">
        <f t="shared" si="2"/>
        <v/>
      </c>
    </row>
    <row r="40" spans="1:35" ht="11.25" collapsed="1">
      <c r="A40" s="8125" t="s">
        <v>2787</v>
      </c>
      <c r="B40" s="2" t="s">
        <v>94</v>
      </c>
      <c r="C40" s="67" t="str">
        <f t="shared" si="0"/>
        <v/>
      </c>
      <c r="D40" s="2" t="s">
        <v>90</v>
      </c>
      <c r="E40" s="2" t="s">
        <v>2788</v>
      </c>
      <c r="F40" s="2" t="s">
        <v>67</v>
      </c>
      <c r="G40" s="2" t="s">
        <v>2789</v>
      </c>
      <c r="H40" s="2"/>
      <c r="I40" s="2"/>
      <c r="J40" s="2" t="s">
        <v>96</v>
      </c>
      <c r="K40" s="2"/>
      <c r="L40" s="2" t="s">
        <v>12</v>
      </c>
      <c r="M40" s="2" t="s">
        <v>12</v>
      </c>
      <c r="N40" s="2" t="s">
        <v>12</v>
      </c>
      <c r="O40" s="2" t="s">
        <v>2691</v>
      </c>
      <c r="P40" s="2"/>
      <c r="Q40" s="2"/>
      <c r="S40" s="8126"/>
      <c r="U40" s="8127"/>
      <c r="W40" s="8128" t="str">
        <f t="shared" si="7"/>
        <v/>
      </c>
      <c r="Y40" s="8129" t="str">
        <f t="shared" si="1"/>
        <v/>
      </c>
      <c r="AA40" s="92"/>
      <c r="AC40" s="8130"/>
      <c r="AE40" s="8131"/>
      <c r="AG40" s="8132" t="str">
        <f t="shared" si="8"/>
        <v/>
      </c>
      <c r="AI40" s="8133" t="str">
        <f t="shared" si="2"/>
        <v/>
      </c>
    </row>
    <row r="41" spans="1:35" ht="11.25" hidden="1" outlineLevel="7">
      <c r="A41" s="8134" t="s">
        <v>2790</v>
      </c>
      <c r="B41" s="2" t="s">
        <v>94</v>
      </c>
      <c r="C41" s="67" t="str">
        <f t="shared" si="0"/>
        <v/>
      </c>
      <c r="D41" s="2" t="s">
        <v>90</v>
      </c>
      <c r="E41" s="2" t="s">
        <v>2791</v>
      </c>
      <c r="F41" s="2" t="s">
        <v>67</v>
      </c>
      <c r="G41" s="2" t="s">
        <v>2792</v>
      </c>
      <c r="H41" s="2" t="s">
        <v>69</v>
      </c>
      <c r="I41" s="2" t="s">
        <v>2793</v>
      </c>
      <c r="J41" s="2" t="s">
        <v>187</v>
      </c>
      <c r="K41" s="2"/>
      <c r="L41" s="2" t="s">
        <v>12</v>
      </c>
      <c r="M41" s="2" t="s">
        <v>12</v>
      </c>
      <c r="N41" s="2" t="s">
        <v>12</v>
      </c>
      <c r="O41" s="2" t="s">
        <v>2691</v>
      </c>
      <c r="P41" s="2"/>
      <c r="Q41" s="2"/>
      <c r="S41" s="8135"/>
      <c r="U41" s="8136"/>
      <c r="W41" s="8137" t="str">
        <f t="shared" si="7"/>
        <v/>
      </c>
      <c r="Y41" s="8138" t="str">
        <f t="shared" si="1"/>
        <v/>
      </c>
      <c r="AA41" s="92"/>
      <c r="AC41" s="8139"/>
      <c r="AE41" s="8140"/>
      <c r="AG41" s="8141" t="str">
        <f t="shared" si="8"/>
        <v/>
      </c>
      <c r="AI41" s="8142" t="str">
        <f t="shared" si="2"/>
        <v/>
      </c>
    </row>
    <row r="42" spans="1:35" ht="11.25" hidden="1" outlineLevel="7">
      <c r="A42" s="8143" t="s">
        <v>2794</v>
      </c>
      <c r="B42" s="2" t="s">
        <v>94</v>
      </c>
      <c r="C42" s="67" t="str">
        <f t="shared" si="0"/>
        <v/>
      </c>
      <c r="D42" s="2" t="s">
        <v>90</v>
      </c>
      <c r="E42" s="2" t="s">
        <v>2795</v>
      </c>
      <c r="F42" s="2" t="s">
        <v>67</v>
      </c>
      <c r="G42" s="2" t="s">
        <v>2796</v>
      </c>
      <c r="H42" s="2" t="s">
        <v>69</v>
      </c>
      <c r="I42" s="2" t="s">
        <v>2797</v>
      </c>
      <c r="J42" s="2" t="s">
        <v>187</v>
      </c>
      <c r="K42" s="2"/>
      <c r="L42" s="2" t="s">
        <v>12</v>
      </c>
      <c r="M42" s="2" t="s">
        <v>12</v>
      </c>
      <c r="N42" s="2" t="s">
        <v>12</v>
      </c>
      <c r="O42" s="2" t="s">
        <v>2691</v>
      </c>
      <c r="P42" s="2"/>
      <c r="Q42" s="2"/>
      <c r="S42" s="8144"/>
      <c r="U42" s="8145"/>
      <c r="W42" s="8146" t="str">
        <f t="shared" si="7"/>
        <v/>
      </c>
      <c r="Y42" s="8147" t="str">
        <f t="shared" si="1"/>
        <v/>
      </c>
      <c r="AA42" s="92"/>
      <c r="AC42" s="8148"/>
      <c r="AE42" s="8149"/>
      <c r="AG42" s="8150" t="str">
        <f t="shared" si="8"/>
        <v/>
      </c>
      <c r="AI42" s="8151" t="str">
        <f t="shared" si="2"/>
        <v/>
      </c>
    </row>
    <row r="43" spans="1:35" ht="11.25" hidden="1" outlineLevel="7">
      <c r="A43" s="8152" t="s">
        <v>2735</v>
      </c>
      <c r="B43" s="2" t="s">
        <v>94</v>
      </c>
      <c r="C43" s="67" t="str">
        <f t="shared" si="0"/>
        <v/>
      </c>
      <c r="D43" s="2" t="s">
        <v>90</v>
      </c>
      <c r="E43" s="2" t="s">
        <v>2798</v>
      </c>
      <c r="F43" s="2" t="s">
        <v>67</v>
      </c>
      <c r="G43" s="2" t="s">
        <v>2799</v>
      </c>
      <c r="H43" s="2" t="s">
        <v>69</v>
      </c>
      <c r="I43" s="2"/>
      <c r="J43" s="2" t="s">
        <v>187</v>
      </c>
      <c r="K43" s="2"/>
      <c r="L43" s="2" t="s">
        <v>12</v>
      </c>
      <c r="M43" s="2" t="s">
        <v>12</v>
      </c>
      <c r="N43" s="2" t="s">
        <v>12</v>
      </c>
      <c r="O43" s="2" t="s">
        <v>2691</v>
      </c>
      <c r="P43" s="2"/>
      <c r="Q43" s="2"/>
      <c r="S43" s="8153"/>
      <c r="U43" s="8154"/>
      <c r="W43" s="8155" t="str">
        <f t="shared" si="7"/>
        <v/>
      </c>
      <c r="Y43" s="8156" t="str">
        <f t="shared" si="1"/>
        <v/>
      </c>
      <c r="AA43" s="92"/>
      <c r="AC43" s="8157"/>
      <c r="AE43" s="8158"/>
      <c r="AG43" s="8159" t="str">
        <f t="shared" si="8"/>
        <v/>
      </c>
      <c r="AI43" s="8160" t="str">
        <f t="shared" si="2"/>
        <v/>
      </c>
    </row>
    <row r="44" spans="1:35" ht="11.25" hidden="1" outlineLevel="7">
      <c r="A44" s="8161" t="s">
        <v>2739</v>
      </c>
      <c r="B44" s="2" t="s">
        <v>94</v>
      </c>
      <c r="C44" s="67" t="str">
        <f t="shared" si="0"/>
        <v/>
      </c>
      <c r="D44" s="2" t="s">
        <v>90</v>
      </c>
      <c r="E44" s="2" t="s">
        <v>2800</v>
      </c>
      <c r="F44" s="2" t="s">
        <v>67</v>
      </c>
      <c r="G44" s="2" t="s">
        <v>2801</v>
      </c>
      <c r="H44" s="2" t="s">
        <v>69</v>
      </c>
      <c r="I44" s="2"/>
      <c r="J44" s="2" t="s">
        <v>187</v>
      </c>
      <c r="K44" s="2"/>
      <c r="L44" s="2" t="s">
        <v>12</v>
      </c>
      <c r="M44" s="2" t="s">
        <v>12</v>
      </c>
      <c r="N44" s="2" t="s">
        <v>12</v>
      </c>
      <c r="O44" s="2" t="s">
        <v>2691</v>
      </c>
      <c r="P44" s="2"/>
      <c r="Q44" s="2"/>
      <c r="S44" s="8162"/>
      <c r="U44" s="8163"/>
      <c r="W44" s="8164" t="str">
        <f t="shared" si="7"/>
        <v/>
      </c>
      <c r="Y44" s="8165" t="str">
        <f t="shared" si="1"/>
        <v/>
      </c>
      <c r="AA44" s="92"/>
      <c r="AC44" s="8166"/>
      <c r="AE44" s="8167"/>
      <c r="AG44" s="8168" t="str">
        <f t="shared" si="8"/>
        <v/>
      </c>
      <c r="AI44" s="8169" t="str">
        <f t="shared" si="2"/>
        <v/>
      </c>
    </row>
    <row r="45" spans="1:35" ht="11.25" hidden="1" outlineLevel="7">
      <c r="A45" s="8170" t="s">
        <v>2802</v>
      </c>
      <c r="B45" s="2" t="s">
        <v>94</v>
      </c>
      <c r="C45" s="67" t="str">
        <f t="shared" si="0"/>
        <v/>
      </c>
      <c r="D45" s="2" t="s">
        <v>90</v>
      </c>
      <c r="E45" s="2" t="s">
        <v>2803</v>
      </c>
      <c r="F45" s="2" t="s">
        <v>67</v>
      </c>
      <c r="G45" s="2" t="s">
        <v>2804</v>
      </c>
      <c r="H45" s="2" t="s">
        <v>69</v>
      </c>
      <c r="I45" s="2" t="s">
        <v>2805</v>
      </c>
      <c r="J45" s="2" t="s">
        <v>187</v>
      </c>
      <c r="K45" s="2"/>
      <c r="L45" s="2" t="s">
        <v>12</v>
      </c>
      <c r="M45" s="2" t="s">
        <v>12</v>
      </c>
      <c r="N45" s="2" t="s">
        <v>12</v>
      </c>
      <c r="O45" s="2" t="s">
        <v>2691</v>
      </c>
      <c r="P45" s="2"/>
      <c r="Q45" s="2"/>
      <c r="S45" s="8171"/>
      <c r="U45" s="8172"/>
      <c r="W45" s="8173" t="str">
        <f t="shared" si="7"/>
        <v/>
      </c>
      <c r="Y45" s="8174" t="str">
        <f t="shared" si="1"/>
        <v/>
      </c>
      <c r="AA45" s="92"/>
      <c r="AC45" s="8175"/>
      <c r="AE45" s="8176"/>
      <c r="AG45" s="8177" t="str">
        <f t="shared" si="8"/>
        <v/>
      </c>
      <c r="AI45" s="8178" t="str">
        <f t="shared" si="2"/>
        <v/>
      </c>
    </row>
    <row r="46" spans="1:35" ht="11.25" hidden="1" outlineLevel="7">
      <c r="A46" s="8179" t="s">
        <v>2806</v>
      </c>
      <c r="B46" s="2" t="s">
        <v>94</v>
      </c>
      <c r="C46" s="67" t="str">
        <f t="shared" si="0"/>
        <v/>
      </c>
      <c r="D46" s="2" t="s">
        <v>90</v>
      </c>
      <c r="E46" s="2" t="s">
        <v>2807</v>
      </c>
      <c r="F46" s="2" t="s">
        <v>67</v>
      </c>
      <c r="G46" s="2" t="s">
        <v>2808</v>
      </c>
      <c r="H46" s="2" t="s">
        <v>69</v>
      </c>
      <c r="I46" s="2" t="s">
        <v>2809</v>
      </c>
      <c r="J46" s="2" t="s">
        <v>187</v>
      </c>
      <c r="K46" s="2"/>
      <c r="L46" s="2" t="s">
        <v>12</v>
      </c>
      <c r="M46" s="2" t="s">
        <v>12</v>
      </c>
      <c r="N46" s="2" t="s">
        <v>12</v>
      </c>
      <c r="O46" s="2" t="s">
        <v>2691</v>
      </c>
      <c r="P46" s="2"/>
      <c r="Q46" s="2"/>
      <c r="S46" s="8180"/>
      <c r="U46" s="8181"/>
      <c r="W46" s="8182" t="str">
        <f t="shared" si="7"/>
        <v/>
      </c>
      <c r="Y46" s="8183" t="str">
        <f t="shared" si="1"/>
        <v/>
      </c>
      <c r="AA46" s="92"/>
      <c r="AC46" s="8184"/>
      <c r="AE46" s="8185"/>
      <c r="AG46" s="8186" t="str">
        <f t="shared" si="8"/>
        <v/>
      </c>
      <c r="AI46" s="8187" t="str">
        <f t="shared" si="2"/>
        <v/>
      </c>
    </row>
    <row r="47" spans="1:35" ht="11.25" hidden="1" outlineLevel="7">
      <c r="A47" s="8188" t="s">
        <v>2743</v>
      </c>
      <c r="B47" s="2" t="s">
        <v>94</v>
      </c>
      <c r="C47" s="67" t="str">
        <f t="shared" si="0"/>
        <v/>
      </c>
      <c r="D47" s="2" t="s">
        <v>90</v>
      </c>
      <c r="E47" s="2" t="s">
        <v>2810</v>
      </c>
      <c r="F47" s="2" t="s">
        <v>67</v>
      </c>
      <c r="G47" s="2" t="s">
        <v>2811</v>
      </c>
      <c r="H47" s="2"/>
      <c r="I47" s="2" t="s">
        <v>196</v>
      </c>
      <c r="J47" s="2" t="s">
        <v>96</v>
      </c>
      <c r="K47" s="2"/>
      <c r="L47" s="2" t="s">
        <v>12</v>
      </c>
      <c r="M47" s="2" t="s">
        <v>12</v>
      </c>
      <c r="N47" s="2" t="s">
        <v>12</v>
      </c>
      <c r="O47" s="2" t="s">
        <v>2691</v>
      </c>
      <c r="P47" s="2"/>
      <c r="Q47" s="2"/>
      <c r="S47" s="8189"/>
      <c r="U47" s="8190"/>
      <c r="W47" s="8191" t="str">
        <f t="shared" si="7"/>
        <v/>
      </c>
      <c r="Y47" s="8192" t="str">
        <f t="shared" si="1"/>
        <v/>
      </c>
      <c r="AA47" s="92"/>
      <c r="AC47" s="8193"/>
      <c r="AE47" s="8194"/>
      <c r="AG47" s="8195" t="str">
        <f t="shared" si="8"/>
        <v/>
      </c>
      <c r="AI47" s="8196" t="str">
        <f t="shared" si="2"/>
        <v/>
      </c>
    </row>
    <row r="48" spans="1:35" ht="11.25" hidden="1" outlineLevel="6">
      <c r="A48" s="8197" t="s">
        <v>2812</v>
      </c>
      <c r="B48" s="2" t="s">
        <v>593</v>
      </c>
      <c r="C48" s="67" t="str">
        <f t="shared" si="0"/>
        <v/>
      </c>
      <c r="D48" s="2" t="s">
        <v>90</v>
      </c>
      <c r="E48" s="2" t="s">
        <v>2813</v>
      </c>
      <c r="F48" s="2" t="s">
        <v>67</v>
      </c>
      <c r="G48" s="2" t="s">
        <v>2814</v>
      </c>
      <c r="H48" s="2" t="s">
        <v>2815</v>
      </c>
      <c r="I48" s="2" t="s">
        <v>2816</v>
      </c>
      <c r="J48" s="2" t="s">
        <v>71</v>
      </c>
      <c r="K48" s="2"/>
      <c r="L48" s="2" t="s">
        <v>12</v>
      </c>
      <c r="M48" s="2" t="s">
        <v>12</v>
      </c>
      <c r="N48" s="2" t="s">
        <v>12</v>
      </c>
      <c r="O48" s="2" t="s">
        <v>2691</v>
      </c>
      <c r="P48" s="2"/>
      <c r="Q48" s="2"/>
      <c r="S48" s="8198"/>
      <c r="U48" s="8199"/>
      <c r="W48" s="8200" t="str">
        <f>IF(OR(ISNUMBER(W49),ISNUMBER(W50),ISNUMBER(W51),ISNUMBER(W52),ISNUMBER(W53),ISNUMBER(W54),ISNUMBER(W55),ISNUMBER(W56),ISNUMBER(W57),ISNUMBER(W58),ISNUMBER(W59),ISNUMBER(W60)),N(W49)+N(W50)+N(W51)+N(W52)+N(W53)+N(W54)+N(W55)+N(W56)+N(W57)+N(W58)+N(W59)+N(W60),IF(ISNUMBER(U48),U48,""))</f>
        <v/>
      </c>
      <c r="Y48" s="8201" t="str">
        <f t="shared" si="1"/>
        <v/>
      </c>
      <c r="AA48" s="92"/>
      <c r="AC48" s="8202"/>
      <c r="AE48" s="8203"/>
      <c r="AG48" s="8204" t="str">
        <f>IF(OR(ISNUMBER(AG49),ISNUMBER(AG50),ISNUMBER(AG51),ISNUMBER(AG52),ISNUMBER(AG53),ISNUMBER(AG54),ISNUMBER(AG55),ISNUMBER(AG56),ISNUMBER(AG57),ISNUMBER(AG58),ISNUMBER(AG59),ISNUMBER(AG60)),N(AG49)+N(AG50)+N(AG51)+N(AG52)+N(AG53)+N(AG54)+N(AG55)+N(AG56)+N(AG57)+N(AG58)+N(AG59)+N(AG60),IF(ISNUMBER(AE48),AE48,""))</f>
        <v/>
      </c>
      <c r="AI48" s="8205" t="str">
        <f t="shared" si="2"/>
        <v/>
      </c>
    </row>
    <row r="49" spans="1:35" ht="11.25" hidden="1" outlineLevel="7">
      <c r="A49" s="8206" t="s">
        <v>2817</v>
      </c>
      <c r="B49" s="2" t="s">
        <v>94</v>
      </c>
      <c r="C49" s="67" t="str">
        <f t="shared" si="0"/>
        <v/>
      </c>
      <c r="D49" s="2" t="s">
        <v>90</v>
      </c>
      <c r="E49" s="2" t="s">
        <v>2818</v>
      </c>
      <c r="F49" s="2" t="s">
        <v>67</v>
      </c>
      <c r="G49" s="2" t="s">
        <v>2819</v>
      </c>
      <c r="H49" s="2"/>
      <c r="I49" s="2"/>
      <c r="J49" s="2" t="s">
        <v>187</v>
      </c>
      <c r="K49" s="2"/>
      <c r="L49" s="2" t="s">
        <v>12</v>
      </c>
      <c r="M49" s="2" t="s">
        <v>12</v>
      </c>
      <c r="N49" s="2" t="s">
        <v>12</v>
      </c>
      <c r="O49" s="2" t="s">
        <v>2691</v>
      </c>
      <c r="P49" s="2"/>
      <c r="Q49" s="2"/>
      <c r="S49" s="8207"/>
      <c r="U49" s="8208"/>
      <c r="W49" s="8209" t="str">
        <f t="shared" ref="W49:W63" si="9">IF(ISNUMBER(U49),U49,"")</f>
        <v/>
      </c>
      <c r="Y49" s="8210" t="str">
        <f t="shared" si="1"/>
        <v/>
      </c>
      <c r="AA49" s="92"/>
      <c r="AC49" s="8211"/>
      <c r="AE49" s="8212"/>
      <c r="AG49" s="8213" t="str">
        <f t="shared" ref="AG49:AG63" si="10">IF(ISNUMBER(AE49),AE49,"")</f>
        <v/>
      </c>
      <c r="AI49" s="8214" t="str">
        <f t="shared" si="2"/>
        <v/>
      </c>
    </row>
    <row r="50" spans="1:35" ht="11.25" hidden="1" outlineLevel="7">
      <c r="A50" s="8215" t="s">
        <v>2820</v>
      </c>
      <c r="B50" s="2" t="s">
        <v>94</v>
      </c>
      <c r="C50" s="67" t="str">
        <f t="shared" si="0"/>
        <v/>
      </c>
      <c r="D50" s="2" t="s">
        <v>90</v>
      </c>
      <c r="E50" s="2" t="s">
        <v>2821</v>
      </c>
      <c r="F50" s="2" t="s">
        <v>67</v>
      </c>
      <c r="G50" s="2" t="s">
        <v>2822</v>
      </c>
      <c r="H50" s="2"/>
      <c r="I50" s="2"/>
      <c r="J50" s="2" t="s">
        <v>187</v>
      </c>
      <c r="K50" s="2"/>
      <c r="L50" s="2" t="s">
        <v>12</v>
      </c>
      <c r="M50" s="2" t="s">
        <v>12</v>
      </c>
      <c r="N50" s="2" t="s">
        <v>12</v>
      </c>
      <c r="O50" s="2" t="s">
        <v>2691</v>
      </c>
      <c r="P50" s="2"/>
      <c r="Q50" s="2"/>
      <c r="S50" s="8216"/>
      <c r="U50" s="8217"/>
      <c r="W50" s="8218" t="str">
        <f t="shared" si="9"/>
        <v/>
      </c>
      <c r="Y50" s="8219" t="str">
        <f t="shared" si="1"/>
        <v/>
      </c>
      <c r="AA50" s="92"/>
      <c r="AC50" s="8220"/>
      <c r="AE50" s="8221"/>
      <c r="AG50" s="8222" t="str">
        <f t="shared" si="10"/>
        <v/>
      </c>
      <c r="AI50" s="8223" t="str">
        <f t="shared" si="2"/>
        <v/>
      </c>
    </row>
    <row r="51" spans="1:35" ht="11.25" hidden="1" outlineLevel="7">
      <c r="A51" s="8224" t="s">
        <v>2823</v>
      </c>
      <c r="B51" s="2" t="s">
        <v>94</v>
      </c>
      <c r="C51" s="67" t="str">
        <f t="shared" si="0"/>
        <v/>
      </c>
      <c r="D51" s="2" t="s">
        <v>90</v>
      </c>
      <c r="E51" s="2" t="s">
        <v>2824</v>
      </c>
      <c r="F51" s="2" t="s">
        <v>67</v>
      </c>
      <c r="G51" s="2" t="s">
        <v>2825</v>
      </c>
      <c r="H51" s="2"/>
      <c r="I51" s="2"/>
      <c r="J51" s="2" t="s">
        <v>187</v>
      </c>
      <c r="K51" s="2"/>
      <c r="L51" s="2" t="s">
        <v>12</v>
      </c>
      <c r="M51" s="2" t="s">
        <v>12</v>
      </c>
      <c r="N51" s="2" t="s">
        <v>12</v>
      </c>
      <c r="O51" s="2" t="s">
        <v>2691</v>
      </c>
      <c r="P51" s="2"/>
      <c r="Q51" s="2"/>
      <c r="S51" s="8225"/>
      <c r="U51" s="8226"/>
      <c r="W51" s="8227" t="str">
        <f t="shared" si="9"/>
        <v/>
      </c>
      <c r="Y51" s="8228" t="str">
        <f t="shared" si="1"/>
        <v/>
      </c>
      <c r="AA51" s="92"/>
      <c r="AC51" s="8229"/>
      <c r="AE51" s="8230"/>
      <c r="AG51" s="8231" t="str">
        <f t="shared" si="10"/>
        <v/>
      </c>
      <c r="AI51" s="8232" t="str">
        <f t="shared" si="2"/>
        <v/>
      </c>
    </row>
    <row r="52" spans="1:35" ht="11.25" hidden="1" outlineLevel="7">
      <c r="A52" s="8233" t="s">
        <v>2826</v>
      </c>
      <c r="B52" s="2" t="s">
        <v>94</v>
      </c>
      <c r="C52" s="67" t="str">
        <f t="shared" si="0"/>
        <v/>
      </c>
      <c r="D52" s="2" t="s">
        <v>90</v>
      </c>
      <c r="E52" s="2" t="s">
        <v>2827</v>
      </c>
      <c r="F52" s="2" t="s">
        <v>67</v>
      </c>
      <c r="G52" s="2" t="s">
        <v>2828</v>
      </c>
      <c r="H52" s="2"/>
      <c r="I52" s="2"/>
      <c r="J52" s="2" t="s">
        <v>187</v>
      </c>
      <c r="K52" s="2"/>
      <c r="L52" s="2" t="s">
        <v>12</v>
      </c>
      <c r="M52" s="2" t="s">
        <v>12</v>
      </c>
      <c r="N52" s="2" t="s">
        <v>12</v>
      </c>
      <c r="O52" s="2" t="s">
        <v>2691</v>
      </c>
      <c r="P52" s="2"/>
      <c r="Q52" s="2"/>
      <c r="S52" s="8234"/>
      <c r="U52" s="8235"/>
      <c r="W52" s="8236" t="str">
        <f t="shared" si="9"/>
        <v/>
      </c>
      <c r="Y52" s="8237" t="str">
        <f t="shared" si="1"/>
        <v/>
      </c>
      <c r="AA52" s="92"/>
      <c r="AC52" s="8238"/>
      <c r="AE52" s="8239"/>
      <c r="AG52" s="8240" t="str">
        <f t="shared" si="10"/>
        <v/>
      </c>
      <c r="AI52" s="8241" t="str">
        <f t="shared" si="2"/>
        <v/>
      </c>
    </row>
    <row r="53" spans="1:35" ht="11.25" hidden="1" outlineLevel="7">
      <c r="A53" s="8242" t="s">
        <v>2829</v>
      </c>
      <c r="B53" s="2" t="s">
        <v>94</v>
      </c>
      <c r="C53" s="67" t="str">
        <f t="shared" si="0"/>
        <v/>
      </c>
      <c r="D53" s="2" t="s">
        <v>90</v>
      </c>
      <c r="E53" s="2" t="s">
        <v>2830</v>
      </c>
      <c r="F53" s="2" t="s">
        <v>67</v>
      </c>
      <c r="G53" s="2" t="s">
        <v>2831</v>
      </c>
      <c r="H53" s="2"/>
      <c r="I53" s="2"/>
      <c r="J53" s="2" t="s">
        <v>187</v>
      </c>
      <c r="K53" s="2"/>
      <c r="L53" s="2" t="s">
        <v>12</v>
      </c>
      <c r="M53" s="2" t="s">
        <v>12</v>
      </c>
      <c r="N53" s="2" t="s">
        <v>12</v>
      </c>
      <c r="O53" s="2" t="s">
        <v>2691</v>
      </c>
      <c r="P53" s="2"/>
      <c r="Q53" s="2"/>
      <c r="S53" s="8243"/>
      <c r="U53" s="8244"/>
      <c r="W53" s="8245" t="str">
        <f t="shared" si="9"/>
        <v/>
      </c>
      <c r="Y53" s="8246" t="str">
        <f t="shared" si="1"/>
        <v/>
      </c>
      <c r="AA53" s="92"/>
      <c r="AC53" s="8247"/>
      <c r="AE53" s="8248"/>
      <c r="AG53" s="8249" t="str">
        <f t="shared" si="10"/>
        <v/>
      </c>
      <c r="AI53" s="8250" t="str">
        <f t="shared" si="2"/>
        <v/>
      </c>
    </row>
    <row r="54" spans="1:35" ht="11.25" hidden="1" outlineLevel="7">
      <c r="A54" s="8251" t="s">
        <v>2832</v>
      </c>
      <c r="B54" s="2" t="s">
        <v>94</v>
      </c>
      <c r="C54" s="67" t="str">
        <f t="shared" si="0"/>
        <v/>
      </c>
      <c r="D54" s="2" t="s">
        <v>90</v>
      </c>
      <c r="E54" s="2" t="s">
        <v>2833</v>
      </c>
      <c r="F54" s="2" t="s">
        <v>67</v>
      </c>
      <c r="G54" s="2" t="s">
        <v>2834</v>
      </c>
      <c r="H54" s="2"/>
      <c r="I54" s="2"/>
      <c r="J54" s="2" t="s">
        <v>187</v>
      </c>
      <c r="K54" s="2"/>
      <c r="L54" s="2" t="s">
        <v>12</v>
      </c>
      <c r="M54" s="2" t="s">
        <v>12</v>
      </c>
      <c r="N54" s="2" t="s">
        <v>12</v>
      </c>
      <c r="O54" s="2" t="s">
        <v>2691</v>
      </c>
      <c r="P54" s="2"/>
      <c r="Q54" s="2"/>
      <c r="S54" s="8252"/>
      <c r="U54" s="8253"/>
      <c r="W54" s="8254" t="str">
        <f t="shared" si="9"/>
        <v/>
      </c>
      <c r="Y54" s="8255" t="str">
        <f t="shared" si="1"/>
        <v/>
      </c>
      <c r="AA54" s="92"/>
      <c r="AC54" s="8256"/>
      <c r="AE54" s="8257"/>
      <c r="AG54" s="8258" t="str">
        <f t="shared" si="10"/>
        <v/>
      </c>
      <c r="AI54" s="8259" t="str">
        <f t="shared" si="2"/>
        <v/>
      </c>
    </row>
    <row r="55" spans="1:35" ht="11.25" hidden="1" outlineLevel="7">
      <c r="A55" s="8260" t="s">
        <v>2835</v>
      </c>
      <c r="B55" s="2" t="s">
        <v>94</v>
      </c>
      <c r="C55" s="67" t="str">
        <f t="shared" si="0"/>
        <v/>
      </c>
      <c r="D55" s="2" t="s">
        <v>90</v>
      </c>
      <c r="E55" s="2" t="s">
        <v>2836</v>
      </c>
      <c r="F55" s="2" t="s">
        <v>67</v>
      </c>
      <c r="G55" s="2" t="s">
        <v>2837</v>
      </c>
      <c r="H55" s="2"/>
      <c r="I55" s="2"/>
      <c r="J55" s="2" t="s">
        <v>187</v>
      </c>
      <c r="K55" s="2"/>
      <c r="L55" s="2" t="s">
        <v>12</v>
      </c>
      <c r="M55" s="2" t="s">
        <v>12</v>
      </c>
      <c r="N55" s="2" t="s">
        <v>12</v>
      </c>
      <c r="O55" s="2" t="s">
        <v>2691</v>
      </c>
      <c r="P55" s="2"/>
      <c r="Q55" s="2"/>
      <c r="S55" s="8261"/>
      <c r="U55" s="8262"/>
      <c r="W55" s="8263" t="str">
        <f t="shared" si="9"/>
        <v/>
      </c>
      <c r="Y55" s="8264" t="str">
        <f t="shared" si="1"/>
        <v/>
      </c>
      <c r="AA55" s="92"/>
      <c r="AC55" s="8265"/>
      <c r="AE55" s="8266"/>
      <c r="AG55" s="8267" t="str">
        <f t="shared" si="10"/>
        <v/>
      </c>
      <c r="AI55" s="8268" t="str">
        <f t="shared" si="2"/>
        <v/>
      </c>
    </row>
    <row r="56" spans="1:35" ht="11.25" hidden="1" outlineLevel="7">
      <c r="A56" s="8269" t="s">
        <v>2838</v>
      </c>
      <c r="B56" s="2" t="s">
        <v>94</v>
      </c>
      <c r="C56" s="67" t="str">
        <f t="shared" si="0"/>
        <v/>
      </c>
      <c r="D56" s="2" t="s">
        <v>90</v>
      </c>
      <c r="E56" s="2" t="s">
        <v>2839</v>
      </c>
      <c r="F56" s="2" t="s">
        <v>67</v>
      </c>
      <c r="G56" s="2" t="s">
        <v>2840</v>
      </c>
      <c r="H56" s="2"/>
      <c r="I56" s="2"/>
      <c r="J56" s="2" t="s">
        <v>187</v>
      </c>
      <c r="K56" s="2"/>
      <c r="L56" s="2" t="s">
        <v>12</v>
      </c>
      <c r="M56" s="2" t="s">
        <v>12</v>
      </c>
      <c r="N56" s="2" t="s">
        <v>12</v>
      </c>
      <c r="O56" s="2" t="s">
        <v>2691</v>
      </c>
      <c r="P56" s="2"/>
      <c r="Q56" s="2"/>
      <c r="S56" s="8270"/>
      <c r="U56" s="8271"/>
      <c r="W56" s="8272" t="str">
        <f t="shared" si="9"/>
        <v/>
      </c>
      <c r="Y56" s="8273" t="str">
        <f t="shared" si="1"/>
        <v/>
      </c>
      <c r="AA56" s="92"/>
      <c r="AC56" s="8274"/>
      <c r="AE56" s="8275"/>
      <c r="AG56" s="8276" t="str">
        <f t="shared" si="10"/>
        <v/>
      </c>
      <c r="AI56" s="8277" t="str">
        <f t="shared" si="2"/>
        <v/>
      </c>
    </row>
    <row r="57" spans="1:35" ht="11.25" hidden="1" outlineLevel="7">
      <c r="A57" s="8278" t="s">
        <v>2841</v>
      </c>
      <c r="B57" s="2" t="s">
        <v>94</v>
      </c>
      <c r="C57" s="67" t="str">
        <f t="shared" si="0"/>
        <v/>
      </c>
      <c r="D57" s="2" t="s">
        <v>90</v>
      </c>
      <c r="E57" s="2" t="s">
        <v>2842</v>
      </c>
      <c r="F57" s="2" t="s">
        <v>67</v>
      </c>
      <c r="G57" s="2" t="s">
        <v>2843</v>
      </c>
      <c r="H57" s="2"/>
      <c r="I57" s="2" t="s">
        <v>2844</v>
      </c>
      <c r="J57" s="2" t="s">
        <v>187</v>
      </c>
      <c r="K57" s="2"/>
      <c r="L57" s="2" t="s">
        <v>12</v>
      </c>
      <c r="M57" s="2" t="s">
        <v>12</v>
      </c>
      <c r="N57" s="2" t="s">
        <v>12</v>
      </c>
      <c r="O57" s="2" t="s">
        <v>2691</v>
      </c>
      <c r="P57" s="2"/>
      <c r="Q57" s="2"/>
      <c r="S57" s="8279"/>
      <c r="U57" s="8280"/>
      <c r="W57" s="8281" t="str">
        <f t="shared" si="9"/>
        <v/>
      </c>
      <c r="Y57" s="8282" t="str">
        <f t="shared" si="1"/>
        <v/>
      </c>
      <c r="AA57" s="92"/>
      <c r="AC57" s="8283"/>
      <c r="AE57" s="8284"/>
      <c r="AG57" s="8285" t="str">
        <f t="shared" si="10"/>
        <v/>
      </c>
      <c r="AI57" s="8286" t="str">
        <f t="shared" si="2"/>
        <v/>
      </c>
    </row>
    <row r="58" spans="1:35" ht="11.25" hidden="1" outlineLevel="7">
      <c r="A58" s="8287" t="s">
        <v>2845</v>
      </c>
      <c r="B58" s="2" t="s">
        <v>94</v>
      </c>
      <c r="C58" s="67" t="str">
        <f t="shared" si="0"/>
        <v/>
      </c>
      <c r="D58" s="2" t="s">
        <v>90</v>
      </c>
      <c r="E58" s="2" t="s">
        <v>2846</v>
      </c>
      <c r="F58" s="2" t="s">
        <v>67</v>
      </c>
      <c r="G58" s="2" t="s">
        <v>2847</v>
      </c>
      <c r="H58" s="2"/>
      <c r="I58" s="2" t="s">
        <v>2848</v>
      </c>
      <c r="J58" s="2" t="s">
        <v>187</v>
      </c>
      <c r="K58" s="2"/>
      <c r="L58" s="2" t="s">
        <v>12</v>
      </c>
      <c r="M58" s="2" t="s">
        <v>12</v>
      </c>
      <c r="N58" s="2" t="s">
        <v>12</v>
      </c>
      <c r="O58" s="2" t="s">
        <v>2691</v>
      </c>
      <c r="P58" s="2"/>
      <c r="Q58" s="2"/>
      <c r="S58" s="8288"/>
      <c r="U58" s="8289"/>
      <c r="W58" s="8290" t="str">
        <f t="shared" si="9"/>
        <v/>
      </c>
      <c r="Y58" s="8291" t="str">
        <f t="shared" si="1"/>
        <v/>
      </c>
      <c r="AA58" s="92"/>
      <c r="AC58" s="8292"/>
      <c r="AE58" s="8293"/>
      <c r="AG58" s="8294" t="str">
        <f t="shared" si="10"/>
        <v/>
      </c>
      <c r="AI58" s="8295" t="str">
        <f t="shared" si="2"/>
        <v/>
      </c>
    </row>
    <row r="59" spans="1:35" ht="11.25" hidden="1" outlineLevel="7">
      <c r="A59" s="8296" t="s">
        <v>2849</v>
      </c>
      <c r="B59" s="2" t="s">
        <v>94</v>
      </c>
      <c r="C59" s="67" t="str">
        <f t="shared" si="0"/>
        <v/>
      </c>
      <c r="D59" s="2" t="s">
        <v>90</v>
      </c>
      <c r="E59" s="2" t="s">
        <v>2850</v>
      </c>
      <c r="F59" s="2" t="s">
        <v>67</v>
      </c>
      <c r="G59" s="2" t="s">
        <v>2851</v>
      </c>
      <c r="H59" s="2"/>
      <c r="I59" s="2" t="s">
        <v>2852</v>
      </c>
      <c r="J59" s="2" t="s">
        <v>187</v>
      </c>
      <c r="K59" s="2"/>
      <c r="L59" s="2" t="s">
        <v>12</v>
      </c>
      <c r="M59" s="2" t="s">
        <v>12</v>
      </c>
      <c r="N59" s="2" t="s">
        <v>12</v>
      </c>
      <c r="O59" s="2" t="s">
        <v>2691</v>
      </c>
      <c r="P59" s="2"/>
      <c r="Q59" s="2"/>
      <c r="S59" s="8297"/>
      <c r="U59" s="8298"/>
      <c r="W59" s="8299" t="str">
        <f t="shared" si="9"/>
        <v/>
      </c>
      <c r="Y59" s="8300" t="str">
        <f t="shared" si="1"/>
        <v/>
      </c>
      <c r="AA59" s="92"/>
      <c r="AC59" s="8301"/>
      <c r="AE59" s="8302"/>
      <c r="AG59" s="8303" t="str">
        <f t="shared" si="10"/>
        <v/>
      </c>
      <c r="AI59" s="8304" t="str">
        <f t="shared" si="2"/>
        <v/>
      </c>
    </row>
    <row r="60" spans="1:35" ht="11.25" hidden="1" outlineLevel="7">
      <c r="A60" s="8305" t="s">
        <v>2853</v>
      </c>
      <c r="B60" s="2" t="s">
        <v>94</v>
      </c>
      <c r="C60" s="67" t="str">
        <f t="shared" si="0"/>
        <v/>
      </c>
      <c r="D60" s="2" t="s">
        <v>90</v>
      </c>
      <c r="E60" s="2" t="s">
        <v>2854</v>
      </c>
      <c r="F60" s="2" t="s">
        <v>67</v>
      </c>
      <c r="G60" s="2" t="s">
        <v>2855</v>
      </c>
      <c r="H60" s="2"/>
      <c r="I60" s="2" t="s">
        <v>196</v>
      </c>
      <c r="J60" s="2" t="s">
        <v>96</v>
      </c>
      <c r="K60" s="2"/>
      <c r="L60" s="2" t="s">
        <v>12</v>
      </c>
      <c r="M60" s="2" t="s">
        <v>12</v>
      </c>
      <c r="N60" s="2" t="s">
        <v>12</v>
      </c>
      <c r="O60" s="2" t="s">
        <v>2691</v>
      </c>
      <c r="P60" s="2"/>
      <c r="Q60" s="2"/>
      <c r="S60" s="8306"/>
      <c r="U60" s="8307"/>
      <c r="W60" s="8308" t="str">
        <f t="shared" si="9"/>
        <v/>
      </c>
      <c r="Y60" s="8309" t="str">
        <f t="shared" si="1"/>
        <v/>
      </c>
      <c r="AA60" s="92"/>
      <c r="AC60" s="8310"/>
      <c r="AE60" s="8311"/>
      <c r="AG60" s="8312" t="str">
        <f t="shared" si="10"/>
        <v/>
      </c>
      <c r="AI60" s="8313" t="str">
        <f t="shared" si="2"/>
        <v/>
      </c>
    </row>
    <row r="61" spans="1:35" ht="11.25" hidden="1" outlineLevel="6">
      <c r="A61" s="8314" t="s">
        <v>2856</v>
      </c>
      <c r="B61" s="2"/>
      <c r="C61" s="67" t="str">
        <f t="shared" si="0"/>
        <v/>
      </c>
      <c r="D61" s="2" t="s">
        <v>90</v>
      </c>
      <c r="E61" s="2" t="s">
        <v>2857</v>
      </c>
      <c r="F61" s="2" t="s">
        <v>67</v>
      </c>
      <c r="G61" s="2" t="s">
        <v>2858</v>
      </c>
      <c r="H61" s="2" t="s">
        <v>2859</v>
      </c>
      <c r="I61" s="2"/>
      <c r="J61" s="2"/>
      <c r="K61" s="2"/>
      <c r="L61" s="2"/>
      <c r="M61" s="2" t="s">
        <v>12</v>
      </c>
      <c r="N61" s="2" t="s">
        <v>12</v>
      </c>
      <c r="O61" s="2" t="s">
        <v>2691</v>
      </c>
      <c r="P61" s="2"/>
      <c r="Q61" s="2"/>
      <c r="S61" s="8315"/>
      <c r="U61" s="8316"/>
      <c r="W61" s="8317" t="str">
        <f t="shared" si="9"/>
        <v/>
      </c>
      <c r="Y61" s="8318" t="str">
        <f t="shared" si="1"/>
        <v/>
      </c>
      <c r="AA61" s="92"/>
      <c r="AC61" s="8319"/>
      <c r="AE61" s="8320"/>
      <c r="AG61" s="8321" t="str">
        <f t="shared" si="10"/>
        <v/>
      </c>
      <c r="AI61" s="8322" t="str">
        <f t="shared" si="2"/>
        <v/>
      </c>
    </row>
    <row r="62" spans="1:35" ht="11.25" hidden="1" outlineLevel="6">
      <c r="A62" s="8323" t="s">
        <v>2860</v>
      </c>
      <c r="B62" s="2"/>
      <c r="C62" s="67" t="str">
        <f t="shared" si="0"/>
        <v/>
      </c>
      <c r="D62" s="2" t="s">
        <v>90</v>
      </c>
      <c r="E62" s="2" t="s">
        <v>2861</v>
      </c>
      <c r="F62" s="2" t="s">
        <v>67</v>
      </c>
      <c r="G62" s="2" t="s">
        <v>2862</v>
      </c>
      <c r="H62" s="2" t="s">
        <v>2863</v>
      </c>
      <c r="I62" s="2"/>
      <c r="J62" s="2"/>
      <c r="K62" s="2"/>
      <c r="L62" s="2" t="s">
        <v>12</v>
      </c>
      <c r="M62" s="2" t="s">
        <v>12</v>
      </c>
      <c r="N62" s="2" t="s">
        <v>12</v>
      </c>
      <c r="O62" s="2" t="s">
        <v>2691</v>
      </c>
      <c r="P62" s="2"/>
      <c r="Q62" s="2"/>
      <c r="S62" s="8324"/>
      <c r="U62" s="8325"/>
      <c r="W62" s="8326" t="str">
        <f t="shared" si="9"/>
        <v/>
      </c>
      <c r="Y62" s="8327" t="str">
        <f t="shared" si="1"/>
        <v/>
      </c>
      <c r="AA62" s="92"/>
      <c r="AC62" s="8328"/>
      <c r="AE62" s="8329"/>
      <c r="AG62" s="8330" t="str">
        <f t="shared" si="10"/>
        <v/>
      </c>
      <c r="AI62" s="8331" t="str">
        <f t="shared" si="2"/>
        <v/>
      </c>
    </row>
    <row r="63" spans="1:35" ht="11.25" hidden="1" outlineLevel="6">
      <c r="A63" s="8332" t="s">
        <v>2864</v>
      </c>
      <c r="B63" s="2"/>
      <c r="C63" s="67" t="str">
        <f t="shared" si="0"/>
        <v/>
      </c>
      <c r="D63" s="2" t="s">
        <v>90</v>
      </c>
      <c r="E63" s="2" t="s">
        <v>2865</v>
      </c>
      <c r="F63" s="2" t="s">
        <v>67</v>
      </c>
      <c r="G63" s="2" t="s">
        <v>2866</v>
      </c>
      <c r="H63" s="2" t="s">
        <v>2867</v>
      </c>
      <c r="I63" s="2"/>
      <c r="J63" s="2"/>
      <c r="K63" s="2"/>
      <c r="L63" s="2" t="s">
        <v>12</v>
      </c>
      <c r="M63" s="2" t="s">
        <v>12</v>
      </c>
      <c r="N63" s="2" t="s">
        <v>12</v>
      </c>
      <c r="O63" s="2" t="s">
        <v>2691</v>
      </c>
      <c r="P63" s="2"/>
      <c r="Q63" s="2"/>
      <c r="S63" s="8333"/>
      <c r="U63" s="8334"/>
      <c r="W63" s="8335" t="str">
        <f t="shared" si="9"/>
        <v/>
      </c>
      <c r="Y63" s="8336" t="str">
        <f t="shared" si="1"/>
        <v/>
      </c>
      <c r="AA63" s="92"/>
      <c r="AC63" s="8337"/>
      <c r="AE63" s="8338"/>
      <c r="AG63" s="8339" t="str">
        <f t="shared" si="10"/>
        <v/>
      </c>
      <c r="AI63" s="8340" t="str">
        <f t="shared" si="2"/>
        <v/>
      </c>
    </row>
    <row r="64" spans="1:35" ht="11.25" hidden="1" outlineLevel="5">
      <c r="A64" s="8341" t="s">
        <v>2868</v>
      </c>
      <c r="B64" s="2" t="s">
        <v>94</v>
      </c>
      <c r="C64" s="67" t="str">
        <f t="shared" si="0"/>
        <v/>
      </c>
      <c r="D64" s="2" t="s">
        <v>90</v>
      </c>
      <c r="E64" s="2" t="s">
        <v>2869</v>
      </c>
      <c r="F64" s="2" t="s">
        <v>67</v>
      </c>
      <c r="G64" s="2" t="s">
        <v>2870</v>
      </c>
      <c r="H64" s="2" t="s">
        <v>2871</v>
      </c>
      <c r="I64" s="2"/>
      <c r="J64" s="2" t="s">
        <v>187</v>
      </c>
      <c r="K64" s="2"/>
      <c r="L64" s="2" t="s">
        <v>12</v>
      </c>
      <c r="M64" s="2" t="s">
        <v>12</v>
      </c>
      <c r="N64" s="2" t="s">
        <v>12</v>
      </c>
      <c r="O64" s="2" t="s">
        <v>2691</v>
      </c>
      <c r="P64" s="2"/>
      <c r="Q64" s="2"/>
      <c r="S64" s="8342"/>
      <c r="U64" s="8343"/>
      <c r="W64" s="8344" t="str">
        <f>IF(OR(ISNUMBER(W65),ISNUMBER(W66),ISNUMBER(W67),ISNUMBER(W68),ISNUMBER(W69),ISNUMBER(W70)),N(W65)+N(W66)+N(W67)-N(W68)-N(W69)-N(W70),IF(ISNUMBER(U64),U64,""))</f>
        <v/>
      </c>
      <c r="Y64" s="8345" t="str">
        <f t="shared" si="1"/>
        <v/>
      </c>
      <c r="AA64" s="92"/>
      <c r="AC64" s="8346"/>
      <c r="AE64" s="8347"/>
      <c r="AG64" s="8348" t="str">
        <f>IF(OR(ISNUMBER(AG65),ISNUMBER(AG66),ISNUMBER(AG67),ISNUMBER(AG68),ISNUMBER(AG69),ISNUMBER(AG70)),N(AG65)+N(AG66)+N(AG67)-N(AG68)-N(AG69)-N(AG70),IF(ISNUMBER(AE64),AE64,""))</f>
        <v/>
      </c>
      <c r="AI64" s="8349" t="str">
        <f t="shared" si="2"/>
        <v/>
      </c>
    </row>
    <row r="65" spans="1:35" ht="11.25" hidden="1" outlineLevel="6">
      <c r="A65" s="8350" t="s">
        <v>2872</v>
      </c>
      <c r="B65" s="2" t="s">
        <v>94</v>
      </c>
      <c r="C65" s="67" t="str">
        <f t="shared" si="0"/>
        <v/>
      </c>
      <c r="D65" s="2" t="s">
        <v>90</v>
      </c>
      <c r="E65" s="2" t="s">
        <v>2873</v>
      </c>
      <c r="F65" s="2" t="s">
        <v>67</v>
      </c>
      <c r="G65" s="2" t="s">
        <v>2874</v>
      </c>
      <c r="H65" s="2"/>
      <c r="I65" s="2"/>
      <c r="J65" s="2"/>
      <c r="K65" s="2"/>
      <c r="L65" s="2" t="s">
        <v>12</v>
      </c>
      <c r="M65" s="2" t="s">
        <v>12</v>
      </c>
      <c r="N65" s="2" t="s">
        <v>12</v>
      </c>
      <c r="O65" s="2" t="s">
        <v>2691</v>
      </c>
      <c r="P65" s="2"/>
      <c r="Q65" s="2"/>
      <c r="S65" s="8351"/>
      <c r="U65" s="8352"/>
      <c r="W65" s="8353" t="str">
        <f t="shared" ref="W65:W70" si="11">IF(ISNUMBER(U65),U65,"")</f>
        <v/>
      </c>
      <c r="Y65" s="8354" t="str">
        <f t="shared" si="1"/>
        <v/>
      </c>
      <c r="AA65" s="92"/>
      <c r="AC65" s="8355"/>
      <c r="AE65" s="8356"/>
      <c r="AG65" s="8357" t="str">
        <f t="shared" ref="AG65:AG70" si="12">IF(ISNUMBER(AE65),AE65,"")</f>
        <v/>
      </c>
      <c r="AI65" s="8358" t="str">
        <f t="shared" si="2"/>
        <v/>
      </c>
    </row>
    <row r="66" spans="1:35" ht="11.25" hidden="1" outlineLevel="6">
      <c r="A66" s="8359" t="s">
        <v>2875</v>
      </c>
      <c r="B66" s="2" t="s">
        <v>94</v>
      </c>
      <c r="C66" s="67" t="str">
        <f t="shared" si="0"/>
        <v/>
      </c>
      <c r="D66" s="2" t="s">
        <v>90</v>
      </c>
      <c r="E66" s="2" t="s">
        <v>2876</v>
      </c>
      <c r="F66" s="2" t="s">
        <v>67</v>
      </c>
      <c r="G66" s="2" t="s">
        <v>2877</v>
      </c>
      <c r="H66" s="2"/>
      <c r="I66" s="2"/>
      <c r="J66" s="2"/>
      <c r="K66" s="2"/>
      <c r="L66" s="2" t="s">
        <v>12</v>
      </c>
      <c r="M66" s="2" t="s">
        <v>12</v>
      </c>
      <c r="N66" s="2" t="s">
        <v>12</v>
      </c>
      <c r="O66" s="2" t="s">
        <v>2691</v>
      </c>
      <c r="P66" s="2"/>
      <c r="Q66" s="2"/>
      <c r="S66" s="8360"/>
      <c r="U66" s="8361"/>
      <c r="W66" s="8362" t="str">
        <f t="shared" si="11"/>
        <v/>
      </c>
      <c r="Y66" s="8363" t="str">
        <f t="shared" si="1"/>
        <v/>
      </c>
      <c r="AA66" s="92"/>
      <c r="AC66" s="8364"/>
      <c r="AE66" s="8365"/>
      <c r="AG66" s="8366" t="str">
        <f t="shared" si="12"/>
        <v/>
      </c>
      <c r="AI66" s="8367" t="str">
        <f t="shared" si="2"/>
        <v/>
      </c>
    </row>
    <row r="67" spans="1:35" ht="11.25" hidden="1" outlineLevel="6">
      <c r="A67" s="8368" t="s">
        <v>2878</v>
      </c>
      <c r="B67" s="2" t="s">
        <v>94</v>
      </c>
      <c r="C67" s="67" t="str">
        <f t="shared" si="0"/>
        <v/>
      </c>
      <c r="D67" s="2" t="s">
        <v>90</v>
      </c>
      <c r="E67" s="2" t="s">
        <v>2879</v>
      </c>
      <c r="F67" s="2" t="s">
        <v>67</v>
      </c>
      <c r="G67" s="2" t="s">
        <v>2880</v>
      </c>
      <c r="H67" s="2"/>
      <c r="I67" s="2"/>
      <c r="J67" s="2"/>
      <c r="K67" s="2"/>
      <c r="L67" s="2" t="s">
        <v>12</v>
      </c>
      <c r="M67" s="2" t="s">
        <v>12</v>
      </c>
      <c r="N67" s="2" t="s">
        <v>12</v>
      </c>
      <c r="O67" s="2" t="s">
        <v>2691</v>
      </c>
      <c r="P67" s="2"/>
      <c r="Q67" s="2"/>
      <c r="S67" s="8369"/>
      <c r="U67" s="8370"/>
      <c r="W67" s="8371" t="str">
        <f t="shared" si="11"/>
        <v/>
      </c>
      <c r="Y67" s="8372" t="str">
        <f t="shared" si="1"/>
        <v/>
      </c>
      <c r="AA67" s="92"/>
      <c r="AC67" s="8373"/>
      <c r="AE67" s="8374"/>
      <c r="AG67" s="8375" t="str">
        <f t="shared" si="12"/>
        <v/>
      </c>
      <c r="AI67" s="8376" t="str">
        <f t="shared" si="2"/>
        <v/>
      </c>
    </row>
    <row r="68" spans="1:35" ht="11.25" hidden="1" outlineLevel="6">
      <c r="A68" s="8377" t="s">
        <v>2881</v>
      </c>
      <c r="B68" s="2" t="s">
        <v>593</v>
      </c>
      <c r="C68" s="67" t="str">
        <f t="shared" si="0"/>
        <v/>
      </c>
      <c r="D68" s="2" t="s">
        <v>90</v>
      </c>
      <c r="E68" s="2" t="s">
        <v>2882</v>
      </c>
      <c r="F68" s="2" t="s">
        <v>67</v>
      </c>
      <c r="G68" s="2" t="s">
        <v>2883</v>
      </c>
      <c r="H68" s="2"/>
      <c r="I68" s="2"/>
      <c r="J68" s="2"/>
      <c r="K68" s="2"/>
      <c r="L68" s="2" t="s">
        <v>12</v>
      </c>
      <c r="M68" s="2" t="s">
        <v>12</v>
      </c>
      <c r="N68" s="2" t="s">
        <v>12</v>
      </c>
      <c r="O68" s="2" t="s">
        <v>2691</v>
      </c>
      <c r="P68" s="2"/>
      <c r="Q68" s="2"/>
      <c r="S68" s="8378"/>
      <c r="U68" s="8379"/>
      <c r="W68" s="8380" t="str">
        <f t="shared" si="11"/>
        <v/>
      </c>
      <c r="Y68" s="8381" t="str">
        <f t="shared" si="1"/>
        <v/>
      </c>
      <c r="AA68" s="92"/>
      <c r="AC68" s="8382"/>
      <c r="AE68" s="8383"/>
      <c r="AG68" s="8384" t="str">
        <f t="shared" si="12"/>
        <v/>
      </c>
      <c r="AI68" s="8385" t="str">
        <f t="shared" si="2"/>
        <v/>
      </c>
    </row>
    <row r="69" spans="1:35" ht="11.25" hidden="1" outlineLevel="6">
      <c r="A69" s="8386" t="s">
        <v>2884</v>
      </c>
      <c r="B69" s="2" t="s">
        <v>593</v>
      </c>
      <c r="C69" s="67" t="str">
        <f t="shared" si="0"/>
        <v/>
      </c>
      <c r="D69" s="2" t="s">
        <v>90</v>
      </c>
      <c r="E69" s="2" t="s">
        <v>2885</v>
      </c>
      <c r="F69" s="2" t="s">
        <v>67</v>
      </c>
      <c r="G69" s="2" t="s">
        <v>2886</v>
      </c>
      <c r="H69" s="2"/>
      <c r="I69" s="2"/>
      <c r="J69" s="2"/>
      <c r="K69" s="2"/>
      <c r="L69" s="2" t="s">
        <v>12</v>
      </c>
      <c r="M69" s="2" t="s">
        <v>12</v>
      </c>
      <c r="N69" s="2" t="s">
        <v>12</v>
      </c>
      <c r="O69" s="2" t="s">
        <v>2691</v>
      </c>
      <c r="P69" s="2"/>
      <c r="Q69" s="2"/>
      <c r="S69" s="8387"/>
      <c r="U69" s="8388"/>
      <c r="W69" s="8389" t="str">
        <f t="shared" si="11"/>
        <v/>
      </c>
      <c r="Y69" s="8390" t="str">
        <f t="shared" si="1"/>
        <v/>
      </c>
      <c r="AA69" s="92"/>
      <c r="AC69" s="8391"/>
      <c r="AE69" s="8392"/>
      <c r="AG69" s="8393" t="str">
        <f t="shared" si="12"/>
        <v/>
      </c>
      <c r="AI69" s="8394" t="str">
        <f t="shared" si="2"/>
        <v/>
      </c>
    </row>
    <row r="70" spans="1:35" ht="11.25" hidden="1" outlineLevel="6">
      <c r="A70" s="8395" t="s">
        <v>2887</v>
      </c>
      <c r="B70" s="2" t="s">
        <v>593</v>
      </c>
      <c r="C70" s="67" t="str">
        <f t="shared" si="0"/>
        <v/>
      </c>
      <c r="D70" s="2" t="s">
        <v>90</v>
      </c>
      <c r="E70" s="2" t="s">
        <v>2888</v>
      </c>
      <c r="F70" s="2" t="s">
        <v>67</v>
      </c>
      <c r="G70" s="2" t="s">
        <v>2889</v>
      </c>
      <c r="H70" s="2"/>
      <c r="I70" s="2"/>
      <c r="J70" s="2"/>
      <c r="K70" s="2"/>
      <c r="L70" s="2" t="s">
        <v>12</v>
      </c>
      <c r="M70" s="2" t="s">
        <v>12</v>
      </c>
      <c r="N70" s="2" t="s">
        <v>12</v>
      </c>
      <c r="O70" s="2" t="s">
        <v>2691</v>
      </c>
      <c r="P70" s="2"/>
      <c r="Q70" s="2"/>
      <c r="S70" s="8396"/>
      <c r="U70" s="8397"/>
      <c r="W70" s="8398" t="str">
        <f t="shared" si="11"/>
        <v/>
      </c>
      <c r="Y70" s="8399" t="str">
        <f t="shared" si="1"/>
        <v/>
      </c>
      <c r="AA70" s="92"/>
      <c r="AC70" s="8400"/>
      <c r="AE70" s="8401"/>
      <c r="AG70" s="8402" t="str">
        <f t="shared" si="12"/>
        <v/>
      </c>
      <c r="AI70" s="8403" t="str">
        <f t="shared" si="2"/>
        <v/>
      </c>
    </row>
    <row r="71" spans="1:35" ht="11.25" hidden="1" outlineLevel="5">
      <c r="A71" s="8404" t="s">
        <v>2890</v>
      </c>
      <c r="B71" s="2" t="s">
        <v>94</v>
      </c>
      <c r="C71" s="67" t="str">
        <f t="shared" si="0"/>
        <v/>
      </c>
      <c r="D71" s="2" t="s">
        <v>90</v>
      </c>
      <c r="E71" s="2" t="s">
        <v>2891</v>
      </c>
      <c r="F71" s="2" t="s">
        <v>67</v>
      </c>
      <c r="G71" s="2" t="s">
        <v>2892</v>
      </c>
      <c r="H71" s="2"/>
      <c r="I71" s="2"/>
      <c r="J71" s="2" t="s">
        <v>187</v>
      </c>
      <c r="K71" s="2"/>
      <c r="L71" s="2" t="s">
        <v>12</v>
      </c>
      <c r="M71" s="2" t="s">
        <v>12</v>
      </c>
      <c r="N71" s="2" t="s">
        <v>12</v>
      </c>
      <c r="O71" s="2" t="s">
        <v>2691</v>
      </c>
      <c r="P71" s="2"/>
      <c r="Q71" s="2"/>
      <c r="S71" s="8405"/>
      <c r="U71" s="8406"/>
      <c r="W71" s="8407" t="str">
        <f>IF(OR(ISNUMBER(W72),ISNUMBER(W73),ISNUMBER(W74)),N(W72)+N(W73)+N(W74),IF(ISNUMBER(U71),U71,""))</f>
        <v/>
      </c>
      <c r="Y71" s="8408" t="str">
        <f t="shared" si="1"/>
        <v/>
      </c>
      <c r="AA71" s="92"/>
      <c r="AC71" s="8409"/>
      <c r="AE71" s="8410"/>
      <c r="AG71" s="8411" t="str">
        <f>IF(OR(ISNUMBER(AG72),ISNUMBER(AG73),ISNUMBER(AG74)),N(AG72)+N(AG73)+N(AG74),IF(ISNUMBER(AE71),AE71,""))</f>
        <v/>
      </c>
      <c r="AI71" s="8412" t="str">
        <f t="shared" si="2"/>
        <v/>
      </c>
    </row>
    <row r="72" spans="1:35" ht="11.25" hidden="1" outlineLevel="6">
      <c r="A72" s="8413" t="s">
        <v>2893</v>
      </c>
      <c r="B72" s="2" t="s">
        <v>94</v>
      </c>
      <c r="C72" s="67" t="str">
        <f t="shared" si="0"/>
        <v/>
      </c>
      <c r="D72" s="2" t="s">
        <v>90</v>
      </c>
      <c r="E72" s="2" t="s">
        <v>2894</v>
      </c>
      <c r="F72" s="2" t="s">
        <v>67</v>
      </c>
      <c r="G72" s="2" t="s">
        <v>2895</v>
      </c>
      <c r="H72" s="2" t="s">
        <v>2896</v>
      </c>
      <c r="I72" s="2"/>
      <c r="J72" s="2"/>
      <c r="K72" s="2"/>
      <c r="L72" s="2" t="s">
        <v>12</v>
      </c>
      <c r="M72" s="2" t="s">
        <v>12</v>
      </c>
      <c r="N72" s="2" t="s">
        <v>12</v>
      </c>
      <c r="O72" s="2" t="s">
        <v>2691</v>
      </c>
      <c r="P72" s="2"/>
      <c r="Q72" s="2"/>
      <c r="S72" s="8414"/>
      <c r="U72" s="8415"/>
      <c r="W72" s="8416" t="str">
        <f>IF(ISNUMBER(U72),U72,"")</f>
        <v/>
      </c>
      <c r="Y72" s="8417" t="str">
        <f t="shared" si="1"/>
        <v/>
      </c>
      <c r="AA72" s="92"/>
      <c r="AC72" s="8418"/>
      <c r="AE72" s="8419"/>
      <c r="AG72" s="8420" t="str">
        <f>IF(ISNUMBER(AE72),AE72,"")</f>
        <v/>
      </c>
      <c r="AI72" s="8421" t="str">
        <f t="shared" si="2"/>
        <v/>
      </c>
    </row>
    <row r="73" spans="1:35" ht="11.25" hidden="1" outlineLevel="6">
      <c r="A73" s="8422" t="s">
        <v>2897</v>
      </c>
      <c r="B73" s="2" t="s">
        <v>94</v>
      </c>
      <c r="C73" s="67" t="str">
        <f t="shared" ref="C73:C136" si="13">IF(OR(ISNUMBER(S73),ISNUMBER(U73),ISNUMBER(W73),ISNUMBER(Y73),ISNUMBER(AC73),ISNUMBER(AE73),ISNUMBER(AG73),ISNUMBER(AI73),ISNUMBER(AA73),ISNUMBER(AK73)),"x","")</f>
        <v/>
      </c>
      <c r="D73" s="2" t="s">
        <v>90</v>
      </c>
      <c r="E73" s="2" t="s">
        <v>2898</v>
      </c>
      <c r="F73" s="2" t="s">
        <v>67</v>
      </c>
      <c r="G73" s="2" t="s">
        <v>2899</v>
      </c>
      <c r="H73" s="2" t="s">
        <v>2896</v>
      </c>
      <c r="I73" s="2"/>
      <c r="J73" s="2"/>
      <c r="K73" s="2"/>
      <c r="L73" s="2" t="s">
        <v>12</v>
      </c>
      <c r="M73" s="2" t="s">
        <v>12</v>
      </c>
      <c r="N73" s="2" t="s">
        <v>12</v>
      </c>
      <c r="O73" s="2" t="s">
        <v>2691</v>
      </c>
      <c r="P73" s="2"/>
      <c r="Q73" s="2"/>
      <c r="S73" s="8423"/>
      <c r="U73" s="8424"/>
      <c r="W73" s="8425" t="str">
        <f>IF(ISNUMBER(U73),U73,"")</f>
        <v/>
      </c>
      <c r="Y73" s="8426" t="str">
        <f t="shared" ref="Y73:Y136" si="14">IF(OR(ISNUMBER(S73),ISNUMBER(W73)),N(S73)+N(W73),"")</f>
        <v/>
      </c>
      <c r="AA73" s="92"/>
      <c r="AC73" s="8427"/>
      <c r="AE73" s="8428"/>
      <c r="AG73" s="8429" t="str">
        <f>IF(ISNUMBER(AE73),AE73,"")</f>
        <v/>
      </c>
      <c r="AI73" s="8430" t="str">
        <f t="shared" ref="AI73:AI136" si="15">IF(OR(ISNUMBER(AC73),ISNUMBER(AG73)),N(AC73)+N(AG73),"")</f>
        <v/>
      </c>
    </row>
    <row r="74" spans="1:35" ht="11.25" hidden="1" outlineLevel="6">
      <c r="A74" s="8431" t="s">
        <v>2900</v>
      </c>
      <c r="B74" s="2" t="s">
        <v>94</v>
      </c>
      <c r="C74" s="67" t="str">
        <f t="shared" si="13"/>
        <v/>
      </c>
      <c r="D74" s="2" t="s">
        <v>90</v>
      </c>
      <c r="E74" s="2" t="s">
        <v>2901</v>
      </c>
      <c r="F74" s="2" t="s">
        <v>67</v>
      </c>
      <c r="G74" s="2" t="s">
        <v>2902</v>
      </c>
      <c r="H74" s="2"/>
      <c r="I74" s="2"/>
      <c r="J74" s="2"/>
      <c r="K74" s="2"/>
      <c r="L74" s="2" t="s">
        <v>12</v>
      </c>
      <c r="M74" s="2" t="s">
        <v>12</v>
      </c>
      <c r="N74" s="2" t="s">
        <v>12</v>
      </c>
      <c r="O74" s="2" t="s">
        <v>2691</v>
      </c>
      <c r="P74" s="2"/>
      <c r="Q74" s="2"/>
      <c r="S74" s="8432"/>
      <c r="U74" s="8433"/>
      <c r="W74" s="8434" t="str">
        <f>IF(ISNUMBER(U74),U74,"")</f>
        <v/>
      </c>
      <c r="Y74" s="8435" t="str">
        <f t="shared" si="14"/>
        <v/>
      </c>
      <c r="AA74" s="92"/>
      <c r="AC74" s="8436"/>
      <c r="AE74" s="8437"/>
      <c r="AG74" s="8438" t="str">
        <f>IF(ISNUMBER(AE74),AE74,"")</f>
        <v/>
      </c>
      <c r="AI74" s="8439" t="str">
        <f t="shared" si="15"/>
        <v/>
      </c>
    </row>
    <row r="75" spans="1:35" ht="11.25" hidden="1" outlineLevel="4">
      <c r="A75" s="8440" t="s">
        <v>2903</v>
      </c>
      <c r="B75" s="2" t="s">
        <v>94</v>
      </c>
      <c r="C75" s="67" t="str">
        <f t="shared" si="13"/>
        <v/>
      </c>
      <c r="D75" s="2" t="s">
        <v>90</v>
      </c>
      <c r="E75" s="2" t="s">
        <v>2904</v>
      </c>
      <c r="F75" s="2" t="s">
        <v>67</v>
      </c>
      <c r="G75" s="2" t="s">
        <v>2905</v>
      </c>
      <c r="H75" s="2"/>
      <c r="I75" s="2"/>
      <c r="J75" s="2" t="s">
        <v>71</v>
      </c>
      <c r="K75" s="2"/>
      <c r="L75" s="2" t="s">
        <v>12</v>
      </c>
      <c r="M75" s="2" t="s">
        <v>12</v>
      </c>
      <c r="N75" s="2" t="s">
        <v>12</v>
      </c>
      <c r="O75" s="2" t="s">
        <v>2691</v>
      </c>
      <c r="P75" s="2"/>
      <c r="Q75" s="2"/>
      <c r="S75" s="8441"/>
      <c r="U75" s="8442"/>
      <c r="W75" s="8443" t="str">
        <f>IF(OR(ISNUMBER(W78),ISNUMBER(W79),ISNUMBER(W86),ISNUMBER(W105),ISNUMBER(W106),ISNUMBER(W107),ISNUMBER(W108),ISNUMBER(W109),ISNUMBER(W113),ISNUMBER(W114),ISNUMBER(W115),ISNUMBER(W116),ISNUMBER(W117),ISNUMBER(W118),ISNUMBER(W119),ISNUMBER(W120),ISNUMBER(W121),ISNUMBER(W127),ISNUMBER(W128),ISNUMBER(W129),ISNUMBER(W131)),N(W78)+N(W79)+N(W86)+N(W105)+N(W106)+N(W107)+N(W108)+N(W109)+N(W113)+N(W114)+N(W115)+N(W116)+N(W117)+N(W118)+N(W119)+N(W120)+N(W121)+N(W127)+N(W128)+N(W129)+N(W131),IF(ISNUMBER(U75),U75,""))</f>
        <v/>
      </c>
      <c r="Y75" s="8444" t="str">
        <f t="shared" si="14"/>
        <v/>
      </c>
      <c r="AA75" s="92"/>
      <c r="AC75" s="8445"/>
      <c r="AE75" s="8446"/>
      <c r="AG75" s="8447" t="str">
        <f>IF(OR(ISNUMBER(AG78),ISNUMBER(AG79),ISNUMBER(AG86),ISNUMBER(AG105),ISNUMBER(AG106),ISNUMBER(AG107),ISNUMBER(AG108),ISNUMBER(AG109),ISNUMBER(AG113),ISNUMBER(AG114),ISNUMBER(AG115),ISNUMBER(AG116),ISNUMBER(AG117),ISNUMBER(AG118),ISNUMBER(AG119),ISNUMBER(AG120),ISNUMBER(AG121),ISNUMBER(AG127),ISNUMBER(AG128),ISNUMBER(AG129),ISNUMBER(AG131)),N(AG78)+N(AG79)+N(AG86)+N(AG105)+N(AG106)+N(AG107)+N(AG108)+N(AG109)+N(AG113)+N(AG114)+N(AG115)+N(AG116)+N(AG117)+N(AG118)+N(AG119)+N(AG120)+N(AG121)+N(AG127)+N(AG128)+N(AG129)+N(AG131),IF(ISNUMBER(AE75),AE75,""))</f>
        <v/>
      </c>
      <c r="AI75" s="8448" t="str">
        <f t="shared" si="15"/>
        <v/>
      </c>
    </row>
    <row r="76" spans="1:35" ht="11.25" hidden="1" outlineLevel="5">
      <c r="A76" s="8449" t="s">
        <v>2906</v>
      </c>
      <c r="B76" s="2"/>
      <c r="C76" s="67" t="str">
        <f t="shared" si="13"/>
        <v/>
      </c>
      <c r="D76" s="2" t="s">
        <v>90</v>
      </c>
      <c r="E76" s="2" t="s">
        <v>2907</v>
      </c>
      <c r="F76" s="2" t="s">
        <v>67</v>
      </c>
      <c r="G76" s="2" t="s">
        <v>2908</v>
      </c>
      <c r="H76" s="2" t="s">
        <v>2863</v>
      </c>
      <c r="I76" s="2" t="s">
        <v>2909</v>
      </c>
      <c r="J76" s="2" t="s">
        <v>187</v>
      </c>
      <c r="K76" s="2"/>
      <c r="L76" s="2" t="s">
        <v>12</v>
      </c>
      <c r="M76" s="2" t="s">
        <v>12</v>
      </c>
      <c r="N76" s="2" t="s">
        <v>12</v>
      </c>
      <c r="O76" s="2" t="s">
        <v>2691</v>
      </c>
      <c r="P76" s="2"/>
      <c r="Q76" s="2"/>
      <c r="S76" s="8450"/>
      <c r="U76" s="8451"/>
      <c r="W76" s="8452" t="str">
        <f>IF(ISNUMBER(U76),U76,"")</f>
        <v/>
      </c>
      <c r="Y76" s="8453" t="str">
        <f t="shared" si="14"/>
        <v/>
      </c>
      <c r="AA76" s="92"/>
      <c r="AC76" s="8454"/>
      <c r="AE76" s="8455"/>
      <c r="AG76" s="8456" t="str">
        <f>IF(ISNUMBER(AE76),AE76,"")</f>
        <v/>
      </c>
      <c r="AI76" s="8457" t="str">
        <f t="shared" si="15"/>
        <v/>
      </c>
    </row>
    <row r="77" spans="1:35" ht="11.25" hidden="1" outlineLevel="5">
      <c r="A77" s="8458" t="s">
        <v>2910</v>
      </c>
      <c r="B77" s="2"/>
      <c r="C77" s="67" t="str">
        <f t="shared" si="13"/>
        <v/>
      </c>
      <c r="D77" s="2" t="s">
        <v>90</v>
      </c>
      <c r="E77" s="2" t="s">
        <v>2911</v>
      </c>
      <c r="F77" s="2" t="s">
        <v>67</v>
      </c>
      <c r="G77" s="2" t="s">
        <v>2912</v>
      </c>
      <c r="H77" s="2"/>
      <c r="I77" s="2"/>
      <c r="J77" s="2"/>
      <c r="K77" s="2"/>
      <c r="L77" s="2" t="s">
        <v>12</v>
      </c>
      <c r="M77" s="2" t="s">
        <v>12</v>
      </c>
      <c r="N77" s="2" t="s">
        <v>12</v>
      </c>
      <c r="O77" s="2" t="s">
        <v>2691</v>
      </c>
      <c r="P77" s="2"/>
      <c r="Q77" s="2"/>
      <c r="S77" s="8459"/>
      <c r="U77" s="8460"/>
      <c r="W77" s="8461" t="str">
        <f>IF(ISNUMBER(U77),U77,"")</f>
        <v/>
      </c>
      <c r="Y77" s="8462" t="str">
        <f t="shared" si="14"/>
        <v/>
      </c>
      <c r="AA77" s="92"/>
      <c r="AC77" s="8463"/>
      <c r="AE77" s="8464"/>
      <c r="AG77" s="8465" t="str">
        <f>IF(ISNUMBER(AE77),AE77,"")</f>
        <v/>
      </c>
      <c r="AI77" s="8466" t="str">
        <f t="shared" si="15"/>
        <v/>
      </c>
    </row>
    <row r="78" spans="1:35" ht="11.25" hidden="1" outlineLevel="5">
      <c r="A78" s="8467" t="s">
        <v>2913</v>
      </c>
      <c r="B78" s="2" t="s">
        <v>94</v>
      </c>
      <c r="C78" s="67" t="str">
        <f t="shared" si="13"/>
        <v/>
      </c>
      <c r="D78" s="2" t="s">
        <v>90</v>
      </c>
      <c r="E78" s="2" t="s">
        <v>2914</v>
      </c>
      <c r="F78" s="2" t="s">
        <v>67</v>
      </c>
      <c r="G78" s="2" t="s">
        <v>2915</v>
      </c>
      <c r="H78" s="2" t="s">
        <v>2916</v>
      </c>
      <c r="I78" s="2"/>
      <c r="J78" s="2" t="s">
        <v>187</v>
      </c>
      <c r="K78" s="2"/>
      <c r="L78" s="2" t="s">
        <v>12</v>
      </c>
      <c r="M78" s="2" t="s">
        <v>12</v>
      </c>
      <c r="N78" s="2" t="s">
        <v>12</v>
      </c>
      <c r="O78" s="2" t="s">
        <v>2691</v>
      </c>
      <c r="P78" s="2"/>
      <c r="Q78" s="2"/>
      <c r="S78" s="8468"/>
      <c r="U78" s="8469"/>
      <c r="W78" s="8470" t="str">
        <f>IF(ISNUMBER(U78),U78,"")</f>
        <v/>
      </c>
      <c r="Y78" s="8471" t="str">
        <f t="shared" si="14"/>
        <v/>
      </c>
      <c r="AA78" s="92"/>
      <c r="AC78" s="8472"/>
      <c r="AE78" s="8473"/>
      <c r="AG78" s="8474" t="str">
        <f>IF(ISNUMBER(AE78),AE78,"")</f>
        <v/>
      </c>
      <c r="AI78" s="8475" t="str">
        <f t="shared" si="15"/>
        <v/>
      </c>
    </row>
    <row r="79" spans="1:35" ht="11.25" hidden="1" outlineLevel="5">
      <c r="A79" s="8476" t="s">
        <v>2917</v>
      </c>
      <c r="B79" s="2" t="s">
        <v>94</v>
      </c>
      <c r="C79" s="67" t="str">
        <f t="shared" si="13"/>
        <v/>
      </c>
      <c r="D79" s="2" t="s">
        <v>90</v>
      </c>
      <c r="E79" s="2" t="s">
        <v>2918</v>
      </c>
      <c r="F79" s="2" t="s">
        <v>67</v>
      </c>
      <c r="G79" s="2" t="s">
        <v>2919</v>
      </c>
      <c r="H79" s="2" t="s">
        <v>2916</v>
      </c>
      <c r="I79" s="2" t="s">
        <v>2920</v>
      </c>
      <c r="J79" s="2" t="s">
        <v>71</v>
      </c>
      <c r="K79" s="2"/>
      <c r="L79" s="2" t="s">
        <v>12</v>
      </c>
      <c r="M79" s="2" t="s">
        <v>12</v>
      </c>
      <c r="N79" s="2" t="s">
        <v>12</v>
      </c>
      <c r="O79" s="2" t="s">
        <v>2691</v>
      </c>
      <c r="P79" s="2"/>
      <c r="Q79" s="2"/>
      <c r="S79" s="8477"/>
      <c r="U79" s="8478"/>
      <c r="W79" s="8479" t="str">
        <f>IF(OR(ISNUMBER(W80),ISNUMBER(W81),ISNUMBER(W82),ISNUMBER(W83),ISNUMBER(W84)),N(W80)+N(W81)+N(W82)+N(W83)+N(W84),IF(ISNUMBER(U79),U79,""))</f>
        <v/>
      </c>
      <c r="Y79" s="8480" t="str">
        <f t="shared" si="14"/>
        <v/>
      </c>
      <c r="AA79" s="92"/>
      <c r="AC79" s="8481"/>
      <c r="AE79" s="8482"/>
      <c r="AG79" s="8483" t="str">
        <f>IF(OR(ISNUMBER(AG80),ISNUMBER(AG81),ISNUMBER(AG82),ISNUMBER(AG83),ISNUMBER(AG84)),N(AG80)+N(AG81)+N(AG82)+N(AG83)+N(AG84),IF(ISNUMBER(AE79),AE79,""))</f>
        <v/>
      </c>
      <c r="AI79" s="8484" t="str">
        <f t="shared" si="15"/>
        <v/>
      </c>
    </row>
    <row r="80" spans="1:35" ht="11.25" hidden="1" outlineLevel="6">
      <c r="A80" s="8485" t="s">
        <v>2921</v>
      </c>
      <c r="B80" s="2" t="s">
        <v>94</v>
      </c>
      <c r="C80" s="67" t="str">
        <f t="shared" si="13"/>
        <v/>
      </c>
      <c r="D80" s="2" t="s">
        <v>90</v>
      </c>
      <c r="E80" s="2" t="s">
        <v>2922</v>
      </c>
      <c r="F80" s="2" t="s">
        <v>67</v>
      </c>
      <c r="G80" s="2" t="s">
        <v>2923</v>
      </c>
      <c r="H80" s="2" t="s">
        <v>2924</v>
      </c>
      <c r="I80" s="2" t="s">
        <v>2925</v>
      </c>
      <c r="J80" s="2" t="s">
        <v>187</v>
      </c>
      <c r="K80" s="2"/>
      <c r="L80" s="2"/>
      <c r="M80" s="2" t="s">
        <v>12</v>
      </c>
      <c r="N80" s="2" t="s">
        <v>12</v>
      </c>
      <c r="O80" s="2" t="s">
        <v>2691</v>
      </c>
      <c r="P80" s="2"/>
      <c r="Q80" s="2"/>
      <c r="S80" s="8486"/>
      <c r="U80" s="8487"/>
      <c r="W80" s="8488" t="str">
        <f>IF(ISNUMBER(U80),U80,"")</f>
        <v/>
      </c>
      <c r="Y80" s="8489" t="str">
        <f t="shared" si="14"/>
        <v/>
      </c>
      <c r="AA80" s="92"/>
      <c r="AC80" s="8490"/>
      <c r="AE80" s="8491"/>
      <c r="AG80" s="8492" t="str">
        <f>IF(ISNUMBER(AE80),AE80,"")</f>
        <v/>
      </c>
      <c r="AI80" s="8493" t="str">
        <f t="shared" si="15"/>
        <v/>
      </c>
    </row>
    <row r="81" spans="1:35" ht="11.25" hidden="1" outlineLevel="6">
      <c r="A81" s="8494" t="s">
        <v>2926</v>
      </c>
      <c r="B81" s="2" t="s">
        <v>94</v>
      </c>
      <c r="C81" s="67" t="str">
        <f t="shared" si="13"/>
        <v/>
      </c>
      <c r="D81" s="2" t="s">
        <v>90</v>
      </c>
      <c r="E81" s="2" t="s">
        <v>2927</v>
      </c>
      <c r="F81" s="2" t="s">
        <v>67</v>
      </c>
      <c r="G81" s="2" t="s">
        <v>2928</v>
      </c>
      <c r="H81" s="2" t="s">
        <v>2924</v>
      </c>
      <c r="I81" s="2" t="s">
        <v>2929</v>
      </c>
      <c r="J81" s="2" t="s">
        <v>187</v>
      </c>
      <c r="K81" s="2"/>
      <c r="L81" s="2" t="s">
        <v>12</v>
      </c>
      <c r="M81" s="2" t="s">
        <v>12</v>
      </c>
      <c r="N81" s="2" t="s">
        <v>12</v>
      </c>
      <c r="O81" s="2" t="s">
        <v>2691</v>
      </c>
      <c r="P81" s="2"/>
      <c r="Q81" s="2"/>
      <c r="S81" s="8495"/>
      <c r="U81" s="8496"/>
      <c r="W81" s="8497" t="str">
        <f>IF(ISNUMBER(U81),U81,"")</f>
        <v/>
      </c>
      <c r="Y81" s="8498" t="str">
        <f t="shared" si="14"/>
        <v/>
      </c>
      <c r="AA81" s="92"/>
      <c r="AC81" s="8499"/>
      <c r="AE81" s="8500"/>
      <c r="AG81" s="8501" t="str">
        <f>IF(ISNUMBER(AE81),AE81,"")</f>
        <v/>
      </c>
      <c r="AI81" s="8502" t="str">
        <f t="shared" si="15"/>
        <v/>
      </c>
    </row>
    <row r="82" spans="1:35" ht="11.25" hidden="1" outlineLevel="6">
      <c r="A82" s="8503" t="s">
        <v>2930</v>
      </c>
      <c r="B82" s="2" t="s">
        <v>94</v>
      </c>
      <c r="C82" s="67" t="str">
        <f t="shared" si="13"/>
        <v/>
      </c>
      <c r="D82" s="2" t="s">
        <v>90</v>
      </c>
      <c r="E82" s="2" t="s">
        <v>2931</v>
      </c>
      <c r="F82" s="2" t="s">
        <v>67</v>
      </c>
      <c r="G82" s="2" t="s">
        <v>2932</v>
      </c>
      <c r="H82" s="2" t="s">
        <v>2924</v>
      </c>
      <c r="I82" s="2" t="s">
        <v>2933</v>
      </c>
      <c r="J82" s="2" t="s">
        <v>187</v>
      </c>
      <c r="K82" s="2"/>
      <c r="L82" s="2" t="s">
        <v>12</v>
      </c>
      <c r="M82" s="2" t="s">
        <v>12</v>
      </c>
      <c r="N82" s="2" t="s">
        <v>12</v>
      </c>
      <c r="O82" s="2" t="s">
        <v>2691</v>
      </c>
      <c r="P82" s="2"/>
      <c r="Q82" s="2"/>
      <c r="S82" s="8504"/>
      <c r="U82" s="8505"/>
      <c r="W82" s="8506" t="str">
        <f>IF(ISNUMBER(U82),U82,"")</f>
        <v/>
      </c>
      <c r="Y82" s="8507" t="str">
        <f t="shared" si="14"/>
        <v/>
      </c>
      <c r="AA82" s="92"/>
      <c r="AC82" s="8508"/>
      <c r="AE82" s="8509"/>
      <c r="AG82" s="8510" t="str">
        <f>IF(ISNUMBER(AE82),AE82,"")</f>
        <v/>
      </c>
      <c r="AI82" s="8511" t="str">
        <f t="shared" si="15"/>
        <v/>
      </c>
    </row>
    <row r="83" spans="1:35" ht="11.25" hidden="1" outlineLevel="6">
      <c r="A83" s="8512" t="s">
        <v>2934</v>
      </c>
      <c r="B83" s="2" t="s">
        <v>94</v>
      </c>
      <c r="C83" s="67" t="str">
        <f t="shared" si="13"/>
        <v/>
      </c>
      <c r="D83" s="2" t="s">
        <v>90</v>
      </c>
      <c r="E83" s="2" t="s">
        <v>2935</v>
      </c>
      <c r="F83" s="2" t="s">
        <v>67</v>
      </c>
      <c r="G83" s="2" t="s">
        <v>2936</v>
      </c>
      <c r="H83" s="2" t="s">
        <v>2924</v>
      </c>
      <c r="I83" s="2" t="s">
        <v>2937</v>
      </c>
      <c r="J83" s="2" t="s">
        <v>187</v>
      </c>
      <c r="K83" s="2"/>
      <c r="L83" s="2" t="s">
        <v>12</v>
      </c>
      <c r="M83" s="2" t="s">
        <v>12</v>
      </c>
      <c r="N83" s="2" t="s">
        <v>12</v>
      </c>
      <c r="O83" s="2" t="s">
        <v>2691</v>
      </c>
      <c r="P83" s="2"/>
      <c r="Q83" s="2"/>
      <c r="S83" s="8513"/>
      <c r="U83" s="8514"/>
      <c r="W83" s="8515" t="str">
        <f>IF(ISNUMBER(U83),U83,"")</f>
        <v/>
      </c>
      <c r="Y83" s="8516" t="str">
        <f t="shared" si="14"/>
        <v/>
      </c>
      <c r="AA83" s="92"/>
      <c r="AC83" s="8517"/>
      <c r="AE83" s="8518"/>
      <c r="AG83" s="8519" t="str">
        <f>IF(ISNUMBER(AE83),AE83,"")</f>
        <v/>
      </c>
      <c r="AI83" s="8520" t="str">
        <f t="shared" si="15"/>
        <v/>
      </c>
    </row>
    <row r="84" spans="1:35" ht="11.25" hidden="1" outlineLevel="6">
      <c r="A84" s="8521" t="s">
        <v>2938</v>
      </c>
      <c r="B84" s="2" t="s">
        <v>94</v>
      </c>
      <c r="C84" s="67" t="str">
        <f t="shared" si="13"/>
        <v/>
      </c>
      <c r="D84" s="2" t="s">
        <v>90</v>
      </c>
      <c r="E84" s="2" t="s">
        <v>2939</v>
      </c>
      <c r="F84" s="2" t="s">
        <v>67</v>
      </c>
      <c r="G84" s="2" t="s">
        <v>2940</v>
      </c>
      <c r="H84" s="2"/>
      <c r="I84" s="2" t="s">
        <v>196</v>
      </c>
      <c r="J84" s="2" t="s">
        <v>96</v>
      </c>
      <c r="K84" s="2"/>
      <c r="L84" s="2" t="s">
        <v>12</v>
      </c>
      <c r="M84" s="2" t="s">
        <v>12</v>
      </c>
      <c r="N84" s="2" t="s">
        <v>12</v>
      </c>
      <c r="O84" s="2" t="s">
        <v>2691</v>
      </c>
      <c r="P84" s="2"/>
      <c r="Q84" s="2"/>
      <c r="S84" s="8522"/>
      <c r="U84" s="8523"/>
      <c r="W84" s="8524" t="str">
        <f>IF(ISNUMBER(U84),U84,"")</f>
        <v/>
      </c>
      <c r="Y84" s="8525" t="str">
        <f t="shared" si="14"/>
        <v/>
      </c>
      <c r="AA84" s="92"/>
      <c r="AC84" s="8526"/>
      <c r="AE84" s="8527"/>
      <c r="AG84" s="8528" t="str">
        <f>IF(ISNUMBER(AE84),AE84,"")</f>
        <v/>
      </c>
      <c r="AI84" s="8529" t="str">
        <f t="shared" si="15"/>
        <v/>
      </c>
    </row>
    <row r="85" spans="1:35" ht="11.25" hidden="1" outlineLevel="7">
      <c r="A85" s="8530" t="s">
        <v>2941</v>
      </c>
      <c r="B85" s="2"/>
      <c r="C85" s="67" t="str">
        <f t="shared" si="13"/>
        <v/>
      </c>
      <c r="D85" s="2" t="s">
        <v>90</v>
      </c>
      <c r="E85" s="2" t="s">
        <v>2942</v>
      </c>
      <c r="F85" s="2" t="s">
        <v>13</v>
      </c>
      <c r="G85" s="2" t="s">
        <v>2943</v>
      </c>
      <c r="H85" s="2"/>
      <c r="I85" s="2" t="s">
        <v>164</v>
      </c>
      <c r="J85" s="2"/>
      <c r="K85" s="2"/>
      <c r="L85" s="2" t="s">
        <v>12</v>
      </c>
      <c r="M85" s="2" t="s">
        <v>12</v>
      </c>
      <c r="N85" s="2" t="s">
        <v>12</v>
      </c>
      <c r="O85" s="2" t="s">
        <v>2691</v>
      </c>
      <c r="P85" s="2"/>
      <c r="Q85" s="2"/>
      <c r="S85" s="8531"/>
      <c r="U85" s="8532"/>
      <c r="W85" s="8533"/>
      <c r="Y85" s="8534" t="str">
        <f t="shared" si="14"/>
        <v/>
      </c>
      <c r="AA85" s="92"/>
      <c r="AC85" s="8535"/>
      <c r="AE85" s="8536"/>
      <c r="AG85" s="8537"/>
      <c r="AI85" s="8538" t="str">
        <f t="shared" si="15"/>
        <v/>
      </c>
    </row>
    <row r="86" spans="1:35" ht="11.25" hidden="1" outlineLevel="5">
      <c r="A86" s="8539" t="s">
        <v>2944</v>
      </c>
      <c r="B86" s="2" t="s">
        <v>94</v>
      </c>
      <c r="C86" s="67" t="str">
        <f t="shared" si="13"/>
        <v/>
      </c>
      <c r="D86" s="2" t="s">
        <v>90</v>
      </c>
      <c r="E86" s="2" t="s">
        <v>2945</v>
      </c>
      <c r="F86" s="2" t="s">
        <v>67</v>
      </c>
      <c r="G86" s="2" t="s">
        <v>2946</v>
      </c>
      <c r="H86" s="2" t="s">
        <v>2916</v>
      </c>
      <c r="I86" s="2" t="s">
        <v>2947</v>
      </c>
      <c r="J86" s="2" t="s">
        <v>71</v>
      </c>
      <c r="K86" s="2"/>
      <c r="L86" s="2" t="s">
        <v>12</v>
      </c>
      <c r="M86" s="2" t="s">
        <v>12</v>
      </c>
      <c r="N86" s="2" t="s">
        <v>12</v>
      </c>
      <c r="O86" s="2" t="s">
        <v>2691</v>
      </c>
      <c r="P86" s="2"/>
      <c r="Q86" s="2"/>
      <c r="S86" s="8540"/>
      <c r="U86" s="8541"/>
      <c r="W86" s="8542" t="str">
        <f>IF(OR(ISNUMBER(W87),ISNUMBER(W96)),N(W87)-N(W96),IF(ISNUMBER(U86),U86,""))</f>
        <v/>
      </c>
      <c r="Y86" s="8543" t="str">
        <f t="shared" si="14"/>
        <v/>
      </c>
      <c r="AA86" s="92"/>
      <c r="AC86" s="8544"/>
      <c r="AE86" s="8545"/>
      <c r="AG86" s="8546" t="str">
        <f>IF(OR(ISNUMBER(AG87),ISNUMBER(AG96)),N(AG87)-N(AG96),IF(ISNUMBER(AE86),AE86,""))</f>
        <v/>
      </c>
      <c r="AI86" s="8547" t="str">
        <f t="shared" si="15"/>
        <v/>
      </c>
    </row>
    <row r="87" spans="1:35" ht="11.25" hidden="1" outlineLevel="6">
      <c r="A87" s="8548" t="s">
        <v>2948</v>
      </c>
      <c r="B87" s="2" t="s">
        <v>94</v>
      </c>
      <c r="C87" s="67" t="str">
        <f t="shared" si="13"/>
        <v/>
      </c>
      <c r="D87" s="2" t="s">
        <v>90</v>
      </c>
      <c r="E87" s="2" t="s">
        <v>2949</v>
      </c>
      <c r="F87" s="2" t="s">
        <v>67</v>
      </c>
      <c r="G87" s="2" t="s">
        <v>2950</v>
      </c>
      <c r="H87" s="2" t="s">
        <v>2951</v>
      </c>
      <c r="I87" s="2"/>
      <c r="J87" s="2" t="s">
        <v>71</v>
      </c>
      <c r="K87" s="2"/>
      <c r="L87" s="2" t="s">
        <v>12</v>
      </c>
      <c r="M87" s="2" t="s">
        <v>12</v>
      </c>
      <c r="N87" s="2" t="s">
        <v>12</v>
      </c>
      <c r="O87" s="2" t="s">
        <v>2691</v>
      </c>
      <c r="P87" s="2"/>
      <c r="Q87" s="2"/>
      <c r="S87" s="8549"/>
      <c r="U87" s="8550"/>
      <c r="W87" s="8551" t="str">
        <f>IF(OR(ISNUMBER(W88),ISNUMBER(W89),ISNUMBER(W92)),N(W88)+N(W89)+N(W92),IF(ISNUMBER(U87),U87,""))</f>
        <v/>
      </c>
      <c r="Y87" s="8552" t="str">
        <f t="shared" si="14"/>
        <v/>
      </c>
      <c r="AA87" s="92"/>
      <c r="AC87" s="8553"/>
      <c r="AE87" s="8554"/>
      <c r="AG87" s="8555" t="str">
        <f>IF(OR(ISNUMBER(AG88),ISNUMBER(AG89),ISNUMBER(AG92)),N(AG88)+N(AG89)+N(AG92),IF(ISNUMBER(AE87),AE87,""))</f>
        <v/>
      </c>
      <c r="AI87" s="8556" t="str">
        <f t="shared" si="15"/>
        <v/>
      </c>
    </row>
    <row r="88" spans="1:35" ht="11.25" hidden="1" outlineLevel="7">
      <c r="A88" s="8557" t="s">
        <v>2952</v>
      </c>
      <c r="B88" s="2" t="s">
        <v>94</v>
      </c>
      <c r="C88" s="67" t="str">
        <f t="shared" si="13"/>
        <v/>
      </c>
      <c r="D88" s="2" t="s">
        <v>90</v>
      </c>
      <c r="E88" s="2" t="s">
        <v>2953</v>
      </c>
      <c r="F88" s="2" t="s">
        <v>67</v>
      </c>
      <c r="G88" s="2" t="s">
        <v>2954</v>
      </c>
      <c r="H88" s="2"/>
      <c r="I88" s="2"/>
      <c r="J88" s="2" t="s">
        <v>187</v>
      </c>
      <c r="K88" s="2"/>
      <c r="L88" s="2" t="s">
        <v>12</v>
      </c>
      <c r="M88" s="2" t="s">
        <v>12</v>
      </c>
      <c r="N88" s="2" t="s">
        <v>12</v>
      </c>
      <c r="O88" s="2" t="s">
        <v>2691</v>
      </c>
      <c r="P88" s="2"/>
      <c r="Q88" s="2"/>
      <c r="S88" s="8558"/>
      <c r="U88" s="8559"/>
      <c r="W88" s="8560" t="str">
        <f>IF(ISNUMBER(U88),U88,"")</f>
        <v/>
      </c>
      <c r="Y88" s="8561" t="str">
        <f t="shared" si="14"/>
        <v/>
      </c>
      <c r="AA88" s="92"/>
      <c r="AC88" s="8562"/>
      <c r="AE88" s="8563"/>
      <c r="AG88" s="8564" t="str">
        <f>IF(ISNUMBER(AE88),AE88,"")</f>
        <v/>
      </c>
      <c r="AI88" s="8565" t="str">
        <f t="shared" si="15"/>
        <v/>
      </c>
    </row>
    <row r="89" spans="1:35" ht="11.25" hidden="1" outlineLevel="7">
      <c r="A89" s="8566" t="s">
        <v>2955</v>
      </c>
      <c r="B89" s="2" t="s">
        <v>94</v>
      </c>
      <c r="C89" s="67" t="str">
        <f t="shared" si="13"/>
        <v/>
      </c>
      <c r="D89" s="2" t="s">
        <v>90</v>
      </c>
      <c r="E89" s="2" t="s">
        <v>2956</v>
      </c>
      <c r="F89" s="2" t="s">
        <v>67</v>
      </c>
      <c r="G89" s="2" t="s">
        <v>2957</v>
      </c>
      <c r="H89" s="2"/>
      <c r="I89" s="2"/>
      <c r="J89" s="2" t="s">
        <v>187</v>
      </c>
      <c r="K89" s="2"/>
      <c r="L89" s="2" t="s">
        <v>12</v>
      </c>
      <c r="M89" s="2" t="s">
        <v>12</v>
      </c>
      <c r="N89" s="2" t="s">
        <v>12</v>
      </c>
      <c r="O89" s="2" t="s">
        <v>2691</v>
      </c>
      <c r="P89" s="2"/>
      <c r="Q89" s="2"/>
      <c r="S89" s="8567"/>
      <c r="U89" s="8568"/>
      <c r="W89" s="8569" t="str">
        <f>IF(OR(ISNUMBER(W90),ISNUMBER(W91)),N(W90)+N(W91),IF(ISNUMBER(U89),U89,""))</f>
        <v/>
      </c>
      <c r="Y89" s="8570" t="str">
        <f t="shared" si="14"/>
        <v/>
      </c>
      <c r="AA89" s="92"/>
      <c r="AC89" s="8571"/>
      <c r="AE89" s="8572"/>
      <c r="AG89" s="8573" t="str">
        <f>IF(OR(ISNUMBER(AG90),ISNUMBER(AG91)),N(AG90)+N(AG91),IF(ISNUMBER(AE89),AE89,""))</f>
        <v/>
      </c>
      <c r="AI89" s="8574" t="str">
        <f t="shared" si="15"/>
        <v/>
      </c>
    </row>
    <row r="90" spans="1:35" ht="11.25">
      <c r="A90" s="8575" t="s">
        <v>2958</v>
      </c>
      <c r="B90" s="2" t="s">
        <v>94</v>
      </c>
      <c r="C90" s="67" t="str">
        <f t="shared" si="13"/>
        <v/>
      </c>
      <c r="D90" s="2" t="s">
        <v>90</v>
      </c>
      <c r="E90" s="2" t="s">
        <v>2959</v>
      </c>
      <c r="F90" s="2" t="s">
        <v>67</v>
      </c>
      <c r="G90" s="2" t="s">
        <v>2960</v>
      </c>
      <c r="H90" s="2"/>
      <c r="I90" s="2"/>
      <c r="J90" s="2"/>
      <c r="K90" s="2"/>
      <c r="L90" s="2" t="s">
        <v>12</v>
      </c>
      <c r="M90" s="2" t="s">
        <v>12</v>
      </c>
      <c r="N90" s="2" t="s">
        <v>12</v>
      </c>
      <c r="O90" s="2" t="s">
        <v>2691</v>
      </c>
      <c r="P90" s="2"/>
      <c r="Q90" s="2"/>
      <c r="S90" s="8576"/>
      <c r="U90" s="8577"/>
      <c r="W90" s="8578" t="str">
        <f>IF(ISNUMBER(U90),U90,"")</f>
        <v/>
      </c>
      <c r="Y90" s="8579" t="str">
        <f t="shared" si="14"/>
        <v/>
      </c>
      <c r="AA90" s="92"/>
      <c r="AC90" s="8580"/>
      <c r="AE90" s="8581"/>
      <c r="AG90" s="8582" t="str">
        <f>IF(ISNUMBER(AE90),AE90,"")</f>
        <v/>
      </c>
      <c r="AI90" s="8583" t="str">
        <f t="shared" si="15"/>
        <v/>
      </c>
    </row>
    <row r="91" spans="1:35" ht="11.25" collapsed="1">
      <c r="A91" s="8584" t="s">
        <v>2961</v>
      </c>
      <c r="B91" s="2" t="s">
        <v>94</v>
      </c>
      <c r="C91" s="67" t="str">
        <f t="shared" si="13"/>
        <v/>
      </c>
      <c r="D91" s="2" t="s">
        <v>90</v>
      </c>
      <c r="E91" s="2" t="s">
        <v>2962</v>
      </c>
      <c r="F91" s="2" t="s">
        <v>67</v>
      </c>
      <c r="G91" s="2" t="s">
        <v>2963</v>
      </c>
      <c r="H91" s="2"/>
      <c r="I91" s="2"/>
      <c r="J91" s="2"/>
      <c r="K91" s="2"/>
      <c r="L91" s="2" t="s">
        <v>12</v>
      </c>
      <c r="M91" s="2" t="s">
        <v>12</v>
      </c>
      <c r="N91" s="2" t="s">
        <v>12</v>
      </c>
      <c r="O91" s="2" t="s">
        <v>2691</v>
      </c>
      <c r="P91" s="2"/>
      <c r="Q91" s="2"/>
      <c r="S91" s="8585"/>
      <c r="U91" s="8586"/>
      <c r="W91" s="8587" t="str">
        <f>IF(ISNUMBER(U91),U91,"")</f>
        <v/>
      </c>
      <c r="Y91" s="8588" t="str">
        <f t="shared" si="14"/>
        <v/>
      </c>
      <c r="AA91" s="92"/>
      <c r="AC91" s="8589"/>
      <c r="AE91" s="8590"/>
      <c r="AG91" s="8591" t="str">
        <f>IF(ISNUMBER(AE91),AE91,"")</f>
        <v/>
      </c>
      <c r="AI91" s="8592" t="str">
        <f t="shared" si="15"/>
        <v/>
      </c>
    </row>
    <row r="92" spans="1:35" ht="11.25" hidden="1" outlineLevel="7">
      <c r="A92" s="8593" t="s">
        <v>2964</v>
      </c>
      <c r="B92" s="2" t="s">
        <v>94</v>
      </c>
      <c r="C92" s="67" t="str">
        <f t="shared" si="13"/>
        <v/>
      </c>
      <c r="D92" s="2" t="s">
        <v>90</v>
      </c>
      <c r="E92" s="2" t="s">
        <v>2965</v>
      </c>
      <c r="F92" s="2" t="s">
        <v>67</v>
      </c>
      <c r="G92" s="2" t="s">
        <v>2966</v>
      </c>
      <c r="H92" s="2"/>
      <c r="I92" s="2"/>
      <c r="J92" s="2" t="s">
        <v>187</v>
      </c>
      <c r="K92" s="2"/>
      <c r="L92" s="2" t="s">
        <v>12</v>
      </c>
      <c r="M92" s="2" t="s">
        <v>12</v>
      </c>
      <c r="N92" s="2" t="s">
        <v>12</v>
      </c>
      <c r="O92" s="2" t="s">
        <v>2691</v>
      </c>
      <c r="P92" s="2"/>
      <c r="Q92" s="2"/>
      <c r="S92" s="8594"/>
      <c r="U92" s="8595"/>
      <c r="W92" s="8596" t="str">
        <f>IF(OR(ISNUMBER(W93),ISNUMBER(W94),ISNUMBER(W95)),N(W93)+N(W94)+N(W95),IF(ISNUMBER(U92),U92,""))</f>
        <v/>
      </c>
      <c r="Y92" s="8597" t="str">
        <f t="shared" si="14"/>
        <v/>
      </c>
      <c r="AA92" s="92"/>
      <c r="AC92" s="8598"/>
      <c r="AE92" s="8599"/>
      <c r="AG92" s="8600" t="str">
        <f>IF(OR(ISNUMBER(AG93),ISNUMBER(AG94),ISNUMBER(AG95)),N(AG93)+N(AG94)+N(AG95),IF(ISNUMBER(AE92),AE92,""))</f>
        <v/>
      </c>
      <c r="AI92" s="8601" t="str">
        <f t="shared" si="15"/>
        <v/>
      </c>
    </row>
    <row r="93" spans="1:35" ht="11.25">
      <c r="A93" s="8602" t="s">
        <v>2967</v>
      </c>
      <c r="B93" s="2" t="s">
        <v>94</v>
      </c>
      <c r="C93" s="67" t="str">
        <f t="shared" si="13"/>
        <v/>
      </c>
      <c r="D93" s="2" t="s">
        <v>90</v>
      </c>
      <c r="E93" s="2" t="s">
        <v>2968</v>
      </c>
      <c r="F93" s="2" t="s">
        <v>67</v>
      </c>
      <c r="G93" s="2" t="s">
        <v>2969</v>
      </c>
      <c r="H93" s="2"/>
      <c r="I93" s="2"/>
      <c r="J93" s="2"/>
      <c r="K93" s="2"/>
      <c r="L93" s="2" t="s">
        <v>12</v>
      </c>
      <c r="M93" s="2" t="s">
        <v>12</v>
      </c>
      <c r="N93" s="2" t="s">
        <v>12</v>
      </c>
      <c r="O93" s="2" t="s">
        <v>2691</v>
      </c>
      <c r="P93" s="2"/>
      <c r="Q93" s="2"/>
      <c r="S93" s="8603"/>
      <c r="U93" s="8604"/>
      <c r="W93" s="8605" t="str">
        <f>IF(ISNUMBER(U93),U93,"")</f>
        <v/>
      </c>
      <c r="Y93" s="8606" t="str">
        <f t="shared" si="14"/>
        <v/>
      </c>
      <c r="AA93" s="92"/>
      <c r="AC93" s="8607"/>
      <c r="AE93" s="8608"/>
      <c r="AG93" s="8609" t="str">
        <f>IF(ISNUMBER(AE93),AE93,"")</f>
        <v/>
      </c>
      <c r="AI93" s="8610" t="str">
        <f t="shared" si="15"/>
        <v/>
      </c>
    </row>
    <row r="94" spans="1:35" ht="11.25">
      <c r="A94" s="8611" t="s">
        <v>2970</v>
      </c>
      <c r="B94" s="2" t="s">
        <v>94</v>
      </c>
      <c r="C94" s="67" t="str">
        <f t="shared" si="13"/>
        <v/>
      </c>
      <c r="D94" s="2" t="s">
        <v>90</v>
      </c>
      <c r="E94" s="2" t="s">
        <v>2971</v>
      </c>
      <c r="F94" s="2" t="s">
        <v>67</v>
      </c>
      <c r="G94" s="2" t="s">
        <v>2972</v>
      </c>
      <c r="H94" s="2"/>
      <c r="I94" s="2"/>
      <c r="J94" s="2"/>
      <c r="K94" s="2"/>
      <c r="L94" s="2" t="s">
        <v>12</v>
      </c>
      <c r="M94" s="2" t="s">
        <v>12</v>
      </c>
      <c r="N94" s="2" t="s">
        <v>12</v>
      </c>
      <c r="O94" s="2" t="s">
        <v>2691</v>
      </c>
      <c r="P94" s="2"/>
      <c r="Q94" s="2"/>
      <c r="S94" s="8612"/>
      <c r="U94" s="8613"/>
      <c r="W94" s="8614" t="str">
        <f>IF(ISNUMBER(U94),U94,"")</f>
        <v/>
      </c>
      <c r="Y94" s="8615" t="str">
        <f t="shared" si="14"/>
        <v/>
      </c>
      <c r="AA94" s="92"/>
      <c r="AC94" s="8616"/>
      <c r="AE94" s="8617"/>
      <c r="AG94" s="8618" t="str">
        <f>IF(ISNUMBER(AE94),AE94,"")</f>
        <v/>
      </c>
      <c r="AI94" s="8619" t="str">
        <f t="shared" si="15"/>
        <v/>
      </c>
    </row>
    <row r="95" spans="1:35" ht="11.25" collapsed="1">
      <c r="A95" s="8620" t="s">
        <v>2973</v>
      </c>
      <c r="B95" s="2" t="s">
        <v>94</v>
      </c>
      <c r="C95" s="67" t="str">
        <f t="shared" si="13"/>
        <v/>
      </c>
      <c r="D95" s="2" t="s">
        <v>90</v>
      </c>
      <c r="E95" s="2" t="s">
        <v>2974</v>
      </c>
      <c r="F95" s="2" t="s">
        <v>67</v>
      </c>
      <c r="G95" s="2" t="s">
        <v>2975</v>
      </c>
      <c r="H95" s="2"/>
      <c r="I95" s="2"/>
      <c r="J95" s="2"/>
      <c r="K95" s="2"/>
      <c r="L95" s="2" t="s">
        <v>12</v>
      </c>
      <c r="M95" s="2" t="s">
        <v>12</v>
      </c>
      <c r="N95" s="2" t="s">
        <v>12</v>
      </c>
      <c r="O95" s="2" t="s">
        <v>2691</v>
      </c>
      <c r="P95" s="2"/>
      <c r="Q95" s="2"/>
      <c r="S95" s="8621"/>
      <c r="U95" s="8622"/>
      <c r="W95" s="8623" t="str">
        <f>IF(ISNUMBER(U95),U95,"")</f>
        <v/>
      </c>
      <c r="Y95" s="8624" t="str">
        <f t="shared" si="14"/>
        <v/>
      </c>
      <c r="AA95" s="92"/>
      <c r="AC95" s="8625"/>
      <c r="AE95" s="8626"/>
      <c r="AG95" s="8627" t="str">
        <f>IF(ISNUMBER(AE95),AE95,"")</f>
        <v/>
      </c>
      <c r="AI95" s="8628" t="str">
        <f t="shared" si="15"/>
        <v/>
      </c>
    </row>
    <row r="96" spans="1:35" ht="11.25" hidden="1" outlineLevel="6">
      <c r="A96" s="8629" t="s">
        <v>2976</v>
      </c>
      <c r="B96" s="2" t="s">
        <v>593</v>
      </c>
      <c r="C96" s="67" t="str">
        <f t="shared" si="13"/>
        <v/>
      </c>
      <c r="D96" s="2" t="s">
        <v>90</v>
      </c>
      <c r="E96" s="2" t="s">
        <v>2977</v>
      </c>
      <c r="F96" s="2" t="s">
        <v>67</v>
      </c>
      <c r="G96" s="2" t="s">
        <v>2978</v>
      </c>
      <c r="H96" s="2"/>
      <c r="I96" s="2" t="s">
        <v>2979</v>
      </c>
      <c r="J96" s="2" t="s">
        <v>71</v>
      </c>
      <c r="K96" s="2"/>
      <c r="L96" s="2" t="s">
        <v>12</v>
      </c>
      <c r="M96" s="2" t="s">
        <v>12</v>
      </c>
      <c r="N96" s="2" t="s">
        <v>12</v>
      </c>
      <c r="O96" s="2" t="s">
        <v>2691</v>
      </c>
      <c r="P96" s="2"/>
      <c r="Q96" s="2"/>
      <c r="S96" s="8630"/>
      <c r="U96" s="8631"/>
      <c r="W96" s="8632" t="str">
        <f>IF(OR(ISNUMBER(W97),ISNUMBER(W98),ISNUMBER(W101)),N(W97)+N(W98)+N(W101),IF(ISNUMBER(U96),U96,""))</f>
        <v/>
      </c>
      <c r="Y96" s="8633" t="str">
        <f t="shared" si="14"/>
        <v/>
      </c>
      <c r="AA96" s="92"/>
      <c r="AC96" s="8634"/>
      <c r="AE96" s="8635"/>
      <c r="AG96" s="8636" t="str">
        <f>IF(OR(ISNUMBER(AG97),ISNUMBER(AG98),ISNUMBER(AG101)),N(AG97)+N(AG98)+N(AG101),IF(ISNUMBER(AE96),AE96,""))</f>
        <v/>
      </c>
      <c r="AI96" s="8637" t="str">
        <f t="shared" si="15"/>
        <v/>
      </c>
    </row>
    <row r="97" spans="1:35" ht="11.25" hidden="1" outlineLevel="7">
      <c r="A97" s="8638" t="s">
        <v>2980</v>
      </c>
      <c r="B97" s="2" t="s">
        <v>94</v>
      </c>
      <c r="C97" s="67" t="str">
        <f t="shared" si="13"/>
        <v/>
      </c>
      <c r="D97" s="2" t="s">
        <v>90</v>
      </c>
      <c r="E97" s="2" t="s">
        <v>2981</v>
      </c>
      <c r="F97" s="2" t="s">
        <v>67</v>
      </c>
      <c r="G97" s="2" t="s">
        <v>2982</v>
      </c>
      <c r="H97" s="2"/>
      <c r="I97" s="2"/>
      <c r="J97" s="2" t="s">
        <v>187</v>
      </c>
      <c r="K97" s="2"/>
      <c r="L97" s="2" t="s">
        <v>12</v>
      </c>
      <c r="M97" s="2" t="s">
        <v>12</v>
      </c>
      <c r="N97" s="2" t="s">
        <v>12</v>
      </c>
      <c r="O97" s="2" t="s">
        <v>2691</v>
      </c>
      <c r="P97" s="2"/>
      <c r="Q97" s="2"/>
      <c r="S97" s="8639"/>
      <c r="U97" s="8640"/>
      <c r="W97" s="8641" t="str">
        <f>IF(ISNUMBER(U97),U97,"")</f>
        <v/>
      </c>
      <c r="Y97" s="8642" t="str">
        <f t="shared" si="14"/>
        <v/>
      </c>
      <c r="AA97" s="92"/>
      <c r="AC97" s="8643"/>
      <c r="AE97" s="8644"/>
      <c r="AG97" s="8645" t="str">
        <f>IF(ISNUMBER(AE97),AE97,"")</f>
        <v/>
      </c>
      <c r="AI97" s="8646" t="str">
        <f t="shared" si="15"/>
        <v/>
      </c>
    </row>
    <row r="98" spans="1:35" ht="11.25" hidden="1" outlineLevel="7">
      <c r="A98" s="8647" t="s">
        <v>2983</v>
      </c>
      <c r="B98" s="2" t="s">
        <v>94</v>
      </c>
      <c r="C98" s="67" t="str">
        <f t="shared" si="13"/>
        <v/>
      </c>
      <c r="D98" s="2" t="s">
        <v>90</v>
      </c>
      <c r="E98" s="2" t="s">
        <v>2984</v>
      </c>
      <c r="F98" s="2" t="s">
        <v>67</v>
      </c>
      <c r="G98" s="2" t="s">
        <v>2985</v>
      </c>
      <c r="H98" s="2"/>
      <c r="I98" s="2"/>
      <c r="J98" s="2" t="s">
        <v>187</v>
      </c>
      <c r="K98" s="2"/>
      <c r="L98" s="2" t="s">
        <v>12</v>
      </c>
      <c r="M98" s="2" t="s">
        <v>12</v>
      </c>
      <c r="N98" s="2" t="s">
        <v>12</v>
      </c>
      <c r="O98" s="2" t="s">
        <v>2691</v>
      </c>
      <c r="P98" s="2"/>
      <c r="Q98" s="2"/>
      <c r="S98" s="8648"/>
      <c r="U98" s="8649"/>
      <c r="W98" s="8650" t="str">
        <f>IF(OR(ISNUMBER(W99),ISNUMBER(W100)),N(W99)+N(W100),IF(ISNUMBER(U98),U98,""))</f>
        <v/>
      </c>
      <c r="Y98" s="8651" t="str">
        <f t="shared" si="14"/>
        <v/>
      </c>
      <c r="AA98" s="92"/>
      <c r="AC98" s="8652"/>
      <c r="AE98" s="8653"/>
      <c r="AG98" s="8654" t="str">
        <f>IF(OR(ISNUMBER(AG99),ISNUMBER(AG100)),N(AG99)+N(AG100),IF(ISNUMBER(AE98),AE98,""))</f>
        <v/>
      </c>
      <c r="AI98" s="8655" t="str">
        <f t="shared" si="15"/>
        <v/>
      </c>
    </row>
    <row r="99" spans="1:35" ht="11.25">
      <c r="A99" s="8656" t="s">
        <v>2986</v>
      </c>
      <c r="B99" s="2" t="s">
        <v>94</v>
      </c>
      <c r="C99" s="67" t="str">
        <f t="shared" si="13"/>
        <v/>
      </c>
      <c r="D99" s="2" t="s">
        <v>90</v>
      </c>
      <c r="E99" s="2" t="s">
        <v>2987</v>
      </c>
      <c r="F99" s="2" t="s">
        <v>67</v>
      </c>
      <c r="G99" s="2" t="s">
        <v>2988</v>
      </c>
      <c r="H99" s="2"/>
      <c r="I99" s="2"/>
      <c r="J99" s="2"/>
      <c r="K99" s="2"/>
      <c r="L99" s="2" t="s">
        <v>12</v>
      </c>
      <c r="M99" s="2" t="s">
        <v>12</v>
      </c>
      <c r="N99" s="2" t="s">
        <v>12</v>
      </c>
      <c r="O99" s="2" t="s">
        <v>2691</v>
      </c>
      <c r="P99" s="2"/>
      <c r="Q99" s="2"/>
      <c r="S99" s="8657"/>
      <c r="U99" s="8658"/>
      <c r="W99" s="8659" t="str">
        <f>IF(ISNUMBER(U99),U99,"")</f>
        <v/>
      </c>
      <c r="Y99" s="8660" t="str">
        <f t="shared" si="14"/>
        <v/>
      </c>
      <c r="AA99" s="92"/>
      <c r="AC99" s="8661"/>
      <c r="AE99" s="8662"/>
      <c r="AG99" s="8663" t="str">
        <f>IF(ISNUMBER(AE99),AE99,"")</f>
        <v/>
      </c>
      <c r="AI99" s="8664" t="str">
        <f t="shared" si="15"/>
        <v/>
      </c>
    </row>
    <row r="100" spans="1:35" ht="11.25" collapsed="1">
      <c r="A100" s="8665" t="s">
        <v>2989</v>
      </c>
      <c r="B100" s="2" t="s">
        <v>94</v>
      </c>
      <c r="C100" s="67" t="str">
        <f t="shared" si="13"/>
        <v/>
      </c>
      <c r="D100" s="2" t="s">
        <v>90</v>
      </c>
      <c r="E100" s="2" t="s">
        <v>2990</v>
      </c>
      <c r="F100" s="2" t="s">
        <v>67</v>
      </c>
      <c r="G100" s="2" t="s">
        <v>2991</v>
      </c>
      <c r="H100" s="2"/>
      <c r="I100" s="2"/>
      <c r="J100" s="2"/>
      <c r="K100" s="2"/>
      <c r="L100" s="2" t="s">
        <v>12</v>
      </c>
      <c r="M100" s="2" t="s">
        <v>12</v>
      </c>
      <c r="N100" s="2" t="s">
        <v>12</v>
      </c>
      <c r="O100" s="2" t="s">
        <v>2691</v>
      </c>
      <c r="P100" s="2"/>
      <c r="Q100" s="2"/>
      <c r="S100" s="8666"/>
      <c r="U100" s="8667"/>
      <c r="W100" s="8668" t="str">
        <f>IF(ISNUMBER(U100),U100,"")</f>
        <v/>
      </c>
      <c r="Y100" s="8669" t="str">
        <f t="shared" si="14"/>
        <v/>
      </c>
      <c r="AA100" s="92"/>
      <c r="AC100" s="8670"/>
      <c r="AE100" s="8671"/>
      <c r="AG100" s="8672" t="str">
        <f>IF(ISNUMBER(AE100),AE100,"")</f>
        <v/>
      </c>
      <c r="AI100" s="8673" t="str">
        <f t="shared" si="15"/>
        <v/>
      </c>
    </row>
    <row r="101" spans="1:35" ht="11.25" hidden="1" outlineLevel="7">
      <c r="A101" s="8674" t="s">
        <v>2992</v>
      </c>
      <c r="B101" s="2" t="s">
        <v>94</v>
      </c>
      <c r="C101" s="67" t="str">
        <f t="shared" si="13"/>
        <v/>
      </c>
      <c r="D101" s="2" t="s">
        <v>90</v>
      </c>
      <c r="E101" s="2" t="s">
        <v>2993</v>
      </c>
      <c r="F101" s="2" t="s">
        <v>67</v>
      </c>
      <c r="G101" s="2" t="s">
        <v>2994</v>
      </c>
      <c r="H101" s="2"/>
      <c r="I101" s="2"/>
      <c r="J101" s="2" t="s">
        <v>187</v>
      </c>
      <c r="K101" s="2"/>
      <c r="L101" s="2" t="s">
        <v>12</v>
      </c>
      <c r="M101" s="2" t="s">
        <v>12</v>
      </c>
      <c r="N101" s="2" t="s">
        <v>12</v>
      </c>
      <c r="O101" s="2" t="s">
        <v>2691</v>
      </c>
      <c r="P101" s="2"/>
      <c r="Q101" s="2"/>
      <c r="S101" s="8675"/>
      <c r="U101" s="8676"/>
      <c r="W101" s="8677" t="str">
        <f>IF(OR(ISNUMBER(W102),ISNUMBER(W103),ISNUMBER(W104)),N(W102)+N(W103)+N(W104),IF(ISNUMBER(U101),U101,""))</f>
        <v/>
      </c>
      <c r="Y101" s="8678" t="str">
        <f t="shared" si="14"/>
        <v/>
      </c>
      <c r="AA101" s="92"/>
      <c r="AC101" s="8679"/>
      <c r="AE101" s="8680"/>
      <c r="AG101" s="8681" t="str">
        <f>IF(OR(ISNUMBER(AG102),ISNUMBER(AG103),ISNUMBER(AG104)),N(AG102)+N(AG103)+N(AG104),IF(ISNUMBER(AE101),AE101,""))</f>
        <v/>
      </c>
      <c r="AI101" s="8682" t="str">
        <f t="shared" si="15"/>
        <v/>
      </c>
    </row>
    <row r="102" spans="1:35" ht="11.25">
      <c r="A102" s="8683" t="s">
        <v>2995</v>
      </c>
      <c r="B102" s="2" t="s">
        <v>94</v>
      </c>
      <c r="C102" s="67" t="str">
        <f t="shared" si="13"/>
        <v/>
      </c>
      <c r="D102" s="2" t="s">
        <v>90</v>
      </c>
      <c r="E102" s="2" t="s">
        <v>2996</v>
      </c>
      <c r="F102" s="2" t="s">
        <v>67</v>
      </c>
      <c r="G102" s="2" t="s">
        <v>2997</v>
      </c>
      <c r="H102" s="2"/>
      <c r="I102" s="2"/>
      <c r="J102" s="2"/>
      <c r="K102" s="2"/>
      <c r="L102" s="2" t="s">
        <v>12</v>
      </c>
      <c r="M102" s="2" t="s">
        <v>12</v>
      </c>
      <c r="N102" s="2" t="s">
        <v>12</v>
      </c>
      <c r="O102" s="2" t="s">
        <v>2691</v>
      </c>
      <c r="P102" s="2"/>
      <c r="Q102" s="2"/>
      <c r="S102" s="8684"/>
      <c r="U102" s="8685"/>
      <c r="W102" s="8686" t="str">
        <f t="shared" ref="W102:W108" si="16">IF(ISNUMBER(U102),U102,"")</f>
        <v/>
      </c>
      <c r="Y102" s="8687" t="str">
        <f t="shared" si="14"/>
        <v/>
      </c>
      <c r="AA102" s="92"/>
      <c r="AC102" s="8688"/>
      <c r="AE102" s="8689"/>
      <c r="AG102" s="8690" t="str">
        <f t="shared" ref="AG102:AG108" si="17">IF(ISNUMBER(AE102),AE102,"")</f>
        <v/>
      </c>
      <c r="AI102" s="8691" t="str">
        <f t="shared" si="15"/>
        <v/>
      </c>
    </row>
    <row r="103" spans="1:35" ht="11.25">
      <c r="A103" s="8692" t="s">
        <v>2998</v>
      </c>
      <c r="B103" s="2" t="s">
        <v>94</v>
      </c>
      <c r="C103" s="67" t="str">
        <f t="shared" si="13"/>
        <v/>
      </c>
      <c r="D103" s="2" t="s">
        <v>90</v>
      </c>
      <c r="E103" s="2" t="s">
        <v>2999</v>
      </c>
      <c r="F103" s="2" t="s">
        <v>67</v>
      </c>
      <c r="G103" s="2" t="s">
        <v>3000</v>
      </c>
      <c r="H103" s="2"/>
      <c r="I103" s="2"/>
      <c r="J103" s="2"/>
      <c r="K103" s="2"/>
      <c r="L103" s="2" t="s">
        <v>12</v>
      </c>
      <c r="M103" s="2" t="s">
        <v>12</v>
      </c>
      <c r="N103" s="2" t="s">
        <v>12</v>
      </c>
      <c r="O103" s="2" t="s">
        <v>2691</v>
      </c>
      <c r="P103" s="2"/>
      <c r="Q103" s="2"/>
      <c r="S103" s="8693"/>
      <c r="U103" s="8694"/>
      <c r="W103" s="8695" t="str">
        <f t="shared" si="16"/>
        <v/>
      </c>
      <c r="Y103" s="8696" t="str">
        <f t="shared" si="14"/>
        <v/>
      </c>
      <c r="AA103" s="92"/>
      <c r="AC103" s="8697"/>
      <c r="AE103" s="8698"/>
      <c r="AG103" s="8699" t="str">
        <f t="shared" si="17"/>
        <v/>
      </c>
      <c r="AI103" s="8700" t="str">
        <f t="shared" si="15"/>
        <v/>
      </c>
    </row>
    <row r="104" spans="1:35" ht="11.25">
      <c r="A104" s="8701" t="s">
        <v>3001</v>
      </c>
      <c r="B104" s="2" t="s">
        <v>94</v>
      </c>
      <c r="C104" s="67" t="str">
        <f t="shared" si="13"/>
        <v/>
      </c>
      <c r="D104" s="2" t="s">
        <v>90</v>
      </c>
      <c r="E104" s="2" t="s">
        <v>3002</v>
      </c>
      <c r="F104" s="2" t="s">
        <v>67</v>
      </c>
      <c r="G104" s="2" t="s">
        <v>3003</v>
      </c>
      <c r="H104" s="2"/>
      <c r="I104" s="2"/>
      <c r="J104" s="2"/>
      <c r="K104" s="2"/>
      <c r="L104" s="2" t="s">
        <v>12</v>
      </c>
      <c r="M104" s="2" t="s">
        <v>12</v>
      </c>
      <c r="N104" s="2" t="s">
        <v>12</v>
      </c>
      <c r="O104" s="2" t="s">
        <v>2691</v>
      </c>
      <c r="P104" s="2"/>
      <c r="Q104" s="2"/>
      <c r="S104" s="8702"/>
      <c r="U104" s="8703"/>
      <c r="W104" s="8704" t="str">
        <f t="shared" si="16"/>
        <v/>
      </c>
      <c r="Y104" s="8705" t="str">
        <f t="shared" si="14"/>
        <v/>
      </c>
      <c r="AA104" s="92"/>
      <c r="AC104" s="8706"/>
      <c r="AE104" s="8707"/>
      <c r="AG104" s="8708" t="str">
        <f t="shared" si="17"/>
        <v/>
      </c>
      <c r="AI104" s="8709" t="str">
        <f t="shared" si="15"/>
        <v/>
      </c>
    </row>
    <row r="105" spans="1:35" ht="11.25" hidden="1" outlineLevel="5">
      <c r="A105" s="8710" t="s">
        <v>3004</v>
      </c>
      <c r="B105" s="2" t="s">
        <v>94</v>
      </c>
      <c r="C105" s="67" t="str">
        <f t="shared" si="13"/>
        <v/>
      </c>
      <c r="D105" s="2" t="s">
        <v>90</v>
      </c>
      <c r="E105" s="2" t="s">
        <v>3005</v>
      </c>
      <c r="F105" s="2" t="s">
        <v>67</v>
      </c>
      <c r="G105" s="2" t="s">
        <v>3006</v>
      </c>
      <c r="H105" s="2" t="s">
        <v>2916</v>
      </c>
      <c r="I105" s="2" t="s">
        <v>3007</v>
      </c>
      <c r="J105" s="2" t="s">
        <v>187</v>
      </c>
      <c r="K105" s="2"/>
      <c r="L105" s="2" t="s">
        <v>12</v>
      </c>
      <c r="M105" s="2" t="s">
        <v>12</v>
      </c>
      <c r="N105" s="2" t="s">
        <v>12</v>
      </c>
      <c r="O105" s="2" t="s">
        <v>2691</v>
      </c>
      <c r="P105" s="2"/>
      <c r="Q105" s="2"/>
      <c r="S105" s="8711"/>
      <c r="U105" s="8712"/>
      <c r="W105" s="8713" t="str">
        <f t="shared" si="16"/>
        <v/>
      </c>
      <c r="Y105" s="8714" t="str">
        <f t="shared" si="14"/>
        <v/>
      </c>
      <c r="AA105" s="92"/>
      <c r="AC105" s="8715"/>
      <c r="AE105" s="8716"/>
      <c r="AG105" s="8717" t="str">
        <f t="shared" si="17"/>
        <v/>
      </c>
      <c r="AI105" s="8718" t="str">
        <f t="shared" si="15"/>
        <v/>
      </c>
    </row>
    <row r="106" spans="1:35" ht="11.25" hidden="1" outlineLevel="5">
      <c r="A106" s="8719" t="s">
        <v>3008</v>
      </c>
      <c r="B106" s="2" t="s">
        <v>94</v>
      </c>
      <c r="C106" s="67" t="str">
        <f t="shared" si="13"/>
        <v/>
      </c>
      <c r="D106" s="2" t="s">
        <v>90</v>
      </c>
      <c r="E106" s="2" t="s">
        <v>3009</v>
      </c>
      <c r="F106" s="2" t="s">
        <v>67</v>
      </c>
      <c r="G106" s="2" t="s">
        <v>3010</v>
      </c>
      <c r="H106" s="2" t="s">
        <v>3011</v>
      </c>
      <c r="I106" s="2" t="s">
        <v>3012</v>
      </c>
      <c r="J106" s="2" t="s">
        <v>187</v>
      </c>
      <c r="K106" s="2"/>
      <c r="L106" s="2" t="s">
        <v>12</v>
      </c>
      <c r="M106" s="2" t="s">
        <v>12</v>
      </c>
      <c r="N106" s="2" t="s">
        <v>12</v>
      </c>
      <c r="O106" s="2" t="s">
        <v>2691</v>
      </c>
      <c r="P106" s="2"/>
      <c r="Q106" s="2"/>
      <c r="S106" s="8720"/>
      <c r="U106" s="8721"/>
      <c r="W106" s="8722" t="str">
        <f t="shared" si="16"/>
        <v/>
      </c>
      <c r="Y106" s="8723" t="str">
        <f t="shared" si="14"/>
        <v/>
      </c>
      <c r="AA106" s="92"/>
      <c r="AC106" s="8724"/>
      <c r="AE106" s="8725"/>
      <c r="AG106" s="8726" t="str">
        <f t="shared" si="17"/>
        <v/>
      </c>
      <c r="AI106" s="8727" t="str">
        <f t="shared" si="15"/>
        <v/>
      </c>
    </row>
    <row r="107" spans="1:35" ht="11.25" hidden="1" outlineLevel="5">
      <c r="A107" s="8728" t="s">
        <v>3013</v>
      </c>
      <c r="B107" s="2" t="s">
        <v>94</v>
      </c>
      <c r="C107" s="67" t="str">
        <f t="shared" si="13"/>
        <v/>
      </c>
      <c r="D107" s="2" t="s">
        <v>90</v>
      </c>
      <c r="E107" s="2" t="s">
        <v>3014</v>
      </c>
      <c r="F107" s="2" t="s">
        <v>67</v>
      </c>
      <c r="G107" s="2" t="s">
        <v>3015</v>
      </c>
      <c r="H107" s="2" t="s">
        <v>2916</v>
      </c>
      <c r="I107" s="2"/>
      <c r="J107" s="2" t="s">
        <v>96</v>
      </c>
      <c r="K107" s="2"/>
      <c r="L107" s="2" t="s">
        <v>12</v>
      </c>
      <c r="M107" s="2" t="s">
        <v>12</v>
      </c>
      <c r="N107" s="2" t="s">
        <v>12</v>
      </c>
      <c r="O107" s="2" t="s">
        <v>2691</v>
      </c>
      <c r="P107" s="2"/>
      <c r="Q107" s="2"/>
      <c r="S107" s="8729"/>
      <c r="U107" s="8730"/>
      <c r="W107" s="8731" t="str">
        <f t="shared" si="16"/>
        <v/>
      </c>
      <c r="Y107" s="8732" t="str">
        <f t="shared" si="14"/>
        <v/>
      </c>
      <c r="AA107" s="92"/>
      <c r="AC107" s="8733"/>
      <c r="AE107" s="8734"/>
      <c r="AG107" s="8735" t="str">
        <f t="shared" si="17"/>
        <v/>
      </c>
      <c r="AI107" s="8736" t="str">
        <f t="shared" si="15"/>
        <v/>
      </c>
    </row>
    <row r="108" spans="1:35" ht="11.25" hidden="1" outlineLevel="5">
      <c r="A108" s="8737" t="s">
        <v>3016</v>
      </c>
      <c r="B108" s="2" t="s">
        <v>94</v>
      </c>
      <c r="C108" s="67" t="str">
        <f t="shared" si="13"/>
        <v/>
      </c>
      <c r="D108" s="2" t="s">
        <v>90</v>
      </c>
      <c r="E108" s="2" t="s">
        <v>3017</v>
      </c>
      <c r="F108" s="2" t="s">
        <v>67</v>
      </c>
      <c r="G108" s="2" t="s">
        <v>3018</v>
      </c>
      <c r="H108" s="2" t="s">
        <v>2916</v>
      </c>
      <c r="I108" s="2" t="s">
        <v>3019</v>
      </c>
      <c r="J108" s="2" t="s">
        <v>187</v>
      </c>
      <c r="K108" s="2"/>
      <c r="L108" s="2" t="s">
        <v>12</v>
      </c>
      <c r="M108" s="2" t="s">
        <v>12</v>
      </c>
      <c r="N108" s="2" t="s">
        <v>12</v>
      </c>
      <c r="O108" s="2" t="s">
        <v>2691</v>
      </c>
      <c r="P108" s="2"/>
      <c r="Q108" s="2"/>
      <c r="S108" s="8738"/>
      <c r="U108" s="8739"/>
      <c r="W108" s="8740" t="str">
        <f t="shared" si="16"/>
        <v/>
      </c>
      <c r="Y108" s="8741" t="str">
        <f t="shared" si="14"/>
        <v/>
      </c>
      <c r="AA108" s="92"/>
      <c r="AC108" s="8742"/>
      <c r="AE108" s="8743"/>
      <c r="AG108" s="8744" t="str">
        <f t="shared" si="17"/>
        <v/>
      </c>
      <c r="AI108" s="8745" t="str">
        <f t="shared" si="15"/>
        <v/>
      </c>
    </row>
    <row r="109" spans="1:35" ht="11.25" hidden="1" outlineLevel="5">
      <c r="A109" s="8746" t="s">
        <v>3020</v>
      </c>
      <c r="B109" s="2" t="s">
        <v>94</v>
      </c>
      <c r="C109" s="67" t="str">
        <f t="shared" si="13"/>
        <v/>
      </c>
      <c r="D109" s="2" t="s">
        <v>90</v>
      </c>
      <c r="E109" s="2" t="s">
        <v>3021</v>
      </c>
      <c r="F109" s="2" t="s">
        <v>67</v>
      </c>
      <c r="G109" s="2" t="s">
        <v>3022</v>
      </c>
      <c r="H109" s="2" t="s">
        <v>2916</v>
      </c>
      <c r="I109" s="2"/>
      <c r="J109" s="2" t="s">
        <v>71</v>
      </c>
      <c r="K109" s="2"/>
      <c r="L109" s="2" t="s">
        <v>12</v>
      </c>
      <c r="M109" s="2" t="s">
        <v>12</v>
      </c>
      <c r="N109" s="2" t="s">
        <v>12</v>
      </c>
      <c r="O109" s="2" t="s">
        <v>2691</v>
      </c>
      <c r="P109" s="2"/>
      <c r="Q109" s="2"/>
      <c r="S109" s="8747"/>
      <c r="U109" s="8748"/>
      <c r="W109" s="8749" t="str">
        <f>IF(OR(ISNUMBER(W110),ISNUMBER(W111),ISNUMBER(W112)),N(W110)+N(W111)+N(W112),IF(ISNUMBER(U109),U109,""))</f>
        <v/>
      </c>
      <c r="Y109" s="8750" t="str">
        <f t="shared" si="14"/>
        <v/>
      </c>
      <c r="AA109" s="92"/>
      <c r="AC109" s="8751"/>
      <c r="AE109" s="8752"/>
      <c r="AG109" s="8753" t="str">
        <f>IF(OR(ISNUMBER(AG110),ISNUMBER(AG111),ISNUMBER(AG112)),N(AG110)+N(AG111)+N(AG112),IF(ISNUMBER(AE109),AE109,""))</f>
        <v/>
      </c>
      <c r="AI109" s="8754" t="str">
        <f t="shared" si="15"/>
        <v/>
      </c>
    </row>
    <row r="110" spans="1:35" ht="11.25" hidden="1" outlineLevel="6">
      <c r="A110" s="8755" t="s">
        <v>3023</v>
      </c>
      <c r="B110" s="2" t="s">
        <v>94</v>
      </c>
      <c r="C110" s="67" t="str">
        <f t="shared" si="13"/>
        <v/>
      </c>
      <c r="D110" s="2" t="s">
        <v>90</v>
      </c>
      <c r="E110" s="2" t="s">
        <v>3024</v>
      </c>
      <c r="F110" s="2" t="s">
        <v>67</v>
      </c>
      <c r="G110" s="2" t="s">
        <v>3025</v>
      </c>
      <c r="H110" s="2" t="s">
        <v>69</v>
      </c>
      <c r="I110" s="2"/>
      <c r="J110" s="2" t="s">
        <v>187</v>
      </c>
      <c r="K110" s="2"/>
      <c r="L110" s="2" t="s">
        <v>12</v>
      </c>
      <c r="M110" s="2" t="s">
        <v>12</v>
      </c>
      <c r="N110" s="2" t="s">
        <v>12</v>
      </c>
      <c r="O110" s="2" t="s">
        <v>2691</v>
      </c>
      <c r="P110" s="2"/>
      <c r="Q110" s="2"/>
      <c r="S110" s="8756"/>
      <c r="U110" s="8757"/>
      <c r="W110" s="8758" t="str">
        <f t="shared" ref="W110:W120" si="18">IF(ISNUMBER(U110),U110,"")</f>
        <v/>
      </c>
      <c r="Y110" s="8759" t="str">
        <f t="shared" si="14"/>
        <v/>
      </c>
      <c r="AA110" s="92"/>
      <c r="AC110" s="8760"/>
      <c r="AE110" s="8761"/>
      <c r="AG110" s="8762" t="str">
        <f t="shared" ref="AG110:AG120" si="19">IF(ISNUMBER(AE110),AE110,"")</f>
        <v/>
      </c>
      <c r="AI110" s="8763" t="str">
        <f t="shared" si="15"/>
        <v/>
      </c>
    </row>
    <row r="111" spans="1:35" ht="11.25" hidden="1" outlineLevel="6">
      <c r="A111" s="8764" t="s">
        <v>3026</v>
      </c>
      <c r="B111" s="2" t="s">
        <v>94</v>
      </c>
      <c r="C111" s="67" t="str">
        <f t="shared" si="13"/>
        <v/>
      </c>
      <c r="D111" s="2" t="s">
        <v>90</v>
      </c>
      <c r="E111" s="2" t="s">
        <v>3027</v>
      </c>
      <c r="F111" s="2" t="s">
        <v>67</v>
      </c>
      <c r="G111" s="2" t="s">
        <v>3028</v>
      </c>
      <c r="H111" s="2"/>
      <c r="I111" s="2"/>
      <c r="J111" s="2" t="s">
        <v>187</v>
      </c>
      <c r="K111" s="2"/>
      <c r="L111" s="2" t="s">
        <v>12</v>
      </c>
      <c r="M111" s="2" t="s">
        <v>12</v>
      </c>
      <c r="N111" s="2" t="s">
        <v>12</v>
      </c>
      <c r="O111" s="2" t="s">
        <v>2691</v>
      </c>
      <c r="P111" s="2"/>
      <c r="Q111" s="2"/>
      <c r="S111" s="8765"/>
      <c r="U111" s="8766"/>
      <c r="W111" s="8767" t="str">
        <f t="shared" si="18"/>
        <v/>
      </c>
      <c r="Y111" s="8768" t="str">
        <f t="shared" si="14"/>
        <v/>
      </c>
      <c r="AA111" s="92"/>
      <c r="AC111" s="8769"/>
      <c r="AE111" s="8770"/>
      <c r="AG111" s="8771" t="str">
        <f t="shared" si="19"/>
        <v/>
      </c>
      <c r="AI111" s="8772" t="str">
        <f t="shared" si="15"/>
        <v/>
      </c>
    </row>
    <row r="112" spans="1:35" ht="11.25" hidden="1" outlineLevel="6">
      <c r="A112" s="8773" t="s">
        <v>3029</v>
      </c>
      <c r="B112" s="2" t="s">
        <v>94</v>
      </c>
      <c r="C112" s="67" t="str">
        <f t="shared" si="13"/>
        <v/>
      </c>
      <c r="D112" s="2" t="s">
        <v>90</v>
      </c>
      <c r="E112" s="2" t="s">
        <v>3030</v>
      </c>
      <c r="F112" s="2" t="s">
        <v>67</v>
      </c>
      <c r="G112" s="2" t="s">
        <v>3031</v>
      </c>
      <c r="H112" s="2"/>
      <c r="I112" s="2" t="s">
        <v>196</v>
      </c>
      <c r="J112" s="2" t="s">
        <v>96</v>
      </c>
      <c r="K112" s="2"/>
      <c r="L112" s="2" t="s">
        <v>12</v>
      </c>
      <c r="M112" s="2" t="s">
        <v>12</v>
      </c>
      <c r="N112" s="2" t="s">
        <v>12</v>
      </c>
      <c r="O112" s="2" t="s">
        <v>2691</v>
      </c>
      <c r="P112" s="2"/>
      <c r="Q112" s="2"/>
      <c r="S112" s="8774"/>
      <c r="U112" s="8775"/>
      <c r="W112" s="8776" t="str">
        <f t="shared" si="18"/>
        <v/>
      </c>
      <c r="Y112" s="8777" t="str">
        <f t="shared" si="14"/>
        <v/>
      </c>
      <c r="AA112" s="92"/>
      <c r="AC112" s="8778"/>
      <c r="AE112" s="8779"/>
      <c r="AG112" s="8780" t="str">
        <f t="shared" si="19"/>
        <v/>
      </c>
      <c r="AI112" s="8781" t="str">
        <f t="shared" si="15"/>
        <v/>
      </c>
    </row>
    <row r="113" spans="1:35" ht="11.25" hidden="1" outlineLevel="5">
      <c r="A113" s="8782" t="s">
        <v>3032</v>
      </c>
      <c r="B113" s="2" t="s">
        <v>94</v>
      </c>
      <c r="C113" s="67" t="str">
        <f t="shared" si="13"/>
        <v/>
      </c>
      <c r="D113" s="2" t="s">
        <v>90</v>
      </c>
      <c r="E113" s="2" t="s">
        <v>3033</v>
      </c>
      <c r="F113" s="2" t="s">
        <v>67</v>
      </c>
      <c r="G113" s="2" t="s">
        <v>3034</v>
      </c>
      <c r="H113" s="2" t="s">
        <v>2916</v>
      </c>
      <c r="I113" s="2"/>
      <c r="J113" s="2" t="s">
        <v>96</v>
      </c>
      <c r="K113" s="2"/>
      <c r="L113" s="2" t="s">
        <v>12</v>
      </c>
      <c r="M113" s="2" t="s">
        <v>12</v>
      </c>
      <c r="N113" s="2" t="s">
        <v>12</v>
      </c>
      <c r="O113" s="2" t="s">
        <v>2691</v>
      </c>
      <c r="P113" s="2"/>
      <c r="Q113" s="2"/>
      <c r="S113" s="8783"/>
      <c r="U113" s="8784"/>
      <c r="W113" s="8785" t="str">
        <f t="shared" si="18"/>
        <v/>
      </c>
      <c r="Y113" s="8786" t="str">
        <f t="shared" si="14"/>
        <v/>
      </c>
      <c r="AA113" s="92"/>
      <c r="AC113" s="8787"/>
      <c r="AE113" s="8788"/>
      <c r="AG113" s="8789" t="str">
        <f t="shared" si="19"/>
        <v/>
      </c>
      <c r="AI113" s="8790" t="str">
        <f t="shared" si="15"/>
        <v/>
      </c>
    </row>
    <row r="114" spans="1:35" ht="11.25" hidden="1" outlineLevel="5">
      <c r="A114" s="8791" t="s">
        <v>3035</v>
      </c>
      <c r="B114" s="2" t="s">
        <v>94</v>
      </c>
      <c r="C114" s="67" t="str">
        <f t="shared" si="13"/>
        <v/>
      </c>
      <c r="D114" s="2" t="s">
        <v>90</v>
      </c>
      <c r="E114" s="2" t="s">
        <v>3036</v>
      </c>
      <c r="F114" s="2" t="s">
        <v>67</v>
      </c>
      <c r="G114" s="2" t="s">
        <v>3037</v>
      </c>
      <c r="H114" s="2" t="s">
        <v>2916</v>
      </c>
      <c r="I114" s="2" t="s">
        <v>3038</v>
      </c>
      <c r="J114" s="2" t="s">
        <v>187</v>
      </c>
      <c r="K114" s="2"/>
      <c r="L114" s="2" t="s">
        <v>12</v>
      </c>
      <c r="M114" s="2" t="s">
        <v>12</v>
      </c>
      <c r="N114" s="2" t="s">
        <v>12</v>
      </c>
      <c r="O114" s="2" t="s">
        <v>2691</v>
      </c>
      <c r="P114" s="2"/>
      <c r="Q114" s="2"/>
      <c r="S114" s="8792"/>
      <c r="U114" s="8793"/>
      <c r="W114" s="8794" t="str">
        <f t="shared" si="18"/>
        <v/>
      </c>
      <c r="Y114" s="8795" t="str">
        <f t="shared" si="14"/>
        <v/>
      </c>
      <c r="AA114" s="92"/>
      <c r="AC114" s="8796"/>
      <c r="AE114" s="8797"/>
      <c r="AG114" s="8798" t="str">
        <f t="shared" si="19"/>
        <v/>
      </c>
      <c r="AI114" s="8799" t="str">
        <f t="shared" si="15"/>
        <v/>
      </c>
    </row>
    <row r="115" spans="1:35" ht="11.25" hidden="1" outlineLevel="5">
      <c r="A115" s="8800" t="s">
        <v>3039</v>
      </c>
      <c r="B115" s="2" t="s">
        <v>94</v>
      </c>
      <c r="C115" s="67" t="str">
        <f t="shared" si="13"/>
        <v/>
      </c>
      <c r="D115" s="2" t="s">
        <v>90</v>
      </c>
      <c r="E115" s="2" t="s">
        <v>3040</v>
      </c>
      <c r="F115" s="2" t="s">
        <v>67</v>
      </c>
      <c r="G115" s="2" t="s">
        <v>3041</v>
      </c>
      <c r="H115" s="2" t="s">
        <v>2916</v>
      </c>
      <c r="I115" s="2" t="s">
        <v>3042</v>
      </c>
      <c r="J115" s="2" t="s">
        <v>187</v>
      </c>
      <c r="K115" s="2"/>
      <c r="L115" s="2" t="s">
        <v>12</v>
      </c>
      <c r="M115" s="2" t="s">
        <v>12</v>
      </c>
      <c r="N115" s="2" t="s">
        <v>12</v>
      </c>
      <c r="O115" s="2" t="s">
        <v>2691</v>
      </c>
      <c r="P115" s="2"/>
      <c r="Q115" s="2"/>
      <c r="S115" s="8801"/>
      <c r="U115" s="8802"/>
      <c r="W115" s="8803" t="str">
        <f t="shared" si="18"/>
        <v/>
      </c>
      <c r="Y115" s="8804" t="str">
        <f t="shared" si="14"/>
        <v/>
      </c>
      <c r="AA115" s="92"/>
      <c r="AC115" s="8805"/>
      <c r="AE115" s="8806"/>
      <c r="AG115" s="8807" t="str">
        <f t="shared" si="19"/>
        <v/>
      </c>
      <c r="AI115" s="8808" t="str">
        <f t="shared" si="15"/>
        <v/>
      </c>
    </row>
    <row r="116" spans="1:35" ht="11.25" hidden="1" outlineLevel="5">
      <c r="A116" s="8809" t="s">
        <v>3043</v>
      </c>
      <c r="B116" s="2" t="s">
        <v>94</v>
      </c>
      <c r="C116" s="67" t="str">
        <f t="shared" si="13"/>
        <v/>
      </c>
      <c r="D116" s="2" t="s">
        <v>90</v>
      </c>
      <c r="E116" s="2" t="s">
        <v>3044</v>
      </c>
      <c r="F116" s="2" t="s">
        <v>67</v>
      </c>
      <c r="G116" s="2" t="s">
        <v>3045</v>
      </c>
      <c r="H116" s="2" t="s">
        <v>2916</v>
      </c>
      <c r="I116" s="2"/>
      <c r="J116" s="2" t="s">
        <v>96</v>
      </c>
      <c r="K116" s="2"/>
      <c r="L116" s="2" t="s">
        <v>12</v>
      </c>
      <c r="M116" s="2" t="s">
        <v>12</v>
      </c>
      <c r="N116" s="2" t="s">
        <v>12</v>
      </c>
      <c r="O116" s="2" t="s">
        <v>2691</v>
      </c>
      <c r="P116" s="2"/>
      <c r="Q116" s="2"/>
      <c r="S116" s="8810"/>
      <c r="U116" s="8811"/>
      <c r="W116" s="8812" t="str">
        <f t="shared" si="18"/>
        <v/>
      </c>
      <c r="Y116" s="8813" t="str">
        <f t="shared" si="14"/>
        <v/>
      </c>
      <c r="AA116" s="92"/>
      <c r="AC116" s="8814"/>
      <c r="AE116" s="8815"/>
      <c r="AG116" s="8816" t="str">
        <f t="shared" si="19"/>
        <v/>
      </c>
      <c r="AI116" s="8817" t="str">
        <f t="shared" si="15"/>
        <v/>
      </c>
    </row>
    <row r="117" spans="1:35" ht="11.25" hidden="1" outlineLevel="5">
      <c r="A117" s="8818" t="s">
        <v>3046</v>
      </c>
      <c r="B117" s="2" t="s">
        <v>94</v>
      </c>
      <c r="C117" s="67" t="str">
        <f t="shared" si="13"/>
        <v/>
      </c>
      <c r="D117" s="2" t="s">
        <v>90</v>
      </c>
      <c r="E117" s="2" t="s">
        <v>3047</v>
      </c>
      <c r="F117" s="2" t="s">
        <v>67</v>
      </c>
      <c r="G117" s="2" t="s">
        <v>3048</v>
      </c>
      <c r="H117" s="2" t="s">
        <v>2916</v>
      </c>
      <c r="I117" s="2"/>
      <c r="J117" s="2" t="s">
        <v>96</v>
      </c>
      <c r="K117" s="2"/>
      <c r="L117" s="2" t="s">
        <v>12</v>
      </c>
      <c r="M117" s="2" t="s">
        <v>12</v>
      </c>
      <c r="N117" s="2" t="s">
        <v>12</v>
      </c>
      <c r="O117" s="2" t="s">
        <v>2691</v>
      </c>
      <c r="P117" s="2"/>
      <c r="Q117" s="2"/>
      <c r="S117" s="8819"/>
      <c r="U117" s="8820"/>
      <c r="W117" s="8821" t="str">
        <f t="shared" si="18"/>
        <v/>
      </c>
      <c r="Y117" s="8822" t="str">
        <f t="shared" si="14"/>
        <v/>
      </c>
      <c r="AA117" s="92"/>
      <c r="AC117" s="8823"/>
      <c r="AE117" s="8824"/>
      <c r="AG117" s="8825" t="str">
        <f t="shared" si="19"/>
        <v/>
      </c>
      <c r="AI117" s="8826" t="str">
        <f t="shared" si="15"/>
        <v/>
      </c>
    </row>
    <row r="118" spans="1:35" ht="11.25" hidden="1" outlineLevel="5">
      <c r="A118" s="8827" t="s">
        <v>3049</v>
      </c>
      <c r="B118" s="2" t="s">
        <v>94</v>
      </c>
      <c r="C118" s="67" t="str">
        <f t="shared" si="13"/>
        <v/>
      </c>
      <c r="D118" s="2" t="s">
        <v>90</v>
      </c>
      <c r="E118" s="2" t="s">
        <v>3050</v>
      </c>
      <c r="F118" s="2" t="s">
        <v>67</v>
      </c>
      <c r="G118" s="2" t="s">
        <v>3051</v>
      </c>
      <c r="H118" s="2" t="s">
        <v>3052</v>
      </c>
      <c r="I118" s="2" t="s">
        <v>3053</v>
      </c>
      <c r="J118" s="2" t="s">
        <v>187</v>
      </c>
      <c r="K118" s="2"/>
      <c r="L118" s="2" t="s">
        <v>12</v>
      </c>
      <c r="M118" s="2" t="s">
        <v>12</v>
      </c>
      <c r="N118" s="2" t="s">
        <v>12</v>
      </c>
      <c r="O118" s="2" t="s">
        <v>2691</v>
      </c>
      <c r="P118" s="2"/>
      <c r="Q118" s="2"/>
      <c r="S118" s="8828"/>
      <c r="U118" s="8829"/>
      <c r="W118" s="8830" t="str">
        <f t="shared" si="18"/>
        <v/>
      </c>
      <c r="Y118" s="8831" t="str">
        <f t="shared" si="14"/>
        <v/>
      </c>
      <c r="AA118" s="92"/>
      <c r="AC118" s="8832"/>
      <c r="AE118" s="8833"/>
      <c r="AG118" s="8834" t="str">
        <f t="shared" si="19"/>
        <v/>
      </c>
      <c r="AI118" s="8835" t="str">
        <f t="shared" si="15"/>
        <v/>
      </c>
    </row>
    <row r="119" spans="1:35" ht="11.25" hidden="1" outlineLevel="5">
      <c r="A119" s="8836" t="s">
        <v>3054</v>
      </c>
      <c r="B119" s="2" t="s">
        <v>94</v>
      </c>
      <c r="C119" s="67" t="str">
        <f t="shared" si="13"/>
        <v/>
      </c>
      <c r="D119" s="2" t="s">
        <v>90</v>
      </c>
      <c r="E119" s="2" t="s">
        <v>3055</v>
      </c>
      <c r="F119" s="2" t="s">
        <v>67</v>
      </c>
      <c r="G119" s="2" t="s">
        <v>3056</v>
      </c>
      <c r="H119" s="2" t="s">
        <v>2916</v>
      </c>
      <c r="I119" s="2"/>
      <c r="J119" s="2" t="s">
        <v>187</v>
      </c>
      <c r="K119" s="2"/>
      <c r="L119" s="2" t="s">
        <v>12</v>
      </c>
      <c r="M119" s="2" t="s">
        <v>12</v>
      </c>
      <c r="N119" s="2" t="s">
        <v>12</v>
      </c>
      <c r="O119" s="2" t="s">
        <v>2691</v>
      </c>
      <c r="P119" s="2"/>
      <c r="Q119" s="2"/>
      <c r="S119" s="8837"/>
      <c r="U119" s="8838"/>
      <c r="W119" s="8839" t="str">
        <f t="shared" si="18"/>
        <v/>
      </c>
      <c r="Y119" s="8840" t="str">
        <f t="shared" si="14"/>
        <v/>
      </c>
      <c r="AA119" s="92"/>
      <c r="AC119" s="8841"/>
      <c r="AE119" s="8842"/>
      <c r="AG119" s="8843" t="str">
        <f t="shared" si="19"/>
        <v/>
      </c>
      <c r="AI119" s="8844" t="str">
        <f t="shared" si="15"/>
        <v/>
      </c>
    </row>
    <row r="120" spans="1:35" ht="11.25" hidden="1" outlineLevel="5">
      <c r="A120" s="8845" t="s">
        <v>3057</v>
      </c>
      <c r="B120" s="2" t="s">
        <v>94</v>
      </c>
      <c r="C120" s="67" t="str">
        <f t="shared" si="13"/>
        <v/>
      </c>
      <c r="D120" s="2" t="s">
        <v>90</v>
      </c>
      <c r="E120" s="2" t="s">
        <v>3058</v>
      </c>
      <c r="F120" s="2" t="s">
        <v>67</v>
      </c>
      <c r="G120" s="2" t="s">
        <v>3059</v>
      </c>
      <c r="H120" s="2" t="s">
        <v>2916</v>
      </c>
      <c r="I120" s="2"/>
      <c r="J120" s="2" t="s">
        <v>96</v>
      </c>
      <c r="K120" s="2"/>
      <c r="L120" s="2" t="s">
        <v>12</v>
      </c>
      <c r="M120" s="2" t="s">
        <v>12</v>
      </c>
      <c r="N120" s="2" t="s">
        <v>12</v>
      </c>
      <c r="O120" s="2" t="s">
        <v>2691</v>
      </c>
      <c r="P120" s="2"/>
      <c r="Q120" s="2"/>
      <c r="S120" s="8846"/>
      <c r="U120" s="8847"/>
      <c r="W120" s="8848" t="str">
        <f t="shared" si="18"/>
        <v/>
      </c>
      <c r="Y120" s="8849" t="str">
        <f t="shared" si="14"/>
        <v/>
      </c>
      <c r="AA120" s="92"/>
      <c r="AC120" s="8850"/>
      <c r="AE120" s="8851"/>
      <c r="AG120" s="8852" t="str">
        <f t="shared" si="19"/>
        <v/>
      </c>
      <c r="AI120" s="8853" t="str">
        <f t="shared" si="15"/>
        <v/>
      </c>
    </row>
    <row r="121" spans="1:35" ht="11.25" hidden="1" outlineLevel="5">
      <c r="A121" s="8854" t="s">
        <v>3060</v>
      </c>
      <c r="B121" s="2" t="s">
        <v>94</v>
      </c>
      <c r="C121" s="67" t="str">
        <f t="shared" si="13"/>
        <v/>
      </c>
      <c r="D121" s="2" t="s">
        <v>90</v>
      </c>
      <c r="E121" s="2" t="s">
        <v>3061</v>
      </c>
      <c r="F121" s="2" t="s">
        <v>67</v>
      </c>
      <c r="G121" s="2" t="s">
        <v>3062</v>
      </c>
      <c r="H121" s="2" t="s">
        <v>2916</v>
      </c>
      <c r="I121" s="2"/>
      <c r="J121" s="2" t="s">
        <v>71</v>
      </c>
      <c r="K121" s="2"/>
      <c r="L121" s="2" t="s">
        <v>12</v>
      </c>
      <c r="M121" s="2" t="s">
        <v>12</v>
      </c>
      <c r="N121" s="2" t="s">
        <v>12</v>
      </c>
      <c r="O121" s="2" t="s">
        <v>2691</v>
      </c>
      <c r="P121" s="2"/>
      <c r="Q121" s="2"/>
      <c r="S121" s="8855"/>
      <c r="U121" s="8856"/>
      <c r="W121" s="8857" t="str">
        <f>IF(OR(ISNUMBER(W122),ISNUMBER(W123),ISNUMBER(W124),ISNUMBER(W125),ISNUMBER(W126)),N(W122)+N(W123)+N(W124)+N(W125)+N(W126),IF(ISNUMBER(U121),U121,""))</f>
        <v/>
      </c>
      <c r="Y121" s="8858" t="str">
        <f t="shared" si="14"/>
        <v/>
      </c>
      <c r="AA121" s="92"/>
      <c r="AC121" s="8859"/>
      <c r="AE121" s="8860"/>
      <c r="AG121" s="8861" t="str">
        <f>IF(OR(ISNUMBER(AG122),ISNUMBER(AG123),ISNUMBER(AG124),ISNUMBER(AG125),ISNUMBER(AG126)),N(AG122)+N(AG123)+N(AG124)+N(AG125)+N(AG126),IF(ISNUMBER(AE121),AE121,""))</f>
        <v/>
      </c>
      <c r="AI121" s="8862" t="str">
        <f t="shared" si="15"/>
        <v/>
      </c>
    </row>
    <row r="122" spans="1:35" ht="11.25" hidden="1" outlineLevel="6">
      <c r="A122" s="8863" t="s">
        <v>3063</v>
      </c>
      <c r="B122" s="2" t="s">
        <v>94</v>
      </c>
      <c r="C122" s="67" t="str">
        <f t="shared" si="13"/>
        <v/>
      </c>
      <c r="D122" s="2" t="s">
        <v>90</v>
      </c>
      <c r="E122" s="2" t="s">
        <v>3064</v>
      </c>
      <c r="F122" s="2" t="s">
        <v>67</v>
      </c>
      <c r="G122" s="2" t="s">
        <v>3065</v>
      </c>
      <c r="H122" s="2"/>
      <c r="I122" s="2" t="s">
        <v>3066</v>
      </c>
      <c r="J122" s="2" t="s">
        <v>187</v>
      </c>
      <c r="K122" s="2"/>
      <c r="L122" s="2"/>
      <c r="M122" s="2" t="s">
        <v>12</v>
      </c>
      <c r="N122" s="2" t="s">
        <v>12</v>
      </c>
      <c r="O122" s="2" t="s">
        <v>2691</v>
      </c>
      <c r="P122" s="2"/>
      <c r="Q122" s="2"/>
      <c r="S122" s="8864"/>
      <c r="U122" s="8865"/>
      <c r="W122" s="8866" t="str">
        <f t="shared" ref="W122:W129" si="20">IF(ISNUMBER(U122),U122,"")</f>
        <v/>
      </c>
      <c r="Y122" s="8867" t="str">
        <f t="shared" si="14"/>
        <v/>
      </c>
      <c r="AA122" s="92"/>
      <c r="AC122" s="8868"/>
      <c r="AE122" s="8869"/>
      <c r="AG122" s="8870" t="str">
        <f t="shared" ref="AG122:AG129" si="21">IF(ISNUMBER(AE122),AE122,"")</f>
        <v/>
      </c>
      <c r="AI122" s="8871" t="str">
        <f t="shared" si="15"/>
        <v/>
      </c>
    </row>
    <row r="123" spans="1:35" ht="11.25" hidden="1" outlineLevel="6">
      <c r="A123" s="8872" t="s">
        <v>3067</v>
      </c>
      <c r="B123" s="2" t="s">
        <v>94</v>
      </c>
      <c r="C123" s="67" t="str">
        <f t="shared" si="13"/>
        <v/>
      </c>
      <c r="D123" s="2" t="s">
        <v>90</v>
      </c>
      <c r="E123" s="2" t="s">
        <v>3068</v>
      </c>
      <c r="F123" s="2" t="s">
        <v>67</v>
      </c>
      <c r="G123" s="2" t="s">
        <v>3069</v>
      </c>
      <c r="H123" s="2"/>
      <c r="I123" s="2" t="s">
        <v>3070</v>
      </c>
      <c r="J123" s="2" t="s">
        <v>187</v>
      </c>
      <c r="K123" s="2"/>
      <c r="L123" s="2"/>
      <c r="M123" s="2" t="s">
        <v>12</v>
      </c>
      <c r="N123" s="2" t="s">
        <v>12</v>
      </c>
      <c r="O123" s="2" t="s">
        <v>2691</v>
      </c>
      <c r="P123" s="2"/>
      <c r="Q123" s="2"/>
      <c r="S123" s="8873"/>
      <c r="U123" s="8874"/>
      <c r="W123" s="8875" t="str">
        <f t="shared" si="20"/>
        <v/>
      </c>
      <c r="Y123" s="8876" t="str">
        <f t="shared" si="14"/>
        <v/>
      </c>
      <c r="AA123" s="92"/>
      <c r="AC123" s="8877"/>
      <c r="AE123" s="8878"/>
      <c r="AG123" s="8879" t="str">
        <f t="shared" si="21"/>
        <v/>
      </c>
      <c r="AI123" s="8880" t="str">
        <f t="shared" si="15"/>
        <v/>
      </c>
    </row>
    <row r="124" spans="1:35" ht="11.25" hidden="1" outlineLevel="6">
      <c r="A124" s="8881" t="s">
        <v>3071</v>
      </c>
      <c r="B124" s="2" t="s">
        <v>94</v>
      </c>
      <c r="C124" s="67" t="str">
        <f t="shared" si="13"/>
        <v/>
      </c>
      <c r="D124" s="2" t="s">
        <v>90</v>
      </c>
      <c r="E124" s="2" t="s">
        <v>3072</v>
      </c>
      <c r="F124" s="2" t="s">
        <v>67</v>
      </c>
      <c r="G124" s="2" t="s">
        <v>3073</v>
      </c>
      <c r="H124" s="2"/>
      <c r="I124" s="2" t="s">
        <v>3074</v>
      </c>
      <c r="J124" s="2" t="s">
        <v>187</v>
      </c>
      <c r="K124" s="2"/>
      <c r="L124" s="2" t="s">
        <v>12</v>
      </c>
      <c r="M124" s="2" t="s">
        <v>12</v>
      </c>
      <c r="N124" s="2" t="s">
        <v>12</v>
      </c>
      <c r="O124" s="2" t="s">
        <v>2691</v>
      </c>
      <c r="P124" s="2"/>
      <c r="Q124" s="2"/>
      <c r="S124" s="8882"/>
      <c r="U124" s="8883"/>
      <c r="W124" s="8884" t="str">
        <f t="shared" si="20"/>
        <v/>
      </c>
      <c r="Y124" s="8885" t="str">
        <f t="shared" si="14"/>
        <v/>
      </c>
      <c r="AA124" s="92"/>
      <c r="AC124" s="8886"/>
      <c r="AE124" s="8887"/>
      <c r="AG124" s="8888" t="str">
        <f t="shared" si="21"/>
        <v/>
      </c>
      <c r="AI124" s="8889" t="str">
        <f t="shared" si="15"/>
        <v/>
      </c>
    </row>
    <row r="125" spans="1:35" ht="11.25" hidden="1" outlineLevel="6">
      <c r="A125" s="8890" t="s">
        <v>3075</v>
      </c>
      <c r="B125" s="2" t="s">
        <v>94</v>
      </c>
      <c r="C125" s="67" t="str">
        <f t="shared" si="13"/>
        <v/>
      </c>
      <c r="D125" s="2" t="s">
        <v>90</v>
      </c>
      <c r="E125" s="2" t="s">
        <v>3076</v>
      </c>
      <c r="F125" s="2" t="s">
        <v>67</v>
      </c>
      <c r="G125" s="2" t="s">
        <v>3077</v>
      </c>
      <c r="H125" s="2"/>
      <c r="I125" s="2" t="s">
        <v>3078</v>
      </c>
      <c r="J125" s="2" t="s">
        <v>187</v>
      </c>
      <c r="K125" s="2"/>
      <c r="L125" s="2" t="s">
        <v>12</v>
      </c>
      <c r="M125" s="2" t="s">
        <v>12</v>
      </c>
      <c r="N125" s="2" t="s">
        <v>12</v>
      </c>
      <c r="O125" s="2" t="s">
        <v>2691</v>
      </c>
      <c r="P125" s="2"/>
      <c r="Q125" s="2"/>
      <c r="S125" s="8891"/>
      <c r="U125" s="8892"/>
      <c r="W125" s="8893" t="str">
        <f t="shared" si="20"/>
        <v/>
      </c>
      <c r="Y125" s="8894" t="str">
        <f t="shared" si="14"/>
        <v/>
      </c>
      <c r="AA125" s="92"/>
      <c r="AC125" s="8895"/>
      <c r="AE125" s="8896"/>
      <c r="AG125" s="8897" t="str">
        <f t="shared" si="21"/>
        <v/>
      </c>
      <c r="AI125" s="8898" t="str">
        <f t="shared" si="15"/>
        <v/>
      </c>
    </row>
    <row r="126" spans="1:35" ht="11.25" hidden="1" outlineLevel="6">
      <c r="A126" s="8899" t="s">
        <v>3079</v>
      </c>
      <c r="B126" s="2" t="s">
        <v>94</v>
      </c>
      <c r="C126" s="67" t="str">
        <f t="shared" si="13"/>
        <v/>
      </c>
      <c r="D126" s="2" t="s">
        <v>90</v>
      </c>
      <c r="E126" s="2" t="s">
        <v>3080</v>
      </c>
      <c r="F126" s="2" t="s">
        <v>67</v>
      </c>
      <c r="G126" s="2" t="s">
        <v>3081</v>
      </c>
      <c r="H126" s="2"/>
      <c r="I126" s="2" t="s">
        <v>3082</v>
      </c>
      <c r="J126" s="2" t="s">
        <v>187</v>
      </c>
      <c r="K126" s="2"/>
      <c r="L126" s="2" t="s">
        <v>12</v>
      </c>
      <c r="M126" s="2" t="s">
        <v>12</v>
      </c>
      <c r="N126" s="2" t="s">
        <v>12</v>
      </c>
      <c r="O126" s="2" t="s">
        <v>2691</v>
      </c>
      <c r="P126" s="2"/>
      <c r="Q126" s="2"/>
      <c r="S126" s="8900"/>
      <c r="U126" s="8901"/>
      <c r="W126" s="8902" t="str">
        <f t="shared" si="20"/>
        <v/>
      </c>
      <c r="Y126" s="8903" t="str">
        <f t="shared" si="14"/>
        <v/>
      </c>
      <c r="AA126" s="92"/>
      <c r="AC126" s="8904"/>
      <c r="AE126" s="8905"/>
      <c r="AG126" s="8906" t="str">
        <f t="shared" si="21"/>
        <v/>
      </c>
      <c r="AI126" s="8907" t="str">
        <f t="shared" si="15"/>
        <v/>
      </c>
    </row>
    <row r="127" spans="1:35" ht="11.25" hidden="1" outlineLevel="5">
      <c r="A127" s="8908" t="s">
        <v>3083</v>
      </c>
      <c r="B127" s="2" t="s">
        <v>94</v>
      </c>
      <c r="C127" s="67" t="str">
        <f t="shared" si="13"/>
        <v/>
      </c>
      <c r="D127" s="2" t="s">
        <v>90</v>
      </c>
      <c r="E127" s="2" t="s">
        <v>3084</v>
      </c>
      <c r="F127" s="2" t="s">
        <v>67</v>
      </c>
      <c r="G127" s="2" t="s">
        <v>3085</v>
      </c>
      <c r="H127" s="2"/>
      <c r="I127" s="2"/>
      <c r="J127" s="2" t="s">
        <v>96</v>
      </c>
      <c r="K127" s="2"/>
      <c r="L127" s="2" t="s">
        <v>12</v>
      </c>
      <c r="M127" s="2" t="s">
        <v>12</v>
      </c>
      <c r="N127" s="2" t="s">
        <v>12</v>
      </c>
      <c r="O127" s="2" t="s">
        <v>2691</v>
      </c>
      <c r="P127" s="2"/>
      <c r="Q127" s="2"/>
      <c r="S127" s="8909"/>
      <c r="U127" s="8910"/>
      <c r="W127" s="8911" t="str">
        <f t="shared" si="20"/>
        <v/>
      </c>
      <c r="Y127" s="8912" t="str">
        <f t="shared" si="14"/>
        <v/>
      </c>
      <c r="AA127" s="92"/>
      <c r="AC127" s="8913"/>
      <c r="AE127" s="8914"/>
      <c r="AG127" s="8915" t="str">
        <f t="shared" si="21"/>
        <v/>
      </c>
      <c r="AI127" s="8916" t="str">
        <f t="shared" si="15"/>
        <v/>
      </c>
    </row>
    <row r="128" spans="1:35" ht="11.25" hidden="1" outlineLevel="5">
      <c r="A128" s="8917" t="s">
        <v>3086</v>
      </c>
      <c r="B128" s="2" t="s">
        <v>94</v>
      </c>
      <c r="C128" s="67" t="str">
        <f t="shared" si="13"/>
        <v/>
      </c>
      <c r="D128" s="2" t="s">
        <v>90</v>
      </c>
      <c r="E128" s="2" t="s">
        <v>3087</v>
      </c>
      <c r="F128" s="2" t="s">
        <v>67</v>
      </c>
      <c r="G128" s="2" t="s">
        <v>3088</v>
      </c>
      <c r="H128" s="2"/>
      <c r="I128" s="2" t="s">
        <v>3089</v>
      </c>
      <c r="J128" s="2" t="s">
        <v>187</v>
      </c>
      <c r="K128" s="2"/>
      <c r="L128" s="2" t="s">
        <v>12</v>
      </c>
      <c r="M128" s="2" t="s">
        <v>12</v>
      </c>
      <c r="N128" s="2" t="s">
        <v>12</v>
      </c>
      <c r="O128" s="2" t="s">
        <v>2691</v>
      </c>
      <c r="P128" s="2"/>
      <c r="Q128" s="2"/>
      <c r="S128" s="8918"/>
      <c r="U128" s="8919"/>
      <c r="W128" s="8920" t="str">
        <f t="shared" si="20"/>
        <v/>
      </c>
      <c r="Y128" s="8921" t="str">
        <f t="shared" si="14"/>
        <v/>
      </c>
      <c r="AA128" s="92"/>
      <c r="AC128" s="8922"/>
      <c r="AE128" s="8923"/>
      <c r="AG128" s="8924" t="str">
        <f t="shared" si="21"/>
        <v/>
      </c>
      <c r="AI128" s="8925" t="str">
        <f t="shared" si="15"/>
        <v/>
      </c>
    </row>
    <row r="129" spans="1:35" ht="11.25" hidden="1" outlineLevel="5">
      <c r="A129" s="8926" t="s">
        <v>3090</v>
      </c>
      <c r="B129" s="2" t="s">
        <v>94</v>
      </c>
      <c r="C129" s="67" t="str">
        <f t="shared" si="13"/>
        <v/>
      </c>
      <c r="D129" s="2" t="s">
        <v>90</v>
      </c>
      <c r="E129" s="2" t="s">
        <v>3091</v>
      </c>
      <c r="F129" s="2" t="s">
        <v>67</v>
      </c>
      <c r="G129" s="2" t="s">
        <v>3092</v>
      </c>
      <c r="H129" s="2" t="s">
        <v>2916</v>
      </c>
      <c r="I129" s="2" t="s">
        <v>3093</v>
      </c>
      <c r="J129" s="2" t="s">
        <v>96</v>
      </c>
      <c r="K129" s="2"/>
      <c r="L129" s="2" t="s">
        <v>12</v>
      </c>
      <c r="M129" s="2" t="s">
        <v>12</v>
      </c>
      <c r="N129" s="2" t="s">
        <v>12</v>
      </c>
      <c r="O129" s="2" t="s">
        <v>2691</v>
      </c>
      <c r="P129" s="2"/>
      <c r="Q129" s="2"/>
      <c r="S129" s="8927"/>
      <c r="U129" s="8928"/>
      <c r="W129" s="8929" t="str">
        <f t="shared" si="20"/>
        <v/>
      </c>
      <c r="Y129" s="8930" t="str">
        <f t="shared" si="14"/>
        <v/>
      </c>
      <c r="AA129" s="92"/>
      <c r="AC129" s="8931"/>
      <c r="AE129" s="8932"/>
      <c r="AG129" s="8933" t="str">
        <f t="shared" si="21"/>
        <v/>
      </c>
      <c r="AI129" s="8934" t="str">
        <f t="shared" si="15"/>
        <v/>
      </c>
    </row>
    <row r="130" spans="1:35" ht="11.25" hidden="1" outlineLevel="6">
      <c r="A130" s="8935" t="s">
        <v>3094</v>
      </c>
      <c r="B130" s="2"/>
      <c r="C130" s="67" t="str">
        <f t="shared" si="13"/>
        <v/>
      </c>
      <c r="D130" s="2" t="s">
        <v>90</v>
      </c>
      <c r="E130" s="2" t="s">
        <v>3095</v>
      </c>
      <c r="F130" s="2" t="s">
        <v>13</v>
      </c>
      <c r="G130" s="2" t="s">
        <v>3096</v>
      </c>
      <c r="H130" s="2" t="s">
        <v>3097</v>
      </c>
      <c r="I130" s="2" t="s">
        <v>164</v>
      </c>
      <c r="J130" s="2"/>
      <c r="K130" s="2"/>
      <c r="L130" s="2" t="s">
        <v>12</v>
      </c>
      <c r="M130" s="2" t="s">
        <v>12</v>
      </c>
      <c r="N130" s="2" t="s">
        <v>12</v>
      </c>
      <c r="O130" s="2" t="s">
        <v>2691</v>
      </c>
      <c r="P130" s="2"/>
      <c r="Q130" s="2"/>
      <c r="S130" s="8936"/>
      <c r="U130" s="8937"/>
      <c r="W130" s="8938"/>
      <c r="Y130" s="8939" t="str">
        <f t="shared" si="14"/>
        <v/>
      </c>
      <c r="AA130" s="92"/>
      <c r="AC130" s="8940"/>
      <c r="AE130" s="8941"/>
      <c r="AG130" s="8942"/>
      <c r="AI130" s="8943" t="str">
        <f t="shared" si="15"/>
        <v/>
      </c>
    </row>
    <row r="131" spans="1:35" ht="11.25" hidden="1" outlineLevel="5">
      <c r="A131" s="8944" t="s">
        <v>2289</v>
      </c>
      <c r="B131" s="2" t="s">
        <v>94</v>
      </c>
      <c r="C131" s="67" t="str">
        <f t="shared" si="13"/>
        <v/>
      </c>
      <c r="D131" s="2" t="s">
        <v>90</v>
      </c>
      <c r="E131" s="2" t="s">
        <v>3098</v>
      </c>
      <c r="F131" s="2" t="s">
        <v>67</v>
      </c>
      <c r="G131" s="2" t="s">
        <v>3099</v>
      </c>
      <c r="H131" s="2"/>
      <c r="I131" s="2"/>
      <c r="J131" s="2" t="s">
        <v>96</v>
      </c>
      <c r="K131" s="2"/>
      <c r="L131" s="2" t="s">
        <v>12</v>
      </c>
      <c r="M131" s="2" t="s">
        <v>12</v>
      </c>
      <c r="N131" s="2" t="s">
        <v>12</v>
      </c>
      <c r="O131" s="2" t="s">
        <v>2691</v>
      </c>
      <c r="P131" s="2"/>
      <c r="Q131" s="2"/>
      <c r="S131" s="8945"/>
      <c r="U131" s="8946"/>
      <c r="W131" s="8947" t="str">
        <f>IF(ISNUMBER(U131),U131,"")</f>
        <v/>
      </c>
      <c r="Y131" s="8948" t="str">
        <f t="shared" si="14"/>
        <v/>
      </c>
      <c r="AA131" s="92"/>
      <c r="AC131" s="8949"/>
      <c r="AE131" s="8950"/>
      <c r="AG131" s="8951" t="str">
        <f>IF(ISNUMBER(AE131),AE131,"")</f>
        <v/>
      </c>
      <c r="AI131" s="8952" t="str">
        <f t="shared" si="15"/>
        <v/>
      </c>
    </row>
    <row r="132" spans="1:35" ht="11.25" hidden="1" outlineLevel="4">
      <c r="A132" s="8953" t="s">
        <v>3100</v>
      </c>
      <c r="B132" s="2" t="s">
        <v>94</v>
      </c>
      <c r="C132" s="67" t="str">
        <f t="shared" si="13"/>
        <v/>
      </c>
      <c r="D132" s="2" t="s">
        <v>90</v>
      </c>
      <c r="E132" s="2" t="s">
        <v>3101</v>
      </c>
      <c r="F132" s="2" t="s">
        <v>67</v>
      </c>
      <c r="G132" s="2" t="s">
        <v>3100</v>
      </c>
      <c r="H132" s="2"/>
      <c r="I132" s="2" t="s">
        <v>3102</v>
      </c>
      <c r="J132" s="2" t="s">
        <v>96</v>
      </c>
      <c r="K132" s="2"/>
      <c r="L132" s="2" t="s">
        <v>12</v>
      </c>
      <c r="M132" s="2" t="s">
        <v>12</v>
      </c>
      <c r="N132" s="2" t="s">
        <v>12</v>
      </c>
      <c r="O132" s="2" t="s">
        <v>2691</v>
      </c>
      <c r="P132" s="2"/>
      <c r="Q132" s="2"/>
      <c r="S132" s="8954"/>
      <c r="U132" s="8955"/>
      <c r="W132" s="8956" t="str">
        <f>IF(OR(ISNUMBER(W133),ISNUMBER(W134),ISNUMBER(W135),ISNUMBER(W136),ISNUMBER(W137),ISNUMBER(W138),ISNUMBER(W139)),N(W133)+N(W134)+N(W135)+N(W136)+N(W137)+N(W138)+N(W139),IF(ISNUMBER(U132),U132,""))</f>
        <v/>
      </c>
      <c r="Y132" s="8957" t="str">
        <f t="shared" si="14"/>
        <v/>
      </c>
      <c r="AA132" s="92"/>
      <c r="AC132" s="8958"/>
      <c r="AE132" s="8959"/>
      <c r="AG132" s="8960" t="str">
        <f>IF(OR(ISNUMBER(AG133),ISNUMBER(AG134),ISNUMBER(AG135),ISNUMBER(AG136),ISNUMBER(AG137),ISNUMBER(AG138),ISNUMBER(AG139)),N(AG133)+N(AG134)+N(AG135)+N(AG136)+N(AG137)+N(AG138)+N(AG139),IF(ISNUMBER(AE132),AE132,""))</f>
        <v/>
      </c>
      <c r="AI132" s="8961" t="str">
        <f t="shared" si="15"/>
        <v/>
      </c>
    </row>
    <row r="133" spans="1:35" ht="11.25" hidden="1" outlineLevel="5">
      <c r="A133" s="8962" t="s">
        <v>3103</v>
      </c>
      <c r="B133" s="2" t="s">
        <v>94</v>
      </c>
      <c r="C133" s="67" t="str">
        <f t="shared" si="13"/>
        <v/>
      </c>
      <c r="D133" s="2" t="s">
        <v>90</v>
      </c>
      <c r="E133" s="2" t="s">
        <v>3104</v>
      </c>
      <c r="F133" s="2" t="s">
        <v>67</v>
      </c>
      <c r="G133" s="2" t="s">
        <v>3105</v>
      </c>
      <c r="H133" s="2"/>
      <c r="I133" s="2" t="s">
        <v>3102</v>
      </c>
      <c r="J133" s="2"/>
      <c r="K133" s="2"/>
      <c r="L133" s="2" t="s">
        <v>12</v>
      </c>
      <c r="M133" s="2" t="s">
        <v>12</v>
      </c>
      <c r="N133" s="2" t="s">
        <v>12</v>
      </c>
      <c r="O133" s="2" t="s">
        <v>2691</v>
      </c>
      <c r="P133" s="2"/>
      <c r="Q133" s="2"/>
      <c r="S133" s="8963"/>
      <c r="U133" s="8964"/>
      <c r="W133" s="8965" t="str">
        <f t="shared" ref="W133:W139" si="22">IF(ISNUMBER(U133),U133,"")</f>
        <v/>
      </c>
      <c r="Y133" s="8966" t="str">
        <f t="shared" si="14"/>
        <v/>
      </c>
      <c r="AA133" s="92"/>
      <c r="AC133" s="8967"/>
      <c r="AE133" s="8968"/>
      <c r="AG133" s="8969" t="str">
        <f t="shared" ref="AG133:AG139" si="23">IF(ISNUMBER(AE133),AE133,"")</f>
        <v/>
      </c>
      <c r="AI133" s="8970" t="str">
        <f t="shared" si="15"/>
        <v/>
      </c>
    </row>
    <row r="134" spans="1:35" ht="11.25" hidden="1" outlineLevel="5">
      <c r="A134" s="8971" t="s">
        <v>3106</v>
      </c>
      <c r="B134" s="2" t="s">
        <v>94</v>
      </c>
      <c r="C134" s="67" t="str">
        <f t="shared" si="13"/>
        <v/>
      </c>
      <c r="D134" s="2" t="s">
        <v>90</v>
      </c>
      <c r="E134" s="2" t="s">
        <v>3107</v>
      </c>
      <c r="F134" s="2" t="s">
        <v>67</v>
      </c>
      <c r="G134" s="2" t="s">
        <v>3108</v>
      </c>
      <c r="H134" s="2"/>
      <c r="I134" s="2" t="s">
        <v>3102</v>
      </c>
      <c r="J134" s="2"/>
      <c r="K134" s="2"/>
      <c r="L134" s="2" t="s">
        <v>12</v>
      </c>
      <c r="M134" s="2" t="s">
        <v>12</v>
      </c>
      <c r="N134" s="2" t="s">
        <v>12</v>
      </c>
      <c r="O134" s="2" t="s">
        <v>2691</v>
      </c>
      <c r="P134" s="2"/>
      <c r="Q134" s="2"/>
      <c r="S134" s="8972"/>
      <c r="U134" s="8973"/>
      <c r="W134" s="8974" t="str">
        <f t="shared" si="22"/>
        <v/>
      </c>
      <c r="Y134" s="8975" t="str">
        <f t="shared" si="14"/>
        <v/>
      </c>
      <c r="AA134" s="92"/>
      <c r="AC134" s="8976"/>
      <c r="AE134" s="8977"/>
      <c r="AG134" s="8978" t="str">
        <f t="shared" si="23"/>
        <v/>
      </c>
      <c r="AI134" s="8979" t="str">
        <f t="shared" si="15"/>
        <v/>
      </c>
    </row>
    <row r="135" spans="1:35" ht="11.25" hidden="1" outlineLevel="5">
      <c r="A135" s="8980" t="s">
        <v>3109</v>
      </c>
      <c r="B135" s="2" t="s">
        <v>94</v>
      </c>
      <c r="C135" s="67" t="str">
        <f t="shared" si="13"/>
        <v/>
      </c>
      <c r="D135" s="2" t="s">
        <v>90</v>
      </c>
      <c r="E135" s="2" t="s">
        <v>3110</v>
      </c>
      <c r="F135" s="2" t="s">
        <v>67</v>
      </c>
      <c r="G135" s="2" t="s">
        <v>3111</v>
      </c>
      <c r="H135" s="2"/>
      <c r="I135" s="2" t="s">
        <v>3102</v>
      </c>
      <c r="J135" s="2"/>
      <c r="K135" s="2"/>
      <c r="L135" s="2" t="s">
        <v>12</v>
      </c>
      <c r="M135" s="2" t="s">
        <v>12</v>
      </c>
      <c r="N135" s="2" t="s">
        <v>12</v>
      </c>
      <c r="O135" s="2" t="s">
        <v>2691</v>
      </c>
      <c r="P135" s="2"/>
      <c r="Q135" s="2"/>
      <c r="S135" s="8981"/>
      <c r="U135" s="8982"/>
      <c r="W135" s="8983" t="str">
        <f t="shared" si="22"/>
        <v/>
      </c>
      <c r="Y135" s="8984" t="str">
        <f t="shared" si="14"/>
        <v/>
      </c>
      <c r="AA135" s="92"/>
      <c r="AC135" s="8985"/>
      <c r="AE135" s="8986"/>
      <c r="AG135" s="8987" t="str">
        <f t="shared" si="23"/>
        <v/>
      </c>
      <c r="AI135" s="8988" t="str">
        <f t="shared" si="15"/>
        <v/>
      </c>
    </row>
    <row r="136" spans="1:35" ht="11.25" hidden="1" outlineLevel="5">
      <c r="A136" s="8989" t="s">
        <v>3112</v>
      </c>
      <c r="B136" s="2" t="s">
        <v>94</v>
      </c>
      <c r="C136" s="67" t="str">
        <f t="shared" si="13"/>
        <v/>
      </c>
      <c r="D136" s="2" t="s">
        <v>90</v>
      </c>
      <c r="E136" s="2" t="s">
        <v>3113</v>
      </c>
      <c r="F136" s="2" t="s">
        <v>67</v>
      </c>
      <c r="G136" s="2" t="s">
        <v>3114</v>
      </c>
      <c r="H136" s="2"/>
      <c r="I136" s="2" t="s">
        <v>3102</v>
      </c>
      <c r="J136" s="2"/>
      <c r="K136" s="2"/>
      <c r="L136" s="2" t="s">
        <v>12</v>
      </c>
      <c r="M136" s="2" t="s">
        <v>12</v>
      </c>
      <c r="N136" s="2" t="s">
        <v>12</v>
      </c>
      <c r="O136" s="2" t="s">
        <v>2691</v>
      </c>
      <c r="P136" s="2"/>
      <c r="Q136" s="2"/>
      <c r="S136" s="8990"/>
      <c r="U136" s="8991"/>
      <c r="W136" s="8992" t="str">
        <f t="shared" si="22"/>
        <v/>
      </c>
      <c r="Y136" s="8993" t="str">
        <f t="shared" si="14"/>
        <v/>
      </c>
      <c r="AA136" s="92"/>
      <c r="AC136" s="8994"/>
      <c r="AE136" s="8995"/>
      <c r="AG136" s="8996" t="str">
        <f t="shared" si="23"/>
        <v/>
      </c>
      <c r="AI136" s="8997" t="str">
        <f t="shared" si="15"/>
        <v/>
      </c>
    </row>
    <row r="137" spans="1:35" ht="11.25" hidden="1" outlineLevel="5">
      <c r="A137" s="8998" t="s">
        <v>3115</v>
      </c>
      <c r="B137" s="2" t="s">
        <v>94</v>
      </c>
      <c r="C137" s="67" t="str">
        <f t="shared" ref="C137:C200" si="24">IF(OR(ISNUMBER(S137),ISNUMBER(U137),ISNUMBER(W137),ISNUMBER(Y137),ISNUMBER(AC137),ISNUMBER(AE137),ISNUMBER(AG137),ISNUMBER(AI137),ISNUMBER(AA137),ISNUMBER(AK137)),"x","")</f>
        <v/>
      </c>
      <c r="D137" s="2" t="s">
        <v>90</v>
      </c>
      <c r="E137" s="2" t="s">
        <v>3116</v>
      </c>
      <c r="F137" s="2" t="s">
        <v>67</v>
      </c>
      <c r="G137" s="2" t="s">
        <v>3117</v>
      </c>
      <c r="H137" s="2"/>
      <c r="I137" s="2" t="s">
        <v>3102</v>
      </c>
      <c r="J137" s="2"/>
      <c r="K137" s="2"/>
      <c r="L137" s="2" t="s">
        <v>12</v>
      </c>
      <c r="M137" s="2" t="s">
        <v>12</v>
      </c>
      <c r="N137" s="2" t="s">
        <v>12</v>
      </c>
      <c r="O137" s="2" t="s">
        <v>2691</v>
      </c>
      <c r="P137" s="2"/>
      <c r="Q137" s="2"/>
      <c r="S137" s="8999"/>
      <c r="U137" s="9000"/>
      <c r="W137" s="9001" t="str">
        <f t="shared" si="22"/>
        <v/>
      </c>
      <c r="Y137" s="9002" t="str">
        <f t="shared" ref="Y137:Y200" si="25">IF(OR(ISNUMBER(S137),ISNUMBER(W137)),N(S137)+N(W137),"")</f>
        <v/>
      </c>
      <c r="AA137" s="92"/>
      <c r="AC137" s="9003"/>
      <c r="AE137" s="9004"/>
      <c r="AG137" s="9005" t="str">
        <f t="shared" si="23"/>
        <v/>
      </c>
      <c r="AI137" s="9006" t="str">
        <f t="shared" ref="AI137:AI200" si="26">IF(OR(ISNUMBER(AC137),ISNUMBER(AG137)),N(AC137)+N(AG137),"")</f>
        <v/>
      </c>
    </row>
    <row r="138" spans="1:35" ht="11.25" hidden="1" outlineLevel="5">
      <c r="A138" s="9007" t="s">
        <v>3118</v>
      </c>
      <c r="B138" s="2" t="s">
        <v>94</v>
      </c>
      <c r="C138" s="67" t="str">
        <f t="shared" si="24"/>
        <v/>
      </c>
      <c r="D138" s="2" t="s">
        <v>90</v>
      </c>
      <c r="E138" s="2" t="s">
        <v>3119</v>
      </c>
      <c r="F138" s="2" t="s">
        <v>67</v>
      </c>
      <c r="G138" s="2" t="s">
        <v>3120</v>
      </c>
      <c r="H138" s="2"/>
      <c r="I138" s="2" t="s">
        <v>3121</v>
      </c>
      <c r="J138" s="2"/>
      <c r="K138" s="2"/>
      <c r="L138" s="2" t="s">
        <v>12</v>
      </c>
      <c r="M138" s="2" t="s">
        <v>12</v>
      </c>
      <c r="N138" s="2" t="s">
        <v>12</v>
      </c>
      <c r="O138" s="2" t="s">
        <v>2691</v>
      </c>
      <c r="P138" s="2"/>
      <c r="Q138" s="2"/>
      <c r="S138" s="9008"/>
      <c r="U138" s="9009"/>
      <c r="W138" s="9010" t="str">
        <f t="shared" si="22"/>
        <v/>
      </c>
      <c r="Y138" s="9011" t="str">
        <f t="shared" si="25"/>
        <v/>
      </c>
      <c r="AA138" s="92"/>
      <c r="AC138" s="9012"/>
      <c r="AE138" s="9013"/>
      <c r="AG138" s="9014" t="str">
        <f t="shared" si="23"/>
        <v/>
      </c>
      <c r="AI138" s="9015" t="str">
        <f t="shared" si="26"/>
        <v/>
      </c>
    </row>
    <row r="139" spans="1:35" ht="11.25" hidden="1" outlineLevel="5">
      <c r="A139" s="9016" t="s">
        <v>3122</v>
      </c>
      <c r="B139" s="2" t="s">
        <v>94</v>
      </c>
      <c r="C139" s="67" t="str">
        <f t="shared" si="24"/>
        <v/>
      </c>
      <c r="D139" s="2" t="s">
        <v>90</v>
      </c>
      <c r="E139" s="2" t="s">
        <v>3123</v>
      </c>
      <c r="F139" s="2" t="s">
        <v>67</v>
      </c>
      <c r="G139" s="2" t="s">
        <v>3124</v>
      </c>
      <c r="H139" s="2"/>
      <c r="I139" s="2" t="s">
        <v>3102</v>
      </c>
      <c r="J139" s="2"/>
      <c r="K139" s="2"/>
      <c r="L139" s="2" t="s">
        <v>12</v>
      </c>
      <c r="M139" s="2" t="s">
        <v>12</v>
      </c>
      <c r="N139" s="2" t="s">
        <v>12</v>
      </c>
      <c r="O139" s="2" t="s">
        <v>2691</v>
      </c>
      <c r="P139" s="2"/>
      <c r="Q139" s="2"/>
      <c r="S139" s="9017"/>
      <c r="U139" s="9018"/>
      <c r="W139" s="9019" t="str">
        <f t="shared" si="22"/>
        <v/>
      </c>
      <c r="Y139" s="9020" t="str">
        <f t="shared" si="25"/>
        <v/>
      </c>
      <c r="AA139" s="92"/>
      <c r="AC139" s="9021"/>
      <c r="AE139" s="9022"/>
      <c r="AG139" s="9023" t="str">
        <f t="shared" si="23"/>
        <v/>
      </c>
      <c r="AI139" s="9024" t="str">
        <f t="shared" si="26"/>
        <v/>
      </c>
    </row>
    <row r="140" spans="1:35" ht="11.25" hidden="1" outlineLevel="4">
      <c r="A140" s="9025" t="s">
        <v>3125</v>
      </c>
      <c r="B140" s="2" t="s">
        <v>593</v>
      </c>
      <c r="C140" s="67" t="str">
        <f t="shared" si="24"/>
        <v/>
      </c>
      <c r="D140" s="2" t="s">
        <v>90</v>
      </c>
      <c r="E140" s="2" t="s">
        <v>3126</v>
      </c>
      <c r="F140" s="2" t="s">
        <v>67</v>
      </c>
      <c r="G140" s="2" t="s">
        <v>3127</v>
      </c>
      <c r="H140" s="2"/>
      <c r="I140" s="2"/>
      <c r="J140" s="2" t="s">
        <v>96</v>
      </c>
      <c r="K140" s="2"/>
      <c r="L140" s="2" t="s">
        <v>12</v>
      </c>
      <c r="M140" s="2"/>
      <c r="N140" s="2"/>
      <c r="O140" s="2" t="s">
        <v>2691</v>
      </c>
      <c r="P140" s="2"/>
      <c r="Q140" s="2"/>
      <c r="S140" s="9026"/>
      <c r="U140" s="9027"/>
      <c r="W140" s="9028" t="str">
        <f>IF(OR(ISNUMBER(W141),ISNUMBER(W142),ISNUMBER(W143),ISNUMBER(W144)),N(W141)+N(W142)+N(W143)+N(W144),IF(ISNUMBER(U140),U140,""))</f>
        <v/>
      </c>
      <c r="Y140" s="9029" t="str">
        <f t="shared" si="25"/>
        <v/>
      </c>
      <c r="AA140" s="92"/>
      <c r="AC140" s="9030"/>
      <c r="AE140" s="9031"/>
      <c r="AG140" s="9032" t="str">
        <f>IF(OR(ISNUMBER(AG141),ISNUMBER(AG142),ISNUMBER(AG143),ISNUMBER(AG144)),N(AG141)+N(AG142)+N(AG143)+N(AG144),IF(ISNUMBER(AE140),AE140,""))</f>
        <v/>
      </c>
      <c r="AI140" s="9033" t="str">
        <f t="shared" si="26"/>
        <v/>
      </c>
    </row>
    <row r="141" spans="1:35" ht="11.25" hidden="1" outlineLevel="5">
      <c r="A141" s="9034" t="s">
        <v>3128</v>
      </c>
      <c r="B141" s="2" t="s">
        <v>94</v>
      </c>
      <c r="C141" s="67" t="str">
        <f t="shared" si="24"/>
        <v/>
      </c>
      <c r="D141" s="2" t="s">
        <v>90</v>
      </c>
      <c r="E141" s="2" t="s">
        <v>3129</v>
      </c>
      <c r="F141" s="2" t="s">
        <v>67</v>
      </c>
      <c r="G141" s="2" t="s">
        <v>3130</v>
      </c>
      <c r="H141" s="2"/>
      <c r="I141" s="2"/>
      <c r="J141" s="2"/>
      <c r="K141" s="2"/>
      <c r="L141" s="2" t="s">
        <v>12</v>
      </c>
      <c r="M141" s="2"/>
      <c r="N141" s="2"/>
      <c r="O141" s="2" t="s">
        <v>2691</v>
      </c>
      <c r="P141" s="2"/>
      <c r="Q141" s="2"/>
      <c r="S141" s="9035"/>
      <c r="U141" s="9036"/>
      <c r="W141" s="9037" t="str">
        <f>IF(ISNUMBER(U141),U141,"")</f>
        <v/>
      </c>
      <c r="Y141" s="9038" t="str">
        <f t="shared" si="25"/>
        <v/>
      </c>
      <c r="AA141" s="92"/>
      <c r="AC141" s="9039"/>
      <c r="AE141" s="9040"/>
      <c r="AG141" s="9041" t="str">
        <f>IF(ISNUMBER(AE141),AE141,"")</f>
        <v/>
      </c>
      <c r="AI141" s="9042" t="str">
        <f t="shared" si="26"/>
        <v/>
      </c>
    </row>
    <row r="142" spans="1:35" ht="11.25" hidden="1" outlineLevel="5">
      <c r="A142" s="9043" t="s">
        <v>3131</v>
      </c>
      <c r="B142" s="2" t="s">
        <v>94</v>
      </c>
      <c r="C142" s="67" t="str">
        <f t="shared" si="24"/>
        <v/>
      </c>
      <c r="D142" s="2" t="s">
        <v>90</v>
      </c>
      <c r="E142" s="2" t="s">
        <v>3132</v>
      </c>
      <c r="F142" s="2" t="s">
        <v>67</v>
      </c>
      <c r="G142" s="2" t="s">
        <v>3133</v>
      </c>
      <c r="H142" s="2"/>
      <c r="I142" s="2"/>
      <c r="J142" s="2"/>
      <c r="K142" s="2"/>
      <c r="L142" s="2" t="s">
        <v>12</v>
      </c>
      <c r="M142" s="2"/>
      <c r="N142" s="2"/>
      <c r="O142" s="2" t="s">
        <v>2691</v>
      </c>
      <c r="P142" s="2"/>
      <c r="Q142" s="2"/>
      <c r="S142" s="9044"/>
      <c r="U142" s="9045"/>
      <c r="W142" s="9046" t="str">
        <f>IF(ISNUMBER(U142),U142,"")</f>
        <v/>
      </c>
      <c r="Y142" s="9047" t="str">
        <f t="shared" si="25"/>
        <v/>
      </c>
      <c r="AA142" s="92"/>
      <c r="AC142" s="9048"/>
      <c r="AE142" s="9049"/>
      <c r="AG142" s="9050" t="str">
        <f>IF(ISNUMBER(AE142),AE142,"")</f>
        <v/>
      </c>
      <c r="AI142" s="9051" t="str">
        <f t="shared" si="26"/>
        <v/>
      </c>
    </row>
    <row r="143" spans="1:35" ht="11.25" hidden="1" outlineLevel="5">
      <c r="A143" s="9052" t="s">
        <v>3134</v>
      </c>
      <c r="B143" s="2" t="s">
        <v>94</v>
      </c>
      <c r="C143" s="67" t="str">
        <f t="shared" si="24"/>
        <v/>
      </c>
      <c r="D143" s="2" t="s">
        <v>90</v>
      </c>
      <c r="E143" s="2" t="s">
        <v>3135</v>
      </c>
      <c r="F143" s="2" t="s">
        <v>67</v>
      </c>
      <c r="G143" s="2" t="s">
        <v>3136</v>
      </c>
      <c r="H143" s="2"/>
      <c r="I143" s="2"/>
      <c r="J143" s="2"/>
      <c r="K143" s="2"/>
      <c r="L143" s="2" t="s">
        <v>12</v>
      </c>
      <c r="M143" s="2"/>
      <c r="N143" s="2"/>
      <c r="O143" s="2" t="s">
        <v>2691</v>
      </c>
      <c r="P143" s="2"/>
      <c r="Q143" s="2"/>
      <c r="S143" s="9053"/>
      <c r="U143" s="9054"/>
      <c r="W143" s="9055" t="str">
        <f>IF(ISNUMBER(U143),U143,"")</f>
        <v/>
      </c>
      <c r="Y143" s="9056" t="str">
        <f t="shared" si="25"/>
        <v/>
      </c>
      <c r="AA143" s="92"/>
      <c r="AC143" s="9057"/>
      <c r="AE143" s="9058"/>
      <c r="AG143" s="9059" t="str">
        <f>IF(ISNUMBER(AE143),AE143,"")</f>
        <v/>
      </c>
      <c r="AI143" s="9060" t="str">
        <f t="shared" si="26"/>
        <v/>
      </c>
    </row>
    <row r="144" spans="1:35" ht="11.25" hidden="1" outlineLevel="5">
      <c r="A144" s="9061" t="s">
        <v>3137</v>
      </c>
      <c r="B144" s="2" t="s">
        <v>94</v>
      </c>
      <c r="C144" s="67" t="str">
        <f t="shared" si="24"/>
        <v/>
      </c>
      <c r="D144" s="2" t="s">
        <v>90</v>
      </c>
      <c r="E144" s="2" t="s">
        <v>3138</v>
      </c>
      <c r="F144" s="2" t="s">
        <v>67</v>
      </c>
      <c r="G144" s="2" t="s">
        <v>3139</v>
      </c>
      <c r="H144" s="2"/>
      <c r="I144" s="2"/>
      <c r="J144" s="2"/>
      <c r="K144" s="2"/>
      <c r="L144" s="2" t="s">
        <v>12</v>
      </c>
      <c r="M144" s="2"/>
      <c r="N144" s="2"/>
      <c r="O144" s="2" t="s">
        <v>2691</v>
      </c>
      <c r="P144" s="2"/>
      <c r="Q144" s="2"/>
      <c r="S144" s="9062"/>
      <c r="U144" s="9063"/>
      <c r="W144" s="9064" t="str">
        <f>IF(ISNUMBER(U144),U144,"")</f>
        <v/>
      </c>
      <c r="Y144" s="9065" t="str">
        <f t="shared" si="25"/>
        <v/>
      </c>
      <c r="AA144" s="92"/>
      <c r="AC144" s="9066"/>
      <c r="AE144" s="9067"/>
      <c r="AG144" s="9068" t="str">
        <f>IF(ISNUMBER(AE144),AE144,"")</f>
        <v/>
      </c>
      <c r="AI144" s="9069" t="str">
        <f t="shared" si="26"/>
        <v/>
      </c>
    </row>
    <row r="145" spans="1:35" ht="11.25" hidden="1" outlineLevel="4">
      <c r="A145" s="9070" t="s">
        <v>3140</v>
      </c>
      <c r="B145" s="2" t="s">
        <v>593</v>
      </c>
      <c r="C145" s="67" t="str">
        <f t="shared" si="24"/>
        <v/>
      </c>
      <c r="D145" s="2" t="s">
        <v>90</v>
      </c>
      <c r="E145" s="2" t="s">
        <v>3141</v>
      </c>
      <c r="F145" s="2" t="s">
        <v>67</v>
      </c>
      <c r="G145" s="2" t="s">
        <v>3142</v>
      </c>
      <c r="H145" s="2" t="s">
        <v>3143</v>
      </c>
      <c r="I145" s="2"/>
      <c r="J145" s="2" t="s">
        <v>71</v>
      </c>
      <c r="K145" s="2"/>
      <c r="L145" s="2" t="s">
        <v>12</v>
      </c>
      <c r="M145" s="2" t="s">
        <v>12</v>
      </c>
      <c r="N145" s="2" t="s">
        <v>12</v>
      </c>
      <c r="O145" s="2" t="s">
        <v>2691</v>
      </c>
      <c r="P145" s="2"/>
      <c r="Q145" s="2"/>
      <c r="S145" s="9071"/>
      <c r="U145" s="9072"/>
      <c r="W145" s="9073" t="str">
        <f>IF(OR(ISNUMBER(W146),ISNUMBER(W162)),N(W146)+N(W162),IF(ISNUMBER(U145),U145,""))</f>
        <v/>
      </c>
      <c r="Y145" s="9074" t="str">
        <f t="shared" si="25"/>
        <v/>
      </c>
      <c r="AA145" s="92"/>
      <c r="AC145" s="9075"/>
      <c r="AE145" s="9076"/>
      <c r="AG145" s="9077" t="str">
        <f>IF(OR(ISNUMBER(AG146),ISNUMBER(AG162)),N(AG146)+N(AG162),IF(ISNUMBER(AE145),AE145,""))</f>
        <v/>
      </c>
      <c r="AI145" s="9078" t="str">
        <f t="shared" si="26"/>
        <v/>
      </c>
    </row>
    <row r="146" spans="1:35" ht="11.25" hidden="1" outlineLevel="5">
      <c r="A146" s="9079" t="s">
        <v>3144</v>
      </c>
      <c r="B146" s="2" t="s">
        <v>94</v>
      </c>
      <c r="C146" s="67" t="str">
        <f t="shared" si="24"/>
        <v/>
      </c>
      <c r="D146" s="2" t="s">
        <v>90</v>
      </c>
      <c r="E146" s="2" t="s">
        <v>3145</v>
      </c>
      <c r="F146" s="2" t="s">
        <v>67</v>
      </c>
      <c r="G146" s="2" t="s">
        <v>3146</v>
      </c>
      <c r="H146" s="2"/>
      <c r="I146" s="2" t="s">
        <v>3147</v>
      </c>
      <c r="J146" s="2" t="s">
        <v>71</v>
      </c>
      <c r="K146" s="2"/>
      <c r="L146" s="2" t="s">
        <v>12</v>
      </c>
      <c r="M146" s="2" t="s">
        <v>12</v>
      </c>
      <c r="N146" s="2" t="s">
        <v>12</v>
      </c>
      <c r="O146" s="2" t="s">
        <v>2691</v>
      </c>
      <c r="P146" s="2"/>
      <c r="Q146" s="2"/>
      <c r="S146" s="9080"/>
      <c r="U146" s="9081"/>
      <c r="W146" s="9082" t="str">
        <f>IF(OR(ISNUMBER(W148),ISNUMBER(W154),ISNUMBER(W161)),N(W148)+N(W154)+N(W161),IF(ISNUMBER(U146),U146,""))</f>
        <v/>
      </c>
      <c r="Y146" s="9083" t="str">
        <f t="shared" si="25"/>
        <v/>
      </c>
      <c r="AA146" s="92"/>
      <c r="AC146" s="9084"/>
      <c r="AE146" s="9085"/>
      <c r="AG146" s="9086" t="str">
        <f>IF(OR(ISNUMBER(AG148),ISNUMBER(AG154),ISNUMBER(AG161)),N(AG148)+N(AG154)+N(AG161),IF(ISNUMBER(AE146),AE146,""))</f>
        <v/>
      </c>
      <c r="AI146" s="9087" t="str">
        <f t="shared" si="26"/>
        <v/>
      </c>
    </row>
    <row r="147" spans="1:35" ht="11.25" hidden="1" outlineLevel="6">
      <c r="A147" s="9088" t="s">
        <v>3148</v>
      </c>
      <c r="B147" s="2"/>
      <c r="C147" s="67" t="str">
        <f t="shared" si="24"/>
        <v/>
      </c>
      <c r="D147" s="2" t="s">
        <v>90</v>
      </c>
      <c r="E147" s="2" t="s">
        <v>3149</v>
      </c>
      <c r="F147" s="2" t="s">
        <v>67</v>
      </c>
      <c r="G147" s="2" t="s">
        <v>3150</v>
      </c>
      <c r="H147" s="2" t="s">
        <v>2863</v>
      </c>
      <c r="I147" s="2" t="s">
        <v>3151</v>
      </c>
      <c r="J147" s="2"/>
      <c r="K147" s="2"/>
      <c r="L147" s="2" t="s">
        <v>12</v>
      </c>
      <c r="M147" s="2" t="s">
        <v>12</v>
      </c>
      <c r="N147" s="2" t="s">
        <v>12</v>
      </c>
      <c r="O147" s="2" t="s">
        <v>2691</v>
      </c>
      <c r="P147" s="2"/>
      <c r="Q147" s="2"/>
      <c r="S147" s="9089"/>
      <c r="U147" s="9090"/>
      <c r="W147" s="9091" t="str">
        <f>IF(ISNUMBER(U147),U147,"")</f>
        <v/>
      </c>
      <c r="Y147" s="9092" t="str">
        <f t="shared" si="25"/>
        <v/>
      </c>
      <c r="AA147" s="92"/>
      <c r="AC147" s="9093"/>
      <c r="AE147" s="9094"/>
      <c r="AG147" s="9095" t="str">
        <f>IF(ISNUMBER(AE147),AE147,"")</f>
        <v/>
      </c>
      <c r="AI147" s="9096" t="str">
        <f t="shared" si="26"/>
        <v/>
      </c>
    </row>
    <row r="148" spans="1:35" ht="11.25" hidden="1" outlineLevel="6">
      <c r="A148" s="9097" t="s">
        <v>3152</v>
      </c>
      <c r="B148" s="2" t="s">
        <v>94</v>
      </c>
      <c r="C148" s="67" t="str">
        <f t="shared" si="24"/>
        <v/>
      </c>
      <c r="D148" s="2" t="s">
        <v>90</v>
      </c>
      <c r="E148" s="2" t="s">
        <v>3153</v>
      </c>
      <c r="F148" s="2" t="s">
        <v>67</v>
      </c>
      <c r="G148" s="2" t="s">
        <v>3154</v>
      </c>
      <c r="H148" s="2"/>
      <c r="I148" s="2"/>
      <c r="J148" s="2" t="s">
        <v>71</v>
      </c>
      <c r="K148" s="2"/>
      <c r="L148" s="2" t="s">
        <v>12</v>
      </c>
      <c r="M148" s="2" t="s">
        <v>12</v>
      </c>
      <c r="N148" s="2" t="s">
        <v>12</v>
      </c>
      <c r="O148" s="2" t="s">
        <v>2691</v>
      </c>
      <c r="P148" s="2"/>
      <c r="Q148" s="2"/>
      <c r="S148" s="9098"/>
      <c r="U148" s="9099"/>
      <c r="W148" s="9100" t="str">
        <f>IF(OR(ISNUMBER(W149),ISNUMBER(W150),ISNUMBER(W151),ISNUMBER(W152),ISNUMBER(W153)),N(W149)+N(W150)+N(W151)+N(W152)+N(W153),IF(ISNUMBER(U148),U148,""))</f>
        <v/>
      </c>
      <c r="Y148" s="9101" t="str">
        <f t="shared" si="25"/>
        <v/>
      </c>
      <c r="AA148" s="92"/>
      <c r="AC148" s="9102"/>
      <c r="AE148" s="9103"/>
      <c r="AG148" s="9104" t="str">
        <f>IF(OR(ISNUMBER(AG149),ISNUMBER(AG150),ISNUMBER(AG151),ISNUMBER(AG152),ISNUMBER(AG153)),N(AG149)+N(AG150)+N(AG151)+N(AG152)+N(AG153),IF(ISNUMBER(AE148),AE148,""))</f>
        <v/>
      </c>
      <c r="AI148" s="9105" t="str">
        <f t="shared" si="26"/>
        <v/>
      </c>
    </row>
    <row r="149" spans="1:35" ht="11.25" hidden="1" outlineLevel="7">
      <c r="A149" s="9106" t="s">
        <v>3155</v>
      </c>
      <c r="B149" s="2" t="s">
        <v>94</v>
      </c>
      <c r="C149" s="67" t="str">
        <f t="shared" si="24"/>
        <v/>
      </c>
      <c r="D149" s="2" t="s">
        <v>90</v>
      </c>
      <c r="E149" s="2" t="s">
        <v>3156</v>
      </c>
      <c r="F149" s="2" t="s">
        <v>67</v>
      </c>
      <c r="G149" s="2" t="s">
        <v>3157</v>
      </c>
      <c r="H149" s="2"/>
      <c r="I149" s="2" t="s">
        <v>3158</v>
      </c>
      <c r="J149" s="2" t="s">
        <v>187</v>
      </c>
      <c r="K149" s="2"/>
      <c r="L149" s="2" t="s">
        <v>12</v>
      </c>
      <c r="M149" s="2" t="s">
        <v>12</v>
      </c>
      <c r="N149" s="2" t="s">
        <v>12</v>
      </c>
      <c r="O149" s="2" t="s">
        <v>2691</v>
      </c>
      <c r="P149" s="2"/>
      <c r="Q149" s="2"/>
      <c r="S149" s="9107"/>
      <c r="U149" s="9108"/>
      <c r="W149" s="9109" t="str">
        <f>IF(ISNUMBER(U149),U149,"")</f>
        <v/>
      </c>
      <c r="Y149" s="9110" t="str">
        <f t="shared" si="25"/>
        <v/>
      </c>
      <c r="AA149" s="92"/>
      <c r="AC149" s="9111"/>
      <c r="AE149" s="9112"/>
      <c r="AG149" s="9113" t="str">
        <f>IF(ISNUMBER(AE149),AE149,"")</f>
        <v/>
      </c>
      <c r="AI149" s="9114" t="str">
        <f t="shared" si="26"/>
        <v/>
      </c>
    </row>
    <row r="150" spans="1:35" ht="11.25" hidden="1" outlineLevel="7">
      <c r="A150" s="9115" t="s">
        <v>3159</v>
      </c>
      <c r="B150" s="2" t="s">
        <v>94</v>
      </c>
      <c r="C150" s="67" t="str">
        <f t="shared" si="24"/>
        <v/>
      </c>
      <c r="D150" s="2" t="s">
        <v>90</v>
      </c>
      <c r="E150" s="2" t="s">
        <v>3160</v>
      </c>
      <c r="F150" s="2" t="s">
        <v>67</v>
      </c>
      <c r="G150" s="2" t="s">
        <v>3161</v>
      </c>
      <c r="H150" s="2"/>
      <c r="I150" s="2" t="s">
        <v>3162</v>
      </c>
      <c r="J150" s="2" t="s">
        <v>187</v>
      </c>
      <c r="K150" s="2"/>
      <c r="L150" s="2" t="s">
        <v>12</v>
      </c>
      <c r="M150" s="2" t="s">
        <v>12</v>
      </c>
      <c r="N150" s="2" t="s">
        <v>12</v>
      </c>
      <c r="O150" s="2" t="s">
        <v>2691</v>
      </c>
      <c r="P150" s="2"/>
      <c r="Q150" s="2"/>
      <c r="S150" s="9116"/>
      <c r="U150" s="9117"/>
      <c r="W150" s="9118" t="str">
        <f>IF(ISNUMBER(U150),U150,"")</f>
        <v/>
      </c>
      <c r="Y150" s="9119" t="str">
        <f t="shared" si="25"/>
        <v/>
      </c>
      <c r="AA150" s="92"/>
      <c r="AC150" s="9120"/>
      <c r="AE150" s="9121"/>
      <c r="AG150" s="9122" t="str">
        <f>IF(ISNUMBER(AE150),AE150,"")</f>
        <v/>
      </c>
      <c r="AI150" s="9123" t="str">
        <f t="shared" si="26"/>
        <v/>
      </c>
    </row>
    <row r="151" spans="1:35" ht="11.25" hidden="1" outlineLevel="7">
      <c r="A151" s="9124" t="s">
        <v>3163</v>
      </c>
      <c r="B151" s="2" t="s">
        <v>94</v>
      </c>
      <c r="C151" s="67" t="str">
        <f t="shared" si="24"/>
        <v/>
      </c>
      <c r="D151" s="2" t="s">
        <v>90</v>
      </c>
      <c r="E151" s="2" t="s">
        <v>3164</v>
      </c>
      <c r="F151" s="2" t="s">
        <v>67</v>
      </c>
      <c r="G151" s="2" t="s">
        <v>3165</v>
      </c>
      <c r="H151" s="2"/>
      <c r="I151" s="2" t="s">
        <v>3166</v>
      </c>
      <c r="J151" s="2" t="s">
        <v>187</v>
      </c>
      <c r="K151" s="2"/>
      <c r="L151" s="2" t="s">
        <v>12</v>
      </c>
      <c r="M151" s="2" t="s">
        <v>12</v>
      </c>
      <c r="N151" s="2" t="s">
        <v>12</v>
      </c>
      <c r="O151" s="2" t="s">
        <v>2691</v>
      </c>
      <c r="P151" s="2"/>
      <c r="Q151" s="2"/>
      <c r="S151" s="9125"/>
      <c r="U151" s="9126"/>
      <c r="W151" s="9127" t="str">
        <f>IF(ISNUMBER(U151),U151,"")</f>
        <v/>
      </c>
      <c r="Y151" s="9128" t="str">
        <f t="shared" si="25"/>
        <v/>
      </c>
      <c r="AA151" s="92"/>
      <c r="AC151" s="9129"/>
      <c r="AE151" s="9130"/>
      <c r="AG151" s="9131" t="str">
        <f>IF(ISNUMBER(AE151),AE151,"")</f>
        <v/>
      </c>
      <c r="AI151" s="9132" t="str">
        <f t="shared" si="26"/>
        <v/>
      </c>
    </row>
    <row r="152" spans="1:35" ht="11.25" hidden="1" outlineLevel="7">
      <c r="A152" s="9133" t="s">
        <v>3167</v>
      </c>
      <c r="B152" s="2" t="s">
        <v>94</v>
      </c>
      <c r="C152" s="67" t="str">
        <f t="shared" si="24"/>
        <v/>
      </c>
      <c r="D152" s="2" t="s">
        <v>90</v>
      </c>
      <c r="E152" s="2" t="s">
        <v>3168</v>
      </c>
      <c r="F152" s="2" t="s">
        <v>67</v>
      </c>
      <c r="G152" s="2" t="s">
        <v>3169</v>
      </c>
      <c r="H152" s="2"/>
      <c r="I152" s="2" t="s">
        <v>3170</v>
      </c>
      <c r="J152" s="2" t="s">
        <v>96</v>
      </c>
      <c r="K152" s="2"/>
      <c r="L152" s="2" t="s">
        <v>12</v>
      </c>
      <c r="M152" s="2" t="s">
        <v>12</v>
      </c>
      <c r="N152" s="2" t="s">
        <v>12</v>
      </c>
      <c r="O152" s="2" t="s">
        <v>2691</v>
      </c>
      <c r="P152" s="2"/>
      <c r="Q152" s="2"/>
      <c r="S152" s="9134"/>
      <c r="U152" s="9135"/>
      <c r="W152" s="9136" t="str">
        <f>IF(ISNUMBER(U152),U152,"")</f>
        <v/>
      </c>
      <c r="Y152" s="9137" t="str">
        <f t="shared" si="25"/>
        <v/>
      </c>
      <c r="AA152" s="92"/>
      <c r="AC152" s="9138"/>
      <c r="AE152" s="9139"/>
      <c r="AG152" s="9140" t="str">
        <f>IF(ISNUMBER(AE152),AE152,"")</f>
        <v/>
      </c>
      <c r="AI152" s="9141" t="str">
        <f t="shared" si="26"/>
        <v/>
      </c>
    </row>
    <row r="153" spans="1:35" ht="11.25" hidden="1" outlineLevel="7">
      <c r="A153" s="9142" t="s">
        <v>3171</v>
      </c>
      <c r="B153" s="2" t="s">
        <v>94</v>
      </c>
      <c r="C153" s="67" t="str">
        <f t="shared" si="24"/>
        <v/>
      </c>
      <c r="D153" s="2" t="s">
        <v>90</v>
      </c>
      <c r="E153" s="2" t="s">
        <v>3172</v>
      </c>
      <c r="F153" s="2" t="s">
        <v>67</v>
      </c>
      <c r="G153" s="2" t="s">
        <v>3173</v>
      </c>
      <c r="H153" s="2"/>
      <c r="I153" s="2" t="s">
        <v>3174</v>
      </c>
      <c r="J153" s="2" t="s">
        <v>187</v>
      </c>
      <c r="K153" s="2"/>
      <c r="L153" s="2" t="s">
        <v>12</v>
      </c>
      <c r="M153" s="2" t="s">
        <v>12</v>
      </c>
      <c r="N153" s="2" t="s">
        <v>12</v>
      </c>
      <c r="O153" s="2" t="s">
        <v>2691</v>
      </c>
      <c r="P153" s="2"/>
      <c r="Q153" s="2"/>
      <c r="S153" s="9143"/>
      <c r="U153" s="9144"/>
      <c r="W153" s="9145" t="str">
        <f>IF(ISNUMBER(U153),U153,"")</f>
        <v/>
      </c>
      <c r="Y153" s="9146" t="str">
        <f t="shared" si="25"/>
        <v/>
      </c>
      <c r="AA153" s="92"/>
      <c r="AC153" s="9147"/>
      <c r="AE153" s="9148"/>
      <c r="AG153" s="9149" t="str">
        <f>IF(ISNUMBER(AE153),AE153,"")</f>
        <v/>
      </c>
      <c r="AI153" s="9150" t="str">
        <f t="shared" si="26"/>
        <v/>
      </c>
    </row>
    <row r="154" spans="1:35" ht="11.25" hidden="1" outlineLevel="6">
      <c r="A154" s="9151" t="s">
        <v>3175</v>
      </c>
      <c r="B154" s="2" t="s">
        <v>94</v>
      </c>
      <c r="C154" s="67" t="str">
        <f t="shared" si="24"/>
        <v/>
      </c>
      <c r="D154" s="2" t="s">
        <v>90</v>
      </c>
      <c r="E154" s="2" t="s">
        <v>3176</v>
      </c>
      <c r="F154" s="2" t="s">
        <v>67</v>
      </c>
      <c r="G154" s="2" t="s">
        <v>3177</v>
      </c>
      <c r="H154" s="2" t="s">
        <v>2283</v>
      </c>
      <c r="I154" s="2"/>
      <c r="J154" s="2" t="s">
        <v>71</v>
      </c>
      <c r="K154" s="2"/>
      <c r="L154" s="2" t="s">
        <v>12</v>
      </c>
      <c r="M154" s="2" t="s">
        <v>12</v>
      </c>
      <c r="N154" s="2" t="s">
        <v>12</v>
      </c>
      <c r="O154" s="2" t="s">
        <v>2691</v>
      </c>
      <c r="P154" s="2"/>
      <c r="Q154" s="2"/>
      <c r="S154" s="9152"/>
      <c r="U154" s="9153"/>
      <c r="W154" s="9154" t="str">
        <f>IF(OR(ISNUMBER(W155),ISNUMBER(W156),ISNUMBER(W157),ISNUMBER(W158),ISNUMBER(W159),ISNUMBER(W160)),N(W155)+N(W156)+N(W157)+N(W158)+N(W159)+N(W160),IF(ISNUMBER(U154),U154,""))</f>
        <v/>
      </c>
      <c r="Y154" s="9155" t="str">
        <f t="shared" si="25"/>
        <v/>
      </c>
      <c r="AA154" s="92"/>
      <c r="AC154" s="9156"/>
      <c r="AE154" s="9157"/>
      <c r="AG154" s="9158" t="str">
        <f>IF(OR(ISNUMBER(AG155),ISNUMBER(AG156),ISNUMBER(AG157),ISNUMBER(AG158),ISNUMBER(AG159),ISNUMBER(AG160)),N(AG155)+N(AG156)+N(AG157)+N(AG158)+N(AG159)+N(AG160),IF(ISNUMBER(AE154),AE154,""))</f>
        <v/>
      </c>
      <c r="AI154" s="9159" t="str">
        <f t="shared" si="26"/>
        <v/>
      </c>
    </row>
    <row r="155" spans="1:35" ht="11.25" hidden="1" outlineLevel="7">
      <c r="A155" s="9160" t="s">
        <v>3178</v>
      </c>
      <c r="B155" s="2" t="s">
        <v>94</v>
      </c>
      <c r="C155" s="67" t="str">
        <f t="shared" si="24"/>
        <v/>
      </c>
      <c r="D155" s="2" t="s">
        <v>90</v>
      </c>
      <c r="E155" s="2" t="s">
        <v>3179</v>
      </c>
      <c r="F155" s="2" t="s">
        <v>67</v>
      </c>
      <c r="G155" s="2" t="s">
        <v>3180</v>
      </c>
      <c r="H155" s="2" t="s">
        <v>69</v>
      </c>
      <c r="I155" s="2"/>
      <c r="J155" s="2" t="s">
        <v>187</v>
      </c>
      <c r="K155" s="2"/>
      <c r="L155" s="2" t="s">
        <v>12</v>
      </c>
      <c r="M155" s="2" t="s">
        <v>12</v>
      </c>
      <c r="N155" s="2" t="s">
        <v>12</v>
      </c>
      <c r="O155" s="2" t="s">
        <v>2691</v>
      </c>
      <c r="P155" s="2"/>
      <c r="Q155" s="2"/>
      <c r="S155" s="9161"/>
      <c r="U155" s="9162"/>
      <c r="W155" s="9163" t="str">
        <f t="shared" ref="W155:W161" si="27">IF(ISNUMBER(U155),U155,"")</f>
        <v/>
      </c>
      <c r="Y155" s="9164" t="str">
        <f t="shared" si="25"/>
        <v/>
      </c>
      <c r="AA155" s="92"/>
      <c r="AC155" s="9165"/>
      <c r="AE155" s="9166"/>
      <c r="AG155" s="9167" t="str">
        <f t="shared" ref="AG155:AG161" si="28">IF(ISNUMBER(AE155),AE155,"")</f>
        <v/>
      </c>
      <c r="AI155" s="9168" t="str">
        <f t="shared" si="26"/>
        <v/>
      </c>
    </row>
    <row r="156" spans="1:35" ht="11.25" hidden="1" outlineLevel="7">
      <c r="A156" s="9169" t="s">
        <v>3181</v>
      </c>
      <c r="B156" s="2" t="s">
        <v>94</v>
      </c>
      <c r="C156" s="67" t="str">
        <f t="shared" si="24"/>
        <v/>
      </c>
      <c r="D156" s="2" t="s">
        <v>90</v>
      </c>
      <c r="E156" s="2" t="s">
        <v>3182</v>
      </c>
      <c r="F156" s="2" t="s">
        <v>67</v>
      </c>
      <c r="G156" s="2" t="s">
        <v>3183</v>
      </c>
      <c r="H156" s="2" t="s">
        <v>69</v>
      </c>
      <c r="I156" s="2" t="s">
        <v>3184</v>
      </c>
      <c r="J156" s="2" t="s">
        <v>187</v>
      </c>
      <c r="K156" s="2"/>
      <c r="L156" s="2" t="s">
        <v>12</v>
      </c>
      <c r="M156" s="2" t="s">
        <v>12</v>
      </c>
      <c r="N156" s="2" t="s">
        <v>12</v>
      </c>
      <c r="O156" s="2" t="s">
        <v>2691</v>
      </c>
      <c r="P156" s="2"/>
      <c r="Q156" s="2"/>
      <c r="S156" s="9170"/>
      <c r="U156" s="9171"/>
      <c r="W156" s="9172" t="str">
        <f t="shared" si="27"/>
        <v/>
      </c>
      <c r="Y156" s="9173" t="str">
        <f t="shared" si="25"/>
        <v/>
      </c>
      <c r="AA156" s="92"/>
      <c r="AC156" s="9174"/>
      <c r="AE156" s="9175"/>
      <c r="AG156" s="9176" t="str">
        <f t="shared" si="28"/>
        <v/>
      </c>
      <c r="AI156" s="9177" t="str">
        <f t="shared" si="26"/>
        <v/>
      </c>
    </row>
    <row r="157" spans="1:35" ht="11.25" hidden="1" outlineLevel="7">
      <c r="A157" s="9178" t="s">
        <v>3163</v>
      </c>
      <c r="B157" s="2" t="s">
        <v>94</v>
      </c>
      <c r="C157" s="67" t="str">
        <f t="shared" si="24"/>
        <v/>
      </c>
      <c r="D157" s="2" t="s">
        <v>90</v>
      </c>
      <c r="E157" s="2" t="s">
        <v>3185</v>
      </c>
      <c r="F157" s="2" t="s">
        <v>67</v>
      </c>
      <c r="G157" s="2" t="s">
        <v>3186</v>
      </c>
      <c r="H157" s="2" t="s">
        <v>69</v>
      </c>
      <c r="I157" s="2" t="s">
        <v>3187</v>
      </c>
      <c r="J157" s="2" t="s">
        <v>187</v>
      </c>
      <c r="K157" s="2"/>
      <c r="L157" s="2" t="s">
        <v>12</v>
      </c>
      <c r="M157" s="2" t="s">
        <v>12</v>
      </c>
      <c r="N157" s="2" t="s">
        <v>12</v>
      </c>
      <c r="O157" s="2" t="s">
        <v>2691</v>
      </c>
      <c r="P157" s="2"/>
      <c r="Q157" s="2"/>
      <c r="S157" s="9179"/>
      <c r="U157" s="9180"/>
      <c r="W157" s="9181" t="str">
        <f t="shared" si="27"/>
        <v/>
      </c>
      <c r="Y157" s="9182" t="str">
        <f t="shared" si="25"/>
        <v/>
      </c>
      <c r="AA157" s="92"/>
      <c r="AC157" s="9183"/>
      <c r="AE157" s="9184"/>
      <c r="AG157" s="9185" t="str">
        <f t="shared" si="28"/>
        <v/>
      </c>
      <c r="AI157" s="9186" t="str">
        <f t="shared" si="26"/>
        <v/>
      </c>
    </row>
    <row r="158" spans="1:35" ht="11.25" hidden="1" outlineLevel="7">
      <c r="A158" s="9187" t="s">
        <v>3188</v>
      </c>
      <c r="B158" s="2" t="s">
        <v>94</v>
      </c>
      <c r="C158" s="67" t="str">
        <f t="shared" si="24"/>
        <v/>
      </c>
      <c r="D158" s="2" t="s">
        <v>90</v>
      </c>
      <c r="E158" s="2" t="s">
        <v>3189</v>
      </c>
      <c r="F158" s="2" t="s">
        <v>67</v>
      </c>
      <c r="G158" s="2" t="s">
        <v>3190</v>
      </c>
      <c r="H158" s="2"/>
      <c r="I158" s="2"/>
      <c r="J158" s="2" t="s">
        <v>96</v>
      </c>
      <c r="K158" s="2"/>
      <c r="L158" s="2" t="s">
        <v>12</v>
      </c>
      <c r="M158" s="2" t="s">
        <v>12</v>
      </c>
      <c r="N158" s="2" t="s">
        <v>12</v>
      </c>
      <c r="O158" s="2" t="s">
        <v>2691</v>
      </c>
      <c r="P158" s="2"/>
      <c r="Q158" s="2"/>
      <c r="S158" s="9188"/>
      <c r="U158" s="9189"/>
      <c r="W158" s="9190" t="str">
        <f t="shared" si="27"/>
        <v/>
      </c>
      <c r="Y158" s="9191" t="str">
        <f t="shared" si="25"/>
        <v/>
      </c>
      <c r="AA158" s="92"/>
      <c r="AC158" s="9192"/>
      <c r="AE158" s="9193"/>
      <c r="AG158" s="9194" t="str">
        <f t="shared" si="28"/>
        <v/>
      </c>
      <c r="AI158" s="9195" t="str">
        <f t="shared" si="26"/>
        <v/>
      </c>
    </row>
    <row r="159" spans="1:35" ht="11.25" hidden="1" outlineLevel="7">
      <c r="A159" s="9196" t="s">
        <v>3191</v>
      </c>
      <c r="B159" s="2" t="s">
        <v>94</v>
      </c>
      <c r="C159" s="67" t="str">
        <f t="shared" si="24"/>
        <v/>
      </c>
      <c r="D159" s="2" t="s">
        <v>90</v>
      </c>
      <c r="E159" s="2" t="s">
        <v>3192</v>
      </c>
      <c r="F159" s="2" t="s">
        <v>67</v>
      </c>
      <c r="G159" s="2" t="s">
        <v>3193</v>
      </c>
      <c r="H159" s="2" t="s">
        <v>69</v>
      </c>
      <c r="I159" s="2" t="s">
        <v>3194</v>
      </c>
      <c r="J159" s="2" t="s">
        <v>96</v>
      </c>
      <c r="K159" s="2"/>
      <c r="L159" s="2" t="s">
        <v>12</v>
      </c>
      <c r="M159" s="2" t="s">
        <v>12</v>
      </c>
      <c r="N159" s="2" t="s">
        <v>12</v>
      </c>
      <c r="O159" s="2" t="s">
        <v>2691</v>
      </c>
      <c r="P159" s="2"/>
      <c r="Q159" s="2"/>
      <c r="S159" s="9197"/>
      <c r="U159" s="9198"/>
      <c r="W159" s="9199" t="str">
        <f t="shared" si="27"/>
        <v/>
      </c>
      <c r="Y159" s="9200" t="str">
        <f t="shared" si="25"/>
        <v/>
      </c>
      <c r="AA159" s="92"/>
      <c r="AC159" s="9201"/>
      <c r="AE159" s="9202"/>
      <c r="AG159" s="9203" t="str">
        <f t="shared" si="28"/>
        <v/>
      </c>
      <c r="AI159" s="9204" t="str">
        <f t="shared" si="26"/>
        <v/>
      </c>
    </row>
    <row r="160" spans="1:35" ht="11.25" hidden="1" outlineLevel="7">
      <c r="A160" s="9205" t="s">
        <v>3171</v>
      </c>
      <c r="B160" s="2" t="s">
        <v>94</v>
      </c>
      <c r="C160" s="67" t="str">
        <f t="shared" si="24"/>
        <v/>
      </c>
      <c r="D160" s="2" t="s">
        <v>90</v>
      </c>
      <c r="E160" s="2" t="s">
        <v>3195</v>
      </c>
      <c r="F160" s="2" t="s">
        <v>67</v>
      </c>
      <c r="G160" s="2" t="s">
        <v>3196</v>
      </c>
      <c r="H160" s="2" t="s">
        <v>69</v>
      </c>
      <c r="I160" s="2" t="s">
        <v>3197</v>
      </c>
      <c r="J160" s="2" t="s">
        <v>187</v>
      </c>
      <c r="K160" s="2"/>
      <c r="L160" s="2" t="s">
        <v>12</v>
      </c>
      <c r="M160" s="2" t="s">
        <v>12</v>
      </c>
      <c r="N160" s="2" t="s">
        <v>12</v>
      </c>
      <c r="O160" s="2" t="s">
        <v>2691</v>
      </c>
      <c r="P160" s="2"/>
      <c r="Q160" s="2"/>
      <c r="S160" s="9206"/>
      <c r="U160" s="9207"/>
      <c r="W160" s="9208" t="str">
        <f t="shared" si="27"/>
        <v/>
      </c>
      <c r="Y160" s="9209" t="str">
        <f t="shared" si="25"/>
        <v/>
      </c>
      <c r="AA160" s="92"/>
      <c r="AC160" s="9210"/>
      <c r="AE160" s="9211"/>
      <c r="AG160" s="9212" t="str">
        <f t="shared" si="28"/>
        <v/>
      </c>
      <c r="AI160" s="9213" t="str">
        <f t="shared" si="26"/>
        <v/>
      </c>
    </row>
    <row r="161" spans="1:35" ht="11.25" hidden="1" outlineLevel="6">
      <c r="A161" s="9214" t="s">
        <v>3198</v>
      </c>
      <c r="B161" s="2" t="s">
        <v>94</v>
      </c>
      <c r="C161" s="67" t="str">
        <f t="shared" si="24"/>
        <v/>
      </c>
      <c r="D161" s="2" t="s">
        <v>90</v>
      </c>
      <c r="E161" s="2" t="s">
        <v>3199</v>
      </c>
      <c r="F161" s="2" t="s">
        <v>67</v>
      </c>
      <c r="G161" s="2" t="s">
        <v>3200</v>
      </c>
      <c r="H161" s="2" t="s">
        <v>2283</v>
      </c>
      <c r="I161" s="2"/>
      <c r="J161" s="2" t="s">
        <v>96</v>
      </c>
      <c r="K161" s="2"/>
      <c r="L161" s="2" t="s">
        <v>12</v>
      </c>
      <c r="M161" s="2" t="s">
        <v>12</v>
      </c>
      <c r="N161" s="2" t="s">
        <v>12</v>
      </c>
      <c r="O161" s="2" t="s">
        <v>2691</v>
      </c>
      <c r="P161" s="2"/>
      <c r="Q161" s="2"/>
      <c r="S161" s="9215"/>
      <c r="U161" s="9216"/>
      <c r="W161" s="9217" t="str">
        <f t="shared" si="27"/>
        <v/>
      </c>
      <c r="Y161" s="9218" t="str">
        <f t="shared" si="25"/>
        <v/>
      </c>
      <c r="AA161" s="92"/>
      <c r="AC161" s="9219"/>
      <c r="AE161" s="9220"/>
      <c r="AG161" s="9221" t="str">
        <f t="shared" si="28"/>
        <v/>
      </c>
      <c r="AI161" s="9222" t="str">
        <f t="shared" si="26"/>
        <v/>
      </c>
    </row>
    <row r="162" spans="1:35" ht="11.25" hidden="1" outlineLevel="5">
      <c r="A162" s="9223" t="s">
        <v>3201</v>
      </c>
      <c r="B162" s="2" t="s">
        <v>94</v>
      </c>
      <c r="C162" s="67" t="str">
        <f t="shared" si="24"/>
        <v/>
      </c>
      <c r="D162" s="2" t="s">
        <v>90</v>
      </c>
      <c r="E162" s="2" t="s">
        <v>3202</v>
      </c>
      <c r="F162" s="2" t="s">
        <v>67</v>
      </c>
      <c r="G162" s="2" t="s">
        <v>3203</v>
      </c>
      <c r="H162" s="2"/>
      <c r="I162" s="2" t="s">
        <v>3204</v>
      </c>
      <c r="J162" s="2" t="s">
        <v>71</v>
      </c>
      <c r="K162" s="2"/>
      <c r="L162" s="2" t="s">
        <v>12</v>
      </c>
      <c r="M162" s="2" t="s">
        <v>12</v>
      </c>
      <c r="N162" s="2" t="s">
        <v>12</v>
      </c>
      <c r="O162" s="2" t="s">
        <v>2691</v>
      </c>
      <c r="P162" s="2"/>
      <c r="Q162" s="2"/>
      <c r="S162" s="9224"/>
      <c r="U162" s="9225"/>
      <c r="W162" s="9226" t="str">
        <f>IF(OR(ISNUMBER(W163),ISNUMBER(W164),ISNUMBER(W165),ISNUMBER(W166),ISNUMBER(W167)),N(W163)+N(W164)+N(W165)+N(W166)+N(W167),IF(ISNUMBER(U162),U162,""))</f>
        <v/>
      </c>
      <c r="Y162" s="9227" t="str">
        <f t="shared" si="25"/>
        <v/>
      </c>
      <c r="AA162" s="92"/>
      <c r="AC162" s="9228"/>
      <c r="AE162" s="9229"/>
      <c r="AG162" s="9230" t="str">
        <f>IF(OR(ISNUMBER(AG163),ISNUMBER(AG164),ISNUMBER(AG165),ISNUMBER(AG166),ISNUMBER(AG167)),N(AG163)+N(AG164)+N(AG165)+N(AG166)+N(AG167),IF(ISNUMBER(AE162),AE162,""))</f>
        <v/>
      </c>
      <c r="AI162" s="9231" t="str">
        <f t="shared" si="26"/>
        <v/>
      </c>
    </row>
    <row r="163" spans="1:35" ht="11.25" hidden="1" outlineLevel="6">
      <c r="A163" s="9232" t="s">
        <v>3205</v>
      </c>
      <c r="B163" s="2" t="s">
        <v>94</v>
      </c>
      <c r="C163" s="67" t="str">
        <f t="shared" si="24"/>
        <v/>
      </c>
      <c r="D163" s="2" t="s">
        <v>90</v>
      </c>
      <c r="E163" s="2" t="s">
        <v>3206</v>
      </c>
      <c r="F163" s="2" t="s">
        <v>67</v>
      </c>
      <c r="G163" s="2" t="s">
        <v>3207</v>
      </c>
      <c r="H163" s="2" t="s">
        <v>69</v>
      </c>
      <c r="I163" s="2" t="s">
        <v>3208</v>
      </c>
      <c r="J163" s="2" t="s">
        <v>187</v>
      </c>
      <c r="K163" s="2"/>
      <c r="L163" s="2" t="s">
        <v>12</v>
      </c>
      <c r="M163" s="2" t="s">
        <v>12</v>
      </c>
      <c r="N163" s="2" t="s">
        <v>12</v>
      </c>
      <c r="O163" s="2" t="s">
        <v>2691</v>
      </c>
      <c r="P163" s="2"/>
      <c r="Q163" s="2"/>
      <c r="S163" s="9233"/>
      <c r="U163" s="9234"/>
      <c r="W163" s="9235" t="str">
        <f t="shared" ref="W163:W169" si="29">IF(ISNUMBER(U163),U163,"")</f>
        <v/>
      </c>
      <c r="Y163" s="9236" t="str">
        <f t="shared" si="25"/>
        <v/>
      </c>
      <c r="AA163" s="92"/>
      <c r="AC163" s="9237"/>
      <c r="AE163" s="9238"/>
      <c r="AG163" s="9239" t="str">
        <f t="shared" ref="AG163:AG169" si="30">IF(ISNUMBER(AE163),AE163,"")</f>
        <v/>
      </c>
      <c r="AI163" s="9240" t="str">
        <f t="shared" si="26"/>
        <v/>
      </c>
    </row>
    <row r="164" spans="1:35" ht="11.25" hidden="1" outlineLevel="6">
      <c r="A164" s="9241" t="s">
        <v>3209</v>
      </c>
      <c r="B164" s="2" t="s">
        <v>94</v>
      </c>
      <c r="C164" s="67" t="str">
        <f t="shared" si="24"/>
        <v/>
      </c>
      <c r="D164" s="2" t="s">
        <v>90</v>
      </c>
      <c r="E164" s="2" t="s">
        <v>3210</v>
      </c>
      <c r="F164" s="2" t="s">
        <v>67</v>
      </c>
      <c r="G164" s="2" t="s">
        <v>3211</v>
      </c>
      <c r="H164" s="2" t="s">
        <v>69</v>
      </c>
      <c r="I164" s="2" t="s">
        <v>3212</v>
      </c>
      <c r="J164" s="2" t="s">
        <v>187</v>
      </c>
      <c r="K164" s="2"/>
      <c r="L164" s="2" t="s">
        <v>12</v>
      </c>
      <c r="M164" s="2" t="s">
        <v>12</v>
      </c>
      <c r="N164" s="2" t="s">
        <v>12</v>
      </c>
      <c r="O164" s="2" t="s">
        <v>2691</v>
      </c>
      <c r="P164" s="2"/>
      <c r="Q164" s="2"/>
      <c r="S164" s="9242"/>
      <c r="U164" s="9243"/>
      <c r="W164" s="9244" t="str">
        <f t="shared" si="29"/>
        <v/>
      </c>
      <c r="Y164" s="9245" t="str">
        <f t="shared" si="25"/>
        <v/>
      </c>
      <c r="AA164" s="92"/>
      <c r="AC164" s="9246"/>
      <c r="AE164" s="9247"/>
      <c r="AG164" s="9248" t="str">
        <f t="shared" si="30"/>
        <v/>
      </c>
      <c r="AI164" s="9249" t="str">
        <f t="shared" si="26"/>
        <v/>
      </c>
    </row>
    <row r="165" spans="1:35" ht="11.25" hidden="1" outlineLevel="6">
      <c r="A165" s="9250" t="s">
        <v>3213</v>
      </c>
      <c r="B165" s="2" t="s">
        <v>94</v>
      </c>
      <c r="C165" s="67" t="str">
        <f t="shared" si="24"/>
        <v/>
      </c>
      <c r="D165" s="2" t="s">
        <v>90</v>
      </c>
      <c r="E165" s="2" t="s">
        <v>3214</v>
      </c>
      <c r="F165" s="2" t="s">
        <v>67</v>
      </c>
      <c r="G165" s="2" t="s">
        <v>3215</v>
      </c>
      <c r="H165" s="2" t="s">
        <v>69</v>
      </c>
      <c r="I165" s="2" t="s">
        <v>3216</v>
      </c>
      <c r="J165" s="2" t="s">
        <v>187</v>
      </c>
      <c r="K165" s="2"/>
      <c r="L165" s="2" t="s">
        <v>12</v>
      </c>
      <c r="M165" s="2" t="s">
        <v>12</v>
      </c>
      <c r="N165" s="2" t="s">
        <v>12</v>
      </c>
      <c r="O165" s="2" t="s">
        <v>2691</v>
      </c>
      <c r="P165" s="2"/>
      <c r="Q165" s="2"/>
      <c r="S165" s="9251"/>
      <c r="U165" s="9252"/>
      <c r="W165" s="9253" t="str">
        <f t="shared" si="29"/>
        <v/>
      </c>
      <c r="Y165" s="9254" t="str">
        <f t="shared" si="25"/>
        <v/>
      </c>
      <c r="AA165" s="92"/>
      <c r="AC165" s="9255"/>
      <c r="AE165" s="9256"/>
      <c r="AG165" s="9257" t="str">
        <f t="shared" si="30"/>
        <v/>
      </c>
      <c r="AI165" s="9258" t="str">
        <f t="shared" si="26"/>
        <v/>
      </c>
    </row>
    <row r="166" spans="1:35" ht="11.25" hidden="1" outlineLevel="6">
      <c r="A166" s="9259" t="s">
        <v>3217</v>
      </c>
      <c r="B166" s="2" t="s">
        <v>94</v>
      </c>
      <c r="C166" s="67" t="str">
        <f t="shared" si="24"/>
        <v/>
      </c>
      <c r="D166" s="2" t="s">
        <v>90</v>
      </c>
      <c r="E166" s="2" t="s">
        <v>3218</v>
      </c>
      <c r="F166" s="2" t="s">
        <v>67</v>
      </c>
      <c r="G166" s="2" t="s">
        <v>3219</v>
      </c>
      <c r="H166" s="2" t="s">
        <v>69</v>
      </c>
      <c r="I166" s="2" t="s">
        <v>3220</v>
      </c>
      <c r="J166" s="2" t="s">
        <v>187</v>
      </c>
      <c r="K166" s="2"/>
      <c r="L166" s="2" t="s">
        <v>12</v>
      </c>
      <c r="M166" s="2" t="s">
        <v>12</v>
      </c>
      <c r="N166" s="2" t="s">
        <v>12</v>
      </c>
      <c r="O166" s="2" t="s">
        <v>2691</v>
      </c>
      <c r="P166" s="2"/>
      <c r="Q166" s="2"/>
      <c r="S166" s="9260"/>
      <c r="U166" s="9261"/>
      <c r="W166" s="9262" t="str">
        <f t="shared" si="29"/>
        <v/>
      </c>
      <c r="Y166" s="9263" t="str">
        <f t="shared" si="25"/>
        <v/>
      </c>
      <c r="AA166" s="92"/>
      <c r="AC166" s="9264"/>
      <c r="AE166" s="9265"/>
      <c r="AG166" s="9266" t="str">
        <f t="shared" si="30"/>
        <v/>
      </c>
      <c r="AI166" s="9267" t="str">
        <f t="shared" si="26"/>
        <v/>
      </c>
    </row>
    <row r="167" spans="1:35" ht="11.25" hidden="1" outlineLevel="6">
      <c r="A167" s="9268" t="s">
        <v>3221</v>
      </c>
      <c r="B167" s="2" t="s">
        <v>94</v>
      </c>
      <c r="C167" s="67" t="str">
        <f t="shared" si="24"/>
        <v/>
      </c>
      <c r="D167" s="2" t="s">
        <v>90</v>
      </c>
      <c r="E167" s="2" t="s">
        <v>3222</v>
      </c>
      <c r="F167" s="2" t="s">
        <v>67</v>
      </c>
      <c r="G167" s="2" t="s">
        <v>3223</v>
      </c>
      <c r="H167" s="2"/>
      <c r="I167" s="2" t="s">
        <v>196</v>
      </c>
      <c r="J167" s="2" t="s">
        <v>96</v>
      </c>
      <c r="K167" s="2"/>
      <c r="L167" s="2" t="s">
        <v>12</v>
      </c>
      <c r="M167" s="2" t="s">
        <v>12</v>
      </c>
      <c r="N167" s="2" t="s">
        <v>12</v>
      </c>
      <c r="O167" s="2" t="s">
        <v>2691</v>
      </c>
      <c r="P167" s="2"/>
      <c r="Q167" s="2"/>
      <c r="S167" s="9269"/>
      <c r="U167" s="9270"/>
      <c r="W167" s="9271" t="str">
        <f t="shared" si="29"/>
        <v/>
      </c>
      <c r="Y167" s="9272" t="str">
        <f t="shared" si="25"/>
        <v/>
      </c>
      <c r="AA167" s="92"/>
      <c r="AC167" s="9273"/>
      <c r="AE167" s="9274"/>
      <c r="AG167" s="9275" t="str">
        <f t="shared" si="30"/>
        <v/>
      </c>
      <c r="AI167" s="9276" t="str">
        <f t="shared" si="26"/>
        <v/>
      </c>
    </row>
    <row r="168" spans="1:35" ht="11.25" hidden="1" outlineLevel="6">
      <c r="A168" s="9277" t="s">
        <v>3224</v>
      </c>
      <c r="B168" s="2"/>
      <c r="C168" s="67" t="str">
        <f t="shared" si="24"/>
        <v/>
      </c>
      <c r="D168" s="2" t="s">
        <v>90</v>
      </c>
      <c r="E168" s="2" t="s">
        <v>3225</v>
      </c>
      <c r="F168" s="2" t="s">
        <v>67</v>
      </c>
      <c r="G168" s="2" t="s">
        <v>3226</v>
      </c>
      <c r="H168" s="2" t="s">
        <v>2863</v>
      </c>
      <c r="I168" s="2"/>
      <c r="J168" s="2"/>
      <c r="K168" s="2"/>
      <c r="L168" s="2" t="s">
        <v>12</v>
      </c>
      <c r="M168" s="2" t="s">
        <v>12</v>
      </c>
      <c r="N168" s="2" t="s">
        <v>12</v>
      </c>
      <c r="O168" s="2" t="s">
        <v>2691</v>
      </c>
      <c r="P168" s="2"/>
      <c r="Q168" s="2"/>
      <c r="S168" s="9278"/>
      <c r="U168" s="9279"/>
      <c r="W168" s="9280" t="str">
        <f t="shared" si="29"/>
        <v/>
      </c>
      <c r="Y168" s="9281" t="str">
        <f t="shared" si="25"/>
        <v/>
      </c>
      <c r="AA168" s="92"/>
      <c r="AC168" s="9282"/>
      <c r="AE168" s="9283"/>
      <c r="AG168" s="9284" t="str">
        <f t="shared" si="30"/>
        <v/>
      </c>
      <c r="AI168" s="9285" t="str">
        <f t="shared" si="26"/>
        <v/>
      </c>
    </row>
    <row r="169" spans="1:35" ht="11.25" hidden="1" outlineLevel="5">
      <c r="A169" s="9286" t="s">
        <v>3227</v>
      </c>
      <c r="B169" s="2"/>
      <c r="C169" s="67" t="str">
        <f t="shared" si="24"/>
        <v/>
      </c>
      <c r="D169" s="2" t="s">
        <v>90</v>
      </c>
      <c r="E169" s="2" t="s">
        <v>3228</v>
      </c>
      <c r="F169" s="2" t="s">
        <v>67</v>
      </c>
      <c r="G169" s="2" t="s">
        <v>3229</v>
      </c>
      <c r="H169" s="2" t="s">
        <v>3230</v>
      </c>
      <c r="I169" s="2"/>
      <c r="J169" s="2"/>
      <c r="K169" s="2"/>
      <c r="L169" s="2" t="s">
        <v>12</v>
      </c>
      <c r="M169" s="2" t="s">
        <v>12</v>
      </c>
      <c r="N169" s="2" t="s">
        <v>12</v>
      </c>
      <c r="O169" s="2" t="s">
        <v>2691</v>
      </c>
      <c r="P169" s="2"/>
      <c r="Q169" s="2"/>
      <c r="S169" s="9287"/>
      <c r="U169" s="9288"/>
      <c r="W169" s="9289" t="str">
        <f t="shared" si="29"/>
        <v/>
      </c>
      <c r="Y169" s="9290" t="str">
        <f t="shared" si="25"/>
        <v/>
      </c>
      <c r="AA169" s="92"/>
      <c r="AC169" s="9291"/>
      <c r="AE169" s="9292"/>
      <c r="AG169" s="9293" t="str">
        <f t="shared" si="30"/>
        <v/>
      </c>
      <c r="AI169" s="9294" t="str">
        <f t="shared" si="26"/>
        <v/>
      </c>
    </row>
    <row r="170" spans="1:35" ht="11.25" hidden="1" outlineLevel="3">
      <c r="A170" s="9295" t="s">
        <v>3231</v>
      </c>
      <c r="B170" s="2" t="s">
        <v>593</v>
      </c>
      <c r="C170" s="67" t="str">
        <f t="shared" si="24"/>
        <v/>
      </c>
      <c r="D170" s="2" t="s">
        <v>90</v>
      </c>
      <c r="E170" s="2" t="s">
        <v>3232</v>
      </c>
      <c r="F170" s="2" t="s">
        <v>67</v>
      </c>
      <c r="G170" s="2" t="s">
        <v>3233</v>
      </c>
      <c r="H170" s="2"/>
      <c r="I170" s="2" t="s">
        <v>3234</v>
      </c>
      <c r="J170" s="2" t="s">
        <v>71</v>
      </c>
      <c r="K170" s="2"/>
      <c r="L170" s="2" t="s">
        <v>12</v>
      </c>
      <c r="M170" s="2" t="s">
        <v>12</v>
      </c>
      <c r="N170" s="2" t="s">
        <v>12</v>
      </c>
      <c r="O170" s="2" t="s">
        <v>2691</v>
      </c>
      <c r="P170" s="2"/>
      <c r="Q170" s="2"/>
      <c r="S170" s="9296"/>
      <c r="U170" s="9297"/>
      <c r="W170" s="9298" t="str">
        <f>IF(OR(ISNUMBER(W173),ISNUMBER(W181)),N(W173)+N(W181),IF(ISNUMBER(U170),U170,""))</f>
        <v/>
      </c>
      <c r="Y170" s="9299" t="str">
        <f t="shared" si="25"/>
        <v/>
      </c>
      <c r="AA170" s="92"/>
      <c r="AC170" s="9300"/>
      <c r="AE170" s="9301"/>
      <c r="AG170" s="9302" t="str">
        <f>IF(OR(ISNUMBER(AG173),ISNUMBER(AG181)),N(AG173)+N(AG181),IF(ISNUMBER(AE170),AE170,""))</f>
        <v/>
      </c>
      <c r="AI170" s="9303" t="str">
        <f t="shared" si="26"/>
        <v/>
      </c>
    </row>
    <row r="171" spans="1:35" ht="11.25" hidden="1" outlineLevel="4">
      <c r="A171" s="9304" t="s">
        <v>3235</v>
      </c>
      <c r="B171" s="2"/>
      <c r="C171" s="67" t="str">
        <f t="shared" si="24"/>
        <v/>
      </c>
      <c r="D171" s="2" t="s">
        <v>90</v>
      </c>
      <c r="E171" s="2" t="s">
        <v>3236</v>
      </c>
      <c r="F171" s="2" t="s">
        <v>67</v>
      </c>
      <c r="G171" s="2" t="s">
        <v>3237</v>
      </c>
      <c r="H171" s="2" t="s">
        <v>2863</v>
      </c>
      <c r="I171" s="2"/>
      <c r="J171" s="2"/>
      <c r="K171" s="2"/>
      <c r="L171" s="2" t="s">
        <v>12</v>
      </c>
      <c r="M171" s="2" t="s">
        <v>12</v>
      </c>
      <c r="N171" s="2" t="s">
        <v>12</v>
      </c>
      <c r="O171" s="2" t="s">
        <v>2691</v>
      </c>
      <c r="P171" s="2"/>
      <c r="Q171" s="2"/>
      <c r="S171" s="9305"/>
      <c r="U171" s="9306"/>
      <c r="W171" s="9307" t="str">
        <f>IF(ISNUMBER(U171),U171,"")</f>
        <v/>
      </c>
      <c r="Y171" s="9308" t="str">
        <f t="shared" si="25"/>
        <v/>
      </c>
      <c r="AA171" s="92"/>
      <c r="AC171" s="9309"/>
      <c r="AE171" s="9310"/>
      <c r="AG171" s="9311" t="str">
        <f>IF(ISNUMBER(AE171),AE171,"")</f>
        <v/>
      </c>
      <c r="AI171" s="9312" t="str">
        <f t="shared" si="26"/>
        <v/>
      </c>
    </row>
    <row r="172" spans="1:35" ht="11.25" hidden="1" outlineLevel="4">
      <c r="A172" s="9313" t="s">
        <v>3238</v>
      </c>
      <c r="B172" s="2"/>
      <c r="C172" s="67" t="str">
        <f t="shared" si="24"/>
        <v/>
      </c>
      <c r="D172" s="2" t="s">
        <v>90</v>
      </c>
      <c r="E172" s="2" t="s">
        <v>3239</v>
      </c>
      <c r="F172" s="2" t="s">
        <v>67</v>
      </c>
      <c r="G172" s="2" t="s">
        <v>3240</v>
      </c>
      <c r="H172" s="2" t="s">
        <v>3241</v>
      </c>
      <c r="I172" s="2"/>
      <c r="J172" s="2"/>
      <c r="K172" s="2"/>
      <c r="L172" s="2" t="s">
        <v>12</v>
      </c>
      <c r="M172" s="2"/>
      <c r="N172" s="2"/>
      <c r="O172" s="2" t="s">
        <v>2691</v>
      </c>
      <c r="P172" s="2"/>
      <c r="Q172" s="2"/>
      <c r="S172" s="9314"/>
      <c r="U172" s="9315"/>
      <c r="W172" s="9316" t="str">
        <f>IF(ISNUMBER(U172),U172,"")</f>
        <v/>
      </c>
      <c r="Y172" s="9317" t="str">
        <f t="shared" si="25"/>
        <v/>
      </c>
      <c r="AA172" s="92"/>
      <c r="AC172" s="9318"/>
      <c r="AE172" s="9319"/>
      <c r="AG172" s="9320" t="str">
        <f>IF(ISNUMBER(AE172),AE172,"")</f>
        <v/>
      </c>
      <c r="AI172" s="9321" t="str">
        <f t="shared" si="26"/>
        <v/>
      </c>
    </row>
    <row r="173" spans="1:35" ht="11.25" hidden="1" outlineLevel="4">
      <c r="A173" s="9322" t="s">
        <v>3242</v>
      </c>
      <c r="B173" s="2" t="s">
        <v>94</v>
      </c>
      <c r="C173" s="67" t="str">
        <f t="shared" si="24"/>
        <v/>
      </c>
      <c r="D173" s="2" t="s">
        <v>90</v>
      </c>
      <c r="E173" s="2" t="s">
        <v>3243</v>
      </c>
      <c r="F173" s="2" t="s">
        <v>67</v>
      </c>
      <c r="G173" s="2" t="s">
        <v>3244</v>
      </c>
      <c r="H173" s="2"/>
      <c r="I173" s="2" t="s">
        <v>3245</v>
      </c>
      <c r="J173" s="2" t="s">
        <v>71</v>
      </c>
      <c r="K173" s="2"/>
      <c r="L173" s="2" t="s">
        <v>12</v>
      </c>
      <c r="M173" s="2" t="s">
        <v>12</v>
      </c>
      <c r="N173" s="2" t="s">
        <v>12</v>
      </c>
      <c r="O173" s="2" t="s">
        <v>2691</v>
      </c>
      <c r="P173" s="2"/>
      <c r="Q173" s="2"/>
      <c r="S173" s="9323"/>
      <c r="U173" s="9324"/>
      <c r="W173" s="9325" t="str">
        <f>IF(OR(ISNUMBER(W174),ISNUMBER(W175),ISNUMBER(W176),ISNUMBER(W177),ISNUMBER(W178),ISNUMBER(W179),ISNUMBER(W180)),N(W174)+N(W175)+N(W176)+N(W177)+N(W178)+N(W179)+N(W180),IF(ISNUMBER(U173),U173,""))</f>
        <v/>
      </c>
      <c r="Y173" s="9326" t="str">
        <f t="shared" si="25"/>
        <v/>
      </c>
      <c r="AA173" s="92"/>
      <c r="AC173" s="9327"/>
      <c r="AE173" s="9328"/>
      <c r="AG173" s="9329" t="str">
        <f>IF(OR(ISNUMBER(AG174),ISNUMBER(AG175),ISNUMBER(AG176),ISNUMBER(AG177),ISNUMBER(AG178),ISNUMBER(AG179),ISNUMBER(AG180)),N(AG174)+N(AG175)+N(AG176)+N(AG177)+N(AG178)+N(AG179)+N(AG180),IF(ISNUMBER(AE173),AE173,""))</f>
        <v/>
      </c>
      <c r="AI173" s="9330" t="str">
        <f t="shared" si="26"/>
        <v/>
      </c>
    </row>
    <row r="174" spans="1:35" ht="11.25" hidden="1" outlineLevel="5">
      <c r="A174" s="9331" t="s">
        <v>3246</v>
      </c>
      <c r="B174" s="2" t="s">
        <v>94</v>
      </c>
      <c r="C174" s="67" t="str">
        <f t="shared" si="24"/>
        <v/>
      </c>
      <c r="D174" s="2" t="s">
        <v>90</v>
      </c>
      <c r="E174" s="2" t="s">
        <v>3247</v>
      </c>
      <c r="F174" s="2" t="s">
        <v>67</v>
      </c>
      <c r="G174" s="2" t="s">
        <v>3248</v>
      </c>
      <c r="H174" s="2" t="s">
        <v>69</v>
      </c>
      <c r="I174" s="2" t="s">
        <v>3249</v>
      </c>
      <c r="J174" s="2" t="s">
        <v>122</v>
      </c>
      <c r="K174" s="2"/>
      <c r="L174" s="2" t="s">
        <v>12</v>
      </c>
      <c r="M174" s="2"/>
      <c r="N174" s="2"/>
      <c r="O174" s="2" t="s">
        <v>2691</v>
      </c>
      <c r="P174" s="2"/>
      <c r="Q174" s="2"/>
      <c r="S174" s="9332"/>
      <c r="U174" s="9333"/>
      <c r="W174" s="9334" t="str">
        <f t="shared" ref="W174:W180" si="31">IF(ISNUMBER(U174),U174,"")</f>
        <v/>
      </c>
      <c r="Y174" s="9335" t="str">
        <f t="shared" si="25"/>
        <v/>
      </c>
      <c r="AA174" s="92"/>
      <c r="AC174" s="9336"/>
      <c r="AE174" s="9337"/>
      <c r="AG174" s="9338" t="str">
        <f t="shared" ref="AG174:AG180" si="32">IF(ISNUMBER(AE174),AE174,"")</f>
        <v/>
      </c>
      <c r="AI174" s="9339" t="str">
        <f t="shared" si="26"/>
        <v/>
      </c>
    </row>
    <row r="175" spans="1:35" ht="11.25" hidden="1" outlineLevel="5">
      <c r="A175" s="9340" t="s">
        <v>3250</v>
      </c>
      <c r="B175" s="2" t="s">
        <v>94</v>
      </c>
      <c r="C175" s="67" t="str">
        <f t="shared" si="24"/>
        <v/>
      </c>
      <c r="D175" s="2" t="s">
        <v>90</v>
      </c>
      <c r="E175" s="2" t="s">
        <v>3251</v>
      </c>
      <c r="F175" s="2" t="s">
        <v>67</v>
      </c>
      <c r="G175" s="2" t="s">
        <v>3252</v>
      </c>
      <c r="H175" s="2" t="s">
        <v>69</v>
      </c>
      <c r="I175" s="2" t="s">
        <v>3253</v>
      </c>
      <c r="J175" s="2" t="s">
        <v>187</v>
      </c>
      <c r="K175" s="2"/>
      <c r="L175" s="2"/>
      <c r="M175" s="2" t="s">
        <v>12</v>
      </c>
      <c r="N175" s="2"/>
      <c r="O175" s="2" t="s">
        <v>2691</v>
      </c>
      <c r="P175" s="2"/>
      <c r="Q175" s="2"/>
      <c r="S175" s="9341"/>
      <c r="U175" s="9342"/>
      <c r="W175" s="9343" t="str">
        <f t="shared" si="31"/>
        <v/>
      </c>
      <c r="Y175" s="9344" t="str">
        <f t="shared" si="25"/>
        <v/>
      </c>
      <c r="AA175" s="92"/>
      <c r="AC175" s="9345"/>
      <c r="AE175" s="9346"/>
      <c r="AG175" s="9347" t="str">
        <f t="shared" si="32"/>
        <v/>
      </c>
      <c r="AI175" s="9348" t="str">
        <f t="shared" si="26"/>
        <v/>
      </c>
    </row>
    <row r="176" spans="1:35" ht="11.25" hidden="1" outlineLevel="5">
      <c r="A176" s="9349" t="s">
        <v>3254</v>
      </c>
      <c r="B176" s="2" t="s">
        <v>94</v>
      </c>
      <c r="C176" s="67" t="str">
        <f t="shared" si="24"/>
        <v/>
      </c>
      <c r="D176" s="2" t="s">
        <v>90</v>
      </c>
      <c r="E176" s="2" t="s">
        <v>3255</v>
      </c>
      <c r="F176" s="2" t="s">
        <v>67</v>
      </c>
      <c r="G176" s="2" t="s">
        <v>3256</v>
      </c>
      <c r="H176" s="2" t="s">
        <v>69</v>
      </c>
      <c r="I176" s="2" t="s">
        <v>3257</v>
      </c>
      <c r="J176" s="2" t="s">
        <v>187</v>
      </c>
      <c r="K176" s="2"/>
      <c r="L176" s="2" t="s">
        <v>12</v>
      </c>
      <c r="M176" s="2" t="s">
        <v>12</v>
      </c>
      <c r="N176" s="2" t="s">
        <v>12</v>
      </c>
      <c r="O176" s="2" t="s">
        <v>2691</v>
      </c>
      <c r="P176" s="2"/>
      <c r="Q176" s="2"/>
      <c r="S176" s="9350"/>
      <c r="U176" s="9351"/>
      <c r="W176" s="9352" t="str">
        <f t="shared" si="31"/>
        <v/>
      </c>
      <c r="Y176" s="9353" t="str">
        <f t="shared" si="25"/>
        <v/>
      </c>
      <c r="AA176" s="92"/>
      <c r="AC176" s="9354"/>
      <c r="AE176" s="9355"/>
      <c r="AG176" s="9356" t="str">
        <f t="shared" si="32"/>
        <v/>
      </c>
      <c r="AI176" s="9357" t="str">
        <f t="shared" si="26"/>
        <v/>
      </c>
    </row>
    <row r="177" spans="1:35" ht="11.25" hidden="1" outlineLevel="5">
      <c r="A177" s="9358" t="s">
        <v>3258</v>
      </c>
      <c r="B177" s="2" t="s">
        <v>94</v>
      </c>
      <c r="C177" s="67" t="str">
        <f t="shared" si="24"/>
        <v/>
      </c>
      <c r="D177" s="2" t="s">
        <v>90</v>
      </c>
      <c r="E177" s="2" t="s">
        <v>3259</v>
      </c>
      <c r="F177" s="2" t="s">
        <v>67</v>
      </c>
      <c r="G177" s="2" t="s">
        <v>3260</v>
      </c>
      <c r="H177" s="2" t="s">
        <v>2283</v>
      </c>
      <c r="I177" s="2" t="s">
        <v>3261</v>
      </c>
      <c r="J177" s="2" t="s">
        <v>187</v>
      </c>
      <c r="K177" s="2"/>
      <c r="L177" s="2" t="s">
        <v>12</v>
      </c>
      <c r="M177" s="2" t="s">
        <v>12</v>
      </c>
      <c r="N177" s="2" t="s">
        <v>12</v>
      </c>
      <c r="O177" s="2" t="s">
        <v>2691</v>
      </c>
      <c r="P177" s="2"/>
      <c r="Q177" s="2"/>
      <c r="S177" s="9359"/>
      <c r="U177" s="9360"/>
      <c r="W177" s="9361" t="str">
        <f t="shared" si="31"/>
        <v/>
      </c>
      <c r="Y177" s="9362" t="str">
        <f t="shared" si="25"/>
        <v/>
      </c>
      <c r="AA177" s="92"/>
      <c r="AC177" s="9363"/>
      <c r="AE177" s="9364"/>
      <c r="AG177" s="9365" t="str">
        <f t="shared" si="32"/>
        <v/>
      </c>
      <c r="AI177" s="9366" t="str">
        <f t="shared" si="26"/>
        <v/>
      </c>
    </row>
    <row r="178" spans="1:35" ht="11.25" hidden="1" outlineLevel="5">
      <c r="A178" s="9367" t="s">
        <v>3262</v>
      </c>
      <c r="B178" s="2" t="s">
        <v>94</v>
      </c>
      <c r="C178" s="67" t="str">
        <f t="shared" si="24"/>
        <v/>
      </c>
      <c r="D178" s="2" t="s">
        <v>90</v>
      </c>
      <c r="E178" s="2" t="s">
        <v>3263</v>
      </c>
      <c r="F178" s="2" t="s">
        <v>67</v>
      </c>
      <c r="G178" s="2" t="s">
        <v>3264</v>
      </c>
      <c r="H178" s="2" t="s">
        <v>2283</v>
      </c>
      <c r="I178" s="2" t="s">
        <v>3265</v>
      </c>
      <c r="J178" s="2" t="s">
        <v>187</v>
      </c>
      <c r="K178" s="2"/>
      <c r="L178" s="2" t="s">
        <v>12</v>
      </c>
      <c r="M178" s="2" t="s">
        <v>12</v>
      </c>
      <c r="N178" s="2" t="s">
        <v>12</v>
      </c>
      <c r="O178" s="2" t="s">
        <v>2691</v>
      </c>
      <c r="P178" s="2"/>
      <c r="Q178" s="2"/>
      <c r="S178" s="9368"/>
      <c r="U178" s="9369"/>
      <c r="W178" s="9370" t="str">
        <f t="shared" si="31"/>
        <v/>
      </c>
      <c r="Y178" s="9371" t="str">
        <f t="shared" si="25"/>
        <v/>
      </c>
      <c r="AA178" s="92"/>
      <c r="AC178" s="9372"/>
      <c r="AE178" s="9373"/>
      <c r="AG178" s="9374" t="str">
        <f t="shared" si="32"/>
        <v/>
      </c>
      <c r="AI178" s="9375" t="str">
        <f t="shared" si="26"/>
        <v/>
      </c>
    </row>
    <row r="179" spans="1:35" ht="11.25" hidden="1" outlineLevel="5">
      <c r="A179" s="9376" t="s">
        <v>3266</v>
      </c>
      <c r="B179" s="2" t="s">
        <v>94</v>
      </c>
      <c r="C179" s="67" t="str">
        <f t="shared" si="24"/>
        <v/>
      </c>
      <c r="D179" s="2" t="s">
        <v>90</v>
      </c>
      <c r="E179" s="2" t="s">
        <v>3267</v>
      </c>
      <c r="F179" s="2" t="s">
        <v>67</v>
      </c>
      <c r="G179" s="2" t="s">
        <v>3268</v>
      </c>
      <c r="H179" s="2"/>
      <c r="I179" s="2" t="s">
        <v>3269</v>
      </c>
      <c r="J179" s="2" t="s">
        <v>96</v>
      </c>
      <c r="K179" s="2"/>
      <c r="L179" s="2" t="s">
        <v>12</v>
      </c>
      <c r="M179" s="2" t="s">
        <v>12</v>
      </c>
      <c r="N179" s="2" t="s">
        <v>12</v>
      </c>
      <c r="O179" s="2" t="s">
        <v>2691</v>
      </c>
      <c r="P179" s="2"/>
      <c r="Q179" s="2"/>
      <c r="S179" s="9377"/>
      <c r="U179" s="9378"/>
      <c r="W179" s="9379" t="str">
        <f t="shared" si="31"/>
        <v/>
      </c>
      <c r="Y179" s="9380" t="str">
        <f t="shared" si="25"/>
        <v/>
      </c>
      <c r="AA179" s="92"/>
      <c r="AC179" s="9381"/>
      <c r="AE179" s="9382"/>
      <c r="AG179" s="9383" t="str">
        <f t="shared" si="32"/>
        <v/>
      </c>
      <c r="AI179" s="9384" t="str">
        <f t="shared" si="26"/>
        <v/>
      </c>
    </row>
    <row r="180" spans="1:35" ht="11.25" hidden="1" outlineLevel="5">
      <c r="A180" s="9385" t="s">
        <v>3270</v>
      </c>
      <c r="B180" s="2" t="s">
        <v>94</v>
      </c>
      <c r="C180" s="67" t="str">
        <f t="shared" si="24"/>
        <v/>
      </c>
      <c r="D180" s="2" t="s">
        <v>90</v>
      </c>
      <c r="E180" s="2" t="s">
        <v>3271</v>
      </c>
      <c r="F180" s="2" t="s">
        <v>67</v>
      </c>
      <c r="G180" s="2" t="s">
        <v>3272</v>
      </c>
      <c r="H180" s="2" t="s">
        <v>69</v>
      </c>
      <c r="I180" s="2"/>
      <c r="J180" s="2" t="s">
        <v>96</v>
      </c>
      <c r="K180" s="2"/>
      <c r="L180" s="2" t="s">
        <v>12</v>
      </c>
      <c r="M180" s="2" t="s">
        <v>12</v>
      </c>
      <c r="N180" s="2" t="s">
        <v>12</v>
      </c>
      <c r="O180" s="2" t="s">
        <v>2691</v>
      </c>
      <c r="P180" s="2"/>
      <c r="Q180" s="2"/>
      <c r="S180" s="9386"/>
      <c r="U180" s="9387"/>
      <c r="W180" s="9388" t="str">
        <f t="shared" si="31"/>
        <v/>
      </c>
      <c r="Y180" s="9389" t="str">
        <f t="shared" si="25"/>
        <v/>
      </c>
      <c r="AA180" s="92"/>
      <c r="AC180" s="9390"/>
      <c r="AE180" s="9391"/>
      <c r="AG180" s="9392" t="str">
        <f t="shared" si="32"/>
        <v/>
      </c>
      <c r="AI180" s="9393" t="str">
        <f t="shared" si="26"/>
        <v/>
      </c>
    </row>
    <row r="181" spans="1:35" ht="11.25" hidden="1" outlineLevel="4">
      <c r="A181" s="9394" t="s">
        <v>3273</v>
      </c>
      <c r="B181" s="2" t="s">
        <v>94</v>
      </c>
      <c r="C181" s="67" t="str">
        <f t="shared" si="24"/>
        <v/>
      </c>
      <c r="D181" s="2" t="s">
        <v>90</v>
      </c>
      <c r="E181" s="2" t="s">
        <v>3274</v>
      </c>
      <c r="F181" s="2" t="s">
        <v>67</v>
      </c>
      <c r="G181" s="2" t="s">
        <v>3275</v>
      </c>
      <c r="H181" s="2"/>
      <c r="I181" s="2"/>
      <c r="J181" s="2" t="s">
        <v>71</v>
      </c>
      <c r="K181" s="2"/>
      <c r="L181" s="2" t="s">
        <v>12</v>
      </c>
      <c r="M181" s="2" t="s">
        <v>12</v>
      </c>
      <c r="N181" s="2" t="s">
        <v>12</v>
      </c>
      <c r="O181" s="2" t="s">
        <v>2691</v>
      </c>
      <c r="P181" s="2"/>
      <c r="Q181" s="2"/>
      <c r="S181" s="9395"/>
      <c r="U181" s="9396"/>
      <c r="W181" s="9397" t="str">
        <f>IF(OR(ISNUMBER(W182),ISNUMBER(W184),ISNUMBER(W188),ISNUMBER(W189)),N(W182)+N(W184)+N(W188)+N(W189),IF(ISNUMBER(U181),U181,""))</f>
        <v/>
      </c>
      <c r="Y181" s="9398" t="str">
        <f t="shared" si="25"/>
        <v/>
      </c>
      <c r="AA181" s="92"/>
      <c r="AC181" s="9399"/>
      <c r="AE181" s="9400"/>
      <c r="AG181" s="9401" t="str">
        <f>IF(OR(ISNUMBER(AG182),ISNUMBER(AG184),ISNUMBER(AG188),ISNUMBER(AG189)),N(AG182)+N(AG184)+N(AG188)+N(AG189),IF(ISNUMBER(AE181),AE181,""))</f>
        <v/>
      </c>
      <c r="AI181" s="9402" t="str">
        <f t="shared" si="26"/>
        <v/>
      </c>
    </row>
    <row r="182" spans="1:35" ht="11.25" hidden="1" outlineLevel="5">
      <c r="A182" s="9403" t="s">
        <v>3276</v>
      </c>
      <c r="B182" s="2" t="s">
        <v>94</v>
      </c>
      <c r="C182" s="67" t="str">
        <f t="shared" si="24"/>
        <v/>
      </c>
      <c r="D182" s="2" t="s">
        <v>90</v>
      </c>
      <c r="E182" s="2" t="s">
        <v>3277</v>
      </c>
      <c r="F182" s="2" t="s">
        <v>67</v>
      </c>
      <c r="G182" s="2" t="s">
        <v>3278</v>
      </c>
      <c r="H182" s="2" t="s">
        <v>2283</v>
      </c>
      <c r="I182" s="2" t="s">
        <v>3279</v>
      </c>
      <c r="J182" s="2" t="s">
        <v>187</v>
      </c>
      <c r="K182" s="2"/>
      <c r="L182" s="2" t="s">
        <v>12</v>
      </c>
      <c r="M182" s="2" t="s">
        <v>12</v>
      </c>
      <c r="N182" s="2" t="s">
        <v>12</v>
      </c>
      <c r="O182" s="2" t="s">
        <v>2691</v>
      </c>
      <c r="P182" s="2"/>
      <c r="Q182" s="2"/>
      <c r="S182" s="9404"/>
      <c r="U182" s="9405"/>
      <c r="W182" s="9406" t="str">
        <f t="shared" ref="W182:W189" si="33">IF(ISNUMBER(U182),U182,"")</f>
        <v/>
      </c>
      <c r="Y182" s="9407" t="str">
        <f t="shared" si="25"/>
        <v/>
      </c>
      <c r="AA182" s="92"/>
      <c r="AC182" s="9408"/>
      <c r="AE182" s="9409"/>
      <c r="AG182" s="9410" t="str">
        <f t="shared" ref="AG182:AG189" si="34">IF(ISNUMBER(AE182),AE182,"")</f>
        <v/>
      </c>
      <c r="AI182" s="9411" t="str">
        <f t="shared" si="26"/>
        <v/>
      </c>
    </row>
    <row r="183" spans="1:35" ht="11.25" hidden="1" outlineLevel="6">
      <c r="A183" s="9412" t="s">
        <v>3280</v>
      </c>
      <c r="B183" s="2"/>
      <c r="C183" s="67" t="str">
        <f t="shared" si="24"/>
        <v/>
      </c>
      <c r="D183" s="2" t="s">
        <v>90</v>
      </c>
      <c r="E183" s="2" t="s">
        <v>3281</v>
      </c>
      <c r="F183" s="2" t="s">
        <v>67</v>
      </c>
      <c r="G183" s="2" t="s">
        <v>3282</v>
      </c>
      <c r="H183" s="2"/>
      <c r="I183" s="2" t="s">
        <v>3283</v>
      </c>
      <c r="J183" s="2" t="s">
        <v>187</v>
      </c>
      <c r="K183" s="2"/>
      <c r="L183" s="2"/>
      <c r="M183" s="2" t="s">
        <v>12</v>
      </c>
      <c r="N183" s="2"/>
      <c r="O183" s="2" t="s">
        <v>2691</v>
      </c>
      <c r="P183" s="2"/>
      <c r="Q183" s="2"/>
      <c r="S183" s="9413"/>
      <c r="U183" s="9414"/>
      <c r="W183" s="9415" t="str">
        <f t="shared" si="33"/>
        <v/>
      </c>
      <c r="Y183" s="9416" t="str">
        <f t="shared" si="25"/>
        <v/>
      </c>
      <c r="AA183" s="92"/>
      <c r="AC183" s="9417"/>
      <c r="AE183" s="9418"/>
      <c r="AG183" s="9419" t="str">
        <f t="shared" si="34"/>
        <v/>
      </c>
      <c r="AI183" s="9420" t="str">
        <f t="shared" si="26"/>
        <v/>
      </c>
    </row>
    <row r="184" spans="1:35" ht="11.25" hidden="1" outlineLevel="5">
      <c r="A184" s="9421" t="s">
        <v>3284</v>
      </c>
      <c r="B184" s="2" t="s">
        <v>94</v>
      </c>
      <c r="C184" s="67" t="str">
        <f t="shared" si="24"/>
        <v/>
      </c>
      <c r="D184" s="2" t="s">
        <v>90</v>
      </c>
      <c r="E184" s="2" t="s">
        <v>3285</v>
      </c>
      <c r="F184" s="2" t="s">
        <v>67</v>
      </c>
      <c r="G184" s="2" t="s">
        <v>3286</v>
      </c>
      <c r="H184" s="2"/>
      <c r="I184" s="2" t="s">
        <v>3287</v>
      </c>
      <c r="J184" s="2" t="s">
        <v>187</v>
      </c>
      <c r="K184" s="2"/>
      <c r="L184" s="2" t="s">
        <v>12</v>
      </c>
      <c r="M184" s="2" t="s">
        <v>12</v>
      </c>
      <c r="N184" s="2" t="s">
        <v>12</v>
      </c>
      <c r="O184" s="2" t="s">
        <v>2691</v>
      </c>
      <c r="P184" s="2"/>
      <c r="Q184" s="2"/>
      <c r="S184" s="9422"/>
      <c r="U184" s="9423"/>
      <c r="W184" s="9424" t="str">
        <f t="shared" si="33"/>
        <v/>
      </c>
      <c r="Y184" s="9425" t="str">
        <f t="shared" si="25"/>
        <v/>
      </c>
      <c r="AA184" s="92"/>
      <c r="AC184" s="9426"/>
      <c r="AE184" s="9427"/>
      <c r="AG184" s="9428" t="str">
        <f t="shared" si="34"/>
        <v/>
      </c>
      <c r="AI184" s="9429" t="str">
        <f t="shared" si="26"/>
        <v/>
      </c>
    </row>
    <row r="185" spans="1:35" ht="11.25" hidden="1" outlineLevel="6">
      <c r="A185" s="9430" t="s">
        <v>3288</v>
      </c>
      <c r="B185" s="2"/>
      <c r="C185" s="67" t="str">
        <f t="shared" si="24"/>
        <v/>
      </c>
      <c r="D185" s="2" t="s">
        <v>90</v>
      </c>
      <c r="E185" s="2" t="s">
        <v>3289</v>
      </c>
      <c r="F185" s="2" t="s">
        <v>67</v>
      </c>
      <c r="G185" s="2" t="s">
        <v>3290</v>
      </c>
      <c r="H185" s="2"/>
      <c r="I185" s="2" t="s">
        <v>3291</v>
      </c>
      <c r="J185" s="2" t="s">
        <v>187</v>
      </c>
      <c r="K185" s="2"/>
      <c r="L185" s="2" t="s">
        <v>12</v>
      </c>
      <c r="M185" s="2"/>
      <c r="N185" s="2"/>
      <c r="O185" s="2" t="s">
        <v>2691</v>
      </c>
      <c r="P185" s="2"/>
      <c r="Q185" s="2"/>
      <c r="S185" s="9431"/>
      <c r="U185" s="9432"/>
      <c r="W185" s="9433" t="str">
        <f t="shared" si="33"/>
        <v/>
      </c>
      <c r="Y185" s="9434" t="str">
        <f t="shared" si="25"/>
        <v/>
      </c>
      <c r="AA185" s="92"/>
      <c r="AC185" s="9435"/>
      <c r="AE185" s="9436"/>
      <c r="AG185" s="9437" t="str">
        <f t="shared" si="34"/>
        <v/>
      </c>
      <c r="AI185" s="9438" t="str">
        <f t="shared" si="26"/>
        <v/>
      </c>
    </row>
    <row r="186" spans="1:35" ht="11.25" hidden="1" outlineLevel="6">
      <c r="A186" s="9439" t="s">
        <v>3292</v>
      </c>
      <c r="B186" s="2"/>
      <c r="C186" s="67" t="str">
        <f t="shared" si="24"/>
        <v/>
      </c>
      <c r="D186" s="2" t="s">
        <v>90</v>
      </c>
      <c r="E186" s="2" t="s">
        <v>3293</v>
      </c>
      <c r="F186" s="2" t="s">
        <v>67</v>
      </c>
      <c r="G186" s="2" t="s">
        <v>3294</v>
      </c>
      <c r="H186" s="2" t="s">
        <v>69</v>
      </c>
      <c r="I186" s="2" t="s">
        <v>3295</v>
      </c>
      <c r="J186" s="2" t="s">
        <v>187</v>
      </c>
      <c r="K186" s="2"/>
      <c r="L186" s="2"/>
      <c r="M186" s="2" t="s">
        <v>12</v>
      </c>
      <c r="N186" s="2"/>
      <c r="O186" s="2" t="s">
        <v>2691</v>
      </c>
      <c r="P186" s="2"/>
      <c r="Q186" s="2"/>
      <c r="S186" s="9440"/>
      <c r="U186" s="9441"/>
      <c r="W186" s="9442" t="str">
        <f t="shared" si="33"/>
        <v/>
      </c>
      <c r="Y186" s="9443" t="str">
        <f t="shared" si="25"/>
        <v/>
      </c>
      <c r="AA186" s="92"/>
      <c r="AC186" s="9444"/>
      <c r="AE186" s="9445"/>
      <c r="AG186" s="9446" t="str">
        <f t="shared" si="34"/>
        <v/>
      </c>
      <c r="AI186" s="9447" t="str">
        <f t="shared" si="26"/>
        <v/>
      </c>
    </row>
    <row r="187" spans="1:35" ht="11.25" hidden="1" outlineLevel="6">
      <c r="A187" s="9448" t="s">
        <v>3296</v>
      </c>
      <c r="B187" s="2"/>
      <c r="C187" s="67" t="str">
        <f t="shared" si="24"/>
        <v/>
      </c>
      <c r="D187" s="2" t="s">
        <v>90</v>
      </c>
      <c r="E187" s="2" t="s">
        <v>3297</v>
      </c>
      <c r="F187" s="2" t="s">
        <v>67</v>
      </c>
      <c r="G187" s="2" t="s">
        <v>3298</v>
      </c>
      <c r="H187" s="2" t="s">
        <v>3299</v>
      </c>
      <c r="I187" s="2" t="s">
        <v>3300</v>
      </c>
      <c r="J187" s="2"/>
      <c r="K187" s="2"/>
      <c r="L187" s="2" t="s">
        <v>12</v>
      </c>
      <c r="M187" s="2" t="s">
        <v>12</v>
      </c>
      <c r="N187" s="2" t="s">
        <v>12</v>
      </c>
      <c r="O187" s="2" t="s">
        <v>2691</v>
      </c>
      <c r="P187" s="2"/>
      <c r="Q187" s="2"/>
      <c r="S187" s="9449"/>
      <c r="U187" s="9450"/>
      <c r="W187" s="9451" t="str">
        <f t="shared" si="33"/>
        <v/>
      </c>
      <c r="Y187" s="9452" t="str">
        <f t="shared" si="25"/>
        <v/>
      </c>
      <c r="AA187" s="92"/>
      <c r="AC187" s="9453"/>
      <c r="AE187" s="9454"/>
      <c r="AG187" s="9455" t="str">
        <f t="shared" si="34"/>
        <v/>
      </c>
      <c r="AI187" s="9456" t="str">
        <f t="shared" si="26"/>
        <v/>
      </c>
    </row>
    <row r="188" spans="1:35" ht="11.25" hidden="1" outlineLevel="5">
      <c r="A188" s="9457" t="s">
        <v>3301</v>
      </c>
      <c r="B188" s="2" t="s">
        <v>94</v>
      </c>
      <c r="C188" s="67" t="str">
        <f t="shared" si="24"/>
        <v/>
      </c>
      <c r="D188" s="2" t="s">
        <v>90</v>
      </c>
      <c r="E188" s="2" t="s">
        <v>3302</v>
      </c>
      <c r="F188" s="2" t="s">
        <v>67</v>
      </c>
      <c r="G188" s="2" t="s">
        <v>3303</v>
      </c>
      <c r="H188" s="2" t="s">
        <v>2283</v>
      </c>
      <c r="I188" s="2" t="s">
        <v>3304</v>
      </c>
      <c r="J188" s="2" t="s">
        <v>187</v>
      </c>
      <c r="K188" s="2"/>
      <c r="L188" s="2" t="s">
        <v>12</v>
      </c>
      <c r="M188" s="2" t="s">
        <v>12</v>
      </c>
      <c r="N188" s="2" t="s">
        <v>12</v>
      </c>
      <c r="O188" s="2" t="s">
        <v>2691</v>
      </c>
      <c r="P188" s="2"/>
      <c r="Q188" s="2"/>
      <c r="S188" s="9458"/>
      <c r="U188" s="9459"/>
      <c r="W188" s="9460" t="str">
        <f t="shared" si="33"/>
        <v/>
      </c>
      <c r="Y188" s="9461" t="str">
        <f t="shared" si="25"/>
        <v/>
      </c>
      <c r="AA188" s="92"/>
      <c r="AC188" s="9462"/>
      <c r="AE188" s="9463"/>
      <c r="AG188" s="9464" t="str">
        <f t="shared" si="34"/>
        <v/>
      </c>
      <c r="AI188" s="9465" t="str">
        <f t="shared" si="26"/>
        <v/>
      </c>
    </row>
    <row r="189" spans="1:35" ht="11.25" hidden="1" outlineLevel="5">
      <c r="A189" s="9466" t="s">
        <v>2289</v>
      </c>
      <c r="B189" s="2" t="s">
        <v>94</v>
      </c>
      <c r="C189" s="67" t="str">
        <f t="shared" si="24"/>
        <v/>
      </c>
      <c r="D189" s="2" t="s">
        <v>90</v>
      </c>
      <c r="E189" s="2" t="s">
        <v>3305</v>
      </c>
      <c r="F189" s="2" t="s">
        <v>67</v>
      </c>
      <c r="G189" s="2" t="s">
        <v>3306</v>
      </c>
      <c r="H189" s="2"/>
      <c r="I189" s="2" t="s">
        <v>196</v>
      </c>
      <c r="J189" s="2" t="s">
        <v>96</v>
      </c>
      <c r="K189" s="2"/>
      <c r="L189" s="2" t="s">
        <v>12</v>
      </c>
      <c r="M189" s="2" t="s">
        <v>12</v>
      </c>
      <c r="N189" s="2" t="s">
        <v>12</v>
      </c>
      <c r="O189" s="2" t="s">
        <v>2691</v>
      </c>
      <c r="P189" s="2"/>
      <c r="Q189" s="2"/>
      <c r="S189" s="9467"/>
      <c r="U189" s="9468"/>
      <c r="W189" s="9469" t="str">
        <f t="shared" si="33"/>
        <v/>
      </c>
      <c r="Y189" s="9470" t="str">
        <f t="shared" si="25"/>
        <v/>
      </c>
      <c r="AA189" s="92"/>
      <c r="AC189" s="9471"/>
      <c r="AE189" s="9472"/>
      <c r="AG189" s="9473" t="str">
        <f t="shared" si="34"/>
        <v/>
      </c>
      <c r="AI189" s="9474" t="str">
        <f t="shared" si="26"/>
        <v/>
      </c>
    </row>
    <row r="190" spans="1:35" ht="11.25" hidden="1" outlineLevel="3">
      <c r="A190" s="9475" t="s">
        <v>3307</v>
      </c>
      <c r="B190" s="2" t="s">
        <v>593</v>
      </c>
      <c r="C190" s="67" t="str">
        <f t="shared" si="24"/>
        <v/>
      </c>
      <c r="D190" s="2" t="s">
        <v>90</v>
      </c>
      <c r="E190" s="2" t="s">
        <v>3308</v>
      </c>
      <c r="F190" s="2" t="s">
        <v>67</v>
      </c>
      <c r="G190" s="2" t="s">
        <v>3309</v>
      </c>
      <c r="H190" s="2"/>
      <c r="I190" s="2"/>
      <c r="J190" s="2" t="s">
        <v>71</v>
      </c>
      <c r="K190" s="2"/>
      <c r="L190" s="2" t="s">
        <v>12</v>
      </c>
      <c r="M190" s="2" t="s">
        <v>12</v>
      </c>
      <c r="N190" s="2" t="s">
        <v>12</v>
      </c>
      <c r="O190" s="2" t="s">
        <v>2691</v>
      </c>
      <c r="P190" s="2"/>
      <c r="Q190" s="2"/>
      <c r="S190" s="9476"/>
      <c r="U190" s="9477"/>
      <c r="W190" s="9478" t="str">
        <f>IF(OR(ISNUMBER(W191),ISNUMBER(W210)),N(W191)+N(W210),IF(ISNUMBER(U190),U190,""))</f>
        <v/>
      </c>
      <c r="Y190" s="9479" t="str">
        <f t="shared" si="25"/>
        <v/>
      </c>
      <c r="AA190" s="92"/>
      <c r="AC190" s="9480"/>
      <c r="AE190" s="9481"/>
      <c r="AG190" s="9482" t="str">
        <f>IF(OR(ISNUMBER(AG191),ISNUMBER(AG210)),N(AG191)+N(AG210),IF(ISNUMBER(AE190),AE190,""))</f>
        <v/>
      </c>
      <c r="AI190" s="9483" t="str">
        <f t="shared" si="26"/>
        <v/>
      </c>
    </row>
    <row r="191" spans="1:35" ht="11.25" hidden="1" outlineLevel="4">
      <c r="A191" s="9484" t="s">
        <v>3310</v>
      </c>
      <c r="B191" s="2" t="s">
        <v>94</v>
      </c>
      <c r="C191" s="67" t="str">
        <f t="shared" si="24"/>
        <v/>
      </c>
      <c r="D191" s="2" t="s">
        <v>90</v>
      </c>
      <c r="E191" s="2" t="s">
        <v>3311</v>
      </c>
      <c r="F191" s="2" t="s">
        <v>67</v>
      </c>
      <c r="G191" s="2" t="s">
        <v>3312</v>
      </c>
      <c r="H191" s="2"/>
      <c r="I191" s="2" t="s">
        <v>3313</v>
      </c>
      <c r="J191" s="2" t="s">
        <v>71</v>
      </c>
      <c r="K191" s="2"/>
      <c r="L191" s="2" t="s">
        <v>12</v>
      </c>
      <c r="M191" s="2" t="s">
        <v>12</v>
      </c>
      <c r="N191" s="2" t="s">
        <v>12</v>
      </c>
      <c r="O191" s="2" t="s">
        <v>2691</v>
      </c>
      <c r="P191" s="2"/>
      <c r="Q191" s="2"/>
      <c r="S191" s="9485"/>
      <c r="U191" s="9486"/>
      <c r="W191" s="9487" t="str">
        <f>IF(OR(ISNUMBER(W193),ISNUMBER(W194),ISNUMBER(W195),ISNUMBER(W196),ISNUMBER(W200),ISNUMBER(W209)),N(W193)+N(W194)+N(W195)+N(W196)+N(W200)+N(W209),IF(ISNUMBER(U191),U191,""))</f>
        <v/>
      </c>
      <c r="Y191" s="9488" t="str">
        <f t="shared" si="25"/>
        <v/>
      </c>
      <c r="AA191" s="92"/>
      <c r="AC191" s="9489"/>
      <c r="AE191" s="9490"/>
      <c r="AG191" s="9491" t="str">
        <f>IF(OR(ISNUMBER(AG193),ISNUMBER(AG194),ISNUMBER(AG195),ISNUMBER(AG196),ISNUMBER(AG200),ISNUMBER(AG209)),N(AG193)+N(AG194)+N(AG195)+N(AG196)+N(AG200)+N(AG209),IF(ISNUMBER(AE191),AE191,""))</f>
        <v/>
      </c>
      <c r="AI191" s="9492" t="str">
        <f t="shared" si="26"/>
        <v/>
      </c>
    </row>
    <row r="192" spans="1:35" ht="11.25" hidden="1" outlineLevel="5">
      <c r="A192" s="9493" t="s">
        <v>3314</v>
      </c>
      <c r="B192" s="2"/>
      <c r="C192" s="67" t="str">
        <f t="shared" si="24"/>
        <v/>
      </c>
      <c r="D192" s="2" t="s">
        <v>90</v>
      </c>
      <c r="E192" s="2" t="s">
        <v>3315</v>
      </c>
      <c r="F192" s="2" t="s">
        <v>67</v>
      </c>
      <c r="G192" s="2" t="s">
        <v>3316</v>
      </c>
      <c r="H192" s="2"/>
      <c r="I192" s="2"/>
      <c r="J192" s="2"/>
      <c r="K192" s="2"/>
      <c r="L192" s="2" t="s">
        <v>12</v>
      </c>
      <c r="M192" s="2" t="s">
        <v>12</v>
      </c>
      <c r="N192" s="2" t="s">
        <v>12</v>
      </c>
      <c r="O192" s="2" t="s">
        <v>2691</v>
      </c>
      <c r="P192" s="2"/>
      <c r="Q192" s="2"/>
      <c r="S192" s="9494"/>
      <c r="U192" s="9495"/>
      <c r="W192" s="9496" t="str">
        <f t="shared" ref="W192:W199" si="35">IF(ISNUMBER(U192),U192,"")</f>
        <v/>
      </c>
      <c r="Y192" s="9497" t="str">
        <f t="shared" si="25"/>
        <v/>
      </c>
      <c r="AA192" s="92"/>
      <c r="AC192" s="9498"/>
      <c r="AE192" s="9499"/>
      <c r="AG192" s="9500" t="str">
        <f t="shared" ref="AG192:AG199" si="36">IF(ISNUMBER(AE192),AE192,"")</f>
        <v/>
      </c>
      <c r="AI192" s="9501" t="str">
        <f t="shared" si="26"/>
        <v/>
      </c>
    </row>
    <row r="193" spans="1:35" ht="11.25" hidden="1" outlineLevel="5">
      <c r="A193" s="9502" t="s">
        <v>3317</v>
      </c>
      <c r="B193" s="2" t="s">
        <v>94</v>
      </c>
      <c r="C193" s="67" t="str">
        <f t="shared" si="24"/>
        <v/>
      </c>
      <c r="D193" s="2" t="s">
        <v>90</v>
      </c>
      <c r="E193" s="2" t="s">
        <v>3318</v>
      </c>
      <c r="F193" s="2" t="s">
        <v>67</v>
      </c>
      <c r="G193" s="2" t="s">
        <v>3319</v>
      </c>
      <c r="H193" s="2" t="s">
        <v>104</v>
      </c>
      <c r="I193" s="2" t="s">
        <v>497</v>
      </c>
      <c r="J193" s="2" t="s">
        <v>96</v>
      </c>
      <c r="K193" s="2" t="s">
        <v>100</v>
      </c>
      <c r="L193" s="2" t="s">
        <v>12</v>
      </c>
      <c r="M193" s="2" t="s">
        <v>12</v>
      </c>
      <c r="N193" s="2" t="s">
        <v>12</v>
      </c>
      <c r="O193" s="2" t="s">
        <v>2691</v>
      </c>
      <c r="P193" s="2"/>
      <c r="Q193" s="2"/>
      <c r="S193" s="9503"/>
      <c r="U193" s="9504"/>
      <c r="W193" s="9505" t="str">
        <f t="shared" si="35"/>
        <v/>
      </c>
      <c r="Y193" s="9506" t="str">
        <f t="shared" si="25"/>
        <v/>
      </c>
      <c r="AA193" s="92"/>
      <c r="AC193" s="9507"/>
      <c r="AE193" s="9508"/>
      <c r="AG193" s="9509" t="str">
        <f t="shared" si="36"/>
        <v/>
      </c>
      <c r="AI193" s="9510" t="str">
        <f t="shared" si="26"/>
        <v/>
      </c>
    </row>
    <row r="194" spans="1:35" ht="11.25" hidden="1" outlineLevel="5">
      <c r="A194" s="9511" t="s">
        <v>3320</v>
      </c>
      <c r="B194" s="2" t="s">
        <v>94</v>
      </c>
      <c r="C194" s="67" t="str">
        <f t="shared" si="24"/>
        <v/>
      </c>
      <c r="D194" s="2" t="s">
        <v>90</v>
      </c>
      <c r="E194" s="2" t="s">
        <v>3321</v>
      </c>
      <c r="F194" s="2" t="s">
        <v>67</v>
      </c>
      <c r="G194" s="2" t="s">
        <v>3322</v>
      </c>
      <c r="H194" s="2" t="s">
        <v>2283</v>
      </c>
      <c r="I194" s="2" t="s">
        <v>3323</v>
      </c>
      <c r="J194" s="2" t="s">
        <v>187</v>
      </c>
      <c r="K194" s="2"/>
      <c r="L194" s="2" t="s">
        <v>12</v>
      </c>
      <c r="M194" s="2" t="s">
        <v>12</v>
      </c>
      <c r="N194" s="2" t="s">
        <v>12</v>
      </c>
      <c r="O194" s="2" t="s">
        <v>2691</v>
      </c>
      <c r="P194" s="2"/>
      <c r="Q194" s="2"/>
      <c r="S194" s="9512"/>
      <c r="U194" s="9513"/>
      <c r="W194" s="9514" t="str">
        <f t="shared" si="35"/>
        <v/>
      </c>
      <c r="Y194" s="9515" t="str">
        <f t="shared" si="25"/>
        <v/>
      </c>
      <c r="AA194" s="92"/>
      <c r="AC194" s="9516"/>
      <c r="AE194" s="9517"/>
      <c r="AG194" s="9518" t="str">
        <f t="shared" si="36"/>
        <v/>
      </c>
      <c r="AI194" s="9519" t="str">
        <f t="shared" si="26"/>
        <v/>
      </c>
    </row>
    <row r="195" spans="1:35" ht="11.25" hidden="1" outlineLevel="5">
      <c r="A195" s="9520" t="s">
        <v>3324</v>
      </c>
      <c r="B195" s="2" t="s">
        <v>94</v>
      </c>
      <c r="C195" s="67" t="str">
        <f t="shared" si="24"/>
        <v/>
      </c>
      <c r="D195" s="2" t="s">
        <v>90</v>
      </c>
      <c r="E195" s="2" t="s">
        <v>3325</v>
      </c>
      <c r="F195" s="2" t="s">
        <v>67</v>
      </c>
      <c r="G195" s="2" t="s">
        <v>3326</v>
      </c>
      <c r="H195" s="2" t="s">
        <v>2283</v>
      </c>
      <c r="I195" s="2" t="s">
        <v>3327</v>
      </c>
      <c r="J195" s="2" t="s">
        <v>187</v>
      </c>
      <c r="K195" s="2"/>
      <c r="L195" s="2" t="s">
        <v>12</v>
      </c>
      <c r="M195" s="2" t="s">
        <v>12</v>
      </c>
      <c r="N195" s="2" t="s">
        <v>12</v>
      </c>
      <c r="O195" s="2" t="s">
        <v>2691</v>
      </c>
      <c r="P195" s="2"/>
      <c r="Q195" s="2"/>
      <c r="S195" s="9521"/>
      <c r="U195" s="9522"/>
      <c r="W195" s="9523" t="str">
        <f t="shared" si="35"/>
        <v/>
      </c>
      <c r="Y195" s="9524" t="str">
        <f t="shared" si="25"/>
        <v/>
      </c>
      <c r="AA195" s="92"/>
      <c r="AC195" s="9525"/>
      <c r="AE195" s="9526"/>
      <c r="AG195" s="9527" t="str">
        <f t="shared" si="36"/>
        <v/>
      </c>
      <c r="AI195" s="9528" t="str">
        <f t="shared" si="26"/>
        <v/>
      </c>
    </row>
    <row r="196" spans="1:35" ht="11.25" hidden="1" outlineLevel="5">
      <c r="A196" s="9529" t="s">
        <v>2180</v>
      </c>
      <c r="B196" s="2" t="s">
        <v>94</v>
      </c>
      <c r="C196" s="67" t="str">
        <f t="shared" si="24"/>
        <v/>
      </c>
      <c r="D196" s="2" t="s">
        <v>90</v>
      </c>
      <c r="E196" s="2" t="s">
        <v>3328</v>
      </c>
      <c r="F196" s="2" t="s">
        <v>67</v>
      </c>
      <c r="G196" s="2" t="s">
        <v>3329</v>
      </c>
      <c r="H196" s="2" t="s">
        <v>2283</v>
      </c>
      <c r="I196" s="2" t="s">
        <v>3327</v>
      </c>
      <c r="J196" s="2" t="s">
        <v>187</v>
      </c>
      <c r="K196" s="2"/>
      <c r="L196" s="2" t="s">
        <v>12</v>
      </c>
      <c r="M196" s="2" t="s">
        <v>12</v>
      </c>
      <c r="N196" s="2" t="s">
        <v>12</v>
      </c>
      <c r="O196" s="2" t="s">
        <v>2691</v>
      </c>
      <c r="P196" s="2"/>
      <c r="Q196" s="2"/>
      <c r="S196" s="9530"/>
      <c r="U196" s="9531"/>
      <c r="W196" s="9532" t="str">
        <f t="shared" si="35"/>
        <v/>
      </c>
      <c r="Y196" s="9533" t="str">
        <f t="shared" si="25"/>
        <v/>
      </c>
      <c r="AA196" s="92"/>
      <c r="AC196" s="9534"/>
      <c r="AE196" s="9535"/>
      <c r="AG196" s="9536" t="str">
        <f t="shared" si="36"/>
        <v/>
      </c>
      <c r="AI196" s="9537" t="str">
        <f t="shared" si="26"/>
        <v/>
      </c>
    </row>
    <row r="197" spans="1:35" ht="11.25" hidden="1" outlineLevel="6">
      <c r="A197" s="9538" t="s">
        <v>3330</v>
      </c>
      <c r="B197" s="2"/>
      <c r="C197" s="67" t="str">
        <f t="shared" si="24"/>
        <v/>
      </c>
      <c r="D197" s="2" t="s">
        <v>90</v>
      </c>
      <c r="E197" s="2" t="s">
        <v>3331</v>
      </c>
      <c r="F197" s="2" t="s">
        <v>67</v>
      </c>
      <c r="G197" s="2" t="s">
        <v>3332</v>
      </c>
      <c r="H197" s="2" t="s">
        <v>3333</v>
      </c>
      <c r="I197" s="2" t="s">
        <v>3334</v>
      </c>
      <c r="J197" s="2" t="s">
        <v>187</v>
      </c>
      <c r="K197" s="2"/>
      <c r="L197" s="2" t="s">
        <v>12</v>
      </c>
      <c r="M197" s="2" t="s">
        <v>12</v>
      </c>
      <c r="N197" s="2" t="s">
        <v>12</v>
      </c>
      <c r="O197" s="2" t="s">
        <v>2691</v>
      </c>
      <c r="P197" s="2"/>
      <c r="Q197" s="2"/>
      <c r="S197" s="9539"/>
      <c r="U197" s="9540"/>
      <c r="W197" s="9541" t="str">
        <f t="shared" si="35"/>
        <v/>
      </c>
      <c r="Y197" s="9542" t="str">
        <f t="shared" si="25"/>
        <v/>
      </c>
      <c r="AA197" s="92"/>
      <c r="AC197" s="9543"/>
      <c r="AE197" s="9544"/>
      <c r="AG197" s="9545" t="str">
        <f t="shared" si="36"/>
        <v/>
      </c>
      <c r="AI197" s="9546" t="str">
        <f t="shared" si="26"/>
        <v/>
      </c>
    </row>
    <row r="198" spans="1:35" ht="11.25" hidden="1" outlineLevel="6">
      <c r="A198" s="9547" t="s">
        <v>3335</v>
      </c>
      <c r="B198" s="2"/>
      <c r="C198" s="67" t="str">
        <f t="shared" si="24"/>
        <v/>
      </c>
      <c r="D198" s="2" t="s">
        <v>90</v>
      </c>
      <c r="E198" s="2" t="s">
        <v>3336</v>
      </c>
      <c r="F198" s="2" t="s">
        <v>67</v>
      </c>
      <c r="G198" s="2" t="s">
        <v>3337</v>
      </c>
      <c r="H198" s="2" t="s">
        <v>3333</v>
      </c>
      <c r="I198" s="2" t="s">
        <v>3338</v>
      </c>
      <c r="J198" s="2" t="s">
        <v>187</v>
      </c>
      <c r="K198" s="2"/>
      <c r="L198" s="2" t="s">
        <v>12</v>
      </c>
      <c r="M198" s="2" t="s">
        <v>12</v>
      </c>
      <c r="N198" s="2" t="s">
        <v>12</v>
      </c>
      <c r="O198" s="2" t="s">
        <v>2691</v>
      </c>
      <c r="P198" s="2"/>
      <c r="Q198" s="2"/>
      <c r="S198" s="9548"/>
      <c r="U198" s="9549"/>
      <c r="W198" s="9550" t="str">
        <f t="shared" si="35"/>
        <v/>
      </c>
      <c r="Y198" s="9551" t="str">
        <f t="shared" si="25"/>
        <v/>
      </c>
      <c r="AA198" s="92"/>
      <c r="AC198" s="9552"/>
      <c r="AE198" s="9553"/>
      <c r="AG198" s="9554" t="str">
        <f t="shared" si="36"/>
        <v/>
      </c>
      <c r="AI198" s="9555" t="str">
        <f t="shared" si="26"/>
        <v/>
      </c>
    </row>
    <row r="199" spans="1:35" ht="11.25" hidden="1" outlineLevel="6">
      <c r="A199" s="9556" t="s">
        <v>3339</v>
      </c>
      <c r="B199" s="2"/>
      <c r="C199" s="67" t="str">
        <f t="shared" si="24"/>
        <v/>
      </c>
      <c r="D199" s="2" t="s">
        <v>90</v>
      </c>
      <c r="E199" s="2" t="s">
        <v>3340</v>
      </c>
      <c r="F199" s="2" t="s">
        <v>67</v>
      </c>
      <c r="G199" s="2" t="s">
        <v>3341</v>
      </c>
      <c r="H199" s="2"/>
      <c r="I199" s="2" t="s">
        <v>3327</v>
      </c>
      <c r="J199" s="2" t="s">
        <v>187</v>
      </c>
      <c r="K199" s="2"/>
      <c r="L199" s="2" t="s">
        <v>12</v>
      </c>
      <c r="M199" s="2" t="s">
        <v>12</v>
      </c>
      <c r="N199" s="2" t="s">
        <v>12</v>
      </c>
      <c r="O199" s="2" t="s">
        <v>2691</v>
      </c>
      <c r="P199" s="2"/>
      <c r="Q199" s="2"/>
      <c r="S199" s="9557"/>
      <c r="U199" s="9558"/>
      <c r="W199" s="9559" t="str">
        <f t="shared" si="35"/>
        <v/>
      </c>
      <c r="Y199" s="9560" t="str">
        <f t="shared" si="25"/>
        <v/>
      </c>
      <c r="AA199" s="92"/>
      <c r="AC199" s="9561"/>
      <c r="AE199" s="9562"/>
      <c r="AG199" s="9563" t="str">
        <f t="shared" si="36"/>
        <v/>
      </c>
      <c r="AI199" s="9564" t="str">
        <f t="shared" si="26"/>
        <v/>
      </c>
    </row>
    <row r="200" spans="1:35" ht="11.25" hidden="1" outlineLevel="5">
      <c r="A200" s="9565" t="s">
        <v>3342</v>
      </c>
      <c r="B200" s="2" t="s">
        <v>94</v>
      </c>
      <c r="C200" s="67" t="str">
        <f t="shared" si="24"/>
        <v/>
      </c>
      <c r="D200" s="2" t="s">
        <v>90</v>
      </c>
      <c r="E200" s="2" t="s">
        <v>3343</v>
      </c>
      <c r="F200" s="2" t="s">
        <v>67</v>
      </c>
      <c r="G200" s="2" t="s">
        <v>3344</v>
      </c>
      <c r="H200" s="2"/>
      <c r="I200" s="2" t="s">
        <v>3327</v>
      </c>
      <c r="J200" s="2" t="s">
        <v>71</v>
      </c>
      <c r="K200" s="2"/>
      <c r="L200" s="2" t="s">
        <v>12</v>
      </c>
      <c r="M200" s="2" t="s">
        <v>12</v>
      </c>
      <c r="N200" s="2" t="s">
        <v>12</v>
      </c>
      <c r="O200" s="2" t="s">
        <v>2691</v>
      </c>
      <c r="P200" s="2"/>
      <c r="Q200" s="2"/>
      <c r="S200" s="9566"/>
      <c r="U200" s="9567"/>
      <c r="W200" s="9568" t="str">
        <f>IF(OR(ISNUMBER(W201),ISNUMBER(W206),ISNUMBER(W207),ISNUMBER(W208)),N(W201)+N(W206)+N(W207)+N(W208),IF(ISNUMBER(U200),U200,""))</f>
        <v/>
      </c>
      <c r="Y200" s="9569" t="str">
        <f t="shared" si="25"/>
        <v/>
      </c>
      <c r="AA200" s="92"/>
      <c r="AC200" s="9570"/>
      <c r="AE200" s="9571"/>
      <c r="AG200" s="9572" t="str">
        <f>IF(OR(ISNUMBER(AG201),ISNUMBER(AG206),ISNUMBER(AG207),ISNUMBER(AG208)),N(AG201)+N(AG206)+N(AG207)+N(AG208),IF(ISNUMBER(AE200),AE200,""))</f>
        <v/>
      </c>
      <c r="AI200" s="9573" t="str">
        <f t="shared" si="26"/>
        <v/>
      </c>
    </row>
    <row r="201" spans="1:35" ht="11.25" hidden="1" outlineLevel="6">
      <c r="A201" s="9574" t="s">
        <v>3345</v>
      </c>
      <c r="B201" s="2" t="s">
        <v>94</v>
      </c>
      <c r="C201" s="67" t="str">
        <f t="shared" ref="C201:C264" si="37">IF(OR(ISNUMBER(S201),ISNUMBER(U201),ISNUMBER(W201),ISNUMBER(Y201),ISNUMBER(AC201),ISNUMBER(AE201),ISNUMBER(AG201),ISNUMBER(AI201),ISNUMBER(AA201),ISNUMBER(AK201)),"x","")</f>
        <v/>
      </c>
      <c r="D201" s="2" t="s">
        <v>90</v>
      </c>
      <c r="E201" s="2" t="s">
        <v>3346</v>
      </c>
      <c r="F201" s="2" t="s">
        <v>67</v>
      </c>
      <c r="G201" s="2" t="s">
        <v>3347</v>
      </c>
      <c r="H201" s="2"/>
      <c r="I201" s="2" t="s">
        <v>3348</v>
      </c>
      <c r="J201" s="2" t="s">
        <v>71</v>
      </c>
      <c r="K201" s="2"/>
      <c r="L201" s="2" t="s">
        <v>12</v>
      </c>
      <c r="M201" s="2" t="s">
        <v>12</v>
      </c>
      <c r="N201" s="2" t="s">
        <v>12</v>
      </c>
      <c r="O201" s="2" t="s">
        <v>2691</v>
      </c>
      <c r="P201" s="2"/>
      <c r="Q201" s="2"/>
      <c r="S201" s="9575"/>
      <c r="U201" s="9576"/>
      <c r="W201" s="9577" t="str">
        <f>IF(OR(ISNUMBER(W202),ISNUMBER(W203),ISNUMBER(W204),ISNUMBER(W205)),N(W202)+N(W203)+N(W204)+N(W205),IF(ISNUMBER(U201),U201,""))</f>
        <v/>
      </c>
      <c r="Y201" s="9578" t="str">
        <f t="shared" ref="Y201:Y264" si="38">IF(OR(ISNUMBER(S201),ISNUMBER(W201)),N(S201)+N(W201),"")</f>
        <v/>
      </c>
      <c r="AA201" s="92"/>
      <c r="AC201" s="9579"/>
      <c r="AE201" s="9580"/>
      <c r="AG201" s="9581" t="str">
        <f>IF(OR(ISNUMBER(AG202),ISNUMBER(AG203),ISNUMBER(AG204),ISNUMBER(AG205)),N(AG202)+N(AG203)+N(AG204)+N(AG205),IF(ISNUMBER(AE201),AE201,""))</f>
        <v/>
      </c>
      <c r="AI201" s="9582" t="str">
        <f t="shared" ref="AI201:AI264" si="39">IF(OR(ISNUMBER(AC201),ISNUMBER(AG201)),N(AC201)+N(AG201),"")</f>
        <v/>
      </c>
    </row>
    <row r="202" spans="1:35" ht="11.25" hidden="1" outlineLevel="7">
      <c r="A202" s="9583" t="s">
        <v>3320</v>
      </c>
      <c r="B202" s="2" t="s">
        <v>94</v>
      </c>
      <c r="C202" s="67" t="str">
        <f t="shared" si="37"/>
        <v/>
      </c>
      <c r="D202" s="2" t="s">
        <v>90</v>
      </c>
      <c r="E202" s="2" t="s">
        <v>3349</v>
      </c>
      <c r="F202" s="2" t="s">
        <v>67</v>
      </c>
      <c r="G202" s="2" t="s">
        <v>3350</v>
      </c>
      <c r="H202" s="2"/>
      <c r="I202" s="2" t="s">
        <v>3351</v>
      </c>
      <c r="J202" s="2" t="s">
        <v>187</v>
      </c>
      <c r="K202" s="2"/>
      <c r="L202" s="2" t="s">
        <v>12</v>
      </c>
      <c r="M202" s="2" t="s">
        <v>12</v>
      </c>
      <c r="N202" s="2" t="s">
        <v>12</v>
      </c>
      <c r="O202" s="2" t="s">
        <v>2691</v>
      </c>
      <c r="P202" s="2"/>
      <c r="Q202" s="2"/>
      <c r="S202" s="9584"/>
      <c r="U202" s="9585"/>
      <c r="W202" s="9586" t="str">
        <f t="shared" ref="W202:W209" si="40">IF(ISNUMBER(U202),U202,"")</f>
        <v/>
      </c>
      <c r="Y202" s="9587" t="str">
        <f t="shared" si="38"/>
        <v/>
      </c>
      <c r="AA202" s="92"/>
      <c r="AC202" s="9588"/>
      <c r="AE202" s="9589"/>
      <c r="AG202" s="9590" t="str">
        <f t="shared" ref="AG202:AG209" si="41">IF(ISNUMBER(AE202),AE202,"")</f>
        <v/>
      </c>
      <c r="AI202" s="9591" t="str">
        <f t="shared" si="39"/>
        <v/>
      </c>
    </row>
    <row r="203" spans="1:35" ht="11.25" hidden="1" outlineLevel="7">
      <c r="A203" s="9592" t="s">
        <v>3324</v>
      </c>
      <c r="B203" s="2" t="s">
        <v>94</v>
      </c>
      <c r="C203" s="67" t="str">
        <f t="shared" si="37"/>
        <v/>
      </c>
      <c r="D203" s="2" t="s">
        <v>90</v>
      </c>
      <c r="E203" s="2" t="s">
        <v>3352</v>
      </c>
      <c r="F203" s="2" t="s">
        <v>67</v>
      </c>
      <c r="G203" s="2" t="s">
        <v>3353</v>
      </c>
      <c r="H203" s="2" t="s">
        <v>3354</v>
      </c>
      <c r="I203" s="2" t="s">
        <v>3355</v>
      </c>
      <c r="J203" s="2" t="s">
        <v>187</v>
      </c>
      <c r="K203" s="2"/>
      <c r="L203" s="2" t="s">
        <v>12</v>
      </c>
      <c r="M203" s="2" t="s">
        <v>12</v>
      </c>
      <c r="N203" s="2" t="s">
        <v>12</v>
      </c>
      <c r="O203" s="2" t="s">
        <v>2691</v>
      </c>
      <c r="P203" s="2"/>
      <c r="Q203" s="2"/>
      <c r="S203" s="9593"/>
      <c r="U203" s="9594"/>
      <c r="W203" s="9595" t="str">
        <f t="shared" si="40"/>
        <v/>
      </c>
      <c r="Y203" s="9596" t="str">
        <f t="shared" si="38"/>
        <v/>
      </c>
      <c r="AA203" s="92"/>
      <c r="AC203" s="9597"/>
      <c r="AE203" s="9598"/>
      <c r="AG203" s="9599" t="str">
        <f t="shared" si="41"/>
        <v/>
      </c>
      <c r="AI203" s="9600" t="str">
        <f t="shared" si="39"/>
        <v/>
      </c>
    </row>
    <row r="204" spans="1:35" ht="11.25" hidden="1" outlineLevel="7">
      <c r="A204" s="9601" t="s">
        <v>2180</v>
      </c>
      <c r="B204" s="2" t="s">
        <v>94</v>
      </c>
      <c r="C204" s="67" t="str">
        <f t="shared" si="37"/>
        <v/>
      </c>
      <c r="D204" s="2" t="s">
        <v>90</v>
      </c>
      <c r="E204" s="2" t="s">
        <v>3356</v>
      </c>
      <c r="F204" s="2" t="s">
        <v>67</v>
      </c>
      <c r="G204" s="2" t="s">
        <v>3357</v>
      </c>
      <c r="H204" s="2" t="s">
        <v>3354</v>
      </c>
      <c r="I204" s="2" t="s">
        <v>3358</v>
      </c>
      <c r="J204" s="2" t="s">
        <v>187</v>
      </c>
      <c r="K204" s="2"/>
      <c r="L204" s="2" t="s">
        <v>12</v>
      </c>
      <c r="M204" s="2" t="s">
        <v>12</v>
      </c>
      <c r="N204" s="2" t="s">
        <v>12</v>
      </c>
      <c r="O204" s="2" t="s">
        <v>2691</v>
      </c>
      <c r="P204" s="2"/>
      <c r="Q204" s="2"/>
      <c r="S204" s="9602"/>
      <c r="U204" s="9603"/>
      <c r="W204" s="9604" t="str">
        <f t="shared" si="40"/>
        <v/>
      </c>
      <c r="Y204" s="9605" t="str">
        <f t="shared" si="38"/>
        <v/>
      </c>
      <c r="AA204" s="92"/>
      <c r="AC204" s="9606"/>
      <c r="AE204" s="9607"/>
      <c r="AG204" s="9608" t="str">
        <f t="shared" si="41"/>
        <v/>
      </c>
      <c r="AI204" s="9609" t="str">
        <f t="shared" si="39"/>
        <v/>
      </c>
    </row>
    <row r="205" spans="1:35" ht="11.25" hidden="1" outlineLevel="7">
      <c r="A205" s="9610" t="s">
        <v>2289</v>
      </c>
      <c r="B205" s="2" t="s">
        <v>94</v>
      </c>
      <c r="C205" s="67" t="str">
        <f t="shared" si="37"/>
        <v/>
      </c>
      <c r="D205" s="2" t="s">
        <v>90</v>
      </c>
      <c r="E205" s="2" t="s">
        <v>3359</v>
      </c>
      <c r="F205" s="2" t="s">
        <v>67</v>
      </c>
      <c r="G205" s="2" t="s">
        <v>3360</v>
      </c>
      <c r="H205" s="2"/>
      <c r="I205" s="2" t="s">
        <v>3361</v>
      </c>
      <c r="J205" s="2" t="s">
        <v>96</v>
      </c>
      <c r="K205" s="2"/>
      <c r="L205" s="2" t="s">
        <v>12</v>
      </c>
      <c r="M205" s="2" t="s">
        <v>12</v>
      </c>
      <c r="N205" s="2" t="s">
        <v>12</v>
      </c>
      <c r="O205" s="2" t="s">
        <v>2691</v>
      </c>
      <c r="P205" s="2"/>
      <c r="Q205" s="2"/>
      <c r="S205" s="9611"/>
      <c r="U205" s="9612"/>
      <c r="W205" s="9613" t="str">
        <f t="shared" si="40"/>
        <v/>
      </c>
      <c r="Y205" s="9614" t="str">
        <f t="shared" si="38"/>
        <v/>
      </c>
      <c r="AA205" s="92"/>
      <c r="AC205" s="9615"/>
      <c r="AE205" s="9616"/>
      <c r="AG205" s="9617" t="str">
        <f t="shared" si="41"/>
        <v/>
      </c>
      <c r="AI205" s="9618" t="str">
        <f t="shared" si="39"/>
        <v/>
      </c>
    </row>
    <row r="206" spans="1:35" ht="11.25" hidden="1" outlineLevel="6">
      <c r="A206" s="9619" t="s">
        <v>3362</v>
      </c>
      <c r="B206" s="2" t="s">
        <v>94</v>
      </c>
      <c r="C206" s="67" t="str">
        <f t="shared" si="37"/>
        <v/>
      </c>
      <c r="D206" s="2" t="s">
        <v>90</v>
      </c>
      <c r="E206" s="2" t="s">
        <v>3363</v>
      </c>
      <c r="F206" s="2" t="s">
        <v>67</v>
      </c>
      <c r="G206" s="2" t="s">
        <v>3364</v>
      </c>
      <c r="H206" s="2" t="s">
        <v>3365</v>
      </c>
      <c r="I206" s="2" t="s">
        <v>3366</v>
      </c>
      <c r="J206" s="2" t="s">
        <v>187</v>
      </c>
      <c r="K206" s="2"/>
      <c r="L206" s="2" t="s">
        <v>12</v>
      </c>
      <c r="M206" s="2" t="s">
        <v>12</v>
      </c>
      <c r="N206" s="2" t="s">
        <v>12</v>
      </c>
      <c r="O206" s="2" t="s">
        <v>2691</v>
      </c>
      <c r="P206" s="2"/>
      <c r="Q206" s="2"/>
      <c r="S206" s="9620"/>
      <c r="U206" s="9621"/>
      <c r="W206" s="9622" t="str">
        <f t="shared" si="40"/>
        <v/>
      </c>
      <c r="Y206" s="9623" t="str">
        <f t="shared" si="38"/>
        <v/>
      </c>
      <c r="AA206" s="92"/>
      <c r="AC206" s="9624"/>
      <c r="AE206" s="9625"/>
      <c r="AG206" s="9626" t="str">
        <f t="shared" si="41"/>
        <v/>
      </c>
      <c r="AI206" s="9627" t="str">
        <f t="shared" si="39"/>
        <v/>
      </c>
    </row>
    <row r="207" spans="1:35" ht="11.25" hidden="1" outlineLevel="6">
      <c r="A207" s="9628" t="s">
        <v>3367</v>
      </c>
      <c r="B207" s="2" t="s">
        <v>94</v>
      </c>
      <c r="C207" s="67" t="str">
        <f t="shared" si="37"/>
        <v/>
      </c>
      <c r="D207" s="2" t="s">
        <v>90</v>
      </c>
      <c r="E207" s="2" t="s">
        <v>3368</v>
      </c>
      <c r="F207" s="2" t="s">
        <v>67</v>
      </c>
      <c r="G207" s="2" t="s">
        <v>3369</v>
      </c>
      <c r="H207" s="2"/>
      <c r="I207" s="2" t="s">
        <v>3370</v>
      </c>
      <c r="J207" s="2" t="s">
        <v>187</v>
      </c>
      <c r="K207" s="2"/>
      <c r="L207" s="2" t="s">
        <v>12</v>
      </c>
      <c r="M207" s="2" t="s">
        <v>12</v>
      </c>
      <c r="N207" s="2" t="s">
        <v>12</v>
      </c>
      <c r="O207" s="2" t="s">
        <v>2691</v>
      </c>
      <c r="P207" s="2"/>
      <c r="Q207" s="2"/>
      <c r="S207" s="9629"/>
      <c r="U207" s="9630"/>
      <c r="W207" s="9631" t="str">
        <f t="shared" si="40"/>
        <v/>
      </c>
      <c r="Y207" s="9632" t="str">
        <f t="shared" si="38"/>
        <v/>
      </c>
      <c r="AA207" s="92"/>
      <c r="AC207" s="9633"/>
      <c r="AE207" s="9634"/>
      <c r="AG207" s="9635" t="str">
        <f t="shared" si="41"/>
        <v/>
      </c>
      <c r="AI207" s="9636" t="str">
        <f t="shared" si="39"/>
        <v/>
      </c>
    </row>
    <row r="208" spans="1:35" ht="11.25" hidden="1" outlineLevel="6">
      <c r="A208" s="9637" t="s">
        <v>2289</v>
      </c>
      <c r="B208" s="2" t="s">
        <v>94</v>
      </c>
      <c r="C208" s="67" t="str">
        <f t="shared" si="37"/>
        <v/>
      </c>
      <c r="D208" s="2" t="s">
        <v>90</v>
      </c>
      <c r="E208" s="2" t="s">
        <v>3371</v>
      </c>
      <c r="F208" s="2" t="s">
        <v>67</v>
      </c>
      <c r="G208" s="2" t="s">
        <v>3372</v>
      </c>
      <c r="H208" s="2"/>
      <c r="I208" s="2" t="s">
        <v>3373</v>
      </c>
      <c r="J208" s="2" t="s">
        <v>96</v>
      </c>
      <c r="K208" s="2"/>
      <c r="L208" s="2" t="s">
        <v>12</v>
      </c>
      <c r="M208" s="2" t="s">
        <v>12</v>
      </c>
      <c r="N208" s="2" t="s">
        <v>12</v>
      </c>
      <c r="O208" s="2" t="s">
        <v>2691</v>
      </c>
      <c r="P208" s="2"/>
      <c r="Q208" s="2"/>
      <c r="S208" s="9638"/>
      <c r="U208" s="9639"/>
      <c r="W208" s="9640" t="str">
        <f t="shared" si="40"/>
        <v/>
      </c>
      <c r="Y208" s="9641" t="str">
        <f t="shared" si="38"/>
        <v/>
      </c>
      <c r="AA208" s="92"/>
      <c r="AC208" s="9642"/>
      <c r="AE208" s="9643"/>
      <c r="AG208" s="9644" t="str">
        <f t="shared" si="41"/>
        <v/>
      </c>
      <c r="AI208" s="9645" t="str">
        <f t="shared" si="39"/>
        <v/>
      </c>
    </row>
    <row r="209" spans="1:35" ht="11.25" hidden="1" outlineLevel="5">
      <c r="A209" s="9646" t="s">
        <v>2289</v>
      </c>
      <c r="B209" s="2" t="s">
        <v>94</v>
      </c>
      <c r="C209" s="67" t="str">
        <f t="shared" si="37"/>
        <v/>
      </c>
      <c r="D209" s="2" t="s">
        <v>90</v>
      </c>
      <c r="E209" s="2" t="s">
        <v>3374</v>
      </c>
      <c r="F209" s="2" t="s">
        <v>67</v>
      </c>
      <c r="G209" s="2" t="s">
        <v>3375</v>
      </c>
      <c r="H209" s="2"/>
      <c r="I209" s="2" t="s">
        <v>3373</v>
      </c>
      <c r="J209" s="2" t="s">
        <v>96</v>
      </c>
      <c r="K209" s="2"/>
      <c r="L209" s="2" t="s">
        <v>12</v>
      </c>
      <c r="M209" s="2" t="s">
        <v>12</v>
      </c>
      <c r="N209" s="2" t="s">
        <v>12</v>
      </c>
      <c r="O209" s="2" t="s">
        <v>2691</v>
      </c>
      <c r="P209" s="2"/>
      <c r="Q209" s="2"/>
      <c r="S209" s="9647"/>
      <c r="U209" s="9648"/>
      <c r="W209" s="9649" t="str">
        <f t="shared" si="40"/>
        <v/>
      </c>
      <c r="Y209" s="9650" t="str">
        <f t="shared" si="38"/>
        <v/>
      </c>
      <c r="AA209" s="92"/>
      <c r="AC209" s="9651"/>
      <c r="AE209" s="9652"/>
      <c r="AG209" s="9653" t="str">
        <f t="shared" si="41"/>
        <v/>
      </c>
      <c r="AI209" s="9654" t="str">
        <f t="shared" si="39"/>
        <v/>
      </c>
    </row>
    <row r="210" spans="1:35" ht="11.25" hidden="1" outlineLevel="4">
      <c r="A210" s="9655" t="s">
        <v>3376</v>
      </c>
      <c r="B210" s="2" t="s">
        <v>94</v>
      </c>
      <c r="C210" s="67" t="str">
        <f t="shared" si="37"/>
        <v/>
      </c>
      <c r="D210" s="2" t="s">
        <v>90</v>
      </c>
      <c r="E210" s="2" t="s">
        <v>3377</v>
      </c>
      <c r="F210" s="2" t="s">
        <v>67</v>
      </c>
      <c r="G210" s="2" t="s">
        <v>3378</v>
      </c>
      <c r="H210" s="2" t="s">
        <v>3379</v>
      </c>
      <c r="I210" s="2"/>
      <c r="J210" s="2" t="s">
        <v>71</v>
      </c>
      <c r="K210" s="2"/>
      <c r="L210" s="2" t="s">
        <v>12</v>
      </c>
      <c r="M210" s="2" t="s">
        <v>12</v>
      </c>
      <c r="N210" s="2" t="s">
        <v>12</v>
      </c>
      <c r="O210" s="2" t="s">
        <v>2691</v>
      </c>
      <c r="P210" s="2"/>
      <c r="Q210" s="2"/>
      <c r="S210" s="9656"/>
      <c r="U210" s="9657"/>
      <c r="W210" s="9658" t="str">
        <f>IF(OR(ISNUMBER(W211),ISNUMBER(W212)),N(W211)+N(W212),IF(ISNUMBER(U210),U210,""))</f>
        <v/>
      </c>
      <c r="Y210" s="9659" t="str">
        <f t="shared" si="38"/>
        <v/>
      </c>
      <c r="AA210" s="92"/>
      <c r="AC210" s="9660"/>
      <c r="AE210" s="9661"/>
      <c r="AG210" s="9662" t="str">
        <f>IF(OR(ISNUMBER(AG211),ISNUMBER(AG212)),N(AG211)+N(AG212),IF(ISNUMBER(AE210),AE210,""))</f>
        <v/>
      </c>
      <c r="AI210" s="9663" t="str">
        <f t="shared" si="39"/>
        <v/>
      </c>
    </row>
    <row r="211" spans="1:35" ht="11.25" hidden="1" outlineLevel="5">
      <c r="A211" s="9664" t="s">
        <v>3380</v>
      </c>
      <c r="B211" s="2" t="s">
        <v>94</v>
      </c>
      <c r="C211" s="67" t="str">
        <f t="shared" si="37"/>
        <v/>
      </c>
      <c r="D211" s="2" t="s">
        <v>90</v>
      </c>
      <c r="E211" s="2" t="s">
        <v>3381</v>
      </c>
      <c r="F211" s="2" t="s">
        <v>67</v>
      </c>
      <c r="G211" s="2" t="s">
        <v>3382</v>
      </c>
      <c r="H211" s="2"/>
      <c r="I211" s="2" t="s">
        <v>3383</v>
      </c>
      <c r="J211" s="2" t="s">
        <v>187</v>
      </c>
      <c r="K211" s="2"/>
      <c r="L211" s="2" t="s">
        <v>12</v>
      </c>
      <c r="M211" s="2" t="s">
        <v>12</v>
      </c>
      <c r="N211" s="2" t="s">
        <v>12</v>
      </c>
      <c r="O211" s="2" t="s">
        <v>2691</v>
      </c>
      <c r="P211" s="2"/>
      <c r="Q211" s="2"/>
      <c r="S211" s="9665"/>
      <c r="U211" s="9666"/>
      <c r="W211" s="9667" t="str">
        <f>IF(ISNUMBER(U211),U211,"")</f>
        <v/>
      </c>
      <c r="Y211" s="9668" t="str">
        <f t="shared" si="38"/>
        <v/>
      </c>
      <c r="AA211" s="92"/>
      <c r="AC211" s="9669"/>
      <c r="AE211" s="9670"/>
      <c r="AG211" s="9671" t="str">
        <f>IF(ISNUMBER(AE211),AE211,"")</f>
        <v/>
      </c>
      <c r="AI211" s="9672" t="str">
        <f t="shared" si="39"/>
        <v/>
      </c>
    </row>
    <row r="212" spans="1:35" ht="11.25" hidden="1" outlineLevel="5">
      <c r="A212" s="9673" t="s">
        <v>3384</v>
      </c>
      <c r="B212" s="2" t="s">
        <v>94</v>
      </c>
      <c r="C212" s="67" t="str">
        <f t="shared" si="37"/>
        <v/>
      </c>
      <c r="D212" s="2" t="s">
        <v>90</v>
      </c>
      <c r="E212" s="2" t="s">
        <v>3385</v>
      </c>
      <c r="F212" s="2" t="s">
        <v>67</v>
      </c>
      <c r="G212" s="2" t="s">
        <v>3386</v>
      </c>
      <c r="H212" s="2" t="s">
        <v>2283</v>
      </c>
      <c r="I212" s="2" t="s">
        <v>3387</v>
      </c>
      <c r="J212" s="2" t="s">
        <v>187</v>
      </c>
      <c r="K212" s="2"/>
      <c r="L212" s="2" t="s">
        <v>12</v>
      </c>
      <c r="M212" s="2" t="s">
        <v>12</v>
      </c>
      <c r="N212" s="2" t="s">
        <v>12</v>
      </c>
      <c r="O212" s="2" t="s">
        <v>2691</v>
      </c>
      <c r="P212" s="2"/>
      <c r="Q212" s="2"/>
      <c r="S212" s="9674"/>
      <c r="U212" s="9675"/>
      <c r="W212" s="9676" t="str">
        <f>IF(ISNUMBER(U212),U212,"")</f>
        <v/>
      </c>
      <c r="Y212" s="9677" t="str">
        <f t="shared" si="38"/>
        <v/>
      </c>
      <c r="AA212" s="92"/>
      <c r="AC212" s="9678"/>
      <c r="AE212" s="9679"/>
      <c r="AG212" s="9680" t="str">
        <f>IF(ISNUMBER(AE212),AE212,"")</f>
        <v/>
      </c>
      <c r="AI212" s="9681" t="str">
        <f t="shared" si="39"/>
        <v/>
      </c>
    </row>
    <row r="213" spans="1:35" ht="11.25" hidden="1" outlineLevel="6">
      <c r="A213" s="9682" t="s">
        <v>3388</v>
      </c>
      <c r="B213" s="2"/>
      <c r="C213" s="67" t="str">
        <f t="shared" si="37"/>
        <v/>
      </c>
      <c r="D213" s="2" t="s">
        <v>90</v>
      </c>
      <c r="E213" s="2" t="s">
        <v>3389</v>
      </c>
      <c r="F213" s="2" t="s">
        <v>67</v>
      </c>
      <c r="G213" s="2" t="s">
        <v>3390</v>
      </c>
      <c r="H213" s="2"/>
      <c r="I213" s="2" t="s">
        <v>3391</v>
      </c>
      <c r="J213" s="2" t="s">
        <v>187</v>
      </c>
      <c r="K213" s="2"/>
      <c r="L213" s="2" t="s">
        <v>12</v>
      </c>
      <c r="M213" s="2" t="s">
        <v>12</v>
      </c>
      <c r="N213" s="2" t="s">
        <v>12</v>
      </c>
      <c r="O213" s="2" t="s">
        <v>2691</v>
      </c>
      <c r="P213" s="2"/>
      <c r="Q213" s="2"/>
      <c r="S213" s="9683"/>
      <c r="U213" s="9684"/>
      <c r="W213" s="9685" t="str">
        <f>IF(ISNUMBER(U213),U213,"")</f>
        <v/>
      </c>
      <c r="Y213" s="9686" t="str">
        <f t="shared" si="38"/>
        <v/>
      </c>
      <c r="AA213" s="92"/>
      <c r="AC213" s="9687"/>
      <c r="AE213" s="9688"/>
      <c r="AG213" s="9689" t="str">
        <f>IF(ISNUMBER(AE213),AE213,"")</f>
        <v/>
      </c>
      <c r="AI213" s="9690" t="str">
        <f t="shared" si="39"/>
        <v/>
      </c>
    </row>
    <row r="214" spans="1:35" ht="11.25" hidden="1" outlineLevel="6">
      <c r="A214" s="9691" t="s">
        <v>3392</v>
      </c>
      <c r="B214" s="2"/>
      <c r="C214" s="67" t="str">
        <f t="shared" si="37"/>
        <v/>
      </c>
      <c r="D214" s="2" t="s">
        <v>90</v>
      </c>
      <c r="E214" s="2" t="s">
        <v>3393</v>
      </c>
      <c r="F214" s="2" t="s">
        <v>67</v>
      </c>
      <c r="G214" s="2" t="s">
        <v>3394</v>
      </c>
      <c r="H214" s="2"/>
      <c r="I214" s="2" t="s">
        <v>3395</v>
      </c>
      <c r="J214" s="2" t="s">
        <v>187</v>
      </c>
      <c r="K214" s="2"/>
      <c r="L214" s="2" t="s">
        <v>12</v>
      </c>
      <c r="M214" s="2" t="s">
        <v>12</v>
      </c>
      <c r="N214" s="2" t="s">
        <v>12</v>
      </c>
      <c r="O214" s="2" t="s">
        <v>2691</v>
      </c>
      <c r="P214" s="2"/>
      <c r="Q214" s="2"/>
      <c r="S214" s="9692"/>
      <c r="U214" s="9693"/>
      <c r="W214" s="9694" t="str">
        <f>IF(ISNUMBER(U214),U214,"")</f>
        <v/>
      </c>
      <c r="Y214" s="9695" t="str">
        <f t="shared" si="38"/>
        <v/>
      </c>
      <c r="AA214" s="92"/>
      <c r="AC214" s="9696"/>
      <c r="AE214" s="9697"/>
      <c r="AG214" s="9698" t="str">
        <f>IF(ISNUMBER(AE214),AE214,"")</f>
        <v/>
      </c>
      <c r="AI214" s="9699" t="str">
        <f t="shared" si="39"/>
        <v/>
      </c>
    </row>
    <row r="215" spans="1:35" ht="11.25" hidden="1" outlineLevel="3">
      <c r="A215" s="9700" t="s">
        <v>3396</v>
      </c>
      <c r="B215" s="2" t="s">
        <v>593</v>
      </c>
      <c r="C215" s="67" t="str">
        <f t="shared" si="37"/>
        <v/>
      </c>
      <c r="D215" s="2" t="s">
        <v>90</v>
      </c>
      <c r="E215" s="2" t="s">
        <v>3397</v>
      </c>
      <c r="F215" s="2" t="s">
        <v>67</v>
      </c>
      <c r="G215" s="2" t="s">
        <v>3398</v>
      </c>
      <c r="H215" s="2"/>
      <c r="I215" s="2"/>
      <c r="J215" s="2" t="s">
        <v>71</v>
      </c>
      <c r="K215" s="2"/>
      <c r="L215" s="2" t="s">
        <v>12</v>
      </c>
      <c r="M215" s="2" t="s">
        <v>12</v>
      </c>
      <c r="N215" s="2" t="s">
        <v>12</v>
      </c>
      <c r="O215" s="2" t="s">
        <v>2691</v>
      </c>
      <c r="P215" s="2"/>
      <c r="Q215" s="2"/>
      <c r="S215" s="9701"/>
      <c r="U215" s="9702"/>
      <c r="W215" s="9703" t="str">
        <f>IF(OR(ISNUMBER(W218),ISNUMBER(W222),ISNUMBER(W223),ISNUMBER(W224),ISNUMBER(W228),ISNUMBER(W231),ISNUMBER(W232),ISNUMBER(W233),ISNUMBER(W234),ISNUMBER(W235),ISNUMBER(W236),ISNUMBER(W237),ISNUMBER(W248),ISNUMBER(W249),ISNUMBER(W250),ISNUMBER(W251),ISNUMBER(W252),ISNUMBER(W253),ISNUMBER(W254),ISNUMBER(W255),ISNUMBER(W256),ISNUMBER(W257),ISNUMBER(W263),ISNUMBER(W267),ISNUMBER(W268),ISNUMBER(W287),ISNUMBER(W288),ISNUMBER(W289),ISNUMBER(W290),ISNUMBER(W291),ISNUMBER(W292),ISNUMBER(W293),ISNUMBER(W294),ISNUMBER(W295),ISNUMBER(W296)),N(W218)+N(W222)+N(W223)+N(W224)+N(W228)+N(W231)+N(W232)+N(W233)+N(W234)+N(W235)+N(W236)+N(W237)+N(W248)+N(W249)+N(W250)+N(W251)+N(W252)+N(W253)+N(W254)+N(W255)+N(W256)+N(W257)+N(W263)+N(W267)+N(W268)+N(W287)+N(W288)+N(W289)+N(W290)+N(W291)+N(W292)+N(W293)+N(W294)+N(W295)+N(W296),IF(ISNUMBER(U215),U215,""))</f>
        <v/>
      </c>
      <c r="Y215" s="9704" t="str">
        <f t="shared" si="38"/>
        <v/>
      </c>
      <c r="AA215" s="92"/>
      <c r="AC215" s="9705"/>
      <c r="AE215" s="9706"/>
      <c r="AG215" s="9707" t="str">
        <f>IF(OR(ISNUMBER(AG218),ISNUMBER(AG222),ISNUMBER(AG223),ISNUMBER(AG224),ISNUMBER(AG228),ISNUMBER(AG231),ISNUMBER(AG232),ISNUMBER(AG233),ISNUMBER(AG234),ISNUMBER(AG235),ISNUMBER(AG236),ISNUMBER(AG237),ISNUMBER(AG248),ISNUMBER(AG249),ISNUMBER(AG250),ISNUMBER(AG251),ISNUMBER(AG252),ISNUMBER(AG253),ISNUMBER(AG254),ISNUMBER(AG255),ISNUMBER(AG256),ISNUMBER(AG257),ISNUMBER(AG263),ISNUMBER(AG267),ISNUMBER(AG268),ISNUMBER(AG287),ISNUMBER(AG288),ISNUMBER(AG289),ISNUMBER(AG290),ISNUMBER(AG291),ISNUMBER(AG292),ISNUMBER(AG293),ISNUMBER(AG294),ISNUMBER(AG295),ISNUMBER(AG296)),N(AG218)+N(AG222)+N(AG223)+N(AG224)+N(AG228)+N(AG231)+N(AG232)+N(AG233)+N(AG234)+N(AG235)+N(AG236)+N(AG237)+N(AG248)+N(AG249)+N(AG250)+N(AG251)+N(AG252)+N(AG253)+N(AG254)+N(AG255)+N(AG256)+N(AG257)+N(AG263)+N(AG267)+N(AG268)+N(AG287)+N(AG288)+N(AG289)+N(AG290)+N(AG291)+N(AG292)+N(AG293)+N(AG294)+N(AG295)+N(AG296),IF(ISNUMBER(AE215),AE215,""))</f>
        <v/>
      </c>
      <c r="AI215" s="9708" t="str">
        <f t="shared" si="39"/>
        <v/>
      </c>
    </row>
    <row r="216" spans="1:35" ht="11.25" hidden="1" outlineLevel="4">
      <c r="A216" s="9709" t="s">
        <v>3399</v>
      </c>
      <c r="B216" s="2"/>
      <c r="C216" s="67" t="str">
        <f t="shared" si="37"/>
        <v/>
      </c>
      <c r="D216" s="2" t="s">
        <v>90</v>
      </c>
      <c r="E216" s="2" t="s">
        <v>3400</v>
      </c>
      <c r="F216" s="2" t="s">
        <v>67</v>
      </c>
      <c r="G216" s="2" t="s">
        <v>3401</v>
      </c>
      <c r="H216" s="2"/>
      <c r="I216" s="2"/>
      <c r="J216" s="2"/>
      <c r="K216" s="2"/>
      <c r="L216" s="2" t="s">
        <v>12</v>
      </c>
      <c r="M216" s="2" t="s">
        <v>12</v>
      </c>
      <c r="N216" s="2" t="s">
        <v>12</v>
      </c>
      <c r="O216" s="2" t="s">
        <v>2691</v>
      </c>
      <c r="P216" s="2"/>
      <c r="Q216" s="2"/>
      <c r="S216" s="9710"/>
      <c r="U216" s="9711"/>
      <c r="W216" s="9712" t="str">
        <f>IF(ISNUMBER(U216),U216,"")</f>
        <v/>
      </c>
      <c r="Y216" s="9713" t="str">
        <f t="shared" si="38"/>
        <v/>
      </c>
      <c r="AA216" s="92"/>
      <c r="AC216" s="9714"/>
      <c r="AE216" s="9715"/>
      <c r="AG216" s="9716" t="str">
        <f>IF(ISNUMBER(AE216),AE216,"")</f>
        <v/>
      </c>
      <c r="AI216" s="9717" t="str">
        <f t="shared" si="39"/>
        <v/>
      </c>
    </row>
    <row r="217" spans="1:35" ht="11.25" hidden="1" outlineLevel="4">
      <c r="A217" s="9718" t="s">
        <v>670</v>
      </c>
      <c r="B217" s="2"/>
      <c r="C217" s="67" t="str">
        <f t="shared" si="37"/>
        <v/>
      </c>
      <c r="D217" s="2" t="s">
        <v>90</v>
      </c>
      <c r="E217" s="2" t="s">
        <v>3402</v>
      </c>
      <c r="F217" s="2" t="s">
        <v>67</v>
      </c>
      <c r="G217" s="2" t="s">
        <v>3403</v>
      </c>
      <c r="H217" s="2" t="s">
        <v>2863</v>
      </c>
      <c r="I217" s="2"/>
      <c r="J217" s="2"/>
      <c r="K217" s="2"/>
      <c r="L217" s="2" t="s">
        <v>12</v>
      </c>
      <c r="M217" s="2" t="s">
        <v>12</v>
      </c>
      <c r="N217" s="2" t="s">
        <v>12</v>
      </c>
      <c r="O217" s="2" t="s">
        <v>2691</v>
      </c>
      <c r="P217" s="2"/>
      <c r="Q217" s="2"/>
      <c r="S217" s="9719"/>
      <c r="U217" s="9720"/>
      <c r="W217" s="9721" t="str">
        <f>IF(ISNUMBER(U217),U217,"")</f>
        <v/>
      </c>
      <c r="Y217" s="9722" t="str">
        <f t="shared" si="38"/>
        <v/>
      </c>
      <c r="AA217" s="92"/>
      <c r="AC217" s="9723"/>
      <c r="AE217" s="9724"/>
      <c r="AG217" s="9725" t="str">
        <f>IF(ISNUMBER(AE217),AE217,"")</f>
        <v/>
      </c>
      <c r="AI217" s="9726" t="str">
        <f t="shared" si="39"/>
        <v/>
      </c>
    </row>
    <row r="218" spans="1:35" ht="11.25" hidden="1" outlineLevel="4">
      <c r="A218" s="9727" t="s">
        <v>3404</v>
      </c>
      <c r="B218" s="2" t="s">
        <v>94</v>
      </c>
      <c r="C218" s="67" t="str">
        <f t="shared" si="37"/>
        <v/>
      </c>
      <c r="D218" s="2" t="s">
        <v>90</v>
      </c>
      <c r="E218" s="2" t="s">
        <v>3405</v>
      </c>
      <c r="F218" s="2" t="s">
        <v>67</v>
      </c>
      <c r="G218" s="2" t="s">
        <v>3406</v>
      </c>
      <c r="H218" s="2" t="s">
        <v>3407</v>
      </c>
      <c r="I218" s="2"/>
      <c r="J218" s="2" t="s">
        <v>71</v>
      </c>
      <c r="K218" s="2"/>
      <c r="L218" s="2" t="s">
        <v>12</v>
      </c>
      <c r="M218" s="2" t="s">
        <v>12</v>
      </c>
      <c r="N218" s="2" t="s">
        <v>12</v>
      </c>
      <c r="O218" s="2" t="s">
        <v>2691</v>
      </c>
      <c r="P218" s="2"/>
      <c r="Q218" s="2"/>
      <c r="S218" s="9728"/>
      <c r="U218" s="9729"/>
      <c r="W218" s="9730" t="str">
        <f>IF(OR(ISNUMBER(W219),ISNUMBER(W220),ISNUMBER(W221)),N(W219)+N(W220)+N(W221),IF(ISNUMBER(U218),U218,""))</f>
        <v/>
      </c>
      <c r="Y218" s="9731" t="str">
        <f t="shared" si="38"/>
        <v/>
      </c>
      <c r="AA218" s="92"/>
      <c r="AC218" s="9732"/>
      <c r="AE218" s="9733"/>
      <c r="AG218" s="9734" t="str">
        <f>IF(OR(ISNUMBER(AG219),ISNUMBER(AG220),ISNUMBER(AG221)),N(AG219)+N(AG220)+N(AG221),IF(ISNUMBER(AE218),AE218,""))</f>
        <v/>
      </c>
      <c r="AI218" s="9735" t="str">
        <f t="shared" si="39"/>
        <v/>
      </c>
    </row>
    <row r="219" spans="1:35" ht="11.25" hidden="1" outlineLevel="5">
      <c r="A219" s="9736" t="s">
        <v>3408</v>
      </c>
      <c r="B219" s="2" t="s">
        <v>94</v>
      </c>
      <c r="C219" s="67" t="str">
        <f t="shared" si="37"/>
        <v/>
      </c>
      <c r="D219" s="2" t="s">
        <v>90</v>
      </c>
      <c r="E219" s="2" t="s">
        <v>3409</v>
      </c>
      <c r="F219" s="2" t="s">
        <v>67</v>
      </c>
      <c r="G219" s="2" t="s">
        <v>3410</v>
      </c>
      <c r="H219" s="2" t="s">
        <v>3411</v>
      </c>
      <c r="I219" s="2" t="s">
        <v>3412</v>
      </c>
      <c r="J219" s="2" t="s">
        <v>187</v>
      </c>
      <c r="K219" s="2"/>
      <c r="L219" s="2"/>
      <c r="M219" s="2" t="s">
        <v>12</v>
      </c>
      <c r="N219" s="2"/>
      <c r="O219" s="2" t="s">
        <v>2691</v>
      </c>
      <c r="P219" s="2"/>
      <c r="Q219" s="2"/>
      <c r="S219" s="9737"/>
      <c r="U219" s="9738"/>
      <c r="W219" s="9739" t="str">
        <f>IF(ISNUMBER(U219),U219,"")</f>
        <v/>
      </c>
      <c r="Y219" s="9740" t="str">
        <f t="shared" si="38"/>
        <v/>
      </c>
      <c r="AA219" s="92"/>
      <c r="AC219" s="9741"/>
      <c r="AE219" s="9742"/>
      <c r="AG219" s="9743" t="str">
        <f>IF(ISNUMBER(AE219),AE219,"")</f>
        <v/>
      </c>
      <c r="AI219" s="9744" t="str">
        <f t="shared" si="39"/>
        <v/>
      </c>
    </row>
    <row r="220" spans="1:35" ht="11.25" hidden="1" outlineLevel="5">
      <c r="A220" s="9745" t="s">
        <v>3413</v>
      </c>
      <c r="B220" s="2" t="s">
        <v>94</v>
      </c>
      <c r="C220" s="67" t="str">
        <f t="shared" si="37"/>
        <v/>
      </c>
      <c r="D220" s="2" t="s">
        <v>90</v>
      </c>
      <c r="E220" s="2" t="s">
        <v>3414</v>
      </c>
      <c r="F220" s="2" t="s">
        <v>67</v>
      </c>
      <c r="G220" s="2" t="s">
        <v>3415</v>
      </c>
      <c r="H220" s="2" t="s">
        <v>3333</v>
      </c>
      <c r="I220" s="2" t="s">
        <v>3416</v>
      </c>
      <c r="J220" s="2" t="s">
        <v>187</v>
      </c>
      <c r="K220" s="2"/>
      <c r="L220" s="2" t="s">
        <v>12</v>
      </c>
      <c r="M220" s="2"/>
      <c r="N220" s="2"/>
      <c r="O220" s="2" t="s">
        <v>2691</v>
      </c>
      <c r="P220" s="2"/>
      <c r="Q220" s="2"/>
      <c r="S220" s="9746"/>
      <c r="U220" s="9747"/>
      <c r="W220" s="9748" t="str">
        <f>IF(ISNUMBER(U220),U220,"")</f>
        <v/>
      </c>
      <c r="Y220" s="9749" t="str">
        <f t="shared" si="38"/>
        <v/>
      </c>
      <c r="AA220" s="92"/>
      <c r="AC220" s="9750"/>
      <c r="AE220" s="9751"/>
      <c r="AG220" s="9752" t="str">
        <f>IF(ISNUMBER(AE220),AE220,"")</f>
        <v/>
      </c>
      <c r="AI220" s="9753" t="str">
        <f t="shared" si="39"/>
        <v/>
      </c>
    </row>
    <row r="221" spans="1:35" ht="11.25" hidden="1" outlineLevel="5">
      <c r="A221" s="9754" t="s">
        <v>3417</v>
      </c>
      <c r="B221" s="2" t="s">
        <v>94</v>
      </c>
      <c r="C221" s="67" t="str">
        <f t="shared" si="37"/>
        <v/>
      </c>
      <c r="D221" s="2" t="s">
        <v>90</v>
      </c>
      <c r="E221" s="2" t="s">
        <v>3418</v>
      </c>
      <c r="F221" s="2" t="s">
        <v>67</v>
      </c>
      <c r="G221" s="2" t="s">
        <v>3419</v>
      </c>
      <c r="H221" s="2"/>
      <c r="I221" s="2" t="s">
        <v>3420</v>
      </c>
      <c r="J221" s="2" t="s">
        <v>187</v>
      </c>
      <c r="K221" s="2"/>
      <c r="L221" s="2" t="s">
        <v>12</v>
      </c>
      <c r="M221" s="2" t="s">
        <v>12</v>
      </c>
      <c r="N221" s="2" t="s">
        <v>12</v>
      </c>
      <c r="O221" s="2" t="s">
        <v>2691</v>
      </c>
      <c r="P221" s="2"/>
      <c r="Q221" s="2"/>
      <c r="S221" s="9755"/>
      <c r="U221" s="9756"/>
      <c r="W221" s="9757" t="str">
        <f>IF(ISNUMBER(U221),U221,"")</f>
        <v/>
      </c>
      <c r="Y221" s="9758" t="str">
        <f t="shared" si="38"/>
        <v/>
      </c>
      <c r="AA221" s="92"/>
      <c r="AC221" s="9759"/>
      <c r="AE221" s="9760"/>
      <c r="AG221" s="9761" t="str">
        <f>IF(ISNUMBER(AE221),AE221,"")</f>
        <v/>
      </c>
      <c r="AI221" s="9762" t="str">
        <f t="shared" si="39"/>
        <v/>
      </c>
    </row>
    <row r="222" spans="1:35" ht="11.25" hidden="1" outlineLevel="4">
      <c r="A222" s="9763" t="s">
        <v>3421</v>
      </c>
      <c r="B222" s="2" t="s">
        <v>94</v>
      </c>
      <c r="C222" s="67" t="str">
        <f t="shared" si="37"/>
        <v/>
      </c>
      <c r="D222" s="2" t="s">
        <v>90</v>
      </c>
      <c r="E222" s="2" t="s">
        <v>3422</v>
      </c>
      <c r="F222" s="2" t="s">
        <v>67</v>
      </c>
      <c r="G222" s="2" t="s">
        <v>3423</v>
      </c>
      <c r="H222" s="2"/>
      <c r="I222" s="2"/>
      <c r="J222" s="2" t="s">
        <v>96</v>
      </c>
      <c r="K222" s="2"/>
      <c r="L222" s="2" t="s">
        <v>12</v>
      </c>
      <c r="M222" s="2" t="s">
        <v>12</v>
      </c>
      <c r="N222" s="2" t="s">
        <v>12</v>
      </c>
      <c r="O222" s="2" t="s">
        <v>2691</v>
      </c>
      <c r="P222" s="2"/>
      <c r="Q222" s="2"/>
      <c r="S222" s="9764"/>
      <c r="U222" s="9765"/>
      <c r="W222" s="9766" t="str">
        <f>IF(ISNUMBER(U222),U222,"")</f>
        <v/>
      </c>
      <c r="Y222" s="9767" t="str">
        <f t="shared" si="38"/>
        <v/>
      </c>
      <c r="AA222" s="92"/>
      <c r="AC222" s="9768"/>
      <c r="AE222" s="9769"/>
      <c r="AG222" s="9770" t="str">
        <f>IF(ISNUMBER(AE222),AE222,"")</f>
        <v/>
      </c>
      <c r="AI222" s="9771" t="str">
        <f t="shared" si="39"/>
        <v/>
      </c>
    </row>
    <row r="223" spans="1:35" ht="11.25" hidden="1" outlineLevel="4">
      <c r="A223" s="9772" t="s">
        <v>3424</v>
      </c>
      <c r="B223" s="2" t="s">
        <v>94</v>
      </c>
      <c r="C223" s="67" t="str">
        <f t="shared" si="37"/>
        <v/>
      </c>
      <c r="D223" s="2" t="s">
        <v>90</v>
      </c>
      <c r="E223" s="2" t="s">
        <v>3425</v>
      </c>
      <c r="F223" s="2" t="s">
        <v>67</v>
      </c>
      <c r="G223" s="2" t="s">
        <v>3426</v>
      </c>
      <c r="H223" s="2" t="s">
        <v>2916</v>
      </c>
      <c r="I223" s="2" t="s">
        <v>3427</v>
      </c>
      <c r="J223" s="2" t="s">
        <v>187</v>
      </c>
      <c r="K223" s="2"/>
      <c r="L223" s="2" t="s">
        <v>12</v>
      </c>
      <c r="M223" s="2" t="s">
        <v>12</v>
      </c>
      <c r="N223" s="2" t="s">
        <v>12</v>
      </c>
      <c r="O223" s="2" t="s">
        <v>2691</v>
      </c>
      <c r="P223" s="2"/>
      <c r="Q223" s="2"/>
      <c r="S223" s="9773"/>
      <c r="U223" s="9774"/>
      <c r="W223" s="9775" t="str">
        <f>IF(ISNUMBER(U223),U223,"")</f>
        <v/>
      </c>
      <c r="Y223" s="9776" t="str">
        <f t="shared" si="38"/>
        <v/>
      </c>
      <c r="AA223" s="92"/>
      <c r="AC223" s="9777"/>
      <c r="AE223" s="9778"/>
      <c r="AG223" s="9779" t="str">
        <f>IF(ISNUMBER(AE223),AE223,"")</f>
        <v/>
      </c>
      <c r="AI223" s="9780" t="str">
        <f t="shared" si="39"/>
        <v/>
      </c>
    </row>
    <row r="224" spans="1:35" ht="11.25" hidden="1" outlineLevel="4">
      <c r="A224" s="9781" t="s">
        <v>3428</v>
      </c>
      <c r="B224" s="2" t="s">
        <v>94</v>
      </c>
      <c r="C224" s="67" t="str">
        <f t="shared" si="37"/>
        <v/>
      </c>
      <c r="D224" s="2" t="s">
        <v>90</v>
      </c>
      <c r="E224" s="2" t="s">
        <v>3429</v>
      </c>
      <c r="F224" s="2" t="s">
        <v>67</v>
      </c>
      <c r="G224" s="2" t="s">
        <v>3430</v>
      </c>
      <c r="H224" s="2" t="s">
        <v>3407</v>
      </c>
      <c r="I224" s="2"/>
      <c r="J224" s="2" t="s">
        <v>71</v>
      </c>
      <c r="K224" s="2"/>
      <c r="L224" s="2" t="s">
        <v>12</v>
      </c>
      <c r="M224" s="2" t="s">
        <v>12</v>
      </c>
      <c r="N224" s="2" t="s">
        <v>12</v>
      </c>
      <c r="O224" s="2" t="s">
        <v>2691</v>
      </c>
      <c r="P224" s="2"/>
      <c r="Q224" s="2"/>
      <c r="S224" s="9782"/>
      <c r="U224" s="9783"/>
      <c r="W224" s="9784" t="str">
        <f>IF(OR(ISNUMBER(W225),ISNUMBER(W226),ISNUMBER(W227)),N(W225)+N(W226)+N(W227),IF(ISNUMBER(U224),U224,""))</f>
        <v/>
      </c>
      <c r="Y224" s="9785" t="str">
        <f t="shared" si="38"/>
        <v/>
      </c>
      <c r="AA224" s="92"/>
      <c r="AC224" s="9786"/>
      <c r="AE224" s="9787"/>
      <c r="AG224" s="9788" t="str">
        <f>IF(OR(ISNUMBER(AG225),ISNUMBER(AG226),ISNUMBER(AG227)),N(AG225)+N(AG226)+N(AG227),IF(ISNUMBER(AE224),AE224,""))</f>
        <v/>
      </c>
      <c r="AI224" s="9789" t="str">
        <f t="shared" si="39"/>
        <v/>
      </c>
    </row>
    <row r="225" spans="1:35" ht="11.25" hidden="1" outlineLevel="5">
      <c r="A225" s="9790" t="s">
        <v>3408</v>
      </c>
      <c r="B225" s="2" t="s">
        <v>94</v>
      </c>
      <c r="C225" s="67" t="str">
        <f t="shared" si="37"/>
        <v/>
      </c>
      <c r="D225" s="2" t="s">
        <v>90</v>
      </c>
      <c r="E225" s="2" t="s">
        <v>3431</v>
      </c>
      <c r="F225" s="2" t="s">
        <v>67</v>
      </c>
      <c r="G225" s="2" t="s">
        <v>3432</v>
      </c>
      <c r="H225" s="2" t="s">
        <v>3333</v>
      </c>
      <c r="I225" s="2" t="s">
        <v>3412</v>
      </c>
      <c r="J225" s="2" t="s">
        <v>187</v>
      </c>
      <c r="K225" s="2"/>
      <c r="L225" s="2"/>
      <c r="M225" s="2" t="s">
        <v>12</v>
      </c>
      <c r="N225" s="2"/>
      <c r="O225" s="2" t="s">
        <v>2691</v>
      </c>
      <c r="P225" s="2"/>
      <c r="Q225" s="2"/>
      <c r="S225" s="9791"/>
      <c r="U225" s="9792"/>
      <c r="W225" s="9793" t="str">
        <f>IF(ISNUMBER(U225),U225,"")</f>
        <v/>
      </c>
      <c r="Y225" s="9794" t="str">
        <f t="shared" si="38"/>
        <v/>
      </c>
      <c r="AA225" s="92"/>
      <c r="AC225" s="9795"/>
      <c r="AE225" s="9796"/>
      <c r="AG225" s="9797" t="str">
        <f>IF(ISNUMBER(AE225),AE225,"")</f>
        <v/>
      </c>
      <c r="AI225" s="9798" t="str">
        <f t="shared" si="39"/>
        <v/>
      </c>
    </row>
    <row r="226" spans="1:35" ht="11.25" hidden="1" outlineLevel="5">
      <c r="A226" s="9799" t="s">
        <v>3413</v>
      </c>
      <c r="B226" s="2" t="s">
        <v>94</v>
      </c>
      <c r="C226" s="67" t="str">
        <f t="shared" si="37"/>
        <v/>
      </c>
      <c r="D226" s="2" t="s">
        <v>90</v>
      </c>
      <c r="E226" s="2" t="s">
        <v>3433</v>
      </c>
      <c r="F226" s="2" t="s">
        <v>67</v>
      </c>
      <c r="G226" s="2" t="s">
        <v>3434</v>
      </c>
      <c r="H226" s="2" t="s">
        <v>3333</v>
      </c>
      <c r="I226" s="2" t="s">
        <v>3416</v>
      </c>
      <c r="J226" s="2" t="s">
        <v>187</v>
      </c>
      <c r="K226" s="2"/>
      <c r="L226" s="2" t="s">
        <v>12</v>
      </c>
      <c r="M226" s="2"/>
      <c r="N226" s="2"/>
      <c r="O226" s="2" t="s">
        <v>2691</v>
      </c>
      <c r="P226" s="2"/>
      <c r="Q226" s="2"/>
      <c r="S226" s="9800"/>
      <c r="U226" s="9801"/>
      <c r="W226" s="9802" t="str">
        <f>IF(ISNUMBER(U226),U226,"")</f>
        <v/>
      </c>
      <c r="Y226" s="9803" t="str">
        <f t="shared" si="38"/>
        <v/>
      </c>
      <c r="AA226" s="92"/>
      <c r="AC226" s="9804"/>
      <c r="AE226" s="9805"/>
      <c r="AG226" s="9806" t="str">
        <f>IF(ISNUMBER(AE226),AE226,"")</f>
        <v/>
      </c>
      <c r="AI226" s="9807" t="str">
        <f t="shared" si="39"/>
        <v/>
      </c>
    </row>
    <row r="227" spans="1:35" ht="11.25" hidden="1" outlineLevel="5">
      <c r="A227" s="9808" t="s">
        <v>3435</v>
      </c>
      <c r="B227" s="2" t="s">
        <v>94</v>
      </c>
      <c r="C227" s="67" t="str">
        <f t="shared" si="37"/>
        <v/>
      </c>
      <c r="D227" s="2" t="s">
        <v>90</v>
      </c>
      <c r="E227" s="2" t="s">
        <v>3436</v>
      </c>
      <c r="F227" s="2" t="s">
        <v>67</v>
      </c>
      <c r="G227" s="2" t="s">
        <v>3437</v>
      </c>
      <c r="H227" s="2"/>
      <c r="I227" s="2" t="s">
        <v>3438</v>
      </c>
      <c r="J227" s="2" t="s">
        <v>187</v>
      </c>
      <c r="K227" s="2"/>
      <c r="L227" s="2" t="s">
        <v>12</v>
      </c>
      <c r="M227" s="2" t="s">
        <v>12</v>
      </c>
      <c r="N227" s="2" t="s">
        <v>12</v>
      </c>
      <c r="O227" s="2" t="s">
        <v>2691</v>
      </c>
      <c r="P227" s="2"/>
      <c r="Q227" s="2"/>
      <c r="S227" s="9809"/>
      <c r="U227" s="9810"/>
      <c r="W227" s="9811" t="str">
        <f>IF(ISNUMBER(U227),U227,"")</f>
        <v/>
      </c>
      <c r="Y227" s="9812" t="str">
        <f t="shared" si="38"/>
        <v/>
      </c>
      <c r="AA227" s="92"/>
      <c r="AC227" s="9813"/>
      <c r="AE227" s="9814"/>
      <c r="AG227" s="9815" t="str">
        <f>IF(ISNUMBER(AE227),AE227,"")</f>
        <v/>
      </c>
      <c r="AI227" s="9816" t="str">
        <f t="shared" si="39"/>
        <v/>
      </c>
    </row>
    <row r="228" spans="1:35" ht="11.25" hidden="1" outlineLevel="4">
      <c r="A228" s="9817" t="s">
        <v>3439</v>
      </c>
      <c r="B228" s="2" t="s">
        <v>94</v>
      </c>
      <c r="C228" s="67" t="str">
        <f t="shared" si="37"/>
        <v/>
      </c>
      <c r="D228" s="2" t="s">
        <v>90</v>
      </c>
      <c r="E228" s="2" t="s">
        <v>3440</v>
      </c>
      <c r="F228" s="2" t="s">
        <v>67</v>
      </c>
      <c r="G228" s="2" t="s">
        <v>3441</v>
      </c>
      <c r="H228" s="2" t="s">
        <v>3442</v>
      </c>
      <c r="I228" s="2"/>
      <c r="J228" s="2" t="s">
        <v>71</v>
      </c>
      <c r="K228" s="2"/>
      <c r="L228" s="2" t="s">
        <v>12</v>
      </c>
      <c r="M228" s="2" t="s">
        <v>12</v>
      </c>
      <c r="N228" s="2" t="s">
        <v>12</v>
      </c>
      <c r="O228" s="2" t="s">
        <v>2691</v>
      </c>
      <c r="P228" s="2"/>
      <c r="Q228" s="2"/>
      <c r="S228" s="9818"/>
      <c r="U228" s="9819"/>
      <c r="W228" s="9820" t="str">
        <f>IF(OR(ISNUMBER(W229),ISNUMBER(W230)),N(W229)+N(W230),IF(ISNUMBER(U228),U228,""))</f>
        <v/>
      </c>
      <c r="Y228" s="9821" t="str">
        <f t="shared" si="38"/>
        <v/>
      </c>
      <c r="AA228" s="92"/>
      <c r="AC228" s="9822"/>
      <c r="AE228" s="9823"/>
      <c r="AG228" s="9824" t="str">
        <f>IF(OR(ISNUMBER(AG229),ISNUMBER(AG230)),N(AG229)+N(AG230),IF(ISNUMBER(AE228),AE228,""))</f>
        <v/>
      </c>
      <c r="AI228" s="9825" t="str">
        <f t="shared" si="39"/>
        <v/>
      </c>
    </row>
    <row r="229" spans="1:35" ht="11.25" hidden="1" outlineLevel="5">
      <c r="A229" s="9826" t="s">
        <v>3443</v>
      </c>
      <c r="B229" s="2" t="s">
        <v>94</v>
      </c>
      <c r="C229" s="67" t="str">
        <f t="shared" si="37"/>
        <v/>
      </c>
      <c r="D229" s="2" t="s">
        <v>90</v>
      </c>
      <c r="E229" s="2" t="s">
        <v>3444</v>
      </c>
      <c r="F229" s="2" t="s">
        <v>67</v>
      </c>
      <c r="G229" s="2" t="s">
        <v>3445</v>
      </c>
      <c r="H229" s="2"/>
      <c r="I229" s="2" t="s">
        <v>3446</v>
      </c>
      <c r="J229" s="2" t="s">
        <v>187</v>
      </c>
      <c r="K229" s="2"/>
      <c r="L229" s="2" t="s">
        <v>12</v>
      </c>
      <c r="M229" s="2" t="s">
        <v>12</v>
      </c>
      <c r="N229" s="2" t="s">
        <v>12</v>
      </c>
      <c r="O229" s="2" t="s">
        <v>2691</v>
      </c>
      <c r="P229" s="2"/>
      <c r="Q229" s="2"/>
      <c r="S229" s="9827"/>
      <c r="U229" s="9828"/>
      <c r="W229" s="9829" t="str">
        <f t="shared" ref="W229:W236" si="42">IF(ISNUMBER(U229),U229,"")</f>
        <v/>
      </c>
      <c r="Y229" s="9830" t="str">
        <f t="shared" si="38"/>
        <v/>
      </c>
      <c r="AA229" s="92"/>
      <c r="AC229" s="9831"/>
      <c r="AE229" s="9832"/>
      <c r="AG229" s="9833" t="str">
        <f t="shared" ref="AG229:AG236" si="43">IF(ISNUMBER(AE229),AE229,"")</f>
        <v/>
      </c>
      <c r="AI229" s="9834" t="str">
        <f t="shared" si="39"/>
        <v/>
      </c>
    </row>
    <row r="230" spans="1:35" ht="11.25" hidden="1" outlineLevel="5">
      <c r="A230" s="9835" t="s">
        <v>3447</v>
      </c>
      <c r="B230" s="2" t="s">
        <v>94</v>
      </c>
      <c r="C230" s="67" t="str">
        <f t="shared" si="37"/>
        <v/>
      </c>
      <c r="D230" s="2" t="s">
        <v>90</v>
      </c>
      <c r="E230" s="2" t="s">
        <v>3448</v>
      </c>
      <c r="F230" s="2" t="s">
        <v>67</v>
      </c>
      <c r="G230" s="2" t="s">
        <v>3449</v>
      </c>
      <c r="H230" s="2"/>
      <c r="I230" s="2" t="s">
        <v>3450</v>
      </c>
      <c r="J230" s="2" t="s">
        <v>187</v>
      </c>
      <c r="K230" s="2"/>
      <c r="L230" s="2" t="s">
        <v>12</v>
      </c>
      <c r="M230" s="2" t="s">
        <v>12</v>
      </c>
      <c r="N230" s="2" t="s">
        <v>12</v>
      </c>
      <c r="O230" s="2" t="s">
        <v>2691</v>
      </c>
      <c r="P230" s="2"/>
      <c r="Q230" s="2"/>
      <c r="S230" s="9836"/>
      <c r="U230" s="9837"/>
      <c r="W230" s="9838" t="str">
        <f t="shared" si="42"/>
        <v/>
      </c>
      <c r="Y230" s="9839" t="str">
        <f t="shared" si="38"/>
        <v/>
      </c>
      <c r="AA230" s="92"/>
      <c r="AC230" s="9840"/>
      <c r="AE230" s="9841"/>
      <c r="AG230" s="9842" t="str">
        <f t="shared" si="43"/>
        <v/>
      </c>
      <c r="AI230" s="9843" t="str">
        <f t="shared" si="39"/>
        <v/>
      </c>
    </row>
    <row r="231" spans="1:35" ht="11.25" hidden="1" outlineLevel="4">
      <c r="A231" s="9844" t="s">
        <v>3451</v>
      </c>
      <c r="B231" s="2" t="s">
        <v>94</v>
      </c>
      <c r="C231" s="67" t="str">
        <f t="shared" si="37"/>
        <v/>
      </c>
      <c r="D231" s="2" t="s">
        <v>90</v>
      </c>
      <c r="E231" s="2" t="s">
        <v>3452</v>
      </c>
      <c r="F231" s="2" t="s">
        <v>67</v>
      </c>
      <c r="G231" s="2" t="s">
        <v>3453</v>
      </c>
      <c r="H231" s="2" t="s">
        <v>2916</v>
      </c>
      <c r="I231" s="2" t="s">
        <v>3454</v>
      </c>
      <c r="J231" s="2" t="s">
        <v>96</v>
      </c>
      <c r="K231" s="2"/>
      <c r="L231" s="2" t="s">
        <v>12</v>
      </c>
      <c r="M231" s="2" t="s">
        <v>12</v>
      </c>
      <c r="N231" s="2" t="s">
        <v>12</v>
      </c>
      <c r="O231" s="2" t="s">
        <v>2691</v>
      </c>
      <c r="P231" s="2"/>
      <c r="Q231" s="2"/>
      <c r="S231" s="9845"/>
      <c r="U231" s="9846"/>
      <c r="W231" s="9847" t="str">
        <f t="shared" si="42"/>
        <v/>
      </c>
      <c r="Y231" s="9848" t="str">
        <f t="shared" si="38"/>
        <v/>
      </c>
      <c r="AA231" s="92"/>
      <c r="AC231" s="9849"/>
      <c r="AE231" s="9850"/>
      <c r="AG231" s="9851" t="str">
        <f t="shared" si="43"/>
        <v/>
      </c>
      <c r="AI231" s="9852" t="str">
        <f t="shared" si="39"/>
        <v/>
      </c>
    </row>
    <row r="232" spans="1:35" ht="11.25" hidden="1" outlineLevel="4">
      <c r="A232" s="9853" t="s">
        <v>3455</v>
      </c>
      <c r="B232" s="2" t="s">
        <v>94</v>
      </c>
      <c r="C232" s="67" t="str">
        <f t="shared" si="37"/>
        <v/>
      </c>
      <c r="D232" s="2" t="s">
        <v>90</v>
      </c>
      <c r="E232" s="2" t="s">
        <v>3456</v>
      </c>
      <c r="F232" s="2" t="s">
        <v>67</v>
      </c>
      <c r="G232" s="2" t="s">
        <v>3457</v>
      </c>
      <c r="H232" s="2" t="s">
        <v>2916</v>
      </c>
      <c r="I232" s="2"/>
      <c r="J232" s="2" t="s">
        <v>187</v>
      </c>
      <c r="K232" s="2"/>
      <c r="L232" s="2" t="s">
        <v>12</v>
      </c>
      <c r="M232" s="2" t="s">
        <v>12</v>
      </c>
      <c r="N232" s="2" t="s">
        <v>12</v>
      </c>
      <c r="O232" s="2" t="s">
        <v>2691</v>
      </c>
      <c r="P232" s="2"/>
      <c r="Q232" s="2"/>
      <c r="S232" s="9854"/>
      <c r="U232" s="9855"/>
      <c r="W232" s="9856" t="str">
        <f t="shared" si="42"/>
        <v/>
      </c>
      <c r="Y232" s="9857" t="str">
        <f t="shared" si="38"/>
        <v/>
      </c>
      <c r="AA232" s="92"/>
      <c r="AC232" s="9858"/>
      <c r="AE232" s="9859"/>
      <c r="AG232" s="9860" t="str">
        <f t="shared" si="43"/>
        <v/>
      </c>
      <c r="AI232" s="9861" t="str">
        <f t="shared" si="39"/>
        <v/>
      </c>
    </row>
    <row r="233" spans="1:35" ht="11.25" hidden="1" outlineLevel="4">
      <c r="A233" s="9862" t="s">
        <v>3458</v>
      </c>
      <c r="B233" s="2" t="s">
        <v>94</v>
      </c>
      <c r="C233" s="67" t="str">
        <f t="shared" si="37"/>
        <v/>
      </c>
      <c r="D233" s="2" t="s">
        <v>90</v>
      </c>
      <c r="E233" s="2" t="s">
        <v>3459</v>
      </c>
      <c r="F233" s="2" t="s">
        <v>67</v>
      </c>
      <c r="G233" s="2" t="s">
        <v>3460</v>
      </c>
      <c r="H233" s="2" t="s">
        <v>2916</v>
      </c>
      <c r="I233" s="2" t="s">
        <v>3461</v>
      </c>
      <c r="J233" s="2" t="s">
        <v>187</v>
      </c>
      <c r="K233" s="2"/>
      <c r="L233" s="2" t="s">
        <v>12</v>
      </c>
      <c r="M233" s="2" t="s">
        <v>12</v>
      </c>
      <c r="N233" s="2" t="s">
        <v>12</v>
      </c>
      <c r="O233" s="2" t="s">
        <v>2691</v>
      </c>
      <c r="P233" s="2"/>
      <c r="Q233" s="2"/>
      <c r="S233" s="9863"/>
      <c r="U233" s="9864"/>
      <c r="W233" s="9865" t="str">
        <f t="shared" si="42"/>
        <v/>
      </c>
      <c r="Y233" s="9866" t="str">
        <f t="shared" si="38"/>
        <v/>
      </c>
      <c r="AA233" s="92"/>
      <c r="AC233" s="9867"/>
      <c r="AE233" s="9868"/>
      <c r="AG233" s="9869" t="str">
        <f t="shared" si="43"/>
        <v/>
      </c>
      <c r="AI233" s="9870" t="str">
        <f t="shared" si="39"/>
        <v/>
      </c>
    </row>
    <row r="234" spans="1:35" ht="11.25" hidden="1" outlineLevel="4">
      <c r="A234" s="9871" t="s">
        <v>3462</v>
      </c>
      <c r="B234" s="2" t="s">
        <v>94</v>
      </c>
      <c r="C234" s="67" t="str">
        <f t="shared" si="37"/>
        <v/>
      </c>
      <c r="D234" s="2" t="s">
        <v>90</v>
      </c>
      <c r="E234" s="2" t="s">
        <v>3463</v>
      </c>
      <c r="F234" s="2" t="s">
        <v>67</v>
      </c>
      <c r="G234" s="2" t="s">
        <v>3464</v>
      </c>
      <c r="H234" s="2" t="s">
        <v>2916</v>
      </c>
      <c r="I234" s="2" t="s">
        <v>3465</v>
      </c>
      <c r="J234" s="2" t="s">
        <v>187</v>
      </c>
      <c r="K234" s="2"/>
      <c r="L234" s="2" t="s">
        <v>12</v>
      </c>
      <c r="M234" s="2" t="s">
        <v>12</v>
      </c>
      <c r="N234" s="2" t="s">
        <v>12</v>
      </c>
      <c r="O234" s="2" t="s">
        <v>2691</v>
      </c>
      <c r="P234" s="2"/>
      <c r="Q234" s="2"/>
      <c r="S234" s="9872"/>
      <c r="U234" s="9873"/>
      <c r="W234" s="9874" t="str">
        <f t="shared" si="42"/>
        <v/>
      </c>
      <c r="Y234" s="9875" t="str">
        <f t="shared" si="38"/>
        <v/>
      </c>
      <c r="AA234" s="92"/>
      <c r="AC234" s="9876"/>
      <c r="AE234" s="9877"/>
      <c r="AG234" s="9878" t="str">
        <f t="shared" si="43"/>
        <v/>
      </c>
      <c r="AI234" s="9879" t="str">
        <f t="shared" si="39"/>
        <v/>
      </c>
    </row>
    <row r="235" spans="1:35" ht="11.25" hidden="1" outlineLevel="4">
      <c r="A235" s="9880" t="s">
        <v>3466</v>
      </c>
      <c r="B235" s="2" t="s">
        <v>94</v>
      </c>
      <c r="C235" s="67" t="str">
        <f t="shared" si="37"/>
        <v/>
      </c>
      <c r="D235" s="2" t="s">
        <v>90</v>
      </c>
      <c r="E235" s="2" t="s">
        <v>3467</v>
      </c>
      <c r="F235" s="2" t="s">
        <v>67</v>
      </c>
      <c r="G235" s="2" t="s">
        <v>3468</v>
      </c>
      <c r="H235" s="2"/>
      <c r="I235" s="2"/>
      <c r="J235" s="2" t="s">
        <v>96</v>
      </c>
      <c r="K235" s="2"/>
      <c r="L235" s="2" t="s">
        <v>12</v>
      </c>
      <c r="M235" s="2"/>
      <c r="N235" s="2"/>
      <c r="O235" s="2" t="s">
        <v>2691</v>
      </c>
      <c r="P235" s="2"/>
      <c r="Q235" s="2"/>
      <c r="S235" s="9881"/>
      <c r="U235" s="9882"/>
      <c r="W235" s="9883" t="str">
        <f t="shared" si="42"/>
        <v/>
      </c>
      <c r="Y235" s="9884" t="str">
        <f t="shared" si="38"/>
        <v/>
      </c>
      <c r="AA235" s="92"/>
      <c r="AC235" s="9885"/>
      <c r="AE235" s="9886"/>
      <c r="AG235" s="9887" t="str">
        <f t="shared" si="43"/>
        <v/>
      </c>
      <c r="AI235" s="9888" t="str">
        <f t="shared" si="39"/>
        <v/>
      </c>
    </row>
    <row r="236" spans="1:35" ht="11.25" hidden="1" outlineLevel="4">
      <c r="A236" s="9889" t="s">
        <v>3469</v>
      </c>
      <c r="B236" s="2" t="s">
        <v>94</v>
      </c>
      <c r="C236" s="67" t="str">
        <f t="shared" si="37"/>
        <v/>
      </c>
      <c r="D236" s="2" t="s">
        <v>90</v>
      </c>
      <c r="E236" s="2" t="s">
        <v>3470</v>
      </c>
      <c r="F236" s="2" t="s">
        <v>67</v>
      </c>
      <c r="G236" s="2" t="s">
        <v>3471</v>
      </c>
      <c r="H236" s="2"/>
      <c r="I236" s="2"/>
      <c r="J236" s="2" t="s">
        <v>96</v>
      </c>
      <c r="K236" s="2"/>
      <c r="L236" s="2" t="s">
        <v>12</v>
      </c>
      <c r="M236" s="2"/>
      <c r="N236" s="2"/>
      <c r="O236" s="2" t="s">
        <v>2691</v>
      </c>
      <c r="P236" s="2"/>
      <c r="Q236" s="2"/>
      <c r="S236" s="9890"/>
      <c r="U236" s="9891"/>
      <c r="W236" s="9892" t="str">
        <f t="shared" si="42"/>
        <v/>
      </c>
      <c r="Y236" s="9893" t="str">
        <f t="shared" si="38"/>
        <v/>
      </c>
      <c r="AA236" s="92"/>
      <c r="AC236" s="9894"/>
      <c r="AE236" s="9895"/>
      <c r="AG236" s="9896" t="str">
        <f t="shared" si="43"/>
        <v/>
      </c>
      <c r="AI236" s="9897" t="str">
        <f t="shared" si="39"/>
        <v/>
      </c>
    </row>
    <row r="237" spans="1:35" ht="11.25" hidden="1" outlineLevel="4">
      <c r="A237" s="9898" t="s">
        <v>3472</v>
      </c>
      <c r="B237" s="2" t="s">
        <v>94</v>
      </c>
      <c r="C237" s="67" t="str">
        <f t="shared" si="37"/>
        <v/>
      </c>
      <c r="D237" s="2" t="s">
        <v>90</v>
      </c>
      <c r="E237" s="2" t="s">
        <v>3473</v>
      </c>
      <c r="F237" s="2" t="s">
        <v>67</v>
      </c>
      <c r="G237" s="2" t="s">
        <v>3474</v>
      </c>
      <c r="H237" s="2" t="s">
        <v>69</v>
      </c>
      <c r="I237" s="2"/>
      <c r="J237" s="2" t="s">
        <v>71</v>
      </c>
      <c r="K237" s="2"/>
      <c r="L237" s="2" t="s">
        <v>12</v>
      </c>
      <c r="M237" s="2" t="s">
        <v>12</v>
      </c>
      <c r="N237" s="2" t="s">
        <v>12</v>
      </c>
      <c r="O237" s="2" t="s">
        <v>2691</v>
      </c>
      <c r="P237" s="2"/>
      <c r="Q237" s="2"/>
      <c r="S237" s="9899"/>
      <c r="U237" s="9900"/>
      <c r="W237" s="9901" t="str">
        <f>IF(OR(ISNUMBER(W238),ISNUMBER(W239),ISNUMBER(W240),ISNUMBER(W244)),N(W238)+N(W239)+N(W240)+N(W244),IF(ISNUMBER(U237),U237,""))</f>
        <v/>
      </c>
      <c r="Y237" s="9902" t="str">
        <f t="shared" si="38"/>
        <v/>
      </c>
      <c r="AA237" s="92"/>
      <c r="AC237" s="9903"/>
      <c r="AE237" s="9904"/>
      <c r="AG237" s="9905" t="str">
        <f>IF(OR(ISNUMBER(AG238),ISNUMBER(AG239),ISNUMBER(AG240),ISNUMBER(AG244)),N(AG238)+N(AG239)+N(AG240)+N(AG244),IF(ISNUMBER(AE237),AE237,""))</f>
        <v/>
      </c>
      <c r="AI237" s="9906" t="str">
        <f t="shared" si="39"/>
        <v/>
      </c>
    </row>
    <row r="238" spans="1:35" ht="11.25" hidden="1" outlineLevel="5">
      <c r="A238" s="9907" t="s">
        <v>3475</v>
      </c>
      <c r="B238" s="2" t="s">
        <v>94</v>
      </c>
      <c r="C238" s="67" t="str">
        <f t="shared" si="37"/>
        <v/>
      </c>
      <c r="D238" s="2" t="s">
        <v>90</v>
      </c>
      <c r="E238" s="2" t="s">
        <v>3476</v>
      </c>
      <c r="F238" s="2" t="s">
        <v>67</v>
      </c>
      <c r="G238" s="2" t="s">
        <v>3477</v>
      </c>
      <c r="H238" s="2" t="s">
        <v>69</v>
      </c>
      <c r="I238" s="2" t="s">
        <v>3478</v>
      </c>
      <c r="J238" s="2" t="s">
        <v>187</v>
      </c>
      <c r="K238" s="2"/>
      <c r="L238" s="2" t="s">
        <v>12</v>
      </c>
      <c r="M238" s="2" t="s">
        <v>12</v>
      </c>
      <c r="N238" s="2" t="s">
        <v>12</v>
      </c>
      <c r="O238" s="2" t="s">
        <v>2691</v>
      </c>
      <c r="P238" s="2"/>
      <c r="Q238" s="2"/>
      <c r="S238" s="9908"/>
      <c r="U238" s="9909"/>
      <c r="W238" s="9910" t="str">
        <f>IF(ISNUMBER(U238),U238,"")</f>
        <v/>
      </c>
      <c r="Y238" s="9911" t="str">
        <f t="shared" si="38"/>
        <v/>
      </c>
      <c r="AA238" s="92"/>
      <c r="AC238" s="9912"/>
      <c r="AE238" s="9913"/>
      <c r="AG238" s="9914" t="str">
        <f>IF(ISNUMBER(AE238),AE238,"")</f>
        <v/>
      </c>
      <c r="AI238" s="9915" t="str">
        <f t="shared" si="39"/>
        <v/>
      </c>
    </row>
    <row r="239" spans="1:35" ht="11.25" hidden="1" outlineLevel="5">
      <c r="A239" s="9916" t="s">
        <v>3479</v>
      </c>
      <c r="B239" s="2" t="s">
        <v>94</v>
      </c>
      <c r="C239" s="67" t="str">
        <f t="shared" si="37"/>
        <v/>
      </c>
      <c r="D239" s="2" t="s">
        <v>90</v>
      </c>
      <c r="E239" s="2" t="s">
        <v>3480</v>
      </c>
      <c r="F239" s="2" t="s">
        <v>67</v>
      </c>
      <c r="G239" s="2" t="s">
        <v>3481</v>
      </c>
      <c r="H239" s="2" t="s">
        <v>69</v>
      </c>
      <c r="I239" s="2" t="s">
        <v>3482</v>
      </c>
      <c r="J239" s="2" t="s">
        <v>187</v>
      </c>
      <c r="K239" s="2"/>
      <c r="L239" s="2" t="s">
        <v>12</v>
      </c>
      <c r="M239" s="2" t="s">
        <v>12</v>
      </c>
      <c r="N239" s="2" t="s">
        <v>12</v>
      </c>
      <c r="O239" s="2" t="s">
        <v>2691</v>
      </c>
      <c r="P239" s="2"/>
      <c r="Q239" s="2"/>
      <c r="S239" s="9917"/>
      <c r="U239" s="9918"/>
      <c r="W239" s="9919" t="str">
        <f>IF(ISNUMBER(U239),U239,"")</f>
        <v/>
      </c>
      <c r="Y239" s="9920" t="str">
        <f t="shared" si="38"/>
        <v/>
      </c>
      <c r="AA239" s="92"/>
      <c r="AC239" s="9921"/>
      <c r="AE239" s="9922"/>
      <c r="AG239" s="9923" t="str">
        <f>IF(ISNUMBER(AE239),AE239,"")</f>
        <v/>
      </c>
      <c r="AI239" s="9924" t="str">
        <f t="shared" si="39"/>
        <v/>
      </c>
    </row>
    <row r="240" spans="1:35" ht="11.25" hidden="1" outlineLevel="5">
      <c r="A240" s="9925" t="s">
        <v>3483</v>
      </c>
      <c r="B240" s="2" t="s">
        <v>94</v>
      </c>
      <c r="C240" s="67" t="str">
        <f t="shared" si="37"/>
        <v/>
      </c>
      <c r="D240" s="2" t="s">
        <v>90</v>
      </c>
      <c r="E240" s="2" t="s">
        <v>3484</v>
      </c>
      <c r="F240" s="2" t="s">
        <v>67</v>
      </c>
      <c r="G240" s="2" t="s">
        <v>3485</v>
      </c>
      <c r="H240" s="2" t="s">
        <v>69</v>
      </c>
      <c r="I240" s="2" t="s">
        <v>3486</v>
      </c>
      <c r="J240" s="2" t="s">
        <v>71</v>
      </c>
      <c r="K240" s="2"/>
      <c r="L240" s="2" t="s">
        <v>12</v>
      </c>
      <c r="M240" s="2" t="s">
        <v>12</v>
      </c>
      <c r="N240" s="2" t="s">
        <v>12</v>
      </c>
      <c r="O240" s="2" t="s">
        <v>2691</v>
      </c>
      <c r="P240" s="2"/>
      <c r="Q240" s="2"/>
      <c r="S240" s="9926"/>
      <c r="U240" s="9927"/>
      <c r="W240" s="9928" t="str">
        <f>IF(OR(ISNUMBER(W241),ISNUMBER(W242),ISNUMBER(W243)),N(W241)+N(W242)+N(W243),IF(ISNUMBER(U240),U240,""))</f>
        <v/>
      </c>
      <c r="Y240" s="9929" t="str">
        <f t="shared" si="38"/>
        <v/>
      </c>
      <c r="AA240" s="92"/>
      <c r="AC240" s="9930"/>
      <c r="AE240" s="9931"/>
      <c r="AG240" s="9932" t="str">
        <f>IF(OR(ISNUMBER(AG241),ISNUMBER(AG242),ISNUMBER(AG243)),N(AG241)+N(AG242)+N(AG243),IF(ISNUMBER(AE240),AE240,""))</f>
        <v/>
      </c>
      <c r="AI240" s="9933" t="str">
        <f t="shared" si="39"/>
        <v/>
      </c>
    </row>
    <row r="241" spans="1:35" ht="11.25" hidden="1" outlineLevel="6">
      <c r="A241" s="9934" t="s">
        <v>3487</v>
      </c>
      <c r="B241" s="2" t="s">
        <v>94</v>
      </c>
      <c r="C241" s="67" t="str">
        <f t="shared" si="37"/>
        <v/>
      </c>
      <c r="D241" s="2" t="s">
        <v>90</v>
      </c>
      <c r="E241" s="2" t="s">
        <v>3488</v>
      </c>
      <c r="F241" s="2" t="s">
        <v>67</v>
      </c>
      <c r="G241" s="2" t="s">
        <v>3489</v>
      </c>
      <c r="H241" s="2"/>
      <c r="I241" s="2"/>
      <c r="J241" s="2" t="s">
        <v>187</v>
      </c>
      <c r="K241" s="2"/>
      <c r="L241" s="2" t="s">
        <v>12</v>
      </c>
      <c r="M241" s="2" t="s">
        <v>12</v>
      </c>
      <c r="N241" s="2" t="s">
        <v>12</v>
      </c>
      <c r="O241" s="2" t="s">
        <v>2691</v>
      </c>
      <c r="P241" s="2"/>
      <c r="Q241" s="2"/>
      <c r="S241" s="9935"/>
      <c r="U241" s="9936"/>
      <c r="W241" s="9937" t="str">
        <f>IF(ISNUMBER(U241),U241,"")</f>
        <v/>
      </c>
      <c r="Y241" s="9938" t="str">
        <f t="shared" si="38"/>
        <v/>
      </c>
      <c r="AA241" s="92"/>
      <c r="AC241" s="9939"/>
      <c r="AE241" s="9940"/>
      <c r="AG241" s="9941" t="str">
        <f>IF(ISNUMBER(AE241),AE241,"")</f>
        <v/>
      </c>
      <c r="AI241" s="9942" t="str">
        <f t="shared" si="39"/>
        <v/>
      </c>
    </row>
    <row r="242" spans="1:35" ht="11.25" hidden="1" outlineLevel="6">
      <c r="A242" s="9943" t="s">
        <v>3490</v>
      </c>
      <c r="B242" s="2" t="s">
        <v>94</v>
      </c>
      <c r="C242" s="67" t="str">
        <f t="shared" si="37"/>
        <v/>
      </c>
      <c r="D242" s="2" t="s">
        <v>90</v>
      </c>
      <c r="E242" s="2" t="s">
        <v>3491</v>
      </c>
      <c r="F242" s="2" t="s">
        <v>67</v>
      </c>
      <c r="G242" s="2" t="s">
        <v>3492</v>
      </c>
      <c r="H242" s="2"/>
      <c r="I242" s="2"/>
      <c r="J242" s="2" t="s">
        <v>187</v>
      </c>
      <c r="K242" s="2"/>
      <c r="L242" s="2" t="s">
        <v>12</v>
      </c>
      <c r="M242" s="2" t="s">
        <v>12</v>
      </c>
      <c r="N242" s="2" t="s">
        <v>12</v>
      </c>
      <c r="O242" s="2" t="s">
        <v>2691</v>
      </c>
      <c r="P242" s="2"/>
      <c r="Q242" s="2"/>
      <c r="S242" s="9944"/>
      <c r="U242" s="9945"/>
      <c r="W242" s="9946" t="str">
        <f>IF(ISNUMBER(U242),U242,"")</f>
        <v/>
      </c>
      <c r="Y242" s="9947" t="str">
        <f t="shared" si="38"/>
        <v/>
      </c>
      <c r="AA242" s="92"/>
      <c r="AC242" s="9948"/>
      <c r="AE242" s="9949"/>
      <c r="AG242" s="9950" t="str">
        <f>IF(ISNUMBER(AE242),AE242,"")</f>
        <v/>
      </c>
      <c r="AI242" s="9951" t="str">
        <f t="shared" si="39"/>
        <v/>
      </c>
    </row>
    <row r="243" spans="1:35" ht="11.25" hidden="1" outlineLevel="6">
      <c r="A243" s="9952" t="s">
        <v>3493</v>
      </c>
      <c r="B243" s="2" t="s">
        <v>94</v>
      </c>
      <c r="C243" s="67" t="str">
        <f t="shared" si="37"/>
        <v/>
      </c>
      <c r="D243" s="2" t="s">
        <v>90</v>
      </c>
      <c r="E243" s="2" t="s">
        <v>3494</v>
      </c>
      <c r="F243" s="2" t="s">
        <v>67</v>
      </c>
      <c r="G243" s="2" t="s">
        <v>3495</v>
      </c>
      <c r="H243" s="2"/>
      <c r="I243" s="2"/>
      <c r="J243" s="2" t="s">
        <v>187</v>
      </c>
      <c r="K243" s="2"/>
      <c r="L243" s="2" t="s">
        <v>12</v>
      </c>
      <c r="M243" s="2" t="s">
        <v>12</v>
      </c>
      <c r="N243" s="2" t="s">
        <v>12</v>
      </c>
      <c r="O243" s="2" t="s">
        <v>2691</v>
      </c>
      <c r="P243" s="2"/>
      <c r="Q243" s="2"/>
      <c r="S243" s="9953"/>
      <c r="U243" s="9954"/>
      <c r="W243" s="9955" t="str">
        <f>IF(ISNUMBER(U243),U243,"")</f>
        <v/>
      </c>
      <c r="Y243" s="9956" t="str">
        <f t="shared" si="38"/>
        <v/>
      </c>
      <c r="AA243" s="92"/>
      <c r="AC243" s="9957"/>
      <c r="AE243" s="9958"/>
      <c r="AG243" s="9959" t="str">
        <f>IF(ISNUMBER(AE243),AE243,"")</f>
        <v/>
      </c>
      <c r="AI243" s="9960" t="str">
        <f t="shared" si="39"/>
        <v/>
      </c>
    </row>
    <row r="244" spans="1:35" ht="11.25" hidden="1" outlineLevel="5">
      <c r="A244" s="9961" t="s">
        <v>3496</v>
      </c>
      <c r="B244" s="2" t="s">
        <v>94</v>
      </c>
      <c r="C244" s="67" t="str">
        <f t="shared" si="37"/>
        <v/>
      </c>
      <c r="D244" s="2" t="s">
        <v>90</v>
      </c>
      <c r="E244" s="2" t="s">
        <v>3497</v>
      </c>
      <c r="F244" s="2" t="s">
        <v>67</v>
      </c>
      <c r="G244" s="2" t="s">
        <v>3498</v>
      </c>
      <c r="H244" s="2" t="s">
        <v>69</v>
      </c>
      <c r="I244" s="2" t="s">
        <v>3499</v>
      </c>
      <c r="J244" s="2" t="s">
        <v>187</v>
      </c>
      <c r="K244" s="2"/>
      <c r="L244" s="2" t="s">
        <v>12</v>
      </c>
      <c r="M244" s="2" t="s">
        <v>12</v>
      </c>
      <c r="N244" s="2" t="s">
        <v>12</v>
      </c>
      <c r="O244" s="2" t="s">
        <v>2691</v>
      </c>
      <c r="P244" s="2"/>
      <c r="Q244" s="2"/>
      <c r="S244" s="9962"/>
      <c r="U244" s="9963"/>
      <c r="W244" s="9964" t="str">
        <f>IF(OR(ISNUMBER(W245),ISNUMBER(W246),ISNUMBER(W247)),N(W245)+N(W246)+N(W247),IF(ISNUMBER(U244),U244,""))</f>
        <v/>
      </c>
      <c r="Y244" s="9965" t="str">
        <f t="shared" si="38"/>
        <v/>
      </c>
      <c r="AA244" s="92"/>
      <c r="AC244" s="9966"/>
      <c r="AE244" s="9967"/>
      <c r="AG244" s="9968" t="str">
        <f>IF(OR(ISNUMBER(AG245),ISNUMBER(AG246),ISNUMBER(AG247)),N(AG245)+N(AG246)+N(AG247),IF(ISNUMBER(AE244),AE244,""))</f>
        <v/>
      </c>
      <c r="AI244" s="9969" t="str">
        <f t="shared" si="39"/>
        <v/>
      </c>
    </row>
    <row r="245" spans="1:35" ht="11.25" hidden="1" outlineLevel="6">
      <c r="A245" s="9970" t="s">
        <v>3500</v>
      </c>
      <c r="B245" s="2" t="s">
        <v>94</v>
      </c>
      <c r="C245" s="67" t="str">
        <f t="shared" si="37"/>
        <v/>
      </c>
      <c r="D245" s="2" t="s">
        <v>90</v>
      </c>
      <c r="E245" s="2" t="s">
        <v>3501</v>
      </c>
      <c r="F245" s="2" t="s">
        <v>67</v>
      </c>
      <c r="G245" s="2" t="s">
        <v>3502</v>
      </c>
      <c r="H245" s="2"/>
      <c r="I245" s="2" t="s">
        <v>3503</v>
      </c>
      <c r="J245" s="2"/>
      <c r="K245" s="2"/>
      <c r="L245" s="2" t="s">
        <v>12</v>
      </c>
      <c r="M245" s="2" t="s">
        <v>12</v>
      </c>
      <c r="N245" s="2"/>
      <c r="O245" s="2" t="s">
        <v>2691</v>
      </c>
      <c r="P245" s="2"/>
      <c r="Q245" s="2"/>
      <c r="S245" s="9971"/>
      <c r="U245" s="9972"/>
      <c r="W245" s="9973" t="str">
        <f t="shared" ref="W245:W256" si="44">IF(ISNUMBER(U245),U245,"")</f>
        <v/>
      </c>
      <c r="Y245" s="9974" t="str">
        <f t="shared" si="38"/>
        <v/>
      </c>
      <c r="AA245" s="92"/>
      <c r="AC245" s="9975"/>
      <c r="AE245" s="9976"/>
      <c r="AG245" s="9977" t="str">
        <f t="shared" ref="AG245:AG256" si="45">IF(ISNUMBER(AE245),AE245,"")</f>
        <v/>
      </c>
      <c r="AI245" s="9978" t="str">
        <f t="shared" si="39"/>
        <v/>
      </c>
    </row>
    <row r="246" spans="1:35" ht="11.25" hidden="1" outlineLevel="6">
      <c r="A246" s="9979" t="s">
        <v>2711</v>
      </c>
      <c r="B246" s="2" t="s">
        <v>94</v>
      </c>
      <c r="C246" s="67" t="str">
        <f t="shared" si="37"/>
        <v/>
      </c>
      <c r="D246" s="2" t="s">
        <v>90</v>
      </c>
      <c r="E246" s="2" t="s">
        <v>3504</v>
      </c>
      <c r="F246" s="2" t="s">
        <v>67</v>
      </c>
      <c r="G246" s="2" t="s">
        <v>3505</v>
      </c>
      <c r="H246" s="2"/>
      <c r="I246" s="2" t="s">
        <v>3506</v>
      </c>
      <c r="J246" s="2"/>
      <c r="K246" s="2"/>
      <c r="L246" s="2" t="s">
        <v>12</v>
      </c>
      <c r="M246" s="2" t="s">
        <v>12</v>
      </c>
      <c r="N246" s="2" t="s">
        <v>12</v>
      </c>
      <c r="O246" s="2" t="s">
        <v>2691</v>
      </c>
      <c r="P246" s="2"/>
      <c r="Q246" s="2"/>
      <c r="S246" s="9980"/>
      <c r="U246" s="9981"/>
      <c r="W246" s="9982" t="str">
        <f t="shared" si="44"/>
        <v/>
      </c>
      <c r="Y246" s="9983" t="str">
        <f t="shared" si="38"/>
        <v/>
      </c>
      <c r="AA246" s="92"/>
      <c r="AC246" s="9984"/>
      <c r="AE246" s="9985"/>
      <c r="AG246" s="9986" t="str">
        <f t="shared" si="45"/>
        <v/>
      </c>
      <c r="AI246" s="9987" t="str">
        <f t="shared" si="39"/>
        <v/>
      </c>
    </row>
    <row r="247" spans="1:35" ht="11.25" hidden="1" outlineLevel="6">
      <c r="A247" s="9988" t="s">
        <v>3507</v>
      </c>
      <c r="B247" s="2" t="s">
        <v>94</v>
      </c>
      <c r="C247" s="67" t="str">
        <f t="shared" si="37"/>
        <v/>
      </c>
      <c r="D247" s="2" t="s">
        <v>90</v>
      </c>
      <c r="E247" s="2" t="s">
        <v>3508</v>
      </c>
      <c r="F247" s="2" t="s">
        <v>67</v>
      </c>
      <c r="G247" s="2" t="s">
        <v>3509</v>
      </c>
      <c r="H247" s="2"/>
      <c r="I247" s="2"/>
      <c r="J247" s="2"/>
      <c r="K247" s="2"/>
      <c r="L247" s="2" t="s">
        <v>12</v>
      </c>
      <c r="M247" s="2" t="s">
        <v>12</v>
      </c>
      <c r="N247" s="2" t="s">
        <v>12</v>
      </c>
      <c r="O247" s="2" t="s">
        <v>2691</v>
      </c>
      <c r="P247" s="2"/>
      <c r="Q247" s="2"/>
      <c r="S247" s="9989"/>
      <c r="U247" s="9990"/>
      <c r="W247" s="9991" t="str">
        <f t="shared" si="44"/>
        <v/>
      </c>
      <c r="Y247" s="9992" t="str">
        <f t="shared" si="38"/>
        <v/>
      </c>
      <c r="AA247" s="92"/>
      <c r="AC247" s="9993"/>
      <c r="AE247" s="9994"/>
      <c r="AG247" s="9995" t="str">
        <f t="shared" si="45"/>
        <v/>
      </c>
      <c r="AI247" s="9996" t="str">
        <f t="shared" si="39"/>
        <v/>
      </c>
    </row>
    <row r="248" spans="1:35" ht="11.25" hidden="1" outlineLevel="4">
      <c r="A248" s="9997" t="s">
        <v>3510</v>
      </c>
      <c r="B248" s="2" t="s">
        <v>94</v>
      </c>
      <c r="C248" s="67" t="str">
        <f t="shared" si="37"/>
        <v/>
      </c>
      <c r="D248" s="2" t="s">
        <v>90</v>
      </c>
      <c r="E248" s="2" t="s">
        <v>3511</v>
      </c>
      <c r="F248" s="2" t="s">
        <v>67</v>
      </c>
      <c r="G248" s="2" t="s">
        <v>3512</v>
      </c>
      <c r="H248" s="2" t="s">
        <v>69</v>
      </c>
      <c r="I248" s="2" t="s">
        <v>3513</v>
      </c>
      <c r="J248" s="2" t="s">
        <v>187</v>
      </c>
      <c r="K248" s="2"/>
      <c r="L248" s="2"/>
      <c r="M248" s="2" t="s">
        <v>12</v>
      </c>
      <c r="N248" s="2" t="s">
        <v>12</v>
      </c>
      <c r="O248" s="2" t="s">
        <v>2691</v>
      </c>
      <c r="P248" s="2"/>
      <c r="Q248" s="2"/>
      <c r="S248" s="9998"/>
      <c r="U248" s="9999"/>
      <c r="W248" s="10000" t="str">
        <f t="shared" si="44"/>
        <v/>
      </c>
      <c r="Y248" s="10001" t="str">
        <f t="shared" si="38"/>
        <v/>
      </c>
      <c r="AA248" s="92"/>
      <c r="AC248" s="10002"/>
      <c r="AE248" s="10003"/>
      <c r="AG248" s="10004" t="str">
        <f t="shared" si="45"/>
        <v/>
      </c>
      <c r="AI248" s="10005" t="str">
        <f t="shared" si="39"/>
        <v/>
      </c>
    </row>
    <row r="249" spans="1:35" ht="11.25" hidden="1" outlineLevel="4">
      <c r="A249" s="10006" t="s">
        <v>3514</v>
      </c>
      <c r="B249" s="2" t="s">
        <v>94</v>
      </c>
      <c r="C249" s="67" t="str">
        <f t="shared" si="37"/>
        <v/>
      </c>
      <c r="D249" s="2" t="s">
        <v>90</v>
      </c>
      <c r="E249" s="2" t="s">
        <v>3515</v>
      </c>
      <c r="F249" s="2" t="s">
        <v>67</v>
      </c>
      <c r="G249" s="2" t="s">
        <v>3516</v>
      </c>
      <c r="H249" s="2"/>
      <c r="I249" s="2" t="s">
        <v>3517</v>
      </c>
      <c r="J249" s="2" t="s">
        <v>96</v>
      </c>
      <c r="K249" s="2"/>
      <c r="L249" s="2" t="s">
        <v>12</v>
      </c>
      <c r="M249" s="2" t="s">
        <v>12</v>
      </c>
      <c r="N249" s="2" t="s">
        <v>12</v>
      </c>
      <c r="O249" s="2" t="s">
        <v>2691</v>
      </c>
      <c r="P249" s="2"/>
      <c r="Q249" s="2"/>
      <c r="S249" s="10007"/>
      <c r="U249" s="10008"/>
      <c r="W249" s="10009" t="str">
        <f t="shared" si="44"/>
        <v/>
      </c>
      <c r="Y249" s="10010" t="str">
        <f t="shared" si="38"/>
        <v/>
      </c>
      <c r="AA249" s="92"/>
      <c r="AC249" s="10011"/>
      <c r="AE249" s="10012"/>
      <c r="AG249" s="10013" t="str">
        <f t="shared" si="45"/>
        <v/>
      </c>
      <c r="AI249" s="10014" t="str">
        <f t="shared" si="39"/>
        <v/>
      </c>
    </row>
    <row r="250" spans="1:35" ht="11.25" hidden="1" outlineLevel="4">
      <c r="A250" s="10015" t="s">
        <v>3518</v>
      </c>
      <c r="B250" s="2" t="s">
        <v>94</v>
      </c>
      <c r="C250" s="67" t="str">
        <f t="shared" si="37"/>
        <v/>
      </c>
      <c r="D250" s="2" t="s">
        <v>90</v>
      </c>
      <c r="E250" s="2" t="s">
        <v>3519</v>
      </c>
      <c r="F250" s="2" t="s">
        <v>67</v>
      </c>
      <c r="G250" s="2" t="s">
        <v>3520</v>
      </c>
      <c r="H250" s="2" t="s">
        <v>2916</v>
      </c>
      <c r="I250" s="2" t="s">
        <v>3521</v>
      </c>
      <c r="J250" s="2" t="s">
        <v>187</v>
      </c>
      <c r="K250" s="2"/>
      <c r="L250" s="2" t="s">
        <v>12</v>
      </c>
      <c r="M250" s="2" t="s">
        <v>12</v>
      </c>
      <c r="N250" s="2" t="s">
        <v>12</v>
      </c>
      <c r="O250" s="2" t="s">
        <v>2691</v>
      </c>
      <c r="P250" s="2"/>
      <c r="Q250" s="2"/>
      <c r="S250" s="10016"/>
      <c r="U250" s="10017"/>
      <c r="W250" s="10018" t="str">
        <f t="shared" si="44"/>
        <v/>
      </c>
      <c r="Y250" s="10019" t="str">
        <f t="shared" si="38"/>
        <v/>
      </c>
      <c r="AA250" s="92"/>
      <c r="AC250" s="10020"/>
      <c r="AE250" s="10021"/>
      <c r="AG250" s="10022" t="str">
        <f t="shared" si="45"/>
        <v/>
      </c>
      <c r="AI250" s="10023" t="str">
        <f t="shared" si="39"/>
        <v/>
      </c>
    </row>
    <row r="251" spans="1:35" ht="11.25" hidden="1" outlineLevel="4">
      <c r="A251" s="10024" t="s">
        <v>3522</v>
      </c>
      <c r="B251" s="2" t="s">
        <v>94</v>
      </c>
      <c r="C251" s="67" t="str">
        <f t="shared" si="37"/>
        <v/>
      </c>
      <c r="D251" s="2" t="s">
        <v>90</v>
      </c>
      <c r="E251" s="2" t="s">
        <v>3523</v>
      </c>
      <c r="F251" s="2" t="s">
        <v>67</v>
      </c>
      <c r="G251" s="2" t="s">
        <v>3524</v>
      </c>
      <c r="H251" s="2" t="s">
        <v>2916</v>
      </c>
      <c r="I251" s="2" t="s">
        <v>3525</v>
      </c>
      <c r="J251" s="2" t="s">
        <v>187</v>
      </c>
      <c r="K251" s="2"/>
      <c r="L251" s="2" t="s">
        <v>12</v>
      </c>
      <c r="M251" s="2" t="s">
        <v>12</v>
      </c>
      <c r="N251" s="2" t="s">
        <v>12</v>
      </c>
      <c r="O251" s="2" t="s">
        <v>2691</v>
      </c>
      <c r="P251" s="2"/>
      <c r="Q251" s="2"/>
      <c r="S251" s="10025"/>
      <c r="U251" s="10026"/>
      <c r="W251" s="10027" t="str">
        <f t="shared" si="44"/>
        <v/>
      </c>
      <c r="Y251" s="10028" t="str">
        <f t="shared" si="38"/>
        <v/>
      </c>
      <c r="AA251" s="92"/>
      <c r="AC251" s="10029"/>
      <c r="AE251" s="10030"/>
      <c r="AG251" s="10031" t="str">
        <f t="shared" si="45"/>
        <v/>
      </c>
      <c r="AI251" s="10032" t="str">
        <f t="shared" si="39"/>
        <v/>
      </c>
    </row>
    <row r="252" spans="1:35" ht="11.25" hidden="1" outlineLevel="4">
      <c r="A252" s="10033" t="s">
        <v>3526</v>
      </c>
      <c r="B252" s="2" t="s">
        <v>94</v>
      </c>
      <c r="C252" s="67" t="str">
        <f t="shared" si="37"/>
        <v/>
      </c>
      <c r="D252" s="2" t="s">
        <v>90</v>
      </c>
      <c r="E252" s="2" t="s">
        <v>3527</v>
      </c>
      <c r="F252" s="2" t="s">
        <v>67</v>
      </c>
      <c r="G252" s="2" t="s">
        <v>3528</v>
      </c>
      <c r="H252" s="2"/>
      <c r="I252" s="2" t="s">
        <v>3529</v>
      </c>
      <c r="J252" s="2" t="s">
        <v>187</v>
      </c>
      <c r="K252" s="2"/>
      <c r="L252" s="2" t="s">
        <v>12</v>
      </c>
      <c r="M252" s="2" t="s">
        <v>12</v>
      </c>
      <c r="N252" s="2" t="s">
        <v>12</v>
      </c>
      <c r="O252" s="2" t="s">
        <v>2691</v>
      </c>
      <c r="P252" s="2"/>
      <c r="Q252" s="2"/>
      <c r="S252" s="10034"/>
      <c r="U252" s="10035"/>
      <c r="W252" s="10036" t="str">
        <f t="shared" si="44"/>
        <v/>
      </c>
      <c r="Y252" s="10037" t="str">
        <f t="shared" si="38"/>
        <v/>
      </c>
      <c r="AA252" s="92"/>
      <c r="AC252" s="10038"/>
      <c r="AE252" s="10039"/>
      <c r="AG252" s="10040" t="str">
        <f t="shared" si="45"/>
        <v/>
      </c>
      <c r="AI252" s="10041" t="str">
        <f t="shared" si="39"/>
        <v/>
      </c>
    </row>
    <row r="253" spans="1:35" ht="11.25" hidden="1" outlineLevel="4">
      <c r="A253" s="10042" t="s">
        <v>3530</v>
      </c>
      <c r="B253" s="2" t="s">
        <v>94</v>
      </c>
      <c r="C253" s="67" t="str">
        <f t="shared" si="37"/>
        <v/>
      </c>
      <c r="D253" s="2" t="s">
        <v>90</v>
      </c>
      <c r="E253" s="2" t="s">
        <v>3531</v>
      </c>
      <c r="F253" s="2" t="s">
        <v>67</v>
      </c>
      <c r="G253" s="2" t="s">
        <v>3532</v>
      </c>
      <c r="H253" s="2" t="s">
        <v>2916</v>
      </c>
      <c r="I253" s="2" t="s">
        <v>3533</v>
      </c>
      <c r="J253" s="2" t="s">
        <v>187</v>
      </c>
      <c r="K253" s="2"/>
      <c r="L253" s="2" t="s">
        <v>12</v>
      </c>
      <c r="M253" s="2" t="s">
        <v>12</v>
      </c>
      <c r="N253" s="2" t="s">
        <v>12</v>
      </c>
      <c r="O253" s="2" t="s">
        <v>2691</v>
      </c>
      <c r="P253" s="2"/>
      <c r="Q253" s="2"/>
      <c r="S253" s="10043"/>
      <c r="U253" s="10044"/>
      <c r="W253" s="10045" t="str">
        <f t="shared" si="44"/>
        <v/>
      </c>
      <c r="Y253" s="10046" t="str">
        <f t="shared" si="38"/>
        <v/>
      </c>
      <c r="AA253" s="92"/>
      <c r="AC253" s="10047"/>
      <c r="AE253" s="10048"/>
      <c r="AG253" s="10049" t="str">
        <f t="shared" si="45"/>
        <v/>
      </c>
      <c r="AI253" s="10050" t="str">
        <f t="shared" si="39"/>
        <v/>
      </c>
    </row>
    <row r="254" spans="1:35" ht="11.25" hidden="1" outlineLevel="4">
      <c r="A254" s="10051" t="s">
        <v>3534</v>
      </c>
      <c r="B254" s="2" t="s">
        <v>94</v>
      </c>
      <c r="C254" s="67" t="str">
        <f t="shared" si="37"/>
        <v/>
      </c>
      <c r="D254" s="2" t="s">
        <v>90</v>
      </c>
      <c r="E254" s="2" t="s">
        <v>3535</v>
      </c>
      <c r="F254" s="2" t="s">
        <v>67</v>
      </c>
      <c r="G254" s="2" t="s">
        <v>3536</v>
      </c>
      <c r="H254" s="2" t="s">
        <v>69</v>
      </c>
      <c r="I254" s="2" t="s">
        <v>3534</v>
      </c>
      <c r="J254" s="2" t="s">
        <v>187</v>
      </c>
      <c r="K254" s="2"/>
      <c r="L254" s="2" t="s">
        <v>12</v>
      </c>
      <c r="M254" s="2" t="s">
        <v>12</v>
      </c>
      <c r="N254" s="2" t="s">
        <v>12</v>
      </c>
      <c r="O254" s="2" t="s">
        <v>2691</v>
      </c>
      <c r="P254" s="2"/>
      <c r="Q254" s="2"/>
      <c r="S254" s="10052"/>
      <c r="U254" s="10053"/>
      <c r="W254" s="10054" t="str">
        <f t="shared" si="44"/>
        <v/>
      </c>
      <c r="Y254" s="10055" t="str">
        <f t="shared" si="38"/>
        <v/>
      </c>
      <c r="AA254" s="92"/>
      <c r="AC254" s="10056"/>
      <c r="AE254" s="10057"/>
      <c r="AG254" s="10058" t="str">
        <f t="shared" si="45"/>
        <v/>
      </c>
      <c r="AI254" s="10059" t="str">
        <f t="shared" si="39"/>
        <v/>
      </c>
    </row>
    <row r="255" spans="1:35" ht="11.25" hidden="1" outlineLevel="4">
      <c r="A255" s="10060" t="s">
        <v>3537</v>
      </c>
      <c r="B255" s="2" t="s">
        <v>94</v>
      </c>
      <c r="C255" s="67" t="str">
        <f t="shared" si="37"/>
        <v/>
      </c>
      <c r="D255" s="2" t="s">
        <v>90</v>
      </c>
      <c r="E255" s="2" t="s">
        <v>3538</v>
      </c>
      <c r="F255" s="2" t="s">
        <v>67</v>
      </c>
      <c r="G255" s="2" t="s">
        <v>3539</v>
      </c>
      <c r="H255" s="2" t="s">
        <v>69</v>
      </c>
      <c r="I255" s="2" t="s">
        <v>3540</v>
      </c>
      <c r="J255" s="2" t="s">
        <v>187</v>
      </c>
      <c r="K255" s="2"/>
      <c r="L255" s="2" t="s">
        <v>12</v>
      </c>
      <c r="M255" s="2" t="s">
        <v>12</v>
      </c>
      <c r="N255" s="2" t="s">
        <v>12</v>
      </c>
      <c r="O255" s="2" t="s">
        <v>2691</v>
      </c>
      <c r="P255" s="2"/>
      <c r="Q255" s="2"/>
      <c r="S255" s="10061"/>
      <c r="U255" s="10062"/>
      <c r="W255" s="10063" t="str">
        <f t="shared" si="44"/>
        <v/>
      </c>
      <c r="Y255" s="10064" t="str">
        <f t="shared" si="38"/>
        <v/>
      </c>
      <c r="AA255" s="92"/>
      <c r="AC255" s="10065"/>
      <c r="AE255" s="10066"/>
      <c r="AG255" s="10067" t="str">
        <f t="shared" si="45"/>
        <v/>
      </c>
      <c r="AI255" s="10068" t="str">
        <f t="shared" si="39"/>
        <v/>
      </c>
    </row>
    <row r="256" spans="1:35" ht="11.25" hidden="1" outlineLevel="4">
      <c r="A256" s="10069" t="s">
        <v>3541</v>
      </c>
      <c r="B256" s="2" t="s">
        <v>94</v>
      </c>
      <c r="C256" s="67" t="str">
        <f t="shared" si="37"/>
        <v/>
      </c>
      <c r="D256" s="2" t="s">
        <v>90</v>
      </c>
      <c r="E256" s="2" t="s">
        <v>3542</v>
      </c>
      <c r="F256" s="2" t="s">
        <v>67</v>
      </c>
      <c r="G256" s="2" t="s">
        <v>3543</v>
      </c>
      <c r="H256" s="2" t="s">
        <v>2916</v>
      </c>
      <c r="I256" s="2" t="s">
        <v>3544</v>
      </c>
      <c r="J256" s="2" t="s">
        <v>96</v>
      </c>
      <c r="K256" s="2"/>
      <c r="L256" s="2" t="s">
        <v>12</v>
      </c>
      <c r="M256" s="2" t="s">
        <v>12</v>
      </c>
      <c r="N256" s="2" t="s">
        <v>12</v>
      </c>
      <c r="O256" s="2" t="s">
        <v>2691</v>
      </c>
      <c r="P256" s="2"/>
      <c r="Q256" s="2"/>
      <c r="S256" s="10070"/>
      <c r="U256" s="10071"/>
      <c r="W256" s="10072" t="str">
        <f t="shared" si="44"/>
        <v/>
      </c>
      <c r="Y256" s="10073" t="str">
        <f t="shared" si="38"/>
        <v/>
      </c>
      <c r="AA256" s="92"/>
      <c r="AC256" s="10074"/>
      <c r="AE256" s="10075"/>
      <c r="AG256" s="10076" t="str">
        <f t="shared" si="45"/>
        <v/>
      </c>
      <c r="AI256" s="10077" t="str">
        <f t="shared" si="39"/>
        <v/>
      </c>
    </row>
    <row r="257" spans="1:35" ht="11.25" hidden="1" outlineLevel="4">
      <c r="A257" s="10078" t="s">
        <v>3545</v>
      </c>
      <c r="B257" s="2" t="s">
        <v>94</v>
      </c>
      <c r="C257" s="67" t="str">
        <f t="shared" si="37"/>
        <v/>
      </c>
      <c r="D257" s="2" t="s">
        <v>90</v>
      </c>
      <c r="E257" s="2" t="s">
        <v>3546</v>
      </c>
      <c r="F257" s="2" t="s">
        <v>67</v>
      </c>
      <c r="G257" s="2" t="s">
        <v>3547</v>
      </c>
      <c r="H257" s="2" t="s">
        <v>3548</v>
      </c>
      <c r="I257" s="2"/>
      <c r="J257" s="2" t="s">
        <v>71</v>
      </c>
      <c r="K257" s="2"/>
      <c r="L257" s="2" t="s">
        <v>12</v>
      </c>
      <c r="M257" s="2" t="s">
        <v>12</v>
      </c>
      <c r="N257" s="2" t="s">
        <v>12</v>
      </c>
      <c r="O257" s="2" t="s">
        <v>2691</v>
      </c>
      <c r="P257" s="2"/>
      <c r="Q257" s="2"/>
      <c r="S257" s="10079"/>
      <c r="U257" s="10080"/>
      <c r="W257" s="10081" t="str">
        <f>IF(OR(ISNUMBER(W258),ISNUMBER(W259),ISNUMBER(W260),ISNUMBER(W261),ISNUMBER(W262)),N(W258)+N(W259)+N(W260)+N(W261)+N(W262),IF(ISNUMBER(U257),U257,""))</f>
        <v/>
      </c>
      <c r="Y257" s="10082" t="str">
        <f t="shared" si="38"/>
        <v/>
      </c>
      <c r="AA257" s="92"/>
      <c r="AC257" s="10083"/>
      <c r="AE257" s="10084"/>
      <c r="AG257" s="10085" t="str">
        <f>IF(OR(ISNUMBER(AG258),ISNUMBER(AG259),ISNUMBER(AG260),ISNUMBER(AG261),ISNUMBER(AG262)),N(AG258)+N(AG259)+N(AG260)+N(AG261)+N(AG262),IF(ISNUMBER(AE257),AE257,""))</f>
        <v/>
      </c>
      <c r="AI257" s="10086" t="str">
        <f t="shared" si="39"/>
        <v/>
      </c>
    </row>
    <row r="258" spans="1:35" ht="11.25" hidden="1" outlineLevel="5">
      <c r="A258" s="10087" t="s">
        <v>2921</v>
      </c>
      <c r="B258" s="2" t="s">
        <v>94</v>
      </c>
      <c r="C258" s="67" t="str">
        <f t="shared" si="37"/>
        <v/>
      </c>
      <c r="D258" s="2" t="s">
        <v>90</v>
      </c>
      <c r="E258" s="2" t="s">
        <v>3549</v>
      </c>
      <c r="F258" s="2" t="s">
        <v>67</v>
      </c>
      <c r="G258" s="2" t="s">
        <v>3550</v>
      </c>
      <c r="H258" s="2"/>
      <c r="I258" s="2" t="s">
        <v>3551</v>
      </c>
      <c r="J258" s="2" t="s">
        <v>187</v>
      </c>
      <c r="K258" s="2"/>
      <c r="L258" s="2"/>
      <c r="M258" s="2" t="s">
        <v>12</v>
      </c>
      <c r="N258" s="2" t="s">
        <v>12</v>
      </c>
      <c r="O258" s="2" t="s">
        <v>2691</v>
      </c>
      <c r="P258" s="2"/>
      <c r="Q258" s="2"/>
      <c r="S258" s="10088"/>
      <c r="U258" s="10089"/>
      <c r="W258" s="10090" t="str">
        <f>IF(ISNUMBER(U258),U258,"")</f>
        <v/>
      </c>
      <c r="Y258" s="10091" t="str">
        <f t="shared" si="38"/>
        <v/>
      </c>
      <c r="AA258" s="92"/>
      <c r="AC258" s="10092"/>
      <c r="AE258" s="10093"/>
      <c r="AG258" s="10094" t="str">
        <f>IF(ISNUMBER(AE258),AE258,"")</f>
        <v/>
      </c>
      <c r="AI258" s="10095" t="str">
        <f t="shared" si="39"/>
        <v/>
      </c>
    </row>
    <row r="259" spans="1:35" ht="11.25" hidden="1" outlineLevel="5">
      <c r="A259" s="10096" t="s">
        <v>2926</v>
      </c>
      <c r="B259" s="2" t="s">
        <v>94</v>
      </c>
      <c r="C259" s="67" t="str">
        <f t="shared" si="37"/>
        <v/>
      </c>
      <c r="D259" s="2" t="s">
        <v>90</v>
      </c>
      <c r="E259" s="2" t="s">
        <v>3552</v>
      </c>
      <c r="F259" s="2" t="s">
        <v>67</v>
      </c>
      <c r="G259" s="2" t="s">
        <v>3553</v>
      </c>
      <c r="H259" s="2"/>
      <c r="I259" s="2" t="s">
        <v>3554</v>
      </c>
      <c r="J259" s="2" t="s">
        <v>187</v>
      </c>
      <c r="K259" s="2"/>
      <c r="L259" s="2" t="s">
        <v>12</v>
      </c>
      <c r="M259" s="2" t="s">
        <v>12</v>
      </c>
      <c r="N259" s="2" t="s">
        <v>12</v>
      </c>
      <c r="O259" s="2" t="s">
        <v>2691</v>
      </c>
      <c r="P259" s="2"/>
      <c r="Q259" s="2"/>
      <c r="S259" s="10097"/>
      <c r="U259" s="10098"/>
      <c r="W259" s="10099" t="str">
        <f>IF(ISNUMBER(U259),U259,"")</f>
        <v/>
      </c>
      <c r="Y259" s="10100" t="str">
        <f t="shared" si="38"/>
        <v/>
      </c>
      <c r="AA259" s="92"/>
      <c r="AC259" s="10101"/>
      <c r="AE259" s="10102"/>
      <c r="AG259" s="10103" t="str">
        <f>IF(ISNUMBER(AE259),AE259,"")</f>
        <v/>
      </c>
      <c r="AI259" s="10104" t="str">
        <f t="shared" si="39"/>
        <v/>
      </c>
    </row>
    <row r="260" spans="1:35" ht="11.25" hidden="1" outlineLevel="5">
      <c r="A260" s="10105" t="s">
        <v>2930</v>
      </c>
      <c r="B260" s="2" t="s">
        <v>94</v>
      </c>
      <c r="C260" s="67" t="str">
        <f t="shared" si="37"/>
        <v/>
      </c>
      <c r="D260" s="2" t="s">
        <v>90</v>
      </c>
      <c r="E260" s="2" t="s">
        <v>3555</v>
      </c>
      <c r="F260" s="2" t="s">
        <v>67</v>
      </c>
      <c r="G260" s="2" t="s">
        <v>3556</v>
      </c>
      <c r="H260" s="2"/>
      <c r="I260" s="2" t="s">
        <v>3557</v>
      </c>
      <c r="J260" s="2" t="s">
        <v>187</v>
      </c>
      <c r="K260" s="2"/>
      <c r="L260" s="2" t="s">
        <v>12</v>
      </c>
      <c r="M260" s="2" t="s">
        <v>12</v>
      </c>
      <c r="N260" s="2" t="s">
        <v>12</v>
      </c>
      <c r="O260" s="2" t="s">
        <v>2691</v>
      </c>
      <c r="P260" s="2"/>
      <c r="Q260" s="2"/>
      <c r="S260" s="10106"/>
      <c r="U260" s="10107"/>
      <c r="W260" s="10108" t="str">
        <f>IF(ISNUMBER(U260),U260,"")</f>
        <v/>
      </c>
      <c r="Y260" s="10109" t="str">
        <f t="shared" si="38"/>
        <v/>
      </c>
      <c r="AA260" s="92"/>
      <c r="AC260" s="10110"/>
      <c r="AE260" s="10111"/>
      <c r="AG260" s="10112" t="str">
        <f>IF(ISNUMBER(AE260),AE260,"")</f>
        <v/>
      </c>
      <c r="AI260" s="10113" t="str">
        <f t="shared" si="39"/>
        <v/>
      </c>
    </row>
    <row r="261" spans="1:35" ht="11.25" hidden="1" outlineLevel="5">
      <c r="A261" s="10114" t="s">
        <v>2934</v>
      </c>
      <c r="B261" s="2" t="s">
        <v>94</v>
      </c>
      <c r="C261" s="67" t="str">
        <f t="shared" si="37"/>
        <v/>
      </c>
      <c r="D261" s="2" t="s">
        <v>90</v>
      </c>
      <c r="E261" s="2" t="s">
        <v>3558</v>
      </c>
      <c r="F261" s="2" t="s">
        <v>67</v>
      </c>
      <c r="G261" s="2" t="s">
        <v>3559</v>
      </c>
      <c r="H261" s="2"/>
      <c r="I261" s="2" t="s">
        <v>3560</v>
      </c>
      <c r="J261" s="2" t="s">
        <v>187</v>
      </c>
      <c r="K261" s="2"/>
      <c r="L261" s="2" t="s">
        <v>12</v>
      </c>
      <c r="M261" s="2" t="s">
        <v>12</v>
      </c>
      <c r="N261" s="2" t="s">
        <v>12</v>
      </c>
      <c r="O261" s="2" t="s">
        <v>2691</v>
      </c>
      <c r="P261" s="2"/>
      <c r="Q261" s="2"/>
      <c r="S261" s="10115"/>
      <c r="U261" s="10116"/>
      <c r="W261" s="10117" t="str">
        <f>IF(ISNUMBER(U261),U261,"")</f>
        <v/>
      </c>
      <c r="Y261" s="10118" t="str">
        <f t="shared" si="38"/>
        <v/>
      </c>
      <c r="AA261" s="92"/>
      <c r="AC261" s="10119"/>
      <c r="AE261" s="10120"/>
      <c r="AG261" s="10121" t="str">
        <f>IF(ISNUMBER(AE261),AE261,"")</f>
        <v/>
      </c>
      <c r="AI261" s="10122" t="str">
        <f t="shared" si="39"/>
        <v/>
      </c>
    </row>
    <row r="262" spans="1:35" ht="11.25" hidden="1" outlineLevel="5">
      <c r="A262" s="10123" t="s">
        <v>3561</v>
      </c>
      <c r="B262" s="2" t="s">
        <v>94</v>
      </c>
      <c r="C262" s="67" t="str">
        <f t="shared" si="37"/>
        <v/>
      </c>
      <c r="D262" s="2" t="s">
        <v>90</v>
      </c>
      <c r="E262" s="2" t="s">
        <v>3562</v>
      </c>
      <c r="F262" s="2" t="s">
        <v>67</v>
      </c>
      <c r="G262" s="2" t="s">
        <v>3563</v>
      </c>
      <c r="H262" s="2"/>
      <c r="I262" s="2" t="s">
        <v>3564</v>
      </c>
      <c r="J262" s="2" t="s">
        <v>96</v>
      </c>
      <c r="K262" s="2"/>
      <c r="L262" s="2" t="s">
        <v>12</v>
      </c>
      <c r="M262" s="2" t="s">
        <v>12</v>
      </c>
      <c r="N262" s="2" t="s">
        <v>12</v>
      </c>
      <c r="O262" s="2" t="s">
        <v>2691</v>
      </c>
      <c r="P262" s="2"/>
      <c r="Q262" s="2"/>
      <c r="S262" s="10124"/>
      <c r="U262" s="10125"/>
      <c r="W262" s="10126" t="str">
        <f>IF(ISNUMBER(U262),U262,"")</f>
        <v/>
      </c>
      <c r="Y262" s="10127" t="str">
        <f t="shared" si="38"/>
        <v/>
      </c>
      <c r="AA262" s="92"/>
      <c r="AC262" s="10128"/>
      <c r="AE262" s="10129"/>
      <c r="AG262" s="10130" t="str">
        <f>IF(ISNUMBER(AE262),AE262,"")</f>
        <v/>
      </c>
      <c r="AI262" s="10131" t="str">
        <f t="shared" si="39"/>
        <v/>
      </c>
    </row>
    <row r="263" spans="1:35" ht="11.25" hidden="1" outlineLevel="4">
      <c r="A263" s="10132" t="s">
        <v>3565</v>
      </c>
      <c r="B263" s="2" t="s">
        <v>94</v>
      </c>
      <c r="C263" s="67" t="str">
        <f t="shared" si="37"/>
        <v/>
      </c>
      <c r="D263" s="2" t="s">
        <v>90</v>
      </c>
      <c r="E263" s="2" t="s">
        <v>3566</v>
      </c>
      <c r="F263" s="2" t="s">
        <v>67</v>
      </c>
      <c r="G263" s="2" t="s">
        <v>3567</v>
      </c>
      <c r="H263" s="2" t="s">
        <v>69</v>
      </c>
      <c r="I263" s="2"/>
      <c r="J263" s="2" t="s">
        <v>71</v>
      </c>
      <c r="K263" s="2"/>
      <c r="L263" s="2" t="s">
        <v>12</v>
      </c>
      <c r="M263" s="2" t="s">
        <v>12</v>
      </c>
      <c r="N263" s="2" t="s">
        <v>12</v>
      </c>
      <c r="O263" s="2" t="s">
        <v>2691</v>
      </c>
      <c r="P263" s="2"/>
      <c r="Q263" s="2"/>
      <c r="S263" s="10133"/>
      <c r="U263" s="10134"/>
      <c r="W263" s="10135" t="str">
        <f>IF(OR(ISNUMBER(W264),ISNUMBER(W265),ISNUMBER(W266)),N(W264)+N(W265)+N(W266),IF(ISNUMBER(U263),U263,""))</f>
        <v/>
      </c>
      <c r="Y263" s="10136" t="str">
        <f t="shared" si="38"/>
        <v/>
      </c>
      <c r="AA263" s="92"/>
      <c r="AC263" s="10137"/>
      <c r="AE263" s="10138"/>
      <c r="AG263" s="10139" t="str">
        <f>IF(OR(ISNUMBER(AG264),ISNUMBER(AG265),ISNUMBER(AG266)),N(AG264)+N(AG265)+N(AG266),IF(ISNUMBER(AE263),AE263,""))</f>
        <v/>
      </c>
      <c r="AI263" s="10140" t="str">
        <f t="shared" si="39"/>
        <v/>
      </c>
    </row>
    <row r="264" spans="1:35" ht="11.25" hidden="1" outlineLevel="5">
      <c r="A264" s="10141" t="s">
        <v>3568</v>
      </c>
      <c r="B264" s="2" t="s">
        <v>94</v>
      </c>
      <c r="C264" s="67" t="str">
        <f t="shared" si="37"/>
        <v/>
      </c>
      <c r="D264" s="2" t="s">
        <v>90</v>
      </c>
      <c r="E264" s="2" t="s">
        <v>3569</v>
      </c>
      <c r="F264" s="2" t="s">
        <v>67</v>
      </c>
      <c r="G264" s="2" t="s">
        <v>3570</v>
      </c>
      <c r="H264" s="2" t="s">
        <v>69</v>
      </c>
      <c r="I264" s="2" t="s">
        <v>3571</v>
      </c>
      <c r="J264" s="2" t="s">
        <v>187</v>
      </c>
      <c r="K264" s="2"/>
      <c r="L264" s="2" t="s">
        <v>12</v>
      </c>
      <c r="M264" s="2" t="s">
        <v>12</v>
      </c>
      <c r="N264" s="2" t="s">
        <v>12</v>
      </c>
      <c r="O264" s="2" t="s">
        <v>2691</v>
      </c>
      <c r="P264" s="2"/>
      <c r="Q264" s="2"/>
      <c r="S264" s="10142"/>
      <c r="U264" s="10143"/>
      <c r="W264" s="10144" t="str">
        <f>IF(ISNUMBER(U264),U264,"")</f>
        <v/>
      </c>
      <c r="Y264" s="10145" t="str">
        <f t="shared" si="38"/>
        <v/>
      </c>
      <c r="AA264" s="92"/>
      <c r="AC264" s="10146"/>
      <c r="AE264" s="10147"/>
      <c r="AG264" s="10148" t="str">
        <f>IF(ISNUMBER(AE264),AE264,"")</f>
        <v/>
      </c>
      <c r="AI264" s="10149" t="str">
        <f t="shared" si="39"/>
        <v/>
      </c>
    </row>
    <row r="265" spans="1:35" ht="11.25" hidden="1" outlineLevel="5">
      <c r="A265" s="10150" t="s">
        <v>3572</v>
      </c>
      <c r="B265" s="2" t="s">
        <v>94</v>
      </c>
      <c r="C265" s="67" t="str">
        <f t="shared" ref="C265:C328" si="46">IF(OR(ISNUMBER(S265),ISNUMBER(U265),ISNUMBER(W265),ISNUMBER(Y265),ISNUMBER(AC265),ISNUMBER(AE265),ISNUMBER(AG265),ISNUMBER(AI265),ISNUMBER(AA265),ISNUMBER(AK265)),"x","")</f>
        <v/>
      </c>
      <c r="D265" s="2" t="s">
        <v>90</v>
      </c>
      <c r="E265" s="2" t="s">
        <v>3573</v>
      </c>
      <c r="F265" s="2" t="s">
        <v>67</v>
      </c>
      <c r="G265" s="2" t="s">
        <v>3574</v>
      </c>
      <c r="H265" s="2" t="s">
        <v>172</v>
      </c>
      <c r="I265" s="2" t="s">
        <v>3575</v>
      </c>
      <c r="J265" s="2" t="s">
        <v>187</v>
      </c>
      <c r="K265" s="2"/>
      <c r="L265" s="2" t="s">
        <v>12</v>
      </c>
      <c r="M265" s="2" t="s">
        <v>12</v>
      </c>
      <c r="N265" s="2" t="s">
        <v>12</v>
      </c>
      <c r="O265" s="2" t="s">
        <v>2691</v>
      </c>
      <c r="P265" s="2"/>
      <c r="Q265" s="2"/>
      <c r="S265" s="10151"/>
      <c r="U265" s="10152"/>
      <c r="W265" s="10153" t="str">
        <f>IF(ISNUMBER(U265),U265,"")</f>
        <v/>
      </c>
      <c r="Y265" s="10154" t="str">
        <f t="shared" ref="Y265:Y328" si="47">IF(OR(ISNUMBER(S265),ISNUMBER(W265)),N(S265)+N(W265),"")</f>
        <v/>
      </c>
      <c r="AA265" s="92"/>
      <c r="AC265" s="10155"/>
      <c r="AE265" s="10156"/>
      <c r="AG265" s="10157" t="str">
        <f>IF(ISNUMBER(AE265),AE265,"")</f>
        <v/>
      </c>
      <c r="AI265" s="10158" t="str">
        <f t="shared" ref="AI265:AI328" si="48">IF(OR(ISNUMBER(AC265),ISNUMBER(AG265)),N(AC265)+N(AG265),"")</f>
        <v/>
      </c>
    </row>
    <row r="266" spans="1:35" ht="11.25" hidden="1" outlineLevel="5">
      <c r="A266" s="10159" t="s">
        <v>3029</v>
      </c>
      <c r="B266" s="2" t="s">
        <v>94</v>
      </c>
      <c r="C266" s="67" t="str">
        <f t="shared" si="46"/>
        <v/>
      </c>
      <c r="D266" s="2" t="s">
        <v>90</v>
      </c>
      <c r="E266" s="2" t="s">
        <v>3576</v>
      </c>
      <c r="F266" s="2" t="s">
        <v>67</v>
      </c>
      <c r="G266" s="2" t="s">
        <v>3577</v>
      </c>
      <c r="H266" s="2"/>
      <c r="I266" s="2" t="s">
        <v>196</v>
      </c>
      <c r="J266" s="2" t="s">
        <v>96</v>
      </c>
      <c r="K266" s="2"/>
      <c r="L266" s="2" t="s">
        <v>12</v>
      </c>
      <c r="M266" s="2" t="s">
        <v>12</v>
      </c>
      <c r="N266" s="2" t="s">
        <v>12</v>
      </c>
      <c r="O266" s="2" t="s">
        <v>2691</v>
      </c>
      <c r="P266" s="2"/>
      <c r="Q266" s="2"/>
      <c r="S266" s="10160"/>
      <c r="U266" s="10161"/>
      <c r="W266" s="10162" t="str">
        <f>IF(ISNUMBER(U266),U266,"")</f>
        <v/>
      </c>
      <c r="Y266" s="10163" t="str">
        <f t="shared" si="47"/>
        <v/>
      </c>
      <c r="AA266" s="92"/>
      <c r="AC266" s="10164"/>
      <c r="AE266" s="10165"/>
      <c r="AG266" s="10166" t="str">
        <f>IF(ISNUMBER(AE266),AE266,"")</f>
        <v/>
      </c>
      <c r="AI266" s="10167" t="str">
        <f t="shared" si="48"/>
        <v/>
      </c>
    </row>
    <row r="267" spans="1:35" ht="11.25" hidden="1" outlineLevel="4">
      <c r="A267" s="10168" t="s">
        <v>3578</v>
      </c>
      <c r="B267" s="2" t="s">
        <v>94</v>
      </c>
      <c r="C267" s="67" t="str">
        <f t="shared" si="46"/>
        <v/>
      </c>
      <c r="D267" s="2" t="s">
        <v>90</v>
      </c>
      <c r="E267" s="2" t="s">
        <v>3579</v>
      </c>
      <c r="F267" s="2" t="s">
        <v>67</v>
      </c>
      <c r="G267" s="2" t="s">
        <v>3580</v>
      </c>
      <c r="H267" s="2" t="s">
        <v>2916</v>
      </c>
      <c r="I267" s="2" t="s">
        <v>3581</v>
      </c>
      <c r="J267" s="2" t="s">
        <v>187</v>
      </c>
      <c r="K267" s="2"/>
      <c r="L267" s="2" t="s">
        <v>12</v>
      </c>
      <c r="M267" s="2" t="s">
        <v>12</v>
      </c>
      <c r="N267" s="2" t="s">
        <v>12</v>
      </c>
      <c r="O267" s="2" t="s">
        <v>2691</v>
      </c>
      <c r="P267" s="2"/>
      <c r="Q267" s="2"/>
      <c r="S267" s="10169"/>
      <c r="U267" s="10170"/>
      <c r="W267" s="10171" t="str">
        <f>IF(ISNUMBER(U267),U267,"")</f>
        <v/>
      </c>
      <c r="Y267" s="10172" t="str">
        <f t="shared" si="47"/>
        <v/>
      </c>
      <c r="AA267" s="92"/>
      <c r="AC267" s="10173"/>
      <c r="AE267" s="10174"/>
      <c r="AG267" s="10175" t="str">
        <f>IF(ISNUMBER(AE267),AE267,"")</f>
        <v/>
      </c>
      <c r="AI267" s="10176" t="str">
        <f t="shared" si="48"/>
        <v/>
      </c>
    </row>
    <row r="268" spans="1:35" ht="11.25" hidden="1" outlineLevel="4">
      <c r="A268" s="10177" t="s">
        <v>3582</v>
      </c>
      <c r="B268" s="2" t="s">
        <v>94</v>
      </c>
      <c r="C268" s="67" t="str">
        <f t="shared" si="46"/>
        <v/>
      </c>
      <c r="D268" s="2" t="s">
        <v>90</v>
      </c>
      <c r="E268" s="2" t="s">
        <v>3583</v>
      </c>
      <c r="F268" s="2" t="s">
        <v>67</v>
      </c>
      <c r="G268" s="2" t="s">
        <v>3584</v>
      </c>
      <c r="H268" s="2" t="s">
        <v>2916</v>
      </c>
      <c r="I268" s="2" t="s">
        <v>3585</v>
      </c>
      <c r="J268" s="2" t="s">
        <v>71</v>
      </c>
      <c r="K268" s="2"/>
      <c r="L268" s="2" t="s">
        <v>12</v>
      </c>
      <c r="M268" s="2" t="s">
        <v>12</v>
      </c>
      <c r="N268" s="2" t="s">
        <v>12</v>
      </c>
      <c r="O268" s="2" t="s">
        <v>2691</v>
      </c>
      <c r="P268" s="2"/>
      <c r="Q268" s="2"/>
      <c r="S268" s="10178"/>
      <c r="U268" s="10179"/>
      <c r="W268" s="10180" t="str">
        <f>IF(OR(ISNUMBER(W269),ISNUMBER(W278)),-N(W269)-N(W278),IF(ISNUMBER(U268),U268,""))</f>
        <v/>
      </c>
      <c r="Y268" s="10181" t="str">
        <f t="shared" si="47"/>
        <v/>
      </c>
      <c r="AA268" s="92"/>
      <c r="AC268" s="10182"/>
      <c r="AE268" s="10183"/>
      <c r="AG268" s="10184" t="str">
        <f>IF(OR(ISNUMBER(AG269),ISNUMBER(AG278)),-N(AG269)-N(AG278),IF(ISNUMBER(AE268),AE268,""))</f>
        <v/>
      </c>
      <c r="AI268" s="10185" t="str">
        <f t="shared" si="48"/>
        <v/>
      </c>
    </row>
    <row r="269" spans="1:35" ht="11.25" hidden="1" outlineLevel="5">
      <c r="A269" s="10186" t="s">
        <v>2948</v>
      </c>
      <c r="B269" s="2" t="s">
        <v>593</v>
      </c>
      <c r="C269" s="67" t="str">
        <f t="shared" si="46"/>
        <v/>
      </c>
      <c r="D269" s="2" t="s">
        <v>90</v>
      </c>
      <c r="E269" s="2" t="s">
        <v>3586</v>
      </c>
      <c r="F269" s="2" t="s">
        <v>67</v>
      </c>
      <c r="G269" s="2" t="s">
        <v>3587</v>
      </c>
      <c r="H269" s="2"/>
      <c r="I269" s="2"/>
      <c r="J269" s="2" t="s">
        <v>71</v>
      </c>
      <c r="K269" s="2"/>
      <c r="L269" s="2" t="s">
        <v>12</v>
      </c>
      <c r="M269" s="2" t="s">
        <v>12</v>
      </c>
      <c r="N269" s="2" t="s">
        <v>12</v>
      </c>
      <c r="O269" s="2" t="s">
        <v>2691</v>
      </c>
      <c r="P269" s="2"/>
      <c r="Q269" s="2"/>
      <c r="S269" s="10187"/>
      <c r="U269" s="10188"/>
      <c r="W269" s="10189" t="str">
        <f>IF(OR(ISNUMBER(W270),ISNUMBER(W271),ISNUMBER(W274)),N(W270)+N(W271)+N(W274),IF(ISNUMBER(U269),U269,""))</f>
        <v/>
      </c>
      <c r="Y269" s="10190" t="str">
        <f t="shared" si="47"/>
        <v/>
      </c>
      <c r="AA269" s="92"/>
      <c r="AC269" s="10191"/>
      <c r="AE269" s="10192"/>
      <c r="AG269" s="10193" t="str">
        <f>IF(OR(ISNUMBER(AG270),ISNUMBER(AG271),ISNUMBER(AG274)),N(AG270)+N(AG271)+N(AG274),IF(ISNUMBER(AE269),AE269,""))</f>
        <v/>
      </c>
      <c r="AI269" s="10194" t="str">
        <f t="shared" si="48"/>
        <v/>
      </c>
    </row>
    <row r="270" spans="1:35" ht="11.25" hidden="1" outlineLevel="6">
      <c r="A270" s="10195" t="s">
        <v>2952</v>
      </c>
      <c r="B270" s="2" t="s">
        <v>94</v>
      </c>
      <c r="C270" s="67" t="str">
        <f t="shared" si="46"/>
        <v/>
      </c>
      <c r="D270" s="2" t="s">
        <v>90</v>
      </c>
      <c r="E270" s="2" t="s">
        <v>3588</v>
      </c>
      <c r="F270" s="2" t="s">
        <v>67</v>
      </c>
      <c r="G270" s="2" t="s">
        <v>3589</v>
      </c>
      <c r="H270" s="2"/>
      <c r="I270" s="2"/>
      <c r="J270" s="2" t="s">
        <v>187</v>
      </c>
      <c r="K270" s="2"/>
      <c r="L270" s="2" t="s">
        <v>12</v>
      </c>
      <c r="M270" s="2" t="s">
        <v>12</v>
      </c>
      <c r="N270" s="2" t="s">
        <v>12</v>
      </c>
      <c r="O270" s="2" t="s">
        <v>2691</v>
      </c>
      <c r="P270" s="2"/>
      <c r="Q270" s="2"/>
      <c r="S270" s="10196"/>
      <c r="U270" s="10197"/>
      <c r="W270" s="10198" t="str">
        <f>IF(ISNUMBER(U270),U270,"")</f>
        <v/>
      </c>
      <c r="Y270" s="10199" t="str">
        <f t="shared" si="47"/>
        <v/>
      </c>
      <c r="AA270" s="92"/>
      <c r="AC270" s="10200"/>
      <c r="AE270" s="10201"/>
      <c r="AG270" s="10202" t="str">
        <f>IF(ISNUMBER(AE270),AE270,"")</f>
        <v/>
      </c>
      <c r="AI270" s="10203" t="str">
        <f t="shared" si="48"/>
        <v/>
      </c>
    </row>
    <row r="271" spans="1:35" ht="11.25" hidden="1" outlineLevel="6">
      <c r="A271" s="10204" t="s">
        <v>2955</v>
      </c>
      <c r="B271" s="2" t="s">
        <v>94</v>
      </c>
      <c r="C271" s="67" t="str">
        <f t="shared" si="46"/>
        <v/>
      </c>
      <c r="D271" s="2" t="s">
        <v>90</v>
      </c>
      <c r="E271" s="2" t="s">
        <v>3590</v>
      </c>
      <c r="F271" s="2" t="s">
        <v>67</v>
      </c>
      <c r="G271" s="2" t="s">
        <v>3591</v>
      </c>
      <c r="H271" s="2"/>
      <c r="I271" s="2"/>
      <c r="J271" s="2" t="s">
        <v>187</v>
      </c>
      <c r="K271" s="2"/>
      <c r="L271" s="2" t="s">
        <v>12</v>
      </c>
      <c r="M271" s="2" t="s">
        <v>12</v>
      </c>
      <c r="N271" s="2" t="s">
        <v>12</v>
      </c>
      <c r="O271" s="2" t="s">
        <v>2691</v>
      </c>
      <c r="P271" s="2"/>
      <c r="Q271" s="2"/>
      <c r="S271" s="10205"/>
      <c r="U271" s="10206"/>
      <c r="W271" s="10207" t="str">
        <f>IF(OR(ISNUMBER(W272),ISNUMBER(W273)),N(W272)+N(W273),IF(ISNUMBER(U271),U271,""))</f>
        <v/>
      </c>
      <c r="Y271" s="10208" t="str">
        <f t="shared" si="47"/>
        <v/>
      </c>
      <c r="AA271" s="92"/>
      <c r="AC271" s="10209"/>
      <c r="AE271" s="10210"/>
      <c r="AG271" s="10211" t="str">
        <f>IF(OR(ISNUMBER(AG272),ISNUMBER(AG273)),N(AG272)+N(AG273),IF(ISNUMBER(AE271),AE271,""))</f>
        <v/>
      </c>
      <c r="AI271" s="10212" t="str">
        <f t="shared" si="48"/>
        <v/>
      </c>
    </row>
    <row r="272" spans="1:35" ht="11.25" hidden="1" outlineLevel="7">
      <c r="A272" s="10213" t="s">
        <v>2958</v>
      </c>
      <c r="B272" s="2" t="s">
        <v>94</v>
      </c>
      <c r="C272" s="67" t="str">
        <f t="shared" si="46"/>
        <v/>
      </c>
      <c r="D272" s="2" t="s">
        <v>90</v>
      </c>
      <c r="E272" s="2" t="s">
        <v>3592</v>
      </c>
      <c r="F272" s="2" t="s">
        <v>67</v>
      </c>
      <c r="G272" s="2" t="s">
        <v>3593</v>
      </c>
      <c r="H272" s="2"/>
      <c r="I272" s="2"/>
      <c r="J272" s="2"/>
      <c r="K272" s="2"/>
      <c r="L272" s="2" t="s">
        <v>12</v>
      </c>
      <c r="M272" s="2" t="s">
        <v>12</v>
      </c>
      <c r="N272" s="2" t="s">
        <v>12</v>
      </c>
      <c r="O272" s="2" t="s">
        <v>2691</v>
      </c>
      <c r="P272" s="2"/>
      <c r="Q272" s="2"/>
      <c r="S272" s="10214"/>
      <c r="U272" s="10215"/>
      <c r="W272" s="10216" t="str">
        <f>IF(ISNUMBER(U272),U272,"")</f>
        <v/>
      </c>
      <c r="Y272" s="10217" t="str">
        <f t="shared" si="47"/>
        <v/>
      </c>
      <c r="AA272" s="92"/>
      <c r="AC272" s="10218"/>
      <c r="AE272" s="10219"/>
      <c r="AG272" s="10220" t="str">
        <f>IF(ISNUMBER(AE272),AE272,"")</f>
        <v/>
      </c>
      <c r="AI272" s="10221" t="str">
        <f t="shared" si="48"/>
        <v/>
      </c>
    </row>
    <row r="273" spans="1:35" ht="11.25" hidden="1" outlineLevel="7">
      <c r="A273" s="10222" t="s">
        <v>2961</v>
      </c>
      <c r="B273" s="2" t="s">
        <v>94</v>
      </c>
      <c r="C273" s="67" t="str">
        <f t="shared" si="46"/>
        <v/>
      </c>
      <c r="D273" s="2" t="s">
        <v>90</v>
      </c>
      <c r="E273" s="2" t="s">
        <v>3594</v>
      </c>
      <c r="F273" s="2" t="s">
        <v>67</v>
      </c>
      <c r="G273" s="2" t="s">
        <v>3595</v>
      </c>
      <c r="H273" s="2"/>
      <c r="I273" s="2"/>
      <c r="J273" s="2"/>
      <c r="K273" s="2"/>
      <c r="L273" s="2" t="s">
        <v>12</v>
      </c>
      <c r="M273" s="2" t="s">
        <v>12</v>
      </c>
      <c r="N273" s="2" t="s">
        <v>12</v>
      </c>
      <c r="O273" s="2" t="s">
        <v>2691</v>
      </c>
      <c r="P273" s="2"/>
      <c r="Q273" s="2"/>
      <c r="S273" s="10223"/>
      <c r="U273" s="10224"/>
      <c r="W273" s="10225" t="str">
        <f>IF(ISNUMBER(U273),U273,"")</f>
        <v/>
      </c>
      <c r="Y273" s="10226" t="str">
        <f t="shared" si="47"/>
        <v/>
      </c>
      <c r="AA273" s="92"/>
      <c r="AC273" s="10227"/>
      <c r="AE273" s="10228"/>
      <c r="AG273" s="10229" t="str">
        <f>IF(ISNUMBER(AE273),AE273,"")</f>
        <v/>
      </c>
      <c r="AI273" s="10230" t="str">
        <f t="shared" si="48"/>
        <v/>
      </c>
    </row>
    <row r="274" spans="1:35" ht="11.25" hidden="1" outlineLevel="6">
      <c r="A274" s="10231" t="s">
        <v>2964</v>
      </c>
      <c r="B274" s="2" t="s">
        <v>94</v>
      </c>
      <c r="C274" s="67" t="str">
        <f t="shared" si="46"/>
        <v/>
      </c>
      <c r="D274" s="2" t="s">
        <v>90</v>
      </c>
      <c r="E274" s="2" t="s">
        <v>3596</v>
      </c>
      <c r="F274" s="2" t="s">
        <v>67</v>
      </c>
      <c r="G274" s="2" t="s">
        <v>3597</v>
      </c>
      <c r="H274" s="2"/>
      <c r="I274" s="2"/>
      <c r="J274" s="2" t="s">
        <v>187</v>
      </c>
      <c r="K274" s="2"/>
      <c r="L274" s="2" t="s">
        <v>12</v>
      </c>
      <c r="M274" s="2" t="s">
        <v>12</v>
      </c>
      <c r="N274" s="2" t="s">
        <v>12</v>
      </c>
      <c r="O274" s="2" t="s">
        <v>2691</v>
      </c>
      <c r="P274" s="2"/>
      <c r="Q274" s="2"/>
      <c r="S274" s="10232"/>
      <c r="U274" s="10233"/>
      <c r="W274" s="10234" t="str">
        <f>IF(OR(ISNUMBER(W275),ISNUMBER(W276),ISNUMBER(W277)),N(W275)+N(W276)+N(W277),IF(ISNUMBER(U274),U274,""))</f>
        <v/>
      </c>
      <c r="Y274" s="10235" t="str">
        <f t="shared" si="47"/>
        <v/>
      </c>
      <c r="AA274" s="92"/>
      <c r="AC274" s="10236"/>
      <c r="AE274" s="10237"/>
      <c r="AG274" s="10238" t="str">
        <f>IF(OR(ISNUMBER(AG275),ISNUMBER(AG276),ISNUMBER(AG277)),N(AG275)+N(AG276)+N(AG277),IF(ISNUMBER(AE274),AE274,""))</f>
        <v/>
      </c>
      <c r="AI274" s="10239" t="str">
        <f t="shared" si="48"/>
        <v/>
      </c>
    </row>
    <row r="275" spans="1:35" ht="11.25" hidden="1" outlineLevel="7">
      <c r="A275" s="10240" t="s">
        <v>3598</v>
      </c>
      <c r="B275" s="2" t="s">
        <v>94</v>
      </c>
      <c r="C275" s="67" t="str">
        <f t="shared" si="46"/>
        <v/>
      </c>
      <c r="D275" s="2" t="s">
        <v>90</v>
      </c>
      <c r="E275" s="2" t="s">
        <v>3599</v>
      </c>
      <c r="F275" s="2" t="s">
        <v>67</v>
      </c>
      <c r="G275" s="2" t="s">
        <v>3600</v>
      </c>
      <c r="H275" s="2"/>
      <c r="I275" s="2"/>
      <c r="J275" s="2"/>
      <c r="K275" s="2"/>
      <c r="L275" s="2" t="s">
        <v>12</v>
      </c>
      <c r="M275" s="2" t="s">
        <v>12</v>
      </c>
      <c r="N275" s="2" t="s">
        <v>12</v>
      </c>
      <c r="O275" s="2" t="s">
        <v>2691</v>
      </c>
      <c r="P275" s="2"/>
      <c r="Q275" s="2"/>
      <c r="S275" s="10241"/>
      <c r="U275" s="10242"/>
      <c r="W275" s="10243" t="str">
        <f>IF(ISNUMBER(U275),U275,"")</f>
        <v/>
      </c>
      <c r="Y275" s="10244" t="str">
        <f t="shared" si="47"/>
        <v/>
      </c>
      <c r="AA275" s="92"/>
      <c r="AC275" s="10245"/>
      <c r="AE275" s="10246"/>
      <c r="AG275" s="10247" t="str">
        <f>IF(ISNUMBER(AE275),AE275,"")</f>
        <v/>
      </c>
      <c r="AI275" s="10248" t="str">
        <f t="shared" si="48"/>
        <v/>
      </c>
    </row>
    <row r="276" spans="1:35" ht="11.25" hidden="1" outlineLevel="7">
      <c r="A276" s="10249" t="s">
        <v>3601</v>
      </c>
      <c r="B276" s="2" t="s">
        <v>94</v>
      </c>
      <c r="C276" s="67" t="str">
        <f t="shared" si="46"/>
        <v/>
      </c>
      <c r="D276" s="2" t="s">
        <v>90</v>
      </c>
      <c r="E276" s="2" t="s">
        <v>3602</v>
      </c>
      <c r="F276" s="2" t="s">
        <v>67</v>
      </c>
      <c r="G276" s="2" t="s">
        <v>3603</v>
      </c>
      <c r="H276" s="2"/>
      <c r="I276" s="2"/>
      <c r="J276" s="2"/>
      <c r="K276" s="2"/>
      <c r="L276" s="2" t="s">
        <v>12</v>
      </c>
      <c r="M276" s="2" t="s">
        <v>12</v>
      </c>
      <c r="N276" s="2" t="s">
        <v>12</v>
      </c>
      <c r="O276" s="2" t="s">
        <v>2691</v>
      </c>
      <c r="P276" s="2"/>
      <c r="Q276" s="2"/>
      <c r="S276" s="10250"/>
      <c r="U276" s="10251"/>
      <c r="W276" s="10252" t="str">
        <f>IF(ISNUMBER(U276),U276,"")</f>
        <v/>
      </c>
      <c r="Y276" s="10253" t="str">
        <f t="shared" si="47"/>
        <v/>
      </c>
      <c r="AA276" s="92"/>
      <c r="AC276" s="10254"/>
      <c r="AE276" s="10255"/>
      <c r="AG276" s="10256" t="str">
        <f>IF(ISNUMBER(AE276),AE276,"")</f>
        <v/>
      </c>
      <c r="AI276" s="10257" t="str">
        <f t="shared" si="48"/>
        <v/>
      </c>
    </row>
    <row r="277" spans="1:35" ht="11.25" hidden="1" outlineLevel="7">
      <c r="A277" s="10258" t="s">
        <v>3604</v>
      </c>
      <c r="B277" s="2" t="s">
        <v>94</v>
      </c>
      <c r="C277" s="67" t="str">
        <f t="shared" si="46"/>
        <v/>
      </c>
      <c r="D277" s="2" t="s">
        <v>90</v>
      </c>
      <c r="E277" s="2" t="s">
        <v>3605</v>
      </c>
      <c r="F277" s="2" t="s">
        <v>67</v>
      </c>
      <c r="G277" s="2" t="s">
        <v>3606</v>
      </c>
      <c r="H277" s="2"/>
      <c r="I277" s="2"/>
      <c r="J277" s="2"/>
      <c r="K277" s="2"/>
      <c r="L277" s="2" t="s">
        <v>12</v>
      </c>
      <c r="M277" s="2" t="s">
        <v>12</v>
      </c>
      <c r="N277" s="2" t="s">
        <v>12</v>
      </c>
      <c r="O277" s="2" t="s">
        <v>2691</v>
      </c>
      <c r="P277" s="2"/>
      <c r="Q277" s="2"/>
      <c r="S277" s="10259"/>
      <c r="U277" s="10260"/>
      <c r="W277" s="10261" t="str">
        <f>IF(ISNUMBER(U277),U277,"")</f>
        <v/>
      </c>
      <c r="Y277" s="10262" t="str">
        <f t="shared" si="47"/>
        <v/>
      </c>
      <c r="AA277" s="92"/>
      <c r="AC277" s="10263"/>
      <c r="AE277" s="10264"/>
      <c r="AG277" s="10265" t="str">
        <f>IF(ISNUMBER(AE277),AE277,"")</f>
        <v/>
      </c>
      <c r="AI277" s="10266" t="str">
        <f t="shared" si="48"/>
        <v/>
      </c>
    </row>
    <row r="278" spans="1:35" ht="11.25" hidden="1" outlineLevel="5">
      <c r="A278" s="10267" t="s">
        <v>2976</v>
      </c>
      <c r="B278" s="2" t="s">
        <v>593</v>
      </c>
      <c r="C278" s="67" t="str">
        <f t="shared" si="46"/>
        <v/>
      </c>
      <c r="D278" s="2" t="s">
        <v>90</v>
      </c>
      <c r="E278" s="2" t="s">
        <v>3607</v>
      </c>
      <c r="F278" s="2" t="s">
        <v>67</v>
      </c>
      <c r="G278" s="2" t="s">
        <v>3608</v>
      </c>
      <c r="H278" s="2"/>
      <c r="I278" s="2" t="s">
        <v>3609</v>
      </c>
      <c r="J278" s="2" t="s">
        <v>71</v>
      </c>
      <c r="K278" s="2"/>
      <c r="L278" s="2" t="s">
        <v>12</v>
      </c>
      <c r="M278" s="2" t="s">
        <v>12</v>
      </c>
      <c r="N278" s="2" t="s">
        <v>12</v>
      </c>
      <c r="O278" s="2" t="s">
        <v>2691</v>
      </c>
      <c r="P278" s="2"/>
      <c r="Q278" s="2"/>
      <c r="S278" s="10268"/>
      <c r="U278" s="10269"/>
      <c r="W278" s="10270" t="str">
        <f>IF(OR(ISNUMBER(W279),ISNUMBER(W280),ISNUMBER(W283)),N(W279)+N(W280)+N(W283),IF(ISNUMBER(U278),U278,""))</f>
        <v/>
      </c>
      <c r="Y278" s="10271" t="str">
        <f t="shared" si="47"/>
        <v/>
      </c>
      <c r="AA278" s="92"/>
      <c r="AC278" s="10272"/>
      <c r="AE278" s="10273"/>
      <c r="AG278" s="10274" t="str">
        <f>IF(OR(ISNUMBER(AG279),ISNUMBER(AG280),ISNUMBER(AG283)),N(AG279)+N(AG280)+N(AG283),IF(ISNUMBER(AE278),AE278,""))</f>
        <v/>
      </c>
      <c r="AI278" s="10275" t="str">
        <f t="shared" si="48"/>
        <v/>
      </c>
    </row>
    <row r="279" spans="1:35" ht="11.25" hidden="1" outlineLevel="6">
      <c r="A279" s="10276" t="s">
        <v>2980</v>
      </c>
      <c r="B279" s="2" t="s">
        <v>94</v>
      </c>
      <c r="C279" s="67" t="str">
        <f t="shared" si="46"/>
        <v/>
      </c>
      <c r="D279" s="2" t="s">
        <v>90</v>
      </c>
      <c r="E279" s="2" t="s">
        <v>3610</v>
      </c>
      <c r="F279" s="2" t="s">
        <v>67</v>
      </c>
      <c r="G279" s="2" t="s">
        <v>3611</v>
      </c>
      <c r="H279" s="2"/>
      <c r="I279" s="2"/>
      <c r="J279" s="2" t="s">
        <v>187</v>
      </c>
      <c r="K279" s="2"/>
      <c r="L279" s="2" t="s">
        <v>12</v>
      </c>
      <c r="M279" s="2" t="s">
        <v>12</v>
      </c>
      <c r="N279" s="2" t="s">
        <v>12</v>
      </c>
      <c r="O279" s="2" t="s">
        <v>2691</v>
      </c>
      <c r="P279" s="2"/>
      <c r="Q279" s="2"/>
      <c r="S279" s="10277"/>
      <c r="U279" s="10278"/>
      <c r="W279" s="10279" t="str">
        <f>IF(ISNUMBER(U279),U279,"")</f>
        <v/>
      </c>
      <c r="Y279" s="10280" t="str">
        <f t="shared" si="47"/>
        <v/>
      </c>
      <c r="AA279" s="92"/>
      <c r="AC279" s="10281"/>
      <c r="AE279" s="10282"/>
      <c r="AG279" s="10283" t="str">
        <f>IF(ISNUMBER(AE279),AE279,"")</f>
        <v/>
      </c>
      <c r="AI279" s="10284" t="str">
        <f t="shared" si="48"/>
        <v/>
      </c>
    </row>
    <row r="280" spans="1:35" ht="11.25" hidden="1" outlineLevel="6">
      <c r="A280" s="10285" t="s">
        <v>2983</v>
      </c>
      <c r="B280" s="2" t="s">
        <v>94</v>
      </c>
      <c r="C280" s="67" t="str">
        <f t="shared" si="46"/>
        <v/>
      </c>
      <c r="D280" s="2" t="s">
        <v>90</v>
      </c>
      <c r="E280" s="2" t="s">
        <v>3612</v>
      </c>
      <c r="F280" s="2" t="s">
        <v>67</v>
      </c>
      <c r="G280" s="2" t="s">
        <v>3613</v>
      </c>
      <c r="H280" s="2"/>
      <c r="I280" s="2"/>
      <c r="J280" s="2" t="s">
        <v>187</v>
      </c>
      <c r="K280" s="2"/>
      <c r="L280" s="2" t="s">
        <v>12</v>
      </c>
      <c r="M280" s="2" t="s">
        <v>12</v>
      </c>
      <c r="N280" s="2" t="s">
        <v>12</v>
      </c>
      <c r="O280" s="2" t="s">
        <v>2691</v>
      </c>
      <c r="P280" s="2"/>
      <c r="Q280" s="2"/>
      <c r="S280" s="10286"/>
      <c r="U280" s="10287"/>
      <c r="W280" s="10288" t="str">
        <f>IF(OR(ISNUMBER(W281),ISNUMBER(W282)),N(W281)+N(W282),IF(ISNUMBER(U280),U280,""))</f>
        <v/>
      </c>
      <c r="Y280" s="10289" t="str">
        <f t="shared" si="47"/>
        <v/>
      </c>
      <c r="AA280" s="92"/>
      <c r="AC280" s="10290"/>
      <c r="AE280" s="10291"/>
      <c r="AG280" s="10292" t="str">
        <f>IF(OR(ISNUMBER(AG281),ISNUMBER(AG282)),N(AG281)+N(AG282),IF(ISNUMBER(AE280),AE280,""))</f>
        <v/>
      </c>
      <c r="AI280" s="10293" t="str">
        <f t="shared" si="48"/>
        <v/>
      </c>
    </row>
    <row r="281" spans="1:35" ht="11.25" hidden="1" outlineLevel="7">
      <c r="A281" s="10294" t="s">
        <v>3614</v>
      </c>
      <c r="B281" s="2" t="s">
        <v>94</v>
      </c>
      <c r="C281" s="67" t="str">
        <f t="shared" si="46"/>
        <v/>
      </c>
      <c r="D281" s="2" t="s">
        <v>90</v>
      </c>
      <c r="E281" s="2" t="s">
        <v>3615</v>
      </c>
      <c r="F281" s="2" t="s">
        <v>67</v>
      </c>
      <c r="G281" s="2" t="s">
        <v>3616</v>
      </c>
      <c r="H281" s="2"/>
      <c r="I281" s="2"/>
      <c r="J281" s="2"/>
      <c r="K281" s="2"/>
      <c r="L281" s="2" t="s">
        <v>12</v>
      </c>
      <c r="M281" s="2" t="s">
        <v>12</v>
      </c>
      <c r="N281" s="2" t="s">
        <v>12</v>
      </c>
      <c r="O281" s="2" t="s">
        <v>2691</v>
      </c>
      <c r="P281" s="2"/>
      <c r="Q281" s="2"/>
      <c r="S281" s="10295"/>
      <c r="U281" s="10296"/>
      <c r="W281" s="10297" t="str">
        <f>IF(ISNUMBER(U281),U281,"")</f>
        <v/>
      </c>
      <c r="Y281" s="10298" t="str">
        <f t="shared" si="47"/>
        <v/>
      </c>
      <c r="AA281" s="92"/>
      <c r="AC281" s="10299"/>
      <c r="AE281" s="10300"/>
      <c r="AG281" s="10301" t="str">
        <f>IF(ISNUMBER(AE281),AE281,"")</f>
        <v/>
      </c>
      <c r="AI281" s="10302" t="str">
        <f t="shared" si="48"/>
        <v/>
      </c>
    </row>
    <row r="282" spans="1:35" ht="11.25" hidden="1" outlineLevel="7">
      <c r="A282" s="10303" t="s">
        <v>3617</v>
      </c>
      <c r="B282" s="2" t="s">
        <v>94</v>
      </c>
      <c r="C282" s="67" t="str">
        <f t="shared" si="46"/>
        <v/>
      </c>
      <c r="D282" s="2" t="s">
        <v>90</v>
      </c>
      <c r="E282" s="2" t="s">
        <v>3618</v>
      </c>
      <c r="F282" s="2" t="s">
        <v>67</v>
      </c>
      <c r="G282" s="2" t="s">
        <v>3619</v>
      </c>
      <c r="H282" s="2"/>
      <c r="I282" s="2"/>
      <c r="J282" s="2"/>
      <c r="K282" s="2"/>
      <c r="L282" s="2" t="s">
        <v>12</v>
      </c>
      <c r="M282" s="2" t="s">
        <v>12</v>
      </c>
      <c r="N282" s="2" t="s">
        <v>12</v>
      </c>
      <c r="O282" s="2" t="s">
        <v>2691</v>
      </c>
      <c r="P282" s="2"/>
      <c r="Q282" s="2"/>
      <c r="S282" s="10304"/>
      <c r="U282" s="10305"/>
      <c r="W282" s="10306" t="str">
        <f>IF(ISNUMBER(U282),U282,"")</f>
        <v/>
      </c>
      <c r="Y282" s="10307" t="str">
        <f t="shared" si="47"/>
        <v/>
      </c>
      <c r="AA282" s="92"/>
      <c r="AC282" s="10308"/>
      <c r="AE282" s="10309"/>
      <c r="AG282" s="10310" t="str">
        <f>IF(ISNUMBER(AE282),AE282,"")</f>
        <v/>
      </c>
      <c r="AI282" s="10311" t="str">
        <f t="shared" si="48"/>
        <v/>
      </c>
    </row>
    <row r="283" spans="1:35" ht="11.25" hidden="1" outlineLevel="6">
      <c r="A283" s="10312" t="s">
        <v>2992</v>
      </c>
      <c r="B283" s="2" t="s">
        <v>94</v>
      </c>
      <c r="C283" s="67" t="str">
        <f t="shared" si="46"/>
        <v/>
      </c>
      <c r="D283" s="2" t="s">
        <v>90</v>
      </c>
      <c r="E283" s="2" t="s">
        <v>3620</v>
      </c>
      <c r="F283" s="2" t="s">
        <v>67</v>
      </c>
      <c r="G283" s="2" t="s">
        <v>3621</v>
      </c>
      <c r="H283" s="2"/>
      <c r="I283" s="2"/>
      <c r="J283" s="2" t="s">
        <v>187</v>
      </c>
      <c r="K283" s="2"/>
      <c r="L283" s="2" t="s">
        <v>12</v>
      </c>
      <c r="M283" s="2" t="s">
        <v>12</v>
      </c>
      <c r="N283" s="2" t="s">
        <v>12</v>
      </c>
      <c r="O283" s="2" t="s">
        <v>2691</v>
      </c>
      <c r="P283" s="2"/>
      <c r="Q283" s="2"/>
      <c r="S283" s="10313"/>
      <c r="U283" s="10314"/>
      <c r="W283" s="10315" t="str">
        <f>IF(OR(ISNUMBER(W284),ISNUMBER(W285),ISNUMBER(W286)),N(W284)+N(W285)+N(W286),IF(ISNUMBER(U283),U283,""))</f>
        <v/>
      </c>
      <c r="Y283" s="10316" t="str">
        <f t="shared" si="47"/>
        <v/>
      </c>
      <c r="AA283" s="92"/>
      <c r="AC283" s="10317"/>
      <c r="AE283" s="10318"/>
      <c r="AG283" s="10319" t="str">
        <f>IF(OR(ISNUMBER(AG284),ISNUMBER(AG285),ISNUMBER(AG286)),N(AG284)+N(AG285)+N(AG286),IF(ISNUMBER(AE283),AE283,""))</f>
        <v/>
      </c>
      <c r="AI283" s="10320" t="str">
        <f t="shared" si="48"/>
        <v/>
      </c>
    </row>
    <row r="284" spans="1:35" ht="11.25" hidden="1" outlineLevel="7">
      <c r="A284" s="10321" t="s">
        <v>2995</v>
      </c>
      <c r="B284" s="2" t="s">
        <v>94</v>
      </c>
      <c r="C284" s="67" t="str">
        <f t="shared" si="46"/>
        <v/>
      </c>
      <c r="D284" s="2" t="s">
        <v>90</v>
      </c>
      <c r="E284" s="2" t="s">
        <v>3622</v>
      </c>
      <c r="F284" s="2" t="s">
        <v>67</v>
      </c>
      <c r="G284" s="2" t="s">
        <v>3623</v>
      </c>
      <c r="H284" s="2"/>
      <c r="I284" s="2"/>
      <c r="J284" s="2"/>
      <c r="K284" s="2"/>
      <c r="L284" s="2" t="s">
        <v>12</v>
      </c>
      <c r="M284" s="2" t="s">
        <v>12</v>
      </c>
      <c r="N284" s="2" t="s">
        <v>12</v>
      </c>
      <c r="O284" s="2" t="s">
        <v>2691</v>
      </c>
      <c r="P284" s="2"/>
      <c r="Q284" s="2"/>
      <c r="S284" s="10322"/>
      <c r="U284" s="10323"/>
      <c r="W284" s="10324" t="str">
        <f t="shared" ref="W284:W296" si="49">IF(ISNUMBER(U284),U284,"")</f>
        <v/>
      </c>
      <c r="Y284" s="10325" t="str">
        <f t="shared" si="47"/>
        <v/>
      </c>
      <c r="AA284" s="92"/>
      <c r="AC284" s="10326"/>
      <c r="AE284" s="10327"/>
      <c r="AG284" s="10328" t="str">
        <f t="shared" ref="AG284:AG296" si="50">IF(ISNUMBER(AE284),AE284,"")</f>
        <v/>
      </c>
      <c r="AI284" s="10329" t="str">
        <f t="shared" si="48"/>
        <v/>
      </c>
    </row>
    <row r="285" spans="1:35" ht="11.25" hidden="1" outlineLevel="7">
      <c r="A285" s="10330" t="s">
        <v>2998</v>
      </c>
      <c r="B285" s="2" t="s">
        <v>94</v>
      </c>
      <c r="C285" s="67" t="str">
        <f t="shared" si="46"/>
        <v/>
      </c>
      <c r="D285" s="2" t="s">
        <v>90</v>
      </c>
      <c r="E285" s="2" t="s">
        <v>3624</v>
      </c>
      <c r="F285" s="2" t="s">
        <v>67</v>
      </c>
      <c r="G285" s="2" t="s">
        <v>3625</v>
      </c>
      <c r="H285" s="2"/>
      <c r="I285" s="2"/>
      <c r="J285" s="2"/>
      <c r="K285" s="2"/>
      <c r="L285" s="2" t="s">
        <v>12</v>
      </c>
      <c r="M285" s="2" t="s">
        <v>12</v>
      </c>
      <c r="N285" s="2" t="s">
        <v>12</v>
      </c>
      <c r="O285" s="2" t="s">
        <v>2691</v>
      </c>
      <c r="P285" s="2"/>
      <c r="Q285" s="2"/>
      <c r="S285" s="10331"/>
      <c r="U285" s="10332"/>
      <c r="W285" s="10333" t="str">
        <f t="shared" si="49"/>
        <v/>
      </c>
      <c r="Y285" s="10334" t="str">
        <f t="shared" si="47"/>
        <v/>
      </c>
      <c r="AA285" s="92"/>
      <c r="AC285" s="10335"/>
      <c r="AE285" s="10336"/>
      <c r="AG285" s="10337" t="str">
        <f t="shared" si="50"/>
        <v/>
      </c>
      <c r="AI285" s="10338" t="str">
        <f t="shared" si="48"/>
        <v/>
      </c>
    </row>
    <row r="286" spans="1:35" ht="11.25" hidden="1" outlineLevel="7">
      <c r="A286" s="10339" t="s">
        <v>3626</v>
      </c>
      <c r="B286" s="2" t="s">
        <v>94</v>
      </c>
      <c r="C286" s="67" t="str">
        <f t="shared" si="46"/>
        <v/>
      </c>
      <c r="D286" s="2" t="s">
        <v>90</v>
      </c>
      <c r="E286" s="2" t="s">
        <v>3627</v>
      </c>
      <c r="F286" s="2" t="s">
        <v>67</v>
      </c>
      <c r="G286" s="2" t="s">
        <v>3628</v>
      </c>
      <c r="H286" s="2"/>
      <c r="I286" s="2"/>
      <c r="J286" s="2"/>
      <c r="K286" s="2"/>
      <c r="L286" s="2" t="s">
        <v>12</v>
      </c>
      <c r="M286" s="2" t="s">
        <v>12</v>
      </c>
      <c r="N286" s="2" t="s">
        <v>12</v>
      </c>
      <c r="O286" s="2" t="s">
        <v>2691</v>
      </c>
      <c r="P286" s="2"/>
      <c r="Q286" s="2"/>
      <c r="S286" s="10340"/>
      <c r="U286" s="10341"/>
      <c r="W286" s="10342" t="str">
        <f t="shared" si="49"/>
        <v/>
      </c>
      <c r="Y286" s="10343" t="str">
        <f t="shared" si="47"/>
        <v/>
      </c>
      <c r="AA286" s="92"/>
      <c r="AC286" s="10344"/>
      <c r="AE286" s="10345"/>
      <c r="AG286" s="10346" t="str">
        <f t="shared" si="50"/>
        <v/>
      </c>
      <c r="AI286" s="10347" t="str">
        <f t="shared" si="48"/>
        <v/>
      </c>
    </row>
    <row r="287" spans="1:35" ht="11.25" hidden="1" outlineLevel="4">
      <c r="A287" s="10348" t="s">
        <v>3629</v>
      </c>
      <c r="B287" s="2" t="s">
        <v>94</v>
      </c>
      <c r="C287" s="67" t="str">
        <f t="shared" si="46"/>
        <v/>
      </c>
      <c r="D287" s="2" t="s">
        <v>90</v>
      </c>
      <c r="E287" s="2" t="s">
        <v>3630</v>
      </c>
      <c r="F287" s="2" t="s">
        <v>67</v>
      </c>
      <c r="G287" s="2" t="s">
        <v>3631</v>
      </c>
      <c r="H287" s="2" t="s">
        <v>2916</v>
      </c>
      <c r="I287" s="2"/>
      <c r="J287" s="2" t="s">
        <v>96</v>
      </c>
      <c r="K287" s="2"/>
      <c r="L287" s="2" t="s">
        <v>12</v>
      </c>
      <c r="M287" s="2" t="s">
        <v>12</v>
      </c>
      <c r="N287" s="2" t="s">
        <v>12</v>
      </c>
      <c r="O287" s="2" t="s">
        <v>2691</v>
      </c>
      <c r="P287" s="2"/>
      <c r="Q287" s="2"/>
      <c r="S287" s="10349"/>
      <c r="U287" s="10350"/>
      <c r="W287" s="10351" t="str">
        <f t="shared" si="49"/>
        <v/>
      </c>
      <c r="Y287" s="10352" t="str">
        <f t="shared" si="47"/>
        <v/>
      </c>
      <c r="AA287" s="92"/>
      <c r="AC287" s="10353"/>
      <c r="AE287" s="10354"/>
      <c r="AG287" s="10355" t="str">
        <f t="shared" si="50"/>
        <v/>
      </c>
      <c r="AI287" s="10356" t="str">
        <f t="shared" si="48"/>
        <v/>
      </c>
    </row>
    <row r="288" spans="1:35" ht="11.25" hidden="1" outlineLevel="4">
      <c r="A288" s="10357" t="s">
        <v>3632</v>
      </c>
      <c r="B288" s="2" t="s">
        <v>94</v>
      </c>
      <c r="C288" s="67" t="str">
        <f t="shared" si="46"/>
        <v/>
      </c>
      <c r="D288" s="2" t="s">
        <v>90</v>
      </c>
      <c r="E288" s="2" t="s">
        <v>3633</v>
      </c>
      <c r="F288" s="2" t="s">
        <v>67</v>
      </c>
      <c r="G288" s="2" t="s">
        <v>3634</v>
      </c>
      <c r="H288" s="2" t="s">
        <v>3635</v>
      </c>
      <c r="I288" s="2" t="s">
        <v>3636</v>
      </c>
      <c r="J288" s="2" t="s">
        <v>187</v>
      </c>
      <c r="K288" s="2"/>
      <c r="L288" s="2" t="s">
        <v>12</v>
      </c>
      <c r="M288" s="2" t="s">
        <v>12</v>
      </c>
      <c r="N288" s="2" t="s">
        <v>12</v>
      </c>
      <c r="O288" s="2" t="s">
        <v>2691</v>
      </c>
      <c r="P288" s="2"/>
      <c r="Q288" s="2"/>
      <c r="S288" s="10358"/>
      <c r="U288" s="10359"/>
      <c r="W288" s="10360" t="str">
        <f t="shared" si="49"/>
        <v/>
      </c>
      <c r="Y288" s="10361" t="str">
        <f t="shared" si="47"/>
        <v/>
      </c>
      <c r="AA288" s="92"/>
      <c r="AC288" s="10362"/>
      <c r="AE288" s="10363"/>
      <c r="AG288" s="10364" t="str">
        <f t="shared" si="50"/>
        <v/>
      </c>
      <c r="AI288" s="10365" t="str">
        <f t="shared" si="48"/>
        <v/>
      </c>
    </row>
    <row r="289" spans="1:35" ht="11.25" hidden="1" outlineLevel="4">
      <c r="A289" s="10366" t="s">
        <v>3637</v>
      </c>
      <c r="B289" s="2" t="s">
        <v>94</v>
      </c>
      <c r="C289" s="67" t="str">
        <f t="shared" si="46"/>
        <v/>
      </c>
      <c r="D289" s="2" t="s">
        <v>90</v>
      </c>
      <c r="E289" s="2" t="s">
        <v>3638</v>
      </c>
      <c r="F289" s="2" t="s">
        <v>67</v>
      </c>
      <c r="G289" s="2" t="s">
        <v>3639</v>
      </c>
      <c r="H289" s="2" t="s">
        <v>2916</v>
      </c>
      <c r="I289" s="2" t="s">
        <v>3640</v>
      </c>
      <c r="J289" s="2" t="s">
        <v>187</v>
      </c>
      <c r="K289" s="2"/>
      <c r="L289" s="2" t="s">
        <v>12</v>
      </c>
      <c r="M289" s="2" t="s">
        <v>12</v>
      </c>
      <c r="N289" s="2" t="s">
        <v>12</v>
      </c>
      <c r="O289" s="2" t="s">
        <v>2691</v>
      </c>
      <c r="P289" s="2"/>
      <c r="Q289" s="2"/>
      <c r="S289" s="10367"/>
      <c r="U289" s="10368"/>
      <c r="W289" s="10369" t="str">
        <f t="shared" si="49"/>
        <v/>
      </c>
      <c r="Y289" s="10370" t="str">
        <f t="shared" si="47"/>
        <v/>
      </c>
      <c r="AA289" s="92"/>
      <c r="AC289" s="10371"/>
      <c r="AE289" s="10372"/>
      <c r="AG289" s="10373" t="str">
        <f t="shared" si="50"/>
        <v/>
      </c>
      <c r="AI289" s="10374" t="str">
        <f t="shared" si="48"/>
        <v/>
      </c>
    </row>
    <row r="290" spans="1:35" ht="11.25" hidden="1" outlineLevel="4">
      <c r="A290" s="10375" t="s">
        <v>3641</v>
      </c>
      <c r="B290" s="2" t="s">
        <v>94</v>
      </c>
      <c r="C290" s="67" t="str">
        <f t="shared" si="46"/>
        <v/>
      </c>
      <c r="D290" s="2" t="s">
        <v>90</v>
      </c>
      <c r="E290" s="2" t="s">
        <v>3642</v>
      </c>
      <c r="F290" s="2" t="s">
        <v>67</v>
      </c>
      <c r="G290" s="2" t="s">
        <v>3643</v>
      </c>
      <c r="H290" s="2" t="s">
        <v>2916</v>
      </c>
      <c r="I290" s="2"/>
      <c r="J290" s="2" t="s">
        <v>96</v>
      </c>
      <c r="K290" s="2"/>
      <c r="L290" s="2" t="s">
        <v>12</v>
      </c>
      <c r="M290" s="2" t="s">
        <v>12</v>
      </c>
      <c r="N290" s="2" t="s">
        <v>12</v>
      </c>
      <c r="O290" s="2" t="s">
        <v>2691</v>
      </c>
      <c r="P290" s="2"/>
      <c r="Q290" s="2"/>
      <c r="S290" s="10376"/>
      <c r="U290" s="10377"/>
      <c r="W290" s="10378" t="str">
        <f t="shared" si="49"/>
        <v/>
      </c>
      <c r="Y290" s="10379" t="str">
        <f t="shared" si="47"/>
        <v/>
      </c>
      <c r="AA290" s="92"/>
      <c r="AC290" s="10380"/>
      <c r="AE290" s="10381"/>
      <c r="AG290" s="10382" t="str">
        <f t="shared" si="50"/>
        <v/>
      </c>
      <c r="AI290" s="10383" t="str">
        <f t="shared" si="48"/>
        <v/>
      </c>
    </row>
    <row r="291" spans="1:35" ht="11.25" hidden="1" outlineLevel="4">
      <c r="A291" s="10384" t="s">
        <v>3644</v>
      </c>
      <c r="B291" s="2" t="s">
        <v>94</v>
      </c>
      <c r="C291" s="67" t="str">
        <f t="shared" si="46"/>
        <v/>
      </c>
      <c r="D291" s="2" t="s">
        <v>90</v>
      </c>
      <c r="E291" s="2" t="s">
        <v>3645</v>
      </c>
      <c r="F291" s="2" t="s">
        <v>67</v>
      </c>
      <c r="G291" s="2" t="s">
        <v>3646</v>
      </c>
      <c r="H291" s="2"/>
      <c r="I291" s="2"/>
      <c r="J291" s="2" t="s">
        <v>96</v>
      </c>
      <c r="K291" s="2"/>
      <c r="L291" s="2"/>
      <c r="M291" s="2" t="s">
        <v>12</v>
      </c>
      <c r="N291" s="2"/>
      <c r="O291" s="2" t="s">
        <v>2691</v>
      </c>
      <c r="P291" s="2"/>
      <c r="Q291" s="2"/>
      <c r="S291" s="10385"/>
      <c r="U291" s="10386"/>
      <c r="W291" s="10387" t="str">
        <f t="shared" si="49"/>
        <v/>
      </c>
      <c r="Y291" s="10388" t="str">
        <f t="shared" si="47"/>
        <v/>
      </c>
      <c r="AA291" s="92"/>
      <c r="AC291" s="10389"/>
      <c r="AE291" s="10390"/>
      <c r="AG291" s="10391" t="str">
        <f t="shared" si="50"/>
        <v/>
      </c>
      <c r="AI291" s="10392" t="str">
        <f t="shared" si="48"/>
        <v/>
      </c>
    </row>
    <row r="292" spans="1:35" ht="11.25" hidden="1" outlineLevel="4">
      <c r="A292" s="10393" t="s">
        <v>3647</v>
      </c>
      <c r="B292" s="2" t="s">
        <v>94</v>
      </c>
      <c r="C292" s="67" t="str">
        <f t="shared" si="46"/>
        <v/>
      </c>
      <c r="D292" s="2" t="s">
        <v>90</v>
      </c>
      <c r="E292" s="2" t="s">
        <v>3648</v>
      </c>
      <c r="F292" s="2" t="s">
        <v>67</v>
      </c>
      <c r="G292" s="2" t="s">
        <v>3649</v>
      </c>
      <c r="H292" s="2"/>
      <c r="I292" s="2"/>
      <c r="J292" s="2" t="s">
        <v>96</v>
      </c>
      <c r="K292" s="2"/>
      <c r="L292" s="2" t="s">
        <v>12</v>
      </c>
      <c r="M292" s="2" t="s">
        <v>12</v>
      </c>
      <c r="N292" s="2" t="s">
        <v>12</v>
      </c>
      <c r="O292" s="2" t="s">
        <v>2691</v>
      </c>
      <c r="P292" s="2"/>
      <c r="Q292" s="2"/>
      <c r="S292" s="10394"/>
      <c r="U292" s="10395"/>
      <c r="W292" s="10396" t="str">
        <f t="shared" si="49"/>
        <v/>
      </c>
      <c r="Y292" s="10397" t="str">
        <f t="shared" si="47"/>
        <v/>
      </c>
      <c r="AA292" s="92"/>
      <c r="AC292" s="10398"/>
      <c r="AE292" s="10399"/>
      <c r="AG292" s="10400" t="str">
        <f t="shared" si="50"/>
        <v/>
      </c>
      <c r="AI292" s="10401" t="str">
        <f t="shared" si="48"/>
        <v/>
      </c>
    </row>
    <row r="293" spans="1:35" ht="11.25" hidden="1" outlineLevel="4">
      <c r="A293" s="10402" t="s">
        <v>3650</v>
      </c>
      <c r="B293" s="2" t="s">
        <v>94</v>
      </c>
      <c r="C293" s="67" t="str">
        <f t="shared" si="46"/>
        <v/>
      </c>
      <c r="D293" s="2" t="s">
        <v>90</v>
      </c>
      <c r="E293" s="2" t="s">
        <v>3651</v>
      </c>
      <c r="F293" s="2" t="s">
        <v>67</v>
      </c>
      <c r="G293" s="2" t="s">
        <v>3652</v>
      </c>
      <c r="H293" s="2"/>
      <c r="I293" s="2" t="s">
        <v>3653</v>
      </c>
      <c r="J293" s="2" t="s">
        <v>187</v>
      </c>
      <c r="K293" s="2"/>
      <c r="L293" s="2" t="s">
        <v>12</v>
      </c>
      <c r="M293" s="2" t="s">
        <v>12</v>
      </c>
      <c r="N293" s="2" t="s">
        <v>12</v>
      </c>
      <c r="O293" s="2" t="s">
        <v>2691</v>
      </c>
      <c r="P293" s="2"/>
      <c r="Q293" s="2"/>
      <c r="S293" s="10403"/>
      <c r="U293" s="10404"/>
      <c r="W293" s="10405" t="str">
        <f t="shared" si="49"/>
        <v/>
      </c>
      <c r="Y293" s="10406" t="str">
        <f t="shared" si="47"/>
        <v/>
      </c>
      <c r="AA293" s="92"/>
      <c r="AC293" s="10407"/>
      <c r="AE293" s="10408"/>
      <c r="AG293" s="10409" t="str">
        <f t="shared" si="50"/>
        <v/>
      </c>
      <c r="AI293" s="10410" t="str">
        <f t="shared" si="48"/>
        <v/>
      </c>
    </row>
    <row r="294" spans="1:35" ht="11.25" hidden="1" outlineLevel="4">
      <c r="A294" s="10411" t="s">
        <v>3654</v>
      </c>
      <c r="B294" s="2" t="s">
        <v>94</v>
      </c>
      <c r="C294" s="67" t="str">
        <f t="shared" si="46"/>
        <v/>
      </c>
      <c r="D294" s="2" t="s">
        <v>90</v>
      </c>
      <c r="E294" s="2" t="s">
        <v>3655</v>
      </c>
      <c r="F294" s="2" t="s">
        <v>67</v>
      </c>
      <c r="G294" s="2" t="s">
        <v>3656</v>
      </c>
      <c r="H294" s="2"/>
      <c r="I294" s="2"/>
      <c r="J294" s="2" t="s">
        <v>96</v>
      </c>
      <c r="K294" s="2"/>
      <c r="L294" s="2" t="s">
        <v>12</v>
      </c>
      <c r="M294" s="2" t="s">
        <v>12</v>
      </c>
      <c r="N294" s="2" t="s">
        <v>12</v>
      </c>
      <c r="O294" s="2" t="s">
        <v>2691</v>
      </c>
      <c r="P294" s="2"/>
      <c r="Q294" s="2"/>
      <c r="S294" s="10412"/>
      <c r="U294" s="10413"/>
      <c r="W294" s="10414" t="str">
        <f t="shared" si="49"/>
        <v/>
      </c>
      <c r="Y294" s="10415" t="str">
        <f t="shared" si="47"/>
        <v/>
      </c>
      <c r="AA294" s="92"/>
      <c r="AC294" s="10416"/>
      <c r="AE294" s="10417"/>
      <c r="AG294" s="10418" t="str">
        <f t="shared" si="50"/>
        <v/>
      </c>
      <c r="AI294" s="10419" t="str">
        <f t="shared" si="48"/>
        <v/>
      </c>
    </row>
    <row r="295" spans="1:35" ht="11.25" hidden="1" outlineLevel="4">
      <c r="A295" s="10420" t="s">
        <v>3657</v>
      </c>
      <c r="B295" s="2" t="s">
        <v>94</v>
      </c>
      <c r="C295" s="67" t="str">
        <f t="shared" si="46"/>
        <v/>
      </c>
      <c r="D295" s="2" t="s">
        <v>90</v>
      </c>
      <c r="E295" s="2" t="s">
        <v>3658</v>
      </c>
      <c r="F295" s="2" t="s">
        <v>67</v>
      </c>
      <c r="G295" s="2" t="s">
        <v>3659</v>
      </c>
      <c r="H295" s="2" t="s">
        <v>2916</v>
      </c>
      <c r="I295" s="2" t="s">
        <v>3660</v>
      </c>
      <c r="J295" s="2" t="s">
        <v>96</v>
      </c>
      <c r="K295" s="2"/>
      <c r="L295" s="2" t="s">
        <v>12</v>
      </c>
      <c r="M295" s="2" t="s">
        <v>12</v>
      </c>
      <c r="N295" s="2" t="s">
        <v>12</v>
      </c>
      <c r="O295" s="2" t="s">
        <v>2691</v>
      </c>
      <c r="P295" s="2"/>
      <c r="Q295" s="2"/>
      <c r="S295" s="10421"/>
      <c r="U295" s="10422"/>
      <c r="W295" s="10423" t="str">
        <f t="shared" si="49"/>
        <v/>
      </c>
      <c r="Y295" s="10424" t="str">
        <f t="shared" si="47"/>
        <v/>
      </c>
      <c r="AA295" s="92"/>
      <c r="AC295" s="10425"/>
      <c r="AE295" s="10426"/>
      <c r="AG295" s="10427" t="str">
        <f t="shared" si="50"/>
        <v/>
      </c>
      <c r="AI295" s="10428" t="str">
        <f t="shared" si="48"/>
        <v/>
      </c>
    </row>
    <row r="296" spans="1:35" ht="11.25" hidden="1" outlineLevel="4">
      <c r="A296" s="10429" t="s">
        <v>3661</v>
      </c>
      <c r="B296" s="2" t="s">
        <v>94</v>
      </c>
      <c r="C296" s="67" t="str">
        <f t="shared" si="46"/>
        <v/>
      </c>
      <c r="D296" s="2" t="s">
        <v>90</v>
      </c>
      <c r="E296" s="2" t="s">
        <v>3662</v>
      </c>
      <c r="F296" s="2" t="s">
        <v>67</v>
      </c>
      <c r="G296" s="2" t="s">
        <v>3663</v>
      </c>
      <c r="H296" s="2" t="s">
        <v>2283</v>
      </c>
      <c r="I296" s="2" t="s">
        <v>3664</v>
      </c>
      <c r="J296" s="2" t="s">
        <v>187</v>
      </c>
      <c r="K296" s="2"/>
      <c r="L296" s="2" t="s">
        <v>12</v>
      </c>
      <c r="M296" s="2" t="s">
        <v>12</v>
      </c>
      <c r="N296" s="2" t="s">
        <v>12</v>
      </c>
      <c r="O296" s="2" t="s">
        <v>2691</v>
      </c>
      <c r="P296" s="2"/>
      <c r="Q296" s="2"/>
      <c r="S296" s="10430"/>
      <c r="U296" s="10431"/>
      <c r="W296" s="10432" t="str">
        <f t="shared" si="49"/>
        <v/>
      </c>
      <c r="Y296" s="10433" t="str">
        <f t="shared" si="47"/>
        <v/>
      </c>
      <c r="AA296" s="92"/>
      <c r="AC296" s="10434"/>
      <c r="AE296" s="10435"/>
      <c r="AG296" s="10436" t="str">
        <f t="shared" si="50"/>
        <v/>
      </c>
      <c r="AI296" s="10437" t="str">
        <f t="shared" si="48"/>
        <v/>
      </c>
    </row>
    <row r="297" spans="1:35" ht="11.25" hidden="1" outlineLevel="5">
      <c r="A297" s="10438" t="s">
        <v>3665</v>
      </c>
      <c r="B297" s="2"/>
      <c r="C297" s="67" t="str">
        <f t="shared" si="46"/>
        <v/>
      </c>
      <c r="D297" s="2" t="s">
        <v>90</v>
      </c>
      <c r="E297" s="2" t="s">
        <v>3666</v>
      </c>
      <c r="F297" s="2" t="s">
        <v>13</v>
      </c>
      <c r="G297" s="2" t="s">
        <v>3667</v>
      </c>
      <c r="H297" s="2" t="s">
        <v>3097</v>
      </c>
      <c r="I297" s="2" t="s">
        <v>164</v>
      </c>
      <c r="J297" s="2"/>
      <c r="K297" s="2"/>
      <c r="L297" s="2" t="s">
        <v>12</v>
      </c>
      <c r="M297" s="2" t="s">
        <v>12</v>
      </c>
      <c r="N297" s="2" t="s">
        <v>12</v>
      </c>
      <c r="O297" s="2" t="s">
        <v>2691</v>
      </c>
      <c r="P297" s="2"/>
      <c r="Q297" s="2"/>
      <c r="S297" s="10439"/>
      <c r="U297" s="10440"/>
      <c r="W297" s="10441"/>
      <c r="Y297" s="10442" t="str">
        <f t="shared" si="47"/>
        <v/>
      </c>
      <c r="AA297" s="92"/>
      <c r="AC297" s="10443"/>
      <c r="AE297" s="10444"/>
      <c r="AG297" s="10445"/>
      <c r="AI297" s="10446" t="str">
        <f t="shared" si="48"/>
        <v/>
      </c>
    </row>
    <row r="298" spans="1:35" ht="11.25" hidden="1" outlineLevel="3">
      <c r="A298" s="10447" t="s">
        <v>3668</v>
      </c>
      <c r="B298" s="2" t="s">
        <v>593</v>
      </c>
      <c r="C298" s="67" t="str">
        <f t="shared" si="46"/>
        <v/>
      </c>
      <c r="D298" s="2" t="s">
        <v>90</v>
      </c>
      <c r="E298" s="2" t="s">
        <v>3669</v>
      </c>
      <c r="F298" s="2" t="s">
        <v>67</v>
      </c>
      <c r="G298" s="2" t="s">
        <v>3670</v>
      </c>
      <c r="H298" s="2" t="s">
        <v>3671</v>
      </c>
      <c r="I298" s="2" t="s">
        <v>3672</v>
      </c>
      <c r="J298" s="2" t="s">
        <v>187</v>
      </c>
      <c r="K298" s="2"/>
      <c r="L298" s="2" t="s">
        <v>12</v>
      </c>
      <c r="M298" s="2"/>
      <c r="N298" s="2"/>
      <c r="O298" s="2" t="s">
        <v>2691</v>
      </c>
      <c r="P298" s="2"/>
      <c r="Q298" s="2"/>
      <c r="S298" s="10448"/>
      <c r="U298" s="10449"/>
      <c r="W298" s="10450" t="str">
        <f>IF(ISNUMBER(U298),U298,"")</f>
        <v/>
      </c>
      <c r="Y298" s="10451" t="str">
        <f t="shared" si="47"/>
        <v/>
      </c>
      <c r="AA298" s="92"/>
      <c r="AC298" s="10452"/>
      <c r="AE298" s="10453"/>
      <c r="AG298" s="10454" t="str">
        <f>IF(ISNUMBER(AE298),AE298,"")</f>
        <v/>
      </c>
      <c r="AI298" s="10455" t="str">
        <f t="shared" si="48"/>
        <v/>
      </c>
    </row>
    <row r="299" spans="1:35" ht="11.25" hidden="1" outlineLevel="4">
      <c r="A299" s="10456" t="s">
        <v>3673</v>
      </c>
      <c r="B299" s="2"/>
      <c r="C299" s="67" t="str">
        <f t="shared" si="46"/>
        <v/>
      </c>
      <c r="D299" s="2" t="s">
        <v>90</v>
      </c>
      <c r="E299" s="2" t="s">
        <v>3674</v>
      </c>
      <c r="F299" s="2" t="s">
        <v>67</v>
      </c>
      <c r="G299" s="2" t="s">
        <v>3675</v>
      </c>
      <c r="H299" s="2"/>
      <c r="I299" s="2" t="s">
        <v>3676</v>
      </c>
      <c r="J299" s="2" t="s">
        <v>187</v>
      </c>
      <c r="K299" s="2"/>
      <c r="L299" s="2" t="s">
        <v>12</v>
      </c>
      <c r="M299" s="2"/>
      <c r="N299" s="2"/>
      <c r="O299" s="2" t="s">
        <v>2691</v>
      </c>
      <c r="P299" s="2"/>
      <c r="Q299" s="2"/>
      <c r="S299" s="10457"/>
      <c r="U299" s="10458"/>
      <c r="W299" s="10459" t="str">
        <f>IF(ISNUMBER(U299),U299,"")</f>
        <v/>
      </c>
      <c r="Y299" s="10460" t="str">
        <f t="shared" si="47"/>
        <v/>
      </c>
      <c r="AA299" s="92"/>
      <c r="AC299" s="10461"/>
      <c r="AE299" s="10462"/>
      <c r="AG299" s="10463" t="str">
        <f>IF(ISNUMBER(AE299),AE299,"")</f>
        <v/>
      </c>
      <c r="AI299" s="10464" t="str">
        <f t="shared" si="48"/>
        <v/>
      </c>
    </row>
    <row r="300" spans="1:35" ht="11.25" outlineLevel="2" collapsed="1">
      <c r="A300" s="10465" t="s">
        <v>2692</v>
      </c>
      <c r="B300" s="2" t="s">
        <v>94</v>
      </c>
      <c r="C300" s="67" t="str">
        <f t="shared" si="46"/>
        <v/>
      </c>
      <c r="D300" s="2" t="s">
        <v>90</v>
      </c>
      <c r="E300" s="2" t="s">
        <v>3677</v>
      </c>
      <c r="F300" s="2" t="s">
        <v>67</v>
      </c>
      <c r="G300" s="2" t="s">
        <v>3678</v>
      </c>
      <c r="H300" s="2" t="s">
        <v>2695</v>
      </c>
      <c r="I300" s="2"/>
      <c r="J300" s="2" t="s">
        <v>71</v>
      </c>
      <c r="K300" s="2"/>
      <c r="L300" s="2" t="s">
        <v>12</v>
      </c>
      <c r="M300" s="2" t="s">
        <v>12</v>
      </c>
      <c r="N300" s="2" t="s">
        <v>12</v>
      </c>
      <c r="O300" s="2" t="s">
        <v>3679</v>
      </c>
      <c r="P300" s="2"/>
      <c r="Q300" s="2"/>
      <c r="S300" s="10466"/>
      <c r="U300" s="10467"/>
      <c r="W300" s="10468" t="str">
        <f>IF(OR(ISNUMBER(W301),ISNUMBER(W366),ISNUMBER(W374),ISNUMBER(W375),ISNUMBER(W380),ISNUMBER(W437)),N(W301)-N(W366)-N(W374)-N(W375)+N(W380)-N(W437),IF(ISNUMBER(U300),U300,""))</f>
        <v/>
      </c>
      <c r="Y300" s="10469" t="str">
        <f t="shared" si="47"/>
        <v/>
      </c>
      <c r="AA300" s="92"/>
      <c r="AC300" s="10470"/>
      <c r="AE300" s="10471"/>
      <c r="AG300" s="10472" t="str">
        <f>IF(OR(ISNUMBER(AG301),ISNUMBER(AG366),ISNUMBER(AG374),ISNUMBER(AG375),ISNUMBER(AG380),ISNUMBER(AG437)),N(AG301)-N(AG366)-N(AG374)-N(AG375)+N(AG380)-N(AG437),IF(ISNUMBER(AE300),AE300,""))</f>
        <v/>
      </c>
      <c r="AI300" s="10473" t="str">
        <f t="shared" si="48"/>
        <v/>
      </c>
    </row>
    <row r="301" spans="1:35" ht="11.25" hidden="1" outlineLevel="3">
      <c r="A301" s="10474" t="s">
        <v>3680</v>
      </c>
      <c r="B301" s="2" t="s">
        <v>94</v>
      </c>
      <c r="C301" s="67" t="str">
        <f t="shared" si="46"/>
        <v/>
      </c>
      <c r="D301" s="2" t="s">
        <v>90</v>
      </c>
      <c r="E301" s="2" t="s">
        <v>3681</v>
      </c>
      <c r="F301" s="2" t="s">
        <v>67</v>
      </c>
      <c r="G301" s="2" t="s">
        <v>3682</v>
      </c>
      <c r="H301" s="2"/>
      <c r="I301" s="2"/>
      <c r="J301" s="2" t="s">
        <v>71</v>
      </c>
      <c r="K301" s="2"/>
      <c r="L301" s="2" t="s">
        <v>12</v>
      </c>
      <c r="M301" s="2" t="s">
        <v>12</v>
      </c>
      <c r="N301" s="2" t="s">
        <v>12</v>
      </c>
      <c r="O301" s="2" t="s">
        <v>3679</v>
      </c>
      <c r="P301" s="2"/>
      <c r="Q301" s="2"/>
      <c r="S301" s="10475"/>
      <c r="U301" s="10476"/>
      <c r="W301" s="10477" t="str">
        <f>IF(OR(ISNUMBER(W302),ISNUMBER(W315),ISNUMBER(W349),ISNUMBER(W354)),N(W302)+N(W315)-N(W349)-N(W354),IF(ISNUMBER(U301),U301,""))</f>
        <v/>
      </c>
      <c r="Y301" s="10478" t="str">
        <f t="shared" si="47"/>
        <v/>
      </c>
      <c r="AA301" s="92"/>
      <c r="AC301" s="10479"/>
      <c r="AE301" s="10480"/>
      <c r="AG301" s="10481" t="str">
        <f>IF(OR(ISNUMBER(AG302),ISNUMBER(AG315),ISNUMBER(AG349),ISNUMBER(AG354)),N(AG302)+N(AG315)-N(AG349)-N(AG354),IF(ISNUMBER(AE301),AE301,""))</f>
        <v/>
      </c>
      <c r="AI301" s="10482" t="str">
        <f t="shared" si="48"/>
        <v/>
      </c>
    </row>
    <row r="302" spans="1:35" ht="11.25" hidden="1" outlineLevel="4">
      <c r="A302" s="10483" t="s">
        <v>2704</v>
      </c>
      <c r="B302" s="2" t="s">
        <v>94</v>
      </c>
      <c r="C302" s="67" t="str">
        <f t="shared" si="46"/>
        <v/>
      </c>
      <c r="D302" s="2" t="s">
        <v>90</v>
      </c>
      <c r="E302" s="2" t="s">
        <v>3683</v>
      </c>
      <c r="F302" s="2" t="s">
        <v>67</v>
      </c>
      <c r="G302" s="2" t="s">
        <v>3684</v>
      </c>
      <c r="H302" s="2"/>
      <c r="I302" s="2"/>
      <c r="J302" s="2" t="s">
        <v>96</v>
      </c>
      <c r="K302" s="2"/>
      <c r="L302" s="2" t="s">
        <v>12</v>
      </c>
      <c r="M302" s="2"/>
      <c r="N302" s="2"/>
      <c r="O302" s="2" t="s">
        <v>3679</v>
      </c>
      <c r="P302" s="2"/>
      <c r="Q302" s="2"/>
      <c r="S302" s="10484"/>
      <c r="U302" s="10485"/>
      <c r="W302" s="10486" t="str">
        <f>IF(OR(ISNUMBER(W303),ISNUMBER(W304),ISNUMBER(W305),ISNUMBER(W306),ISNUMBER(W307),ISNUMBER(W308),ISNUMBER(W309),ISNUMBER(W310)),N(W303)+N(W304)+N(W305)+N(W306)+N(W307)+N(W308)+N(W309)+N(W310),IF(ISNUMBER(U302),U302,""))</f>
        <v/>
      </c>
      <c r="Y302" s="10487" t="str">
        <f t="shared" si="47"/>
        <v/>
      </c>
      <c r="AA302" s="92"/>
      <c r="AC302" s="10488"/>
      <c r="AE302" s="10489"/>
      <c r="AG302" s="10490" t="str">
        <f>IF(OR(ISNUMBER(AG303),ISNUMBER(AG304),ISNUMBER(AG305),ISNUMBER(AG306),ISNUMBER(AG307),ISNUMBER(AG308),ISNUMBER(AG309),ISNUMBER(AG310)),N(AG303)+N(AG304)+N(AG305)+N(AG306)+N(AG307)+N(AG308)+N(AG309)+N(AG310),IF(ISNUMBER(AE302),AE302,""))</f>
        <v/>
      </c>
      <c r="AI302" s="10491" t="str">
        <f t="shared" si="48"/>
        <v/>
      </c>
    </row>
    <row r="303" spans="1:35" ht="11.25" hidden="1" outlineLevel="5">
      <c r="A303" s="10492" t="s">
        <v>2708</v>
      </c>
      <c r="B303" s="2" t="s">
        <v>94</v>
      </c>
      <c r="C303" s="67" t="str">
        <f t="shared" si="46"/>
        <v/>
      </c>
      <c r="D303" s="2" t="s">
        <v>90</v>
      </c>
      <c r="E303" s="2" t="s">
        <v>3685</v>
      </c>
      <c r="F303" s="2" t="s">
        <v>67</v>
      </c>
      <c r="G303" s="2" t="s">
        <v>3686</v>
      </c>
      <c r="H303" s="2"/>
      <c r="I303" s="2"/>
      <c r="J303" s="2"/>
      <c r="K303" s="2"/>
      <c r="L303" s="2" t="s">
        <v>12</v>
      </c>
      <c r="M303" s="2"/>
      <c r="N303" s="2"/>
      <c r="O303" s="2" t="s">
        <v>3679</v>
      </c>
      <c r="P303" s="2"/>
      <c r="Q303" s="2"/>
      <c r="S303" s="10493"/>
      <c r="U303" s="10494"/>
      <c r="W303" s="10495" t="str">
        <f t="shared" ref="W303:W309" si="51">IF(ISNUMBER(U303),U303,"")</f>
        <v/>
      </c>
      <c r="Y303" s="10496" t="str">
        <f t="shared" si="47"/>
        <v/>
      </c>
      <c r="AA303" s="92"/>
      <c r="AC303" s="10497"/>
      <c r="AE303" s="10498"/>
      <c r="AG303" s="10499" t="str">
        <f t="shared" ref="AG303:AG309" si="52">IF(ISNUMBER(AE303),AE303,"")</f>
        <v/>
      </c>
      <c r="AI303" s="10500" t="str">
        <f t="shared" si="48"/>
        <v/>
      </c>
    </row>
    <row r="304" spans="1:35" ht="11.25" hidden="1" outlineLevel="5">
      <c r="A304" s="10501" t="s">
        <v>2711</v>
      </c>
      <c r="B304" s="2" t="s">
        <v>94</v>
      </c>
      <c r="C304" s="67" t="str">
        <f t="shared" si="46"/>
        <v/>
      </c>
      <c r="D304" s="2" t="s">
        <v>90</v>
      </c>
      <c r="E304" s="2" t="s">
        <v>3687</v>
      </c>
      <c r="F304" s="2" t="s">
        <v>67</v>
      </c>
      <c r="G304" s="2" t="s">
        <v>3688</v>
      </c>
      <c r="H304" s="2"/>
      <c r="I304" s="2"/>
      <c r="J304" s="2"/>
      <c r="K304" s="2"/>
      <c r="L304" s="2" t="s">
        <v>12</v>
      </c>
      <c r="M304" s="2"/>
      <c r="N304" s="2"/>
      <c r="O304" s="2" t="s">
        <v>3679</v>
      </c>
      <c r="P304" s="2"/>
      <c r="Q304" s="2"/>
      <c r="S304" s="10502"/>
      <c r="U304" s="10503"/>
      <c r="W304" s="10504" t="str">
        <f t="shared" si="51"/>
        <v/>
      </c>
      <c r="Y304" s="10505" t="str">
        <f t="shared" si="47"/>
        <v/>
      </c>
      <c r="AA304" s="92"/>
      <c r="AC304" s="10506"/>
      <c r="AE304" s="10507"/>
      <c r="AG304" s="10508" t="str">
        <f t="shared" si="52"/>
        <v/>
      </c>
      <c r="AI304" s="10509" t="str">
        <f t="shared" si="48"/>
        <v/>
      </c>
    </row>
    <row r="305" spans="1:35" ht="11.25" hidden="1" outlineLevel="5">
      <c r="A305" s="10510" t="s">
        <v>2714</v>
      </c>
      <c r="B305" s="2" t="s">
        <v>94</v>
      </c>
      <c r="C305" s="67" t="str">
        <f t="shared" si="46"/>
        <v/>
      </c>
      <c r="D305" s="2" t="s">
        <v>90</v>
      </c>
      <c r="E305" s="2" t="s">
        <v>3689</v>
      </c>
      <c r="F305" s="2" t="s">
        <v>67</v>
      </c>
      <c r="G305" s="2" t="s">
        <v>3690</v>
      </c>
      <c r="H305" s="2"/>
      <c r="I305" s="2"/>
      <c r="J305" s="2"/>
      <c r="K305" s="2"/>
      <c r="L305" s="2" t="s">
        <v>12</v>
      </c>
      <c r="M305" s="2"/>
      <c r="N305" s="2"/>
      <c r="O305" s="2" t="s">
        <v>3679</v>
      </c>
      <c r="P305" s="2"/>
      <c r="Q305" s="2"/>
      <c r="S305" s="10511"/>
      <c r="U305" s="10512"/>
      <c r="W305" s="10513" t="str">
        <f t="shared" si="51"/>
        <v/>
      </c>
      <c r="Y305" s="10514" t="str">
        <f t="shared" si="47"/>
        <v/>
      </c>
      <c r="AA305" s="92"/>
      <c r="AC305" s="10515"/>
      <c r="AE305" s="10516"/>
      <c r="AG305" s="10517" t="str">
        <f t="shared" si="52"/>
        <v/>
      </c>
      <c r="AI305" s="10518" t="str">
        <f t="shared" si="48"/>
        <v/>
      </c>
    </row>
    <row r="306" spans="1:35" ht="11.25" hidden="1" outlineLevel="5">
      <c r="A306" s="10519" t="s">
        <v>2717</v>
      </c>
      <c r="B306" s="2" t="s">
        <v>94</v>
      </c>
      <c r="C306" s="67" t="str">
        <f t="shared" si="46"/>
        <v/>
      </c>
      <c r="D306" s="2" t="s">
        <v>90</v>
      </c>
      <c r="E306" s="2" t="s">
        <v>3691</v>
      </c>
      <c r="F306" s="2" t="s">
        <v>67</v>
      </c>
      <c r="G306" s="2" t="s">
        <v>3692</v>
      </c>
      <c r="H306" s="2"/>
      <c r="I306" s="2"/>
      <c r="J306" s="2"/>
      <c r="K306" s="2"/>
      <c r="L306" s="2" t="s">
        <v>12</v>
      </c>
      <c r="M306" s="2"/>
      <c r="N306" s="2"/>
      <c r="O306" s="2" t="s">
        <v>3679</v>
      </c>
      <c r="P306" s="2"/>
      <c r="Q306" s="2"/>
      <c r="S306" s="10520"/>
      <c r="U306" s="10521"/>
      <c r="W306" s="10522" t="str">
        <f t="shared" si="51"/>
        <v/>
      </c>
      <c r="Y306" s="10523" t="str">
        <f t="shared" si="47"/>
        <v/>
      </c>
      <c r="AA306" s="92"/>
      <c r="AC306" s="10524"/>
      <c r="AE306" s="10525"/>
      <c r="AG306" s="10526" t="str">
        <f t="shared" si="52"/>
        <v/>
      </c>
      <c r="AI306" s="10527" t="str">
        <f t="shared" si="48"/>
        <v/>
      </c>
    </row>
    <row r="307" spans="1:35" ht="11.25" hidden="1" outlineLevel="5">
      <c r="A307" s="10528" t="s">
        <v>2720</v>
      </c>
      <c r="B307" s="2" t="s">
        <v>94</v>
      </c>
      <c r="C307" s="67" t="str">
        <f t="shared" si="46"/>
        <v/>
      </c>
      <c r="D307" s="2" t="s">
        <v>90</v>
      </c>
      <c r="E307" s="2" t="s">
        <v>3693</v>
      </c>
      <c r="F307" s="2" t="s">
        <v>67</v>
      </c>
      <c r="G307" s="2" t="s">
        <v>3694</v>
      </c>
      <c r="H307" s="2"/>
      <c r="I307" s="2"/>
      <c r="J307" s="2"/>
      <c r="K307" s="2"/>
      <c r="L307" s="2" t="s">
        <v>12</v>
      </c>
      <c r="M307" s="2"/>
      <c r="N307" s="2"/>
      <c r="O307" s="2" t="s">
        <v>3679</v>
      </c>
      <c r="P307" s="2"/>
      <c r="Q307" s="2"/>
      <c r="S307" s="10529"/>
      <c r="U307" s="10530"/>
      <c r="W307" s="10531" t="str">
        <f t="shared" si="51"/>
        <v/>
      </c>
      <c r="Y307" s="10532" t="str">
        <f t="shared" si="47"/>
        <v/>
      </c>
      <c r="AA307" s="92"/>
      <c r="AC307" s="10533"/>
      <c r="AE307" s="10534"/>
      <c r="AG307" s="10535" t="str">
        <f t="shared" si="52"/>
        <v/>
      </c>
      <c r="AI307" s="10536" t="str">
        <f t="shared" si="48"/>
        <v/>
      </c>
    </row>
    <row r="308" spans="1:35" ht="11.25" hidden="1" outlineLevel="5">
      <c r="A308" s="10537" t="s">
        <v>2723</v>
      </c>
      <c r="B308" s="2" t="s">
        <v>94</v>
      </c>
      <c r="C308" s="67" t="str">
        <f t="shared" si="46"/>
        <v/>
      </c>
      <c r="D308" s="2" t="s">
        <v>90</v>
      </c>
      <c r="E308" s="2" t="s">
        <v>3695</v>
      </c>
      <c r="F308" s="2" t="s">
        <v>67</v>
      </c>
      <c r="G308" s="2" t="s">
        <v>3696</v>
      </c>
      <c r="H308" s="2"/>
      <c r="I308" s="2"/>
      <c r="J308" s="2"/>
      <c r="K308" s="2"/>
      <c r="L308" s="2" t="s">
        <v>12</v>
      </c>
      <c r="M308" s="2"/>
      <c r="N308" s="2"/>
      <c r="O308" s="2" t="s">
        <v>3679</v>
      </c>
      <c r="P308" s="2"/>
      <c r="Q308" s="2"/>
      <c r="S308" s="10538"/>
      <c r="U308" s="10539"/>
      <c r="W308" s="10540" t="str">
        <f t="shared" si="51"/>
        <v/>
      </c>
      <c r="Y308" s="10541" t="str">
        <f t="shared" si="47"/>
        <v/>
      </c>
      <c r="AA308" s="92"/>
      <c r="AC308" s="10542"/>
      <c r="AE308" s="10543"/>
      <c r="AG308" s="10544" t="str">
        <f t="shared" si="52"/>
        <v/>
      </c>
      <c r="AI308" s="10545" t="str">
        <f t="shared" si="48"/>
        <v/>
      </c>
    </row>
    <row r="309" spans="1:35" ht="11.25" hidden="1" outlineLevel="5">
      <c r="A309" s="10546" t="s">
        <v>2726</v>
      </c>
      <c r="B309" s="2" t="s">
        <v>94</v>
      </c>
      <c r="C309" s="67" t="str">
        <f t="shared" si="46"/>
        <v/>
      </c>
      <c r="D309" s="2" t="s">
        <v>90</v>
      </c>
      <c r="E309" s="2" t="s">
        <v>3697</v>
      </c>
      <c r="F309" s="2" t="s">
        <v>67</v>
      </c>
      <c r="G309" s="2" t="s">
        <v>3698</v>
      </c>
      <c r="H309" s="2"/>
      <c r="I309" s="2"/>
      <c r="J309" s="2"/>
      <c r="K309" s="2"/>
      <c r="L309" s="2" t="s">
        <v>12</v>
      </c>
      <c r="M309" s="2"/>
      <c r="N309" s="2"/>
      <c r="O309" s="2" t="s">
        <v>3679</v>
      </c>
      <c r="P309" s="2"/>
      <c r="Q309" s="2"/>
      <c r="S309" s="10547"/>
      <c r="U309" s="10548"/>
      <c r="W309" s="10549" t="str">
        <f t="shared" si="51"/>
        <v/>
      </c>
      <c r="Y309" s="10550" t="str">
        <f t="shared" si="47"/>
        <v/>
      </c>
      <c r="AA309" s="92"/>
      <c r="AC309" s="10551"/>
      <c r="AE309" s="10552"/>
      <c r="AG309" s="10553" t="str">
        <f t="shared" si="52"/>
        <v/>
      </c>
      <c r="AI309" s="10554" t="str">
        <f t="shared" si="48"/>
        <v/>
      </c>
    </row>
    <row r="310" spans="1:35" ht="11.25" hidden="1" outlineLevel="5">
      <c r="A310" s="10555" t="s">
        <v>2729</v>
      </c>
      <c r="B310" s="2" t="s">
        <v>94</v>
      </c>
      <c r="C310" s="67" t="str">
        <f t="shared" si="46"/>
        <v/>
      </c>
      <c r="D310" s="2" t="s">
        <v>90</v>
      </c>
      <c r="E310" s="2" t="s">
        <v>3699</v>
      </c>
      <c r="F310" s="2" t="s">
        <v>67</v>
      </c>
      <c r="G310" s="2" t="s">
        <v>3700</v>
      </c>
      <c r="H310" s="2"/>
      <c r="I310" s="2"/>
      <c r="J310" s="2"/>
      <c r="K310" s="2"/>
      <c r="L310" s="2" t="s">
        <v>12</v>
      </c>
      <c r="M310" s="2"/>
      <c r="N310" s="2"/>
      <c r="O310" s="2" t="s">
        <v>3679</v>
      </c>
      <c r="P310" s="2"/>
      <c r="Q310" s="2"/>
      <c r="S310" s="10556"/>
      <c r="U310" s="10557"/>
      <c r="W310" s="10558" t="str">
        <f>IF(OR(ISNUMBER(W311),ISNUMBER(W312),ISNUMBER(W313),ISNUMBER(W314)),N(W311)+N(W312)+N(W313)+N(W314),IF(ISNUMBER(U310),U310,""))</f>
        <v/>
      </c>
      <c r="Y310" s="10559" t="str">
        <f t="shared" si="47"/>
        <v/>
      </c>
      <c r="AA310" s="92"/>
      <c r="AC310" s="10560"/>
      <c r="AE310" s="10561"/>
      <c r="AG310" s="10562" t="str">
        <f>IF(OR(ISNUMBER(AG311),ISNUMBER(AG312),ISNUMBER(AG313),ISNUMBER(AG314)),N(AG311)+N(AG312)+N(AG313)+N(AG314),IF(ISNUMBER(AE310),AE310,""))</f>
        <v/>
      </c>
      <c r="AI310" s="10563" t="str">
        <f t="shared" si="48"/>
        <v/>
      </c>
    </row>
    <row r="311" spans="1:35" ht="11.25" hidden="1" outlineLevel="6">
      <c r="A311" s="10564" t="s">
        <v>2732</v>
      </c>
      <c r="B311" s="2" t="s">
        <v>94</v>
      </c>
      <c r="C311" s="67" t="str">
        <f t="shared" si="46"/>
        <v/>
      </c>
      <c r="D311" s="2" t="s">
        <v>90</v>
      </c>
      <c r="E311" s="2" t="s">
        <v>3701</v>
      </c>
      <c r="F311" s="2" t="s">
        <v>67</v>
      </c>
      <c r="G311" s="2" t="s">
        <v>3702</v>
      </c>
      <c r="H311" s="2"/>
      <c r="I311" s="2"/>
      <c r="J311" s="2"/>
      <c r="K311" s="2"/>
      <c r="L311" s="2" t="s">
        <v>12</v>
      </c>
      <c r="M311" s="2"/>
      <c r="N311" s="2"/>
      <c r="O311" s="2" t="s">
        <v>3679</v>
      </c>
      <c r="P311" s="2"/>
      <c r="Q311" s="2"/>
      <c r="S311" s="10565"/>
      <c r="U311" s="10566"/>
      <c r="W311" s="10567" t="str">
        <f>IF(ISNUMBER(U311),U311,"")</f>
        <v/>
      </c>
      <c r="Y311" s="10568" t="str">
        <f t="shared" si="47"/>
        <v/>
      </c>
      <c r="AA311" s="92"/>
      <c r="AC311" s="10569"/>
      <c r="AE311" s="10570"/>
      <c r="AG311" s="10571" t="str">
        <f>IF(ISNUMBER(AE311),AE311,"")</f>
        <v/>
      </c>
      <c r="AI311" s="10572" t="str">
        <f t="shared" si="48"/>
        <v/>
      </c>
    </row>
    <row r="312" spans="1:35" ht="11.25" hidden="1" outlineLevel="6">
      <c r="A312" s="10573" t="s">
        <v>2735</v>
      </c>
      <c r="B312" s="2" t="s">
        <v>94</v>
      </c>
      <c r="C312" s="67" t="str">
        <f t="shared" si="46"/>
        <v/>
      </c>
      <c r="D312" s="2" t="s">
        <v>90</v>
      </c>
      <c r="E312" s="2" t="s">
        <v>3703</v>
      </c>
      <c r="F312" s="2" t="s">
        <v>67</v>
      </c>
      <c r="G312" s="2" t="s">
        <v>3704</v>
      </c>
      <c r="H312" s="2"/>
      <c r="I312" s="2" t="s">
        <v>2738</v>
      </c>
      <c r="J312" s="2"/>
      <c r="K312" s="2"/>
      <c r="L312" s="2" t="s">
        <v>12</v>
      </c>
      <c r="M312" s="2"/>
      <c r="N312" s="2"/>
      <c r="O312" s="2" t="s">
        <v>3679</v>
      </c>
      <c r="P312" s="2"/>
      <c r="Q312" s="2"/>
      <c r="S312" s="10574"/>
      <c r="U312" s="10575"/>
      <c r="W312" s="10576" t="str">
        <f>IF(ISNUMBER(U312),U312,"")</f>
        <v/>
      </c>
      <c r="Y312" s="10577" t="str">
        <f t="shared" si="47"/>
        <v/>
      </c>
      <c r="AA312" s="92"/>
      <c r="AC312" s="10578"/>
      <c r="AE312" s="10579"/>
      <c r="AG312" s="10580" t="str">
        <f>IF(ISNUMBER(AE312),AE312,"")</f>
        <v/>
      </c>
      <c r="AI312" s="10581" t="str">
        <f t="shared" si="48"/>
        <v/>
      </c>
    </row>
    <row r="313" spans="1:35" ht="11.25" hidden="1" outlineLevel="6">
      <c r="A313" s="10582" t="s">
        <v>2739</v>
      </c>
      <c r="B313" s="2" t="s">
        <v>94</v>
      </c>
      <c r="C313" s="67" t="str">
        <f t="shared" si="46"/>
        <v/>
      </c>
      <c r="D313" s="2" t="s">
        <v>90</v>
      </c>
      <c r="E313" s="2" t="s">
        <v>3705</v>
      </c>
      <c r="F313" s="2" t="s">
        <v>67</v>
      </c>
      <c r="G313" s="2" t="s">
        <v>3706</v>
      </c>
      <c r="H313" s="2"/>
      <c r="I313" s="2" t="s">
        <v>2742</v>
      </c>
      <c r="J313" s="2"/>
      <c r="K313" s="2"/>
      <c r="L313" s="2" t="s">
        <v>12</v>
      </c>
      <c r="M313" s="2"/>
      <c r="N313" s="2"/>
      <c r="O313" s="2" t="s">
        <v>3679</v>
      </c>
      <c r="P313" s="2"/>
      <c r="Q313" s="2"/>
      <c r="S313" s="10583"/>
      <c r="U313" s="10584"/>
      <c r="W313" s="10585" t="str">
        <f>IF(ISNUMBER(U313),U313,"")</f>
        <v/>
      </c>
      <c r="Y313" s="10586" t="str">
        <f t="shared" si="47"/>
        <v/>
      </c>
      <c r="AA313" s="92"/>
      <c r="AC313" s="10587"/>
      <c r="AE313" s="10588"/>
      <c r="AG313" s="10589" t="str">
        <f>IF(ISNUMBER(AE313),AE313,"")</f>
        <v/>
      </c>
      <c r="AI313" s="10590" t="str">
        <f t="shared" si="48"/>
        <v/>
      </c>
    </row>
    <row r="314" spans="1:35" ht="11.25" hidden="1" outlineLevel="6">
      <c r="A314" s="10591" t="s">
        <v>2743</v>
      </c>
      <c r="B314" s="2" t="s">
        <v>94</v>
      </c>
      <c r="C314" s="67" t="str">
        <f t="shared" si="46"/>
        <v/>
      </c>
      <c r="D314" s="2" t="s">
        <v>90</v>
      </c>
      <c r="E314" s="2" t="s">
        <v>3707</v>
      </c>
      <c r="F314" s="2" t="s">
        <v>67</v>
      </c>
      <c r="G314" s="2" t="s">
        <v>3708</v>
      </c>
      <c r="H314" s="2"/>
      <c r="I314" s="2" t="s">
        <v>196</v>
      </c>
      <c r="J314" s="2"/>
      <c r="K314" s="2"/>
      <c r="L314" s="2" t="s">
        <v>12</v>
      </c>
      <c r="M314" s="2"/>
      <c r="N314" s="2"/>
      <c r="O314" s="2" t="s">
        <v>3679</v>
      </c>
      <c r="P314" s="2"/>
      <c r="Q314" s="2"/>
      <c r="S314" s="10592"/>
      <c r="U314" s="10593"/>
      <c r="W314" s="10594" t="str">
        <f>IF(ISNUMBER(U314),U314,"")</f>
        <v/>
      </c>
      <c r="Y314" s="10595" t="str">
        <f t="shared" si="47"/>
        <v/>
      </c>
      <c r="AA314" s="92"/>
      <c r="AC314" s="10596"/>
      <c r="AE314" s="10597"/>
      <c r="AG314" s="10598" t="str">
        <f>IF(ISNUMBER(AE314),AE314,"")</f>
        <v/>
      </c>
      <c r="AI314" s="10599" t="str">
        <f t="shared" si="48"/>
        <v/>
      </c>
    </row>
    <row r="315" spans="1:35" ht="11.25" hidden="1" outlineLevel="4">
      <c r="A315" s="10600" t="s">
        <v>2746</v>
      </c>
      <c r="B315" s="2" t="s">
        <v>94</v>
      </c>
      <c r="C315" s="67" t="str">
        <f t="shared" si="46"/>
        <v/>
      </c>
      <c r="D315" s="2" t="s">
        <v>90</v>
      </c>
      <c r="E315" s="2" t="s">
        <v>3709</v>
      </c>
      <c r="F315" s="2" t="s">
        <v>67</v>
      </c>
      <c r="G315" s="2" t="s">
        <v>3710</v>
      </c>
      <c r="H315" s="2" t="s">
        <v>3711</v>
      </c>
      <c r="I315" s="2"/>
      <c r="J315" s="2" t="s">
        <v>71</v>
      </c>
      <c r="K315" s="2"/>
      <c r="L315" s="2" t="s">
        <v>12</v>
      </c>
      <c r="M315" s="2" t="s">
        <v>12</v>
      </c>
      <c r="N315" s="2" t="s">
        <v>12</v>
      </c>
      <c r="O315" s="2" t="s">
        <v>3679</v>
      </c>
      <c r="P315" s="2"/>
      <c r="Q315" s="2"/>
      <c r="S315" s="10601"/>
      <c r="U315" s="10602"/>
      <c r="W315" s="10603" t="str">
        <f>IF(OR(ISNUMBER(W316),ISNUMBER(W332)),N(W316)-N(W332),IF(ISNUMBER(U315),U315,""))</f>
        <v/>
      </c>
      <c r="Y315" s="10604" t="str">
        <f t="shared" si="47"/>
        <v/>
      </c>
      <c r="AA315" s="92"/>
      <c r="AC315" s="10605"/>
      <c r="AE315" s="10606"/>
      <c r="AG315" s="10607" t="str">
        <f>IF(OR(ISNUMBER(AG316),ISNUMBER(AG332)),N(AG316)-N(AG332),IF(ISNUMBER(AE315),AE315,""))</f>
        <v/>
      </c>
      <c r="AI315" s="10608" t="str">
        <f t="shared" si="48"/>
        <v/>
      </c>
    </row>
    <row r="316" spans="1:35" ht="11.25" hidden="1" outlineLevel="5">
      <c r="A316" s="10609" t="s">
        <v>2750</v>
      </c>
      <c r="B316" s="2" t="s">
        <v>94</v>
      </c>
      <c r="C316" s="67" t="str">
        <f t="shared" si="46"/>
        <v/>
      </c>
      <c r="D316" s="2" t="s">
        <v>90</v>
      </c>
      <c r="E316" s="2" t="s">
        <v>3712</v>
      </c>
      <c r="F316" s="2" t="s">
        <v>67</v>
      </c>
      <c r="G316" s="2" t="s">
        <v>3713</v>
      </c>
      <c r="H316" s="2" t="s">
        <v>2753</v>
      </c>
      <c r="I316" s="2"/>
      <c r="J316" s="2" t="s">
        <v>71</v>
      </c>
      <c r="K316" s="2"/>
      <c r="L316" s="2" t="s">
        <v>12</v>
      </c>
      <c r="M316" s="2" t="s">
        <v>12</v>
      </c>
      <c r="N316" s="2" t="s">
        <v>12</v>
      </c>
      <c r="O316" s="2" t="s">
        <v>3679</v>
      </c>
      <c r="P316" s="2"/>
      <c r="Q316" s="2"/>
      <c r="S316" s="10610"/>
      <c r="U316" s="10611"/>
      <c r="W316" s="10612" t="str">
        <f>IF(OR(ISNUMBER(W320),ISNUMBER(W321),ISNUMBER(W322),ISNUMBER(W323),ISNUMBER(W324),ISNUMBER(W325),ISNUMBER(W326),ISNUMBER(W327),ISNUMBER(W328),ISNUMBER(W329),ISNUMBER(W330),ISNUMBER(W331)),N(W320)+N(W321)+N(W322)+N(W323)+N(W324)+N(W325)+N(W326)+N(W327)+N(W328)+N(W329)+N(W330)+N(W331),IF(ISNUMBER(U316),U316,""))</f>
        <v/>
      </c>
      <c r="Y316" s="10613" t="str">
        <f t="shared" si="47"/>
        <v/>
      </c>
      <c r="AA316" s="92"/>
      <c r="AC316" s="10614"/>
      <c r="AE316" s="10615"/>
      <c r="AG316" s="10616" t="str">
        <f>IF(OR(ISNUMBER(AG320),ISNUMBER(AG321),ISNUMBER(AG322),ISNUMBER(AG323),ISNUMBER(AG324),ISNUMBER(AG325),ISNUMBER(AG326),ISNUMBER(AG327),ISNUMBER(AG328),ISNUMBER(AG329),ISNUMBER(AG330),ISNUMBER(AG331)),N(AG320)+N(AG321)+N(AG322)+N(AG323)+N(AG324)+N(AG325)+N(AG326)+N(AG327)+N(AG328)+N(AG329)+N(AG330)+N(AG331),IF(ISNUMBER(AE316),AE316,""))</f>
        <v/>
      </c>
      <c r="AI316" s="10617" t="str">
        <f t="shared" si="48"/>
        <v/>
      </c>
    </row>
    <row r="317" spans="1:35" ht="11.25" hidden="1" outlineLevel="6">
      <c r="A317" s="10618" t="s">
        <v>2754</v>
      </c>
      <c r="B317" s="2"/>
      <c r="C317" s="67" t="str">
        <f t="shared" si="46"/>
        <v/>
      </c>
      <c r="D317" s="2" t="s">
        <v>90</v>
      </c>
      <c r="E317" s="2" t="s">
        <v>3714</v>
      </c>
      <c r="F317" s="2" t="s">
        <v>67</v>
      </c>
      <c r="G317" s="2" t="s">
        <v>3715</v>
      </c>
      <c r="H317" s="2"/>
      <c r="I317" s="2"/>
      <c r="J317" s="2"/>
      <c r="K317" s="2"/>
      <c r="L317" s="2" t="s">
        <v>12</v>
      </c>
      <c r="M317" s="2" t="s">
        <v>12</v>
      </c>
      <c r="N317" s="2" t="s">
        <v>12</v>
      </c>
      <c r="O317" s="2" t="s">
        <v>3679</v>
      </c>
      <c r="P317" s="2"/>
      <c r="Q317" s="2"/>
      <c r="S317" s="10619"/>
      <c r="U317" s="10620"/>
      <c r="W317" s="10621" t="str">
        <f t="shared" ref="W317:W331" si="53">IF(ISNUMBER(U317),U317,"")</f>
        <v/>
      </c>
      <c r="Y317" s="10622" t="str">
        <f t="shared" si="47"/>
        <v/>
      </c>
      <c r="AA317" s="92"/>
      <c r="AC317" s="10623"/>
      <c r="AE317" s="10624"/>
      <c r="AG317" s="10625" t="str">
        <f t="shared" ref="AG317:AG331" si="54">IF(ISNUMBER(AE317),AE317,"")</f>
        <v/>
      </c>
      <c r="AI317" s="10626" t="str">
        <f t="shared" si="48"/>
        <v/>
      </c>
    </row>
    <row r="318" spans="1:35" ht="11.25" hidden="1" outlineLevel="7">
      <c r="A318" s="10627" t="s">
        <v>3716</v>
      </c>
      <c r="B318" s="2"/>
      <c r="C318" s="67" t="str">
        <f t="shared" si="46"/>
        <v/>
      </c>
      <c r="D318" s="2" t="s">
        <v>90</v>
      </c>
      <c r="E318" s="2" t="s">
        <v>3717</v>
      </c>
      <c r="F318" s="2" t="s">
        <v>67</v>
      </c>
      <c r="G318" s="2" t="s">
        <v>3718</v>
      </c>
      <c r="H318" s="2"/>
      <c r="I318" s="2"/>
      <c r="J318" s="2"/>
      <c r="K318" s="2"/>
      <c r="L318" s="2" t="s">
        <v>12</v>
      </c>
      <c r="M318" s="2" t="s">
        <v>12</v>
      </c>
      <c r="N318" s="2" t="s">
        <v>12</v>
      </c>
      <c r="O318" s="2" t="s">
        <v>3679</v>
      </c>
      <c r="P318" s="2"/>
      <c r="Q318" s="2"/>
      <c r="S318" s="10628"/>
      <c r="U318" s="10629"/>
      <c r="W318" s="10630" t="str">
        <f t="shared" si="53"/>
        <v/>
      </c>
      <c r="Y318" s="10631" t="str">
        <f t="shared" si="47"/>
        <v/>
      </c>
      <c r="AA318" s="92"/>
      <c r="AC318" s="10632"/>
      <c r="AE318" s="10633"/>
      <c r="AG318" s="10634" t="str">
        <f t="shared" si="54"/>
        <v/>
      </c>
      <c r="AI318" s="10635" t="str">
        <f t="shared" si="48"/>
        <v/>
      </c>
    </row>
    <row r="319" spans="1:35" ht="11.25" hidden="1" outlineLevel="6">
      <c r="A319" s="10636" t="s">
        <v>2758</v>
      </c>
      <c r="B319" s="2"/>
      <c r="C319" s="67" t="str">
        <f t="shared" si="46"/>
        <v/>
      </c>
      <c r="D319" s="2" t="s">
        <v>90</v>
      </c>
      <c r="E319" s="2" t="s">
        <v>3719</v>
      </c>
      <c r="F319" s="2" t="s">
        <v>67</v>
      </c>
      <c r="G319" s="2" t="s">
        <v>3720</v>
      </c>
      <c r="H319" s="2"/>
      <c r="I319" s="2"/>
      <c r="J319" s="2"/>
      <c r="K319" s="2"/>
      <c r="L319" s="2" t="s">
        <v>12</v>
      </c>
      <c r="M319" s="2" t="s">
        <v>12</v>
      </c>
      <c r="N319" s="2" t="s">
        <v>12</v>
      </c>
      <c r="O319" s="2" t="s">
        <v>3679</v>
      </c>
      <c r="P319" s="2"/>
      <c r="Q319" s="2"/>
      <c r="S319" s="10637"/>
      <c r="U319" s="10638"/>
      <c r="W319" s="10639" t="str">
        <f t="shared" si="53"/>
        <v/>
      </c>
      <c r="Y319" s="10640" t="str">
        <f t="shared" si="47"/>
        <v/>
      </c>
      <c r="AA319" s="92"/>
      <c r="AC319" s="10641"/>
      <c r="AE319" s="10642"/>
      <c r="AG319" s="10643" t="str">
        <f t="shared" si="54"/>
        <v/>
      </c>
      <c r="AI319" s="10644" t="str">
        <f t="shared" si="48"/>
        <v/>
      </c>
    </row>
    <row r="320" spans="1:35" ht="11.25" hidden="1" outlineLevel="6">
      <c r="A320" s="10645" t="s">
        <v>2764</v>
      </c>
      <c r="B320" s="2" t="s">
        <v>94</v>
      </c>
      <c r="C320" s="67" t="str">
        <f t="shared" si="46"/>
        <v/>
      </c>
      <c r="D320" s="2" t="s">
        <v>90</v>
      </c>
      <c r="E320" s="2" t="s">
        <v>3721</v>
      </c>
      <c r="F320" s="2" t="s">
        <v>67</v>
      </c>
      <c r="G320" s="2" t="s">
        <v>3722</v>
      </c>
      <c r="H320" s="2"/>
      <c r="I320" s="2" t="s">
        <v>3723</v>
      </c>
      <c r="J320" s="2" t="s">
        <v>187</v>
      </c>
      <c r="K320" s="2"/>
      <c r="L320" s="2" t="s">
        <v>12</v>
      </c>
      <c r="M320" s="2" t="s">
        <v>12</v>
      </c>
      <c r="N320" s="2" t="s">
        <v>12</v>
      </c>
      <c r="O320" s="2" t="s">
        <v>3679</v>
      </c>
      <c r="P320" s="2"/>
      <c r="Q320" s="2"/>
      <c r="S320" s="10646"/>
      <c r="U320" s="10647"/>
      <c r="W320" s="10648" t="str">
        <f t="shared" si="53"/>
        <v/>
      </c>
      <c r="Y320" s="10649" t="str">
        <f t="shared" si="47"/>
        <v/>
      </c>
      <c r="AA320" s="92"/>
      <c r="AC320" s="10650"/>
      <c r="AE320" s="10651"/>
      <c r="AG320" s="10652" t="str">
        <f t="shared" si="54"/>
        <v/>
      </c>
      <c r="AI320" s="10653" t="str">
        <f t="shared" si="48"/>
        <v/>
      </c>
    </row>
    <row r="321" spans="1:35" ht="11.25" hidden="1" outlineLevel="6">
      <c r="A321" s="10654" t="s">
        <v>2768</v>
      </c>
      <c r="B321" s="2" t="s">
        <v>94</v>
      </c>
      <c r="C321" s="67" t="str">
        <f t="shared" si="46"/>
        <v/>
      </c>
      <c r="D321" s="2" t="s">
        <v>90</v>
      </c>
      <c r="E321" s="2" t="s">
        <v>3724</v>
      </c>
      <c r="F321" s="2" t="s">
        <v>67</v>
      </c>
      <c r="G321" s="2" t="s">
        <v>3725</v>
      </c>
      <c r="H321" s="2"/>
      <c r="I321" s="2" t="s">
        <v>3726</v>
      </c>
      <c r="J321" s="2" t="s">
        <v>187</v>
      </c>
      <c r="K321" s="2"/>
      <c r="L321" s="2" t="s">
        <v>12</v>
      </c>
      <c r="M321" s="2" t="s">
        <v>12</v>
      </c>
      <c r="N321" s="2" t="s">
        <v>12</v>
      </c>
      <c r="O321" s="2" t="s">
        <v>3679</v>
      </c>
      <c r="P321" s="2"/>
      <c r="Q321" s="2"/>
      <c r="S321" s="10655"/>
      <c r="U321" s="10656"/>
      <c r="W321" s="10657" t="str">
        <f t="shared" si="53"/>
        <v/>
      </c>
      <c r="Y321" s="10658" t="str">
        <f t="shared" si="47"/>
        <v/>
      </c>
      <c r="AA321" s="92"/>
      <c r="AC321" s="10659"/>
      <c r="AE321" s="10660"/>
      <c r="AG321" s="10661" t="str">
        <f t="shared" si="54"/>
        <v/>
      </c>
      <c r="AI321" s="10662" t="str">
        <f t="shared" si="48"/>
        <v/>
      </c>
    </row>
    <row r="322" spans="1:35" ht="11.25" hidden="1" outlineLevel="6">
      <c r="A322" s="10663" t="s">
        <v>2772</v>
      </c>
      <c r="B322" s="2" t="s">
        <v>94</v>
      </c>
      <c r="C322" s="67" t="str">
        <f t="shared" si="46"/>
        <v/>
      </c>
      <c r="D322" s="2" t="s">
        <v>90</v>
      </c>
      <c r="E322" s="2" t="s">
        <v>3727</v>
      </c>
      <c r="F322" s="2" t="s">
        <v>67</v>
      </c>
      <c r="G322" s="2" t="s">
        <v>3728</v>
      </c>
      <c r="H322" s="2"/>
      <c r="I322" s="2" t="s">
        <v>2775</v>
      </c>
      <c r="J322" s="2" t="s">
        <v>187</v>
      </c>
      <c r="K322" s="2"/>
      <c r="L322" s="2" t="s">
        <v>12</v>
      </c>
      <c r="M322" s="2" t="s">
        <v>12</v>
      </c>
      <c r="N322" s="2" t="s">
        <v>12</v>
      </c>
      <c r="O322" s="2" t="s">
        <v>3679</v>
      </c>
      <c r="P322" s="2"/>
      <c r="Q322" s="2"/>
      <c r="S322" s="10664"/>
      <c r="U322" s="10665"/>
      <c r="W322" s="10666" t="str">
        <f t="shared" si="53"/>
        <v/>
      </c>
      <c r="Y322" s="10667" t="str">
        <f t="shared" si="47"/>
        <v/>
      </c>
      <c r="AA322" s="92"/>
      <c r="AC322" s="10668"/>
      <c r="AE322" s="10669"/>
      <c r="AG322" s="10670" t="str">
        <f t="shared" si="54"/>
        <v/>
      </c>
      <c r="AI322" s="10671" t="str">
        <f t="shared" si="48"/>
        <v/>
      </c>
    </row>
    <row r="323" spans="1:35" ht="11.25" hidden="1" outlineLevel="6">
      <c r="A323" s="10672" t="s">
        <v>2776</v>
      </c>
      <c r="B323" s="2" t="s">
        <v>94</v>
      </c>
      <c r="C323" s="67" t="str">
        <f t="shared" si="46"/>
        <v/>
      </c>
      <c r="D323" s="2" t="s">
        <v>90</v>
      </c>
      <c r="E323" s="2" t="s">
        <v>3729</v>
      </c>
      <c r="F323" s="2" t="s">
        <v>67</v>
      </c>
      <c r="G323" s="2" t="s">
        <v>3730</v>
      </c>
      <c r="H323" s="2"/>
      <c r="I323" s="2" t="s">
        <v>3731</v>
      </c>
      <c r="J323" s="2" t="s">
        <v>187</v>
      </c>
      <c r="K323" s="2"/>
      <c r="L323" s="2" t="s">
        <v>12</v>
      </c>
      <c r="M323" s="2" t="s">
        <v>12</v>
      </c>
      <c r="N323" s="2" t="s">
        <v>12</v>
      </c>
      <c r="O323" s="2" t="s">
        <v>3679</v>
      </c>
      <c r="P323" s="2"/>
      <c r="Q323" s="2"/>
      <c r="S323" s="10673"/>
      <c r="U323" s="10674"/>
      <c r="W323" s="10675" t="str">
        <f t="shared" si="53"/>
        <v/>
      </c>
      <c r="Y323" s="10676" t="str">
        <f t="shared" si="47"/>
        <v/>
      </c>
      <c r="AA323" s="92"/>
      <c r="AC323" s="10677"/>
      <c r="AE323" s="10678"/>
      <c r="AG323" s="10679" t="str">
        <f t="shared" si="54"/>
        <v/>
      </c>
      <c r="AI323" s="10680" t="str">
        <f t="shared" si="48"/>
        <v/>
      </c>
    </row>
    <row r="324" spans="1:35" ht="11.25" hidden="1" outlineLevel="6">
      <c r="A324" s="10681" t="s">
        <v>2780</v>
      </c>
      <c r="B324" s="2" t="s">
        <v>94</v>
      </c>
      <c r="C324" s="67" t="str">
        <f t="shared" si="46"/>
        <v/>
      </c>
      <c r="D324" s="2" t="s">
        <v>90</v>
      </c>
      <c r="E324" s="2" t="s">
        <v>3732</v>
      </c>
      <c r="F324" s="2" t="s">
        <v>67</v>
      </c>
      <c r="G324" s="2" t="s">
        <v>3733</v>
      </c>
      <c r="H324" s="2"/>
      <c r="I324" s="2" t="s">
        <v>3734</v>
      </c>
      <c r="J324" s="2" t="s">
        <v>187</v>
      </c>
      <c r="K324" s="2"/>
      <c r="L324" s="2" t="s">
        <v>12</v>
      </c>
      <c r="M324" s="2" t="s">
        <v>12</v>
      </c>
      <c r="N324" s="2" t="s">
        <v>12</v>
      </c>
      <c r="O324" s="2" t="s">
        <v>3679</v>
      </c>
      <c r="P324" s="2"/>
      <c r="Q324" s="2"/>
      <c r="S324" s="10682"/>
      <c r="U324" s="10683"/>
      <c r="W324" s="10684" t="str">
        <f t="shared" si="53"/>
        <v/>
      </c>
      <c r="Y324" s="10685" t="str">
        <f t="shared" si="47"/>
        <v/>
      </c>
      <c r="AA324" s="92"/>
      <c r="AC324" s="10686"/>
      <c r="AE324" s="10687"/>
      <c r="AG324" s="10688" t="str">
        <f t="shared" si="54"/>
        <v/>
      </c>
      <c r="AI324" s="10689" t="str">
        <f t="shared" si="48"/>
        <v/>
      </c>
    </row>
    <row r="325" spans="1:35" ht="11.25" hidden="1" outlineLevel="6">
      <c r="A325" s="10690" t="s">
        <v>2790</v>
      </c>
      <c r="B325" s="2" t="s">
        <v>94</v>
      </c>
      <c r="C325" s="67" t="str">
        <f t="shared" si="46"/>
        <v/>
      </c>
      <c r="D325" s="2" t="s">
        <v>90</v>
      </c>
      <c r="E325" s="2" t="s">
        <v>3735</v>
      </c>
      <c r="F325" s="2" t="s">
        <v>67</v>
      </c>
      <c r="G325" s="2" t="s">
        <v>3736</v>
      </c>
      <c r="H325" s="2"/>
      <c r="I325" s="2" t="s">
        <v>2793</v>
      </c>
      <c r="J325" s="2" t="s">
        <v>187</v>
      </c>
      <c r="K325" s="2"/>
      <c r="L325" s="2" t="s">
        <v>12</v>
      </c>
      <c r="M325" s="2" t="s">
        <v>12</v>
      </c>
      <c r="N325" s="2" t="s">
        <v>12</v>
      </c>
      <c r="O325" s="2" t="s">
        <v>3679</v>
      </c>
      <c r="P325" s="2"/>
      <c r="Q325" s="2"/>
      <c r="S325" s="10691"/>
      <c r="U325" s="10692"/>
      <c r="W325" s="10693" t="str">
        <f t="shared" si="53"/>
        <v/>
      </c>
      <c r="Y325" s="10694" t="str">
        <f t="shared" si="47"/>
        <v/>
      </c>
      <c r="AA325" s="92"/>
      <c r="AC325" s="10695"/>
      <c r="AE325" s="10696"/>
      <c r="AG325" s="10697" t="str">
        <f t="shared" si="54"/>
        <v/>
      </c>
      <c r="AI325" s="10698" t="str">
        <f t="shared" si="48"/>
        <v/>
      </c>
    </row>
    <row r="326" spans="1:35" ht="11.25" hidden="1" outlineLevel="6">
      <c r="A326" s="10699" t="s">
        <v>2794</v>
      </c>
      <c r="B326" s="2" t="s">
        <v>94</v>
      </c>
      <c r="C326" s="67" t="str">
        <f t="shared" si="46"/>
        <v/>
      </c>
      <c r="D326" s="2" t="s">
        <v>90</v>
      </c>
      <c r="E326" s="2" t="s">
        <v>3737</v>
      </c>
      <c r="F326" s="2" t="s">
        <v>67</v>
      </c>
      <c r="G326" s="2" t="s">
        <v>3738</v>
      </c>
      <c r="H326" s="2"/>
      <c r="I326" s="2" t="s">
        <v>2797</v>
      </c>
      <c r="J326" s="2" t="s">
        <v>187</v>
      </c>
      <c r="K326" s="2"/>
      <c r="L326" s="2" t="s">
        <v>12</v>
      </c>
      <c r="M326" s="2" t="s">
        <v>12</v>
      </c>
      <c r="N326" s="2" t="s">
        <v>12</v>
      </c>
      <c r="O326" s="2" t="s">
        <v>3679</v>
      </c>
      <c r="P326" s="2"/>
      <c r="Q326" s="2"/>
      <c r="S326" s="10700"/>
      <c r="U326" s="10701"/>
      <c r="W326" s="10702" t="str">
        <f t="shared" si="53"/>
        <v/>
      </c>
      <c r="Y326" s="10703" t="str">
        <f t="shared" si="47"/>
        <v/>
      </c>
      <c r="AA326" s="92"/>
      <c r="AC326" s="10704"/>
      <c r="AE326" s="10705"/>
      <c r="AG326" s="10706" t="str">
        <f t="shared" si="54"/>
        <v/>
      </c>
      <c r="AI326" s="10707" t="str">
        <f t="shared" si="48"/>
        <v/>
      </c>
    </row>
    <row r="327" spans="1:35" ht="11.25" hidden="1" outlineLevel="6">
      <c r="A327" s="10708" t="s">
        <v>2735</v>
      </c>
      <c r="B327" s="2" t="s">
        <v>94</v>
      </c>
      <c r="C327" s="67" t="str">
        <f t="shared" si="46"/>
        <v/>
      </c>
      <c r="D327" s="2" t="s">
        <v>90</v>
      </c>
      <c r="E327" s="2" t="s">
        <v>3739</v>
      </c>
      <c r="F327" s="2" t="s">
        <v>67</v>
      </c>
      <c r="G327" s="2" t="s">
        <v>3740</v>
      </c>
      <c r="H327" s="2"/>
      <c r="I327" s="2"/>
      <c r="J327" s="2" t="s">
        <v>187</v>
      </c>
      <c r="K327" s="2"/>
      <c r="L327" s="2" t="s">
        <v>12</v>
      </c>
      <c r="M327" s="2" t="s">
        <v>12</v>
      </c>
      <c r="N327" s="2" t="s">
        <v>12</v>
      </c>
      <c r="O327" s="2" t="s">
        <v>3679</v>
      </c>
      <c r="P327" s="2"/>
      <c r="Q327" s="2"/>
      <c r="S327" s="10709"/>
      <c r="U327" s="10710"/>
      <c r="W327" s="10711" t="str">
        <f t="shared" si="53"/>
        <v/>
      </c>
      <c r="Y327" s="10712" t="str">
        <f t="shared" si="47"/>
        <v/>
      </c>
      <c r="AA327" s="92"/>
      <c r="AC327" s="10713"/>
      <c r="AE327" s="10714"/>
      <c r="AG327" s="10715" t="str">
        <f t="shared" si="54"/>
        <v/>
      </c>
      <c r="AI327" s="10716" t="str">
        <f t="shared" si="48"/>
        <v/>
      </c>
    </row>
    <row r="328" spans="1:35" ht="11.25" hidden="1" outlineLevel="6">
      <c r="A328" s="10717" t="s">
        <v>2739</v>
      </c>
      <c r="B328" s="2" t="s">
        <v>94</v>
      </c>
      <c r="C328" s="67" t="str">
        <f t="shared" si="46"/>
        <v/>
      </c>
      <c r="D328" s="2" t="s">
        <v>90</v>
      </c>
      <c r="E328" s="2" t="s">
        <v>3741</v>
      </c>
      <c r="F328" s="2" t="s">
        <v>67</v>
      </c>
      <c r="G328" s="2" t="s">
        <v>3742</v>
      </c>
      <c r="H328" s="2"/>
      <c r="I328" s="2"/>
      <c r="J328" s="2" t="s">
        <v>187</v>
      </c>
      <c r="K328" s="2"/>
      <c r="L328" s="2" t="s">
        <v>12</v>
      </c>
      <c r="M328" s="2" t="s">
        <v>12</v>
      </c>
      <c r="N328" s="2" t="s">
        <v>12</v>
      </c>
      <c r="O328" s="2" t="s">
        <v>3679</v>
      </c>
      <c r="P328" s="2"/>
      <c r="Q328" s="2"/>
      <c r="S328" s="10718"/>
      <c r="U328" s="10719"/>
      <c r="W328" s="10720" t="str">
        <f t="shared" si="53"/>
        <v/>
      </c>
      <c r="Y328" s="10721" t="str">
        <f t="shared" si="47"/>
        <v/>
      </c>
      <c r="AA328" s="92"/>
      <c r="AC328" s="10722"/>
      <c r="AE328" s="10723"/>
      <c r="AG328" s="10724" t="str">
        <f t="shared" si="54"/>
        <v/>
      </c>
      <c r="AI328" s="10725" t="str">
        <f t="shared" si="48"/>
        <v/>
      </c>
    </row>
    <row r="329" spans="1:35" ht="11.25" hidden="1" outlineLevel="6">
      <c r="A329" s="10726" t="s">
        <v>2802</v>
      </c>
      <c r="B329" s="2" t="s">
        <v>94</v>
      </c>
      <c r="C329" s="67" t="str">
        <f t="shared" ref="C329:C392" si="55">IF(OR(ISNUMBER(S329),ISNUMBER(U329),ISNUMBER(W329),ISNUMBER(Y329),ISNUMBER(AC329),ISNUMBER(AE329),ISNUMBER(AG329),ISNUMBER(AI329),ISNUMBER(AA329),ISNUMBER(AK329)),"x","")</f>
        <v/>
      </c>
      <c r="D329" s="2" t="s">
        <v>90</v>
      </c>
      <c r="E329" s="2" t="s">
        <v>3743</v>
      </c>
      <c r="F329" s="2" t="s">
        <v>67</v>
      </c>
      <c r="G329" s="2" t="s">
        <v>3744</v>
      </c>
      <c r="H329" s="2"/>
      <c r="I329" s="2" t="s">
        <v>2805</v>
      </c>
      <c r="J329" s="2" t="s">
        <v>187</v>
      </c>
      <c r="K329" s="2"/>
      <c r="L329" s="2" t="s">
        <v>12</v>
      </c>
      <c r="M329" s="2" t="s">
        <v>12</v>
      </c>
      <c r="N329" s="2" t="s">
        <v>12</v>
      </c>
      <c r="O329" s="2" t="s">
        <v>3679</v>
      </c>
      <c r="P329" s="2"/>
      <c r="Q329" s="2"/>
      <c r="S329" s="10727"/>
      <c r="U329" s="10728"/>
      <c r="W329" s="10729" t="str">
        <f t="shared" si="53"/>
        <v/>
      </c>
      <c r="Y329" s="10730" t="str">
        <f t="shared" ref="Y329:Y392" si="56">IF(OR(ISNUMBER(S329),ISNUMBER(W329)),N(S329)+N(W329),"")</f>
        <v/>
      </c>
      <c r="AA329" s="92"/>
      <c r="AC329" s="10731"/>
      <c r="AE329" s="10732"/>
      <c r="AG329" s="10733" t="str">
        <f t="shared" si="54"/>
        <v/>
      </c>
      <c r="AI329" s="10734" t="str">
        <f t="shared" ref="AI329:AI392" si="57">IF(OR(ISNUMBER(AC329),ISNUMBER(AG329)),N(AC329)+N(AG329),"")</f>
        <v/>
      </c>
    </row>
    <row r="330" spans="1:35" ht="11.25" hidden="1" outlineLevel="6">
      <c r="A330" s="10735" t="s">
        <v>2806</v>
      </c>
      <c r="B330" s="2" t="s">
        <v>94</v>
      </c>
      <c r="C330" s="67" t="str">
        <f t="shared" si="55"/>
        <v/>
      </c>
      <c r="D330" s="2" t="s">
        <v>90</v>
      </c>
      <c r="E330" s="2" t="s">
        <v>3745</v>
      </c>
      <c r="F330" s="2" t="s">
        <v>67</v>
      </c>
      <c r="G330" s="2" t="s">
        <v>3746</v>
      </c>
      <c r="H330" s="2"/>
      <c r="I330" s="2" t="s">
        <v>2809</v>
      </c>
      <c r="J330" s="2" t="s">
        <v>187</v>
      </c>
      <c r="K330" s="2"/>
      <c r="L330" s="2" t="s">
        <v>12</v>
      </c>
      <c r="M330" s="2" t="s">
        <v>12</v>
      </c>
      <c r="N330" s="2" t="s">
        <v>12</v>
      </c>
      <c r="O330" s="2" t="s">
        <v>3679</v>
      </c>
      <c r="P330" s="2"/>
      <c r="Q330" s="2"/>
      <c r="S330" s="10736"/>
      <c r="U330" s="10737"/>
      <c r="W330" s="10738" t="str">
        <f t="shared" si="53"/>
        <v/>
      </c>
      <c r="Y330" s="10739" t="str">
        <f t="shared" si="56"/>
        <v/>
      </c>
      <c r="AA330" s="92"/>
      <c r="AC330" s="10740"/>
      <c r="AE330" s="10741"/>
      <c r="AG330" s="10742" t="str">
        <f t="shared" si="54"/>
        <v/>
      </c>
      <c r="AI330" s="10743" t="str">
        <f t="shared" si="57"/>
        <v/>
      </c>
    </row>
    <row r="331" spans="1:35" ht="11.25" hidden="1" outlineLevel="6">
      <c r="A331" s="10744" t="s">
        <v>2743</v>
      </c>
      <c r="B331" s="2" t="s">
        <v>94</v>
      </c>
      <c r="C331" s="67" t="str">
        <f t="shared" si="55"/>
        <v/>
      </c>
      <c r="D331" s="2" t="s">
        <v>90</v>
      </c>
      <c r="E331" s="2" t="s">
        <v>3747</v>
      </c>
      <c r="F331" s="2" t="s">
        <v>67</v>
      </c>
      <c r="G331" s="2" t="s">
        <v>3748</v>
      </c>
      <c r="H331" s="2"/>
      <c r="I331" s="2"/>
      <c r="J331" s="2" t="s">
        <v>96</v>
      </c>
      <c r="K331" s="2"/>
      <c r="L331" s="2" t="s">
        <v>12</v>
      </c>
      <c r="M331" s="2" t="s">
        <v>12</v>
      </c>
      <c r="N331" s="2" t="s">
        <v>12</v>
      </c>
      <c r="O331" s="2" t="s">
        <v>3679</v>
      </c>
      <c r="P331" s="2"/>
      <c r="Q331" s="2"/>
      <c r="S331" s="10745"/>
      <c r="U331" s="10746"/>
      <c r="W331" s="10747" t="str">
        <f t="shared" si="53"/>
        <v/>
      </c>
      <c r="Y331" s="10748" t="str">
        <f t="shared" si="56"/>
        <v/>
      </c>
      <c r="AA331" s="92"/>
      <c r="AC331" s="10749"/>
      <c r="AE331" s="10750"/>
      <c r="AG331" s="10751" t="str">
        <f t="shared" si="54"/>
        <v/>
      </c>
      <c r="AI331" s="10752" t="str">
        <f t="shared" si="57"/>
        <v/>
      </c>
    </row>
    <row r="332" spans="1:35" ht="11.25" hidden="1" outlineLevel="5">
      <c r="A332" s="10753" t="s">
        <v>2812</v>
      </c>
      <c r="B332" s="2" t="s">
        <v>593</v>
      </c>
      <c r="C332" s="67" t="str">
        <f t="shared" si="55"/>
        <v/>
      </c>
      <c r="D332" s="2" t="s">
        <v>90</v>
      </c>
      <c r="E332" s="2" t="s">
        <v>3749</v>
      </c>
      <c r="F332" s="2" t="s">
        <v>67</v>
      </c>
      <c r="G332" s="2" t="s">
        <v>3750</v>
      </c>
      <c r="H332" s="2" t="s">
        <v>2815</v>
      </c>
      <c r="I332" s="2" t="s">
        <v>2816</v>
      </c>
      <c r="J332" s="2" t="s">
        <v>122</v>
      </c>
      <c r="K332" s="2"/>
      <c r="L332" s="2" t="s">
        <v>12</v>
      </c>
      <c r="M332" s="2" t="s">
        <v>12</v>
      </c>
      <c r="N332" s="2" t="s">
        <v>12</v>
      </c>
      <c r="O332" s="2" t="s">
        <v>3679</v>
      </c>
      <c r="P332" s="2"/>
      <c r="Q332" s="2"/>
      <c r="S332" s="10754"/>
      <c r="U332" s="10755"/>
      <c r="W332" s="10756" t="str">
        <f>IF(OR(ISNUMBER(W333),ISNUMBER(W334),ISNUMBER(W335),ISNUMBER(W336),ISNUMBER(W337),ISNUMBER(W338),ISNUMBER(W339),ISNUMBER(W340),ISNUMBER(W341),ISNUMBER(W342),ISNUMBER(W343),ISNUMBER(W344),ISNUMBER(W345)),N(W333)+N(W334)+N(W335)+N(W336)+N(W337)+N(W338)+N(W339)+N(W340)+N(W341)+N(W342)+N(W343)+N(W344)+N(W345),IF(ISNUMBER(U332),U332,""))</f>
        <v/>
      </c>
      <c r="Y332" s="10757" t="str">
        <f t="shared" si="56"/>
        <v/>
      </c>
      <c r="AA332" s="92"/>
      <c r="AC332" s="10758"/>
      <c r="AE332" s="10759"/>
      <c r="AG332" s="10760" t="str">
        <f>IF(OR(ISNUMBER(AG333),ISNUMBER(AG334),ISNUMBER(AG335),ISNUMBER(AG336),ISNUMBER(AG337),ISNUMBER(AG338),ISNUMBER(AG339),ISNUMBER(AG340),ISNUMBER(AG341),ISNUMBER(AG342),ISNUMBER(AG343),ISNUMBER(AG344),ISNUMBER(AG345)),N(AG333)+N(AG334)+N(AG335)+N(AG336)+N(AG337)+N(AG338)+N(AG339)+N(AG340)+N(AG341)+N(AG342)+N(AG343)+N(AG344)+N(AG345),IF(ISNUMBER(AE332),AE332,""))</f>
        <v/>
      </c>
      <c r="AI332" s="10761" t="str">
        <f t="shared" si="57"/>
        <v/>
      </c>
    </row>
    <row r="333" spans="1:35" ht="11.25" hidden="1" outlineLevel="6">
      <c r="A333" s="10762" t="s">
        <v>2817</v>
      </c>
      <c r="B333" s="2" t="s">
        <v>94</v>
      </c>
      <c r="C333" s="67" t="str">
        <f t="shared" si="55"/>
        <v/>
      </c>
      <c r="D333" s="2" t="s">
        <v>90</v>
      </c>
      <c r="E333" s="2" t="s">
        <v>3751</v>
      </c>
      <c r="F333" s="2" t="s">
        <v>67</v>
      </c>
      <c r="G333" s="2" t="s">
        <v>3752</v>
      </c>
      <c r="H333" s="2"/>
      <c r="I333" s="2"/>
      <c r="J333" s="2"/>
      <c r="K333" s="2"/>
      <c r="L333" s="2" t="s">
        <v>12</v>
      </c>
      <c r="M333" s="2" t="s">
        <v>12</v>
      </c>
      <c r="N333" s="2" t="s">
        <v>12</v>
      </c>
      <c r="O333" s="2" t="s">
        <v>3679</v>
      </c>
      <c r="P333" s="2"/>
      <c r="Q333" s="2"/>
      <c r="S333" s="10763"/>
      <c r="U333" s="10764"/>
      <c r="W333" s="10765" t="str">
        <f t="shared" ref="W333:W348" si="58">IF(ISNUMBER(U333),U333,"")</f>
        <v/>
      </c>
      <c r="Y333" s="10766" t="str">
        <f t="shared" si="56"/>
        <v/>
      </c>
      <c r="AA333" s="92"/>
      <c r="AC333" s="10767"/>
      <c r="AE333" s="10768"/>
      <c r="AG333" s="10769" t="str">
        <f t="shared" ref="AG333:AG348" si="59">IF(ISNUMBER(AE333),AE333,"")</f>
        <v/>
      </c>
      <c r="AI333" s="10770" t="str">
        <f t="shared" si="57"/>
        <v/>
      </c>
    </row>
    <row r="334" spans="1:35" ht="11.25" hidden="1" outlineLevel="6">
      <c r="A334" s="10771" t="s">
        <v>3753</v>
      </c>
      <c r="B334" s="2" t="s">
        <v>94</v>
      </c>
      <c r="C334" s="67" t="str">
        <f t="shared" si="55"/>
        <v/>
      </c>
      <c r="D334" s="2" t="s">
        <v>90</v>
      </c>
      <c r="E334" s="2" t="s">
        <v>3754</v>
      </c>
      <c r="F334" s="2" t="s">
        <v>67</v>
      </c>
      <c r="G334" s="2" t="s">
        <v>3755</v>
      </c>
      <c r="H334" s="2"/>
      <c r="I334" s="2"/>
      <c r="J334" s="2"/>
      <c r="K334" s="2"/>
      <c r="L334" s="2" t="s">
        <v>12</v>
      </c>
      <c r="M334" s="2" t="s">
        <v>12</v>
      </c>
      <c r="N334" s="2" t="s">
        <v>12</v>
      </c>
      <c r="O334" s="2" t="s">
        <v>3679</v>
      </c>
      <c r="P334" s="2"/>
      <c r="Q334" s="2"/>
      <c r="S334" s="10772"/>
      <c r="U334" s="10773"/>
      <c r="W334" s="10774" t="str">
        <f t="shared" si="58"/>
        <v/>
      </c>
      <c r="Y334" s="10775" t="str">
        <f t="shared" si="56"/>
        <v/>
      </c>
      <c r="AA334" s="92"/>
      <c r="AC334" s="10776"/>
      <c r="AE334" s="10777"/>
      <c r="AG334" s="10778" t="str">
        <f t="shared" si="59"/>
        <v/>
      </c>
      <c r="AI334" s="10779" t="str">
        <f t="shared" si="57"/>
        <v/>
      </c>
    </row>
    <row r="335" spans="1:35" ht="11.25" hidden="1" outlineLevel="6">
      <c r="A335" s="10780" t="s">
        <v>3756</v>
      </c>
      <c r="B335" s="2" t="s">
        <v>94</v>
      </c>
      <c r="C335" s="67" t="str">
        <f t="shared" si="55"/>
        <v/>
      </c>
      <c r="D335" s="2" t="s">
        <v>90</v>
      </c>
      <c r="E335" s="2" t="s">
        <v>3757</v>
      </c>
      <c r="F335" s="2" t="s">
        <v>67</v>
      </c>
      <c r="G335" s="2" t="s">
        <v>3758</v>
      </c>
      <c r="H335" s="2"/>
      <c r="I335" s="2"/>
      <c r="J335" s="2"/>
      <c r="K335" s="2"/>
      <c r="L335" s="2" t="s">
        <v>12</v>
      </c>
      <c r="M335" s="2" t="s">
        <v>12</v>
      </c>
      <c r="N335" s="2" t="s">
        <v>12</v>
      </c>
      <c r="O335" s="2" t="s">
        <v>3679</v>
      </c>
      <c r="P335" s="2"/>
      <c r="Q335" s="2"/>
      <c r="S335" s="10781"/>
      <c r="U335" s="10782"/>
      <c r="W335" s="10783" t="str">
        <f t="shared" si="58"/>
        <v/>
      </c>
      <c r="Y335" s="10784" t="str">
        <f t="shared" si="56"/>
        <v/>
      </c>
      <c r="AA335" s="92"/>
      <c r="AC335" s="10785"/>
      <c r="AE335" s="10786"/>
      <c r="AG335" s="10787" t="str">
        <f t="shared" si="59"/>
        <v/>
      </c>
      <c r="AI335" s="10788" t="str">
        <f t="shared" si="57"/>
        <v/>
      </c>
    </row>
    <row r="336" spans="1:35" ht="11.25" hidden="1" outlineLevel="6">
      <c r="A336" s="10789" t="s">
        <v>3759</v>
      </c>
      <c r="B336" s="2" t="s">
        <v>94</v>
      </c>
      <c r="C336" s="67" t="str">
        <f t="shared" si="55"/>
        <v/>
      </c>
      <c r="D336" s="2" t="s">
        <v>90</v>
      </c>
      <c r="E336" s="2" t="s">
        <v>3760</v>
      </c>
      <c r="F336" s="2" t="s">
        <v>67</v>
      </c>
      <c r="G336" s="2" t="s">
        <v>3761</v>
      </c>
      <c r="H336" s="2"/>
      <c r="I336" s="2"/>
      <c r="J336" s="2"/>
      <c r="K336" s="2"/>
      <c r="L336" s="2" t="s">
        <v>12</v>
      </c>
      <c r="M336" s="2" t="s">
        <v>12</v>
      </c>
      <c r="N336" s="2" t="s">
        <v>12</v>
      </c>
      <c r="O336" s="2" t="s">
        <v>3679</v>
      </c>
      <c r="P336" s="2"/>
      <c r="Q336" s="2"/>
      <c r="S336" s="10790"/>
      <c r="U336" s="10791"/>
      <c r="W336" s="10792" t="str">
        <f t="shared" si="58"/>
        <v/>
      </c>
      <c r="Y336" s="10793" t="str">
        <f t="shared" si="56"/>
        <v/>
      </c>
      <c r="AA336" s="92"/>
      <c r="AC336" s="10794"/>
      <c r="AE336" s="10795"/>
      <c r="AG336" s="10796" t="str">
        <f t="shared" si="59"/>
        <v/>
      </c>
      <c r="AI336" s="10797" t="str">
        <f t="shared" si="57"/>
        <v/>
      </c>
    </row>
    <row r="337" spans="1:35" ht="11.25" hidden="1" outlineLevel="6">
      <c r="A337" s="10798" t="s">
        <v>3762</v>
      </c>
      <c r="B337" s="2" t="s">
        <v>94</v>
      </c>
      <c r="C337" s="67" t="str">
        <f t="shared" si="55"/>
        <v/>
      </c>
      <c r="D337" s="2" t="s">
        <v>90</v>
      </c>
      <c r="E337" s="2" t="s">
        <v>3763</v>
      </c>
      <c r="F337" s="2" t="s">
        <v>67</v>
      </c>
      <c r="G337" s="2" t="s">
        <v>3764</v>
      </c>
      <c r="H337" s="2"/>
      <c r="I337" s="2"/>
      <c r="J337" s="2"/>
      <c r="K337" s="2"/>
      <c r="L337" s="2" t="s">
        <v>12</v>
      </c>
      <c r="M337" s="2" t="s">
        <v>12</v>
      </c>
      <c r="N337" s="2" t="s">
        <v>12</v>
      </c>
      <c r="O337" s="2" t="s">
        <v>3679</v>
      </c>
      <c r="P337" s="2"/>
      <c r="Q337" s="2"/>
      <c r="S337" s="10799"/>
      <c r="U337" s="10800"/>
      <c r="W337" s="10801" t="str">
        <f t="shared" si="58"/>
        <v/>
      </c>
      <c r="Y337" s="10802" t="str">
        <f t="shared" si="56"/>
        <v/>
      </c>
      <c r="AA337" s="92"/>
      <c r="AC337" s="10803"/>
      <c r="AE337" s="10804"/>
      <c r="AG337" s="10805" t="str">
        <f t="shared" si="59"/>
        <v/>
      </c>
      <c r="AI337" s="10806" t="str">
        <f t="shared" si="57"/>
        <v/>
      </c>
    </row>
    <row r="338" spans="1:35" ht="11.25" hidden="1" outlineLevel="6">
      <c r="A338" s="10807" t="s">
        <v>3765</v>
      </c>
      <c r="B338" s="2" t="s">
        <v>94</v>
      </c>
      <c r="C338" s="67" t="str">
        <f t="shared" si="55"/>
        <v/>
      </c>
      <c r="D338" s="2" t="s">
        <v>90</v>
      </c>
      <c r="E338" s="2" t="s">
        <v>3766</v>
      </c>
      <c r="F338" s="2" t="s">
        <v>67</v>
      </c>
      <c r="G338" s="2" t="s">
        <v>3767</v>
      </c>
      <c r="H338" s="2"/>
      <c r="I338" s="2"/>
      <c r="J338" s="2"/>
      <c r="K338" s="2"/>
      <c r="L338" s="2" t="s">
        <v>12</v>
      </c>
      <c r="M338" s="2" t="s">
        <v>12</v>
      </c>
      <c r="N338" s="2" t="s">
        <v>12</v>
      </c>
      <c r="O338" s="2" t="s">
        <v>3679</v>
      </c>
      <c r="P338" s="2"/>
      <c r="Q338" s="2"/>
      <c r="S338" s="10808"/>
      <c r="U338" s="10809"/>
      <c r="W338" s="10810" t="str">
        <f t="shared" si="58"/>
        <v/>
      </c>
      <c r="Y338" s="10811" t="str">
        <f t="shared" si="56"/>
        <v/>
      </c>
      <c r="AA338" s="92"/>
      <c r="AC338" s="10812"/>
      <c r="AE338" s="10813"/>
      <c r="AG338" s="10814" t="str">
        <f t="shared" si="59"/>
        <v/>
      </c>
      <c r="AI338" s="10815" t="str">
        <f t="shared" si="57"/>
        <v/>
      </c>
    </row>
    <row r="339" spans="1:35" ht="11.25" hidden="1" outlineLevel="6">
      <c r="A339" s="10816" t="s">
        <v>3768</v>
      </c>
      <c r="B339" s="2" t="s">
        <v>94</v>
      </c>
      <c r="C339" s="67" t="str">
        <f t="shared" si="55"/>
        <v/>
      </c>
      <c r="D339" s="2" t="s">
        <v>90</v>
      </c>
      <c r="E339" s="2" t="s">
        <v>3769</v>
      </c>
      <c r="F339" s="2" t="s">
        <v>67</v>
      </c>
      <c r="G339" s="2" t="s">
        <v>3770</v>
      </c>
      <c r="H339" s="2"/>
      <c r="I339" s="2"/>
      <c r="J339" s="2"/>
      <c r="K339" s="2"/>
      <c r="L339" s="2" t="s">
        <v>12</v>
      </c>
      <c r="M339" s="2" t="s">
        <v>12</v>
      </c>
      <c r="N339" s="2" t="s">
        <v>12</v>
      </c>
      <c r="O339" s="2" t="s">
        <v>3679</v>
      </c>
      <c r="P339" s="2"/>
      <c r="Q339" s="2"/>
      <c r="S339" s="10817"/>
      <c r="U339" s="10818"/>
      <c r="W339" s="10819" t="str">
        <f t="shared" si="58"/>
        <v/>
      </c>
      <c r="Y339" s="10820" t="str">
        <f t="shared" si="56"/>
        <v/>
      </c>
      <c r="AA339" s="92"/>
      <c r="AC339" s="10821"/>
      <c r="AE339" s="10822"/>
      <c r="AG339" s="10823" t="str">
        <f t="shared" si="59"/>
        <v/>
      </c>
      <c r="AI339" s="10824" t="str">
        <f t="shared" si="57"/>
        <v/>
      </c>
    </row>
    <row r="340" spans="1:35" ht="11.25" hidden="1" outlineLevel="6">
      <c r="A340" s="10825" t="s">
        <v>3771</v>
      </c>
      <c r="B340" s="2" t="s">
        <v>94</v>
      </c>
      <c r="C340" s="67" t="str">
        <f t="shared" si="55"/>
        <v/>
      </c>
      <c r="D340" s="2" t="s">
        <v>90</v>
      </c>
      <c r="E340" s="2" t="s">
        <v>3772</v>
      </c>
      <c r="F340" s="2" t="s">
        <v>67</v>
      </c>
      <c r="G340" s="2" t="s">
        <v>3773</v>
      </c>
      <c r="H340" s="2"/>
      <c r="I340" s="2"/>
      <c r="J340" s="2"/>
      <c r="K340" s="2"/>
      <c r="L340" s="2" t="s">
        <v>12</v>
      </c>
      <c r="M340" s="2" t="s">
        <v>12</v>
      </c>
      <c r="N340" s="2" t="s">
        <v>12</v>
      </c>
      <c r="O340" s="2" t="s">
        <v>3679</v>
      </c>
      <c r="P340" s="2"/>
      <c r="Q340" s="2"/>
      <c r="S340" s="10826"/>
      <c r="U340" s="10827"/>
      <c r="W340" s="10828" t="str">
        <f t="shared" si="58"/>
        <v/>
      </c>
      <c r="Y340" s="10829" t="str">
        <f t="shared" si="56"/>
        <v/>
      </c>
      <c r="AA340" s="92"/>
      <c r="AC340" s="10830"/>
      <c r="AE340" s="10831"/>
      <c r="AG340" s="10832" t="str">
        <f t="shared" si="59"/>
        <v/>
      </c>
      <c r="AI340" s="10833" t="str">
        <f t="shared" si="57"/>
        <v/>
      </c>
    </row>
    <row r="341" spans="1:35" ht="11.25" hidden="1" outlineLevel="6">
      <c r="A341" s="10834" t="s">
        <v>3774</v>
      </c>
      <c r="B341" s="2" t="s">
        <v>94</v>
      </c>
      <c r="C341" s="67" t="str">
        <f t="shared" si="55"/>
        <v/>
      </c>
      <c r="D341" s="2" t="s">
        <v>90</v>
      </c>
      <c r="E341" s="2" t="s">
        <v>3775</v>
      </c>
      <c r="F341" s="2" t="s">
        <v>67</v>
      </c>
      <c r="G341" s="2" t="s">
        <v>3776</v>
      </c>
      <c r="H341" s="2"/>
      <c r="I341" s="2"/>
      <c r="J341" s="2"/>
      <c r="K341" s="2"/>
      <c r="L341" s="2" t="s">
        <v>12</v>
      </c>
      <c r="M341" s="2" t="s">
        <v>12</v>
      </c>
      <c r="N341" s="2" t="s">
        <v>12</v>
      </c>
      <c r="O341" s="2" t="s">
        <v>3679</v>
      </c>
      <c r="P341" s="2"/>
      <c r="Q341" s="2"/>
      <c r="S341" s="10835"/>
      <c r="U341" s="10836"/>
      <c r="W341" s="10837" t="str">
        <f t="shared" si="58"/>
        <v/>
      </c>
      <c r="Y341" s="10838" t="str">
        <f t="shared" si="56"/>
        <v/>
      </c>
      <c r="AA341" s="92"/>
      <c r="AC341" s="10839"/>
      <c r="AE341" s="10840"/>
      <c r="AG341" s="10841" t="str">
        <f t="shared" si="59"/>
        <v/>
      </c>
      <c r="AI341" s="10842" t="str">
        <f t="shared" si="57"/>
        <v/>
      </c>
    </row>
    <row r="342" spans="1:35" ht="11.25" hidden="1" outlineLevel="6">
      <c r="A342" s="10843" t="s">
        <v>3777</v>
      </c>
      <c r="B342" s="2" t="s">
        <v>94</v>
      </c>
      <c r="C342" s="67" t="str">
        <f t="shared" si="55"/>
        <v/>
      </c>
      <c r="D342" s="2" t="s">
        <v>90</v>
      </c>
      <c r="E342" s="2" t="s">
        <v>3778</v>
      </c>
      <c r="F342" s="2" t="s">
        <v>67</v>
      </c>
      <c r="G342" s="2" t="s">
        <v>3779</v>
      </c>
      <c r="H342" s="2"/>
      <c r="I342" s="2" t="s">
        <v>2844</v>
      </c>
      <c r="J342" s="2"/>
      <c r="K342" s="2"/>
      <c r="L342" s="2" t="s">
        <v>12</v>
      </c>
      <c r="M342" s="2" t="s">
        <v>12</v>
      </c>
      <c r="N342" s="2" t="s">
        <v>12</v>
      </c>
      <c r="O342" s="2" t="s">
        <v>3679</v>
      </c>
      <c r="P342" s="2"/>
      <c r="Q342" s="2"/>
      <c r="S342" s="10844"/>
      <c r="U342" s="10845"/>
      <c r="W342" s="10846" t="str">
        <f t="shared" si="58"/>
        <v/>
      </c>
      <c r="Y342" s="10847" t="str">
        <f t="shared" si="56"/>
        <v/>
      </c>
      <c r="AA342" s="92"/>
      <c r="AC342" s="10848"/>
      <c r="AE342" s="10849"/>
      <c r="AG342" s="10850" t="str">
        <f t="shared" si="59"/>
        <v/>
      </c>
      <c r="AI342" s="10851" t="str">
        <f t="shared" si="57"/>
        <v/>
      </c>
    </row>
    <row r="343" spans="1:35" ht="11.25" hidden="1" outlineLevel="6">
      <c r="A343" s="10852" t="s">
        <v>3780</v>
      </c>
      <c r="B343" s="2" t="s">
        <v>94</v>
      </c>
      <c r="C343" s="67" t="str">
        <f t="shared" si="55"/>
        <v/>
      </c>
      <c r="D343" s="2" t="s">
        <v>90</v>
      </c>
      <c r="E343" s="2" t="s">
        <v>3781</v>
      </c>
      <c r="F343" s="2" t="s">
        <v>67</v>
      </c>
      <c r="G343" s="2" t="s">
        <v>3782</v>
      </c>
      <c r="H343" s="2"/>
      <c r="I343" s="2" t="s">
        <v>2848</v>
      </c>
      <c r="J343" s="2"/>
      <c r="K343" s="2"/>
      <c r="L343" s="2" t="s">
        <v>12</v>
      </c>
      <c r="M343" s="2" t="s">
        <v>12</v>
      </c>
      <c r="N343" s="2" t="s">
        <v>12</v>
      </c>
      <c r="O343" s="2" t="s">
        <v>3679</v>
      </c>
      <c r="P343" s="2"/>
      <c r="Q343" s="2"/>
      <c r="S343" s="10853"/>
      <c r="U343" s="10854"/>
      <c r="W343" s="10855" t="str">
        <f t="shared" si="58"/>
        <v/>
      </c>
      <c r="Y343" s="10856" t="str">
        <f t="shared" si="56"/>
        <v/>
      </c>
      <c r="AA343" s="92"/>
      <c r="AC343" s="10857"/>
      <c r="AE343" s="10858"/>
      <c r="AG343" s="10859" t="str">
        <f t="shared" si="59"/>
        <v/>
      </c>
      <c r="AI343" s="10860" t="str">
        <f t="shared" si="57"/>
        <v/>
      </c>
    </row>
    <row r="344" spans="1:35" ht="11.25" hidden="1" outlineLevel="6">
      <c r="A344" s="10861" t="s">
        <v>3783</v>
      </c>
      <c r="B344" s="2" t="s">
        <v>94</v>
      </c>
      <c r="C344" s="67" t="str">
        <f t="shared" si="55"/>
        <v/>
      </c>
      <c r="D344" s="2" t="s">
        <v>90</v>
      </c>
      <c r="E344" s="2" t="s">
        <v>3784</v>
      </c>
      <c r="F344" s="2" t="s">
        <v>67</v>
      </c>
      <c r="G344" s="2" t="s">
        <v>3785</v>
      </c>
      <c r="H344" s="2"/>
      <c r="I344" s="2" t="s">
        <v>2852</v>
      </c>
      <c r="J344" s="2"/>
      <c r="K344" s="2"/>
      <c r="L344" s="2" t="s">
        <v>12</v>
      </c>
      <c r="M344" s="2" t="s">
        <v>12</v>
      </c>
      <c r="N344" s="2" t="s">
        <v>12</v>
      </c>
      <c r="O344" s="2" t="s">
        <v>3679</v>
      </c>
      <c r="P344" s="2"/>
      <c r="Q344" s="2"/>
      <c r="S344" s="10862"/>
      <c r="U344" s="10863"/>
      <c r="W344" s="10864" t="str">
        <f t="shared" si="58"/>
        <v/>
      </c>
      <c r="Y344" s="10865" t="str">
        <f t="shared" si="56"/>
        <v/>
      </c>
      <c r="AA344" s="92"/>
      <c r="AC344" s="10866"/>
      <c r="AE344" s="10867"/>
      <c r="AG344" s="10868" t="str">
        <f t="shared" si="59"/>
        <v/>
      </c>
      <c r="AI344" s="10869" t="str">
        <f t="shared" si="57"/>
        <v/>
      </c>
    </row>
    <row r="345" spans="1:35" ht="11.25" hidden="1" outlineLevel="6">
      <c r="A345" s="10870" t="s">
        <v>3786</v>
      </c>
      <c r="B345" s="2" t="s">
        <v>94</v>
      </c>
      <c r="C345" s="67" t="str">
        <f t="shared" si="55"/>
        <v/>
      </c>
      <c r="D345" s="2" t="s">
        <v>90</v>
      </c>
      <c r="E345" s="2" t="s">
        <v>3787</v>
      </c>
      <c r="F345" s="2" t="s">
        <v>67</v>
      </c>
      <c r="G345" s="2" t="s">
        <v>3788</v>
      </c>
      <c r="H345" s="2"/>
      <c r="I345" s="2"/>
      <c r="J345" s="2"/>
      <c r="K345" s="2"/>
      <c r="L345" s="2" t="s">
        <v>12</v>
      </c>
      <c r="M345" s="2" t="s">
        <v>12</v>
      </c>
      <c r="N345" s="2" t="s">
        <v>12</v>
      </c>
      <c r="O345" s="2" t="s">
        <v>3679</v>
      </c>
      <c r="P345" s="2"/>
      <c r="Q345" s="2"/>
      <c r="S345" s="10871"/>
      <c r="U345" s="10872"/>
      <c r="W345" s="10873" t="str">
        <f t="shared" si="58"/>
        <v/>
      </c>
      <c r="Y345" s="10874" t="str">
        <f t="shared" si="56"/>
        <v/>
      </c>
      <c r="AA345" s="92"/>
      <c r="AC345" s="10875"/>
      <c r="AE345" s="10876"/>
      <c r="AG345" s="10877" t="str">
        <f t="shared" si="59"/>
        <v/>
      </c>
      <c r="AI345" s="10878" t="str">
        <f t="shared" si="57"/>
        <v/>
      </c>
    </row>
    <row r="346" spans="1:35" ht="11.25" hidden="1" outlineLevel="5">
      <c r="A346" s="10879" t="s">
        <v>2856</v>
      </c>
      <c r="B346" s="2"/>
      <c r="C346" s="67" t="str">
        <f t="shared" si="55"/>
        <v/>
      </c>
      <c r="D346" s="2" t="s">
        <v>90</v>
      </c>
      <c r="E346" s="2" t="s">
        <v>3789</v>
      </c>
      <c r="F346" s="2" t="s">
        <v>67</v>
      </c>
      <c r="G346" s="2" t="s">
        <v>3790</v>
      </c>
      <c r="H346" s="2" t="s">
        <v>2859</v>
      </c>
      <c r="I346" s="2"/>
      <c r="J346" s="2"/>
      <c r="K346" s="2"/>
      <c r="L346" s="2"/>
      <c r="M346" s="2" t="s">
        <v>12</v>
      </c>
      <c r="N346" s="2" t="s">
        <v>12</v>
      </c>
      <c r="O346" s="2" t="s">
        <v>3679</v>
      </c>
      <c r="P346" s="2"/>
      <c r="Q346" s="2"/>
      <c r="S346" s="10880"/>
      <c r="U346" s="10881"/>
      <c r="W346" s="10882" t="str">
        <f t="shared" si="58"/>
        <v/>
      </c>
      <c r="Y346" s="10883" t="str">
        <f t="shared" si="56"/>
        <v/>
      </c>
      <c r="AA346" s="92"/>
      <c r="AC346" s="10884"/>
      <c r="AE346" s="10885"/>
      <c r="AG346" s="10886" t="str">
        <f t="shared" si="59"/>
        <v/>
      </c>
      <c r="AI346" s="10887" t="str">
        <f t="shared" si="57"/>
        <v/>
      </c>
    </row>
    <row r="347" spans="1:35" ht="11.25" hidden="1" outlineLevel="5">
      <c r="A347" s="10888" t="s">
        <v>2860</v>
      </c>
      <c r="B347" s="2"/>
      <c r="C347" s="67" t="str">
        <f t="shared" si="55"/>
        <v/>
      </c>
      <c r="D347" s="2" t="s">
        <v>90</v>
      </c>
      <c r="E347" s="2" t="s">
        <v>3791</v>
      </c>
      <c r="F347" s="2" t="s">
        <v>67</v>
      </c>
      <c r="G347" s="2" t="s">
        <v>3792</v>
      </c>
      <c r="H347" s="2" t="s">
        <v>2863</v>
      </c>
      <c r="I347" s="2"/>
      <c r="J347" s="2"/>
      <c r="K347" s="2"/>
      <c r="L347" s="2" t="s">
        <v>12</v>
      </c>
      <c r="M347" s="2" t="s">
        <v>12</v>
      </c>
      <c r="N347" s="2" t="s">
        <v>12</v>
      </c>
      <c r="O347" s="2" t="s">
        <v>3679</v>
      </c>
      <c r="P347" s="2"/>
      <c r="Q347" s="2"/>
      <c r="S347" s="10889"/>
      <c r="U347" s="10890"/>
      <c r="W347" s="10891" t="str">
        <f t="shared" si="58"/>
        <v/>
      </c>
      <c r="Y347" s="10892" t="str">
        <f t="shared" si="56"/>
        <v/>
      </c>
      <c r="AA347" s="92"/>
      <c r="AC347" s="10893"/>
      <c r="AE347" s="10894"/>
      <c r="AG347" s="10895" t="str">
        <f t="shared" si="59"/>
        <v/>
      </c>
      <c r="AI347" s="10896" t="str">
        <f t="shared" si="57"/>
        <v/>
      </c>
    </row>
    <row r="348" spans="1:35" ht="11.25" hidden="1" outlineLevel="5">
      <c r="A348" s="10897" t="s">
        <v>2864</v>
      </c>
      <c r="B348" s="2"/>
      <c r="C348" s="67" t="str">
        <f t="shared" si="55"/>
        <v/>
      </c>
      <c r="D348" s="2" t="s">
        <v>90</v>
      </c>
      <c r="E348" s="2" t="s">
        <v>3793</v>
      </c>
      <c r="F348" s="2" t="s">
        <v>67</v>
      </c>
      <c r="G348" s="2" t="s">
        <v>3794</v>
      </c>
      <c r="H348" s="2" t="s">
        <v>2867</v>
      </c>
      <c r="I348" s="2"/>
      <c r="J348" s="2"/>
      <c r="K348" s="2"/>
      <c r="L348" s="2" t="s">
        <v>12</v>
      </c>
      <c r="M348" s="2" t="s">
        <v>12</v>
      </c>
      <c r="N348" s="2" t="s">
        <v>12</v>
      </c>
      <c r="O348" s="2" t="s">
        <v>3679</v>
      </c>
      <c r="P348" s="2"/>
      <c r="Q348" s="2"/>
      <c r="S348" s="10898"/>
      <c r="U348" s="10899"/>
      <c r="W348" s="10900" t="str">
        <f t="shared" si="58"/>
        <v/>
      </c>
      <c r="Y348" s="10901" t="str">
        <f t="shared" si="56"/>
        <v/>
      </c>
      <c r="AA348" s="92"/>
      <c r="AC348" s="10902"/>
      <c r="AE348" s="10903"/>
      <c r="AG348" s="10904" t="str">
        <f t="shared" si="59"/>
        <v/>
      </c>
      <c r="AI348" s="10905" t="str">
        <f t="shared" si="57"/>
        <v/>
      </c>
    </row>
    <row r="349" spans="1:35" ht="11.25" hidden="1" outlineLevel="4">
      <c r="A349" s="10906" t="s">
        <v>3125</v>
      </c>
      <c r="B349" s="2" t="s">
        <v>593</v>
      </c>
      <c r="C349" s="67" t="str">
        <f t="shared" si="55"/>
        <v/>
      </c>
      <c r="D349" s="2" t="s">
        <v>90</v>
      </c>
      <c r="E349" s="2" t="s">
        <v>3795</v>
      </c>
      <c r="F349" s="2" t="s">
        <v>67</v>
      </c>
      <c r="G349" s="2" t="s">
        <v>3796</v>
      </c>
      <c r="H349" s="2"/>
      <c r="I349" s="2"/>
      <c r="J349" s="2" t="s">
        <v>96</v>
      </c>
      <c r="K349" s="2"/>
      <c r="L349" s="2" t="s">
        <v>12</v>
      </c>
      <c r="M349" s="2"/>
      <c r="N349" s="2"/>
      <c r="O349" s="2" t="s">
        <v>3679</v>
      </c>
      <c r="P349" s="2"/>
      <c r="Q349" s="2"/>
      <c r="S349" s="10907"/>
      <c r="U349" s="10908"/>
      <c r="W349" s="10909" t="str">
        <f>IF(OR(ISNUMBER(W350),ISNUMBER(W351),ISNUMBER(W352),ISNUMBER(W353)),N(W350)+N(W351)+N(W352)+N(W353),IF(ISNUMBER(U349),U349,""))</f>
        <v/>
      </c>
      <c r="Y349" s="10910" t="str">
        <f t="shared" si="56"/>
        <v/>
      </c>
      <c r="AA349" s="92"/>
      <c r="AC349" s="10911"/>
      <c r="AE349" s="10912"/>
      <c r="AG349" s="10913" t="str">
        <f>IF(OR(ISNUMBER(AG350),ISNUMBER(AG351),ISNUMBER(AG352),ISNUMBER(AG353)),N(AG350)+N(AG351)+N(AG352)+N(AG353),IF(ISNUMBER(AE349),AE349,""))</f>
        <v/>
      </c>
      <c r="AI349" s="10914" t="str">
        <f t="shared" si="57"/>
        <v/>
      </c>
    </row>
    <row r="350" spans="1:35" ht="11.25" hidden="1" outlineLevel="5">
      <c r="A350" s="10915" t="s">
        <v>3128</v>
      </c>
      <c r="B350" s="2" t="s">
        <v>94</v>
      </c>
      <c r="C350" s="67" t="str">
        <f t="shared" si="55"/>
        <v/>
      </c>
      <c r="D350" s="2" t="s">
        <v>90</v>
      </c>
      <c r="E350" s="2" t="s">
        <v>3797</v>
      </c>
      <c r="F350" s="2" t="s">
        <v>67</v>
      </c>
      <c r="G350" s="2" t="s">
        <v>3798</v>
      </c>
      <c r="H350" s="2"/>
      <c r="I350" s="2"/>
      <c r="J350" s="2"/>
      <c r="K350" s="2"/>
      <c r="L350" s="2" t="s">
        <v>12</v>
      </c>
      <c r="M350" s="2"/>
      <c r="N350" s="2"/>
      <c r="O350" s="2" t="s">
        <v>3679</v>
      </c>
      <c r="P350" s="2"/>
      <c r="Q350" s="2"/>
      <c r="S350" s="10916"/>
      <c r="U350" s="10917"/>
      <c r="W350" s="10918" t="str">
        <f>IF(ISNUMBER(U350),U350,"")</f>
        <v/>
      </c>
      <c r="Y350" s="10919" t="str">
        <f t="shared" si="56"/>
        <v/>
      </c>
      <c r="AA350" s="92"/>
      <c r="AC350" s="10920"/>
      <c r="AE350" s="10921"/>
      <c r="AG350" s="10922" t="str">
        <f>IF(ISNUMBER(AE350),AE350,"")</f>
        <v/>
      </c>
      <c r="AI350" s="10923" t="str">
        <f t="shared" si="57"/>
        <v/>
      </c>
    </row>
    <row r="351" spans="1:35" ht="11.25" hidden="1" outlineLevel="5">
      <c r="A351" s="10924" t="s">
        <v>3131</v>
      </c>
      <c r="B351" s="2" t="s">
        <v>94</v>
      </c>
      <c r="C351" s="67" t="str">
        <f t="shared" si="55"/>
        <v/>
      </c>
      <c r="D351" s="2" t="s">
        <v>90</v>
      </c>
      <c r="E351" s="2" t="s">
        <v>3799</v>
      </c>
      <c r="F351" s="2" t="s">
        <v>67</v>
      </c>
      <c r="G351" s="2" t="s">
        <v>3800</v>
      </c>
      <c r="H351" s="2"/>
      <c r="I351" s="2"/>
      <c r="J351" s="2"/>
      <c r="K351" s="2"/>
      <c r="L351" s="2" t="s">
        <v>12</v>
      </c>
      <c r="M351" s="2"/>
      <c r="N351" s="2"/>
      <c r="O351" s="2" t="s">
        <v>3679</v>
      </c>
      <c r="P351" s="2"/>
      <c r="Q351" s="2"/>
      <c r="S351" s="10925"/>
      <c r="U351" s="10926"/>
      <c r="W351" s="10927" t="str">
        <f>IF(ISNUMBER(U351),U351,"")</f>
        <v/>
      </c>
      <c r="Y351" s="10928" t="str">
        <f t="shared" si="56"/>
        <v/>
      </c>
      <c r="AA351" s="92"/>
      <c r="AC351" s="10929"/>
      <c r="AE351" s="10930"/>
      <c r="AG351" s="10931" t="str">
        <f>IF(ISNUMBER(AE351),AE351,"")</f>
        <v/>
      </c>
      <c r="AI351" s="10932" t="str">
        <f t="shared" si="57"/>
        <v/>
      </c>
    </row>
    <row r="352" spans="1:35" ht="11.25" hidden="1" outlineLevel="5">
      <c r="A352" s="10933" t="s">
        <v>3134</v>
      </c>
      <c r="B352" s="2" t="s">
        <v>94</v>
      </c>
      <c r="C352" s="67" t="str">
        <f t="shared" si="55"/>
        <v/>
      </c>
      <c r="D352" s="2" t="s">
        <v>90</v>
      </c>
      <c r="E352" s="2" t="s">
        <v>3801</v>
      </c>
      <c r="F352" s="2" t="s">
        <v>67</v>
      </c>
      <c r="G352" s="2" t="s">
        <v>3802</v>
      </c>
      <c r="H352" s="2"/>
      <c r="I352" s="2"/>
      <c r="J352" s="2"/>
      <c r="K352" s="2"/>
      <c r="L352" s="2" t="s">
        <v>12</v>
      </c>
      <c r="M352" s="2"/>
      <c r="N352" s="2"/>
      <c r="O352" s="2" t="s">
        <v>3679</v>
      </c>
      <c r="P352" s="2"/>
      <c r="Q352" s="2"/>
      <c r="S352" s="10934"/>
      <c r="U352" s="10935"/>
      <c r="W352" s="10936" t="str">
        <f>IF(ISNUMBER(U352),U352,"")</f>
        <v/>
      </c>
      <c r="Y352" s="10937" t="str">
        <f t="shared" si="56"/>
        <v/>
      </c>
      <c r="AA352" s="92"/>
      <c r="AC352" s="10938"/>
      <c r="AE352" s="10939"/>
      <c r="AG352" s="10940" t="str">
        <f>IF(ISNUMBER(AE352),AE352,"")</f>
        <v/>
      </c>
      <c r="AI352" s="10941" t="str">
        <f t="shared" si="57"/>
        <v/>
      </c>
    </row>
    <row r="353" spans="1:35" ht="11.25" hidden="1" outlineLevel="5">
      <c r="A353" s="10942" t="s">
        <v>3137</v>
      </c>
      <c r="B353" s="2" t="s">
        <v>94</v>
      </c>
      <c r="C353" s="67" t="str">
        <f t="shared" si="55"/>
        <v/>
      </c>
      <c r="D353" s="2" t="s">
        <v>90</v>
      </c>
      <c r="E353" s="2" t="s">
        <v>3803</v>
      </c>
      <c r="F353" s="2" t="s">
        <v>67</v>
      </c>
      <c r="G353" s="2" t="s">
        <v>3804</v>
      </c>
      <c r="H353" s="2"/>
      <c r="I353" s="2"/>
      <c r="J353" s="2"/>
      <c r="K353" s="2"/>
      <c r="L353" s="2" t="s">
        <v>12</v>
      </c>
      <c r="M353" s="2"/>
      <c r="N353" s="2"/>
      <c r="O353" s="2" t="s">
        <v>3679</v>
      </c>
      <c r="P353" s="2"/>
      <c r="Q353" s="2"/>
      <c r="S353" s="10943"/>
      <c r="U353" s="10944"/>
      <c r="W353" s="10945" t="str">
        <f>IF(ISNUMBER(U353),U353,"")</f>
        <v/>
      </c>
      <c r="Y353" s="10946" t="str">
        <f t="shared" si="56"/>
        <v/>
      </c>
      <c r="AA353" s="92"/>
      <c r="AC353" s="10947"/>
      <c r="AE353" s="10948"/>
      <c r="AG353" s="10949" t="str">
        <f>IF(ISNUMBER(AE353),AE353,"")</f>
        <v/>
      </c>
      <c r="AI353" s="10950" t="str">
        <f t="shared" si="57"/>
        <v/>
      </c>
    </row>
    <row r="354" spans="1:35" ht="11.25" hidden="1" outlineLevel="4">
      <c r="A354" s="10951" t="s">
        <v>3805</v>
      </c>
      <c r="B354" s="2" t="s">
        <v>593</v>
      </c>
      <c r="C354" s="67" t="str">
        <f t="shared" si="55"/>
        <v/>
      </c>
      <c r="D354" s="2" t="s">
        <v>90</v>
      </c>
      <c r="E354" s="2" t="s">
        <v>3806</v>
      </c>
      <c r="F354" s="2" t="s">
        <v>67</v>
      </c>
      <c r="G354" s="2" t="s">
        <v>3807</v>
      </c>
      <c r="H354" s="2"/>
      <c r="I354" s="2" t="s">
        <v>3808</v>
      </c>
      <c r="J354" s="2" t="s">
        <v>96</v>
      </c>
      <c r="K354" s="2"/>
      <c r="L354" s="2" t="s">
        <v>12</v>
      </c>
      <c r="M354" s="2" t="s">
        <v>12</v>
      </c>
      <c r="N354" s="2" t="s">
        <v>12</v>
      </c>
      <c r="O354" s="2" t="s">
        <v>3679</v>
      </c>
      <c r="P354" s="2"/>
      <c r="Q354" s="2"/>
      <c r="S354" s="10952"/>
      <c r="U354" s="10953"/>
      <c r="W354" s="10954" t="str">
        <f>IF(OR(ISNUMBER(W356),ISNUMBER(W357),ISNUMBER(W358),ISNUMBER(W359),ISNUMBER(W360),ISNUMBER(W361),ISNUMBER(W362),ISNUMBER(W363),ISNUMBER(W364),ISNUMBER(W365)),N(W356)+N(W357)+N(W358)+N(W359)+N(W360)+N(W361)+N(W362)+N(W363)+N(W364)+N(W365),IF(ISNUMBER(U354),U354,""))</f>
        <v/>
      </c>
      <c r="Y354" s="10955" t="str">
        <f t="shared" si="56"/>
        <v/>
      </c>
      <c r="AA354" s="92"/>
      <c r="AC354" s="10956"/>
      <c r="AE354" s="10957"/>
      <c r="AG354" s="10958" t="str">
        <f>IF(OR(ISNUMBER(AG356),ISNUMBER(AG357),ISNUMBER(AG358),ISNUMBER(AG359),ISNUMBER(AG360),ISNUMBER(AG361),ISNUMBER(AG362),ISNUMBER(AG363),ISNUMBER(AG364),ISNUMBER(AG365)),N(AG356)+N(AG357)+N(AG358)+N(AG359)+N(AG360)+N(AG361)+N(AG362)+N(AG363)+N(AG364)+N(AG365),IF(ISNUMBER(AE354),AE354,""))</f>
        <v/>
      </c>
      <c r="AI354" s="10959" t="str">
        <f t="shared" si="57"/>
        <v/>
      </c>
    </row>
    <row r="355" spans="1:35" ht="11.25" hidden="1" outlineLevel="5">
      <c r="A355" s="10960" t="s">
        <v>3809</v>
      </c>
      <c r="B355" s="2"/>
      <c r="C355" s="67" t="str">
        <f t="shared" si="55"/>
        <v/>
      </c>
      <c r="D355" s="2" t="s">
        <v>90</v>
      </c>
      <c r="E355" s="2" t="s">
        <v>3810</v>
      </c>
      <c r="F355" s="2" t="s">
        <v>67</v>
      </c>
      <c r="G355" s="2" t="s">
        <v>3811</v>
      </c>
      <c r="H355" s="2" t="s">
        <v>2863</v>
      </c>
      <c r="I355" s="2" t="s">
        <v>3812</v>
      </c>
      <c r="J355" s="2" t="s">
        <v>187</v>
      </c>
      <c r="K355" s="2"/>
      <c r="L355" s="2" t="s">
        <v>12</v>
      </c>
      <c r="M355" s="2" t="s">
        <v>12</v>
      </c>
      <c r="N355" s="2" t="s">
        <v>12</v>
      </c>
      <c r="O355" s="2" t="s">
        <v>3679</v>
      </c>
      <c r="P355" s="2"/>
      <c r="Q355" s="2"/>
      <c r="S355" s="10961"/>
      <c r="U355" s="10962"/>
      <c r="W355" s="10963" t="str">
        <f t="shared" ref="W355:W365" si="60">IF(ISNUMBER(U355),U355,"")</f>
        <v/>
      </c>
      <c r="Y355" s="10964" t="str">
        <f t="shared" si="56"/>
        <v/>
      </c>
      <c r="AA355" s="92"/>
      <c r="AC355" s="10965"/>
      <c r="AE355" s="10966"/>
      <c r="AG355" s="10967" t="str">
        <f t="shared" ref="AG355:AG365" si="61">IF(ISNUMBER(AE355),AE355,"")</f>
        <v/>
      </c>
      <c r="AI355" s="10968" t="str">
        <f t="shared" si="57"/>
        <v/>
      </c>
    </row>
    <row r="356" spans="1:35" ht="11.25" hidden="1" outlineLevel="5">
      <c r="A356" s="10969" t="s">
        <v>3813</v>
      </c>
      <c r="B356" s="2" t="s">
        <v>94</v>
      </c>
      <c r="C356" s="67" t="str">
        <f t="shared" si="55"/>
        <v/>
      </c>
      <c r="D356" s="2" t="s">
        <v>90</v>
      </c>
      <c r="E356" s="2" t="s">
        <v>3814</v>
      </c>
      <c r="F356" s="2" t="s">
        <v>67</v>
      </c>
      <c r="G356" s="2" t="s">
        <v>3815</v>
      </c>
      <c r="H356" s="2" t="s">
        <v>2283</v>
      </c>
      <c r="I356" s="2"/>
      <c r="J356" s="2"/>
      <c r="K356" s="2"/>
      <c r="L356" s="2" t="s">
        <v>12</v>
      </c>
      <c r="M356" s="2" t="s">
        <v>12</v>
      </c>
      <c r="N356" s="2" t="s">
        <v>12</v>
      </c>
      <c r="O356" s="2" t="s">
        <v>3679</v>
      </c>
      <c r="P356" s="2"/>
      <c r="Q356" s="2"/>
      <c r="S356" s="10970"/>
      <c r="U356" s="10971"/>
      <c r="W356" s="10972" t="str">
        <f t="shared" si="60"/>
        <v/>
      </c>
      <c r="Y356" s="10973" t="str">
        <f t="shared" si="56"/>
        <v/>
      </c>
      <c r="AA356" s="92"/>
      <c r="AC356" s="10974"/>
      <c r="AE356" s="10975"/>
      <c r="AG356" s="10976" t="str">
        <f t="shared" si="61"/>
        <v/>
      </c>
      <c r="AI356" s="10977" t="str">
        <f t="shared" si="57"/>
        <v/>
      </c>
    </row>
    <row r="357" spans="1:35" ht="11.25" hidden="1" outlineLevel="5">
      <c r="A357" s="10978" t="s">
        <v>3816</v>
      </c>
      <c r="B357" s="2" t="s">
        <v>94</v>
      </c>
      <c r="C357" s="67" t="str">
        <f t="shared" si="55"/>
        <v/>
      </c>
      <c r="D357" s="2" t="s">
        <v>90</v>
      </c>
      <c r="E357" s="2" t="s">
        <v>3817</v>
      </c>
      <c r="F357" s="2" t="s">
        <v>67</v>
      </c>
      <c r="G357" s="2" t="s">
        <v>3818</v>
      </c>
      <c r="H357" s="2" t="s">
        <v>2283</v>
      </c>
      <c r="I357" s="2"/>
      <c r="J357" s="2"/>
      <c r="K357" s="2"/>
      <c r="L357" s="2" t="s">
        <v>12</v>
      </c>
      <c r="M357" s="2" t="s">
        <v>12</v>
      </c>
      <c r="N357" s="2" t="s">
        <v>12</v>
      </c>
      <c r="O357" s="2" t="s">
        <v>3679</v>
      </c>
      <c r="P357" s="2"/>
      <c r="Q357" s="2"/>
      <c r="S357" s="10979"/>
      <c r="U357" s="10980"/>
      <c r="W357" s="10981" t="str">
        <f t="shared" si="60"/>
        <v/>
      </c>
      <c r="Y357" s="10982" t="str">
        <f t="shared" si="56"/>
        <v/>
      </c>
      <c r="AA357" s="92"/>
      <c r="AC357" s="10983"/>
      <c r="AE357" s="10984"/>
      <c r="AG357" s="10985" t="str">
        <f t="shared" si="61"/>
        <v/>
      </c>
      <c r="AI357" s="10986" t="str">
        <f t="shared" si="57"/>
        <v/>
      </c>
    </row>
    <row r="358" spans="1:35" ht="11.25" hidden="1" outlineLevel="5">
      <c r="A358" s="10987" t="s">
        <v>3819</v>
      </c>
      <c r="B358" s="2" t="s">
        <v>94</v>
      </c>
      <c r="C358" s="67" t="str">
        <f t="shared" si="55"/>
        <v/>
      </c>
      <c r="D358" s="2" t="s">
        <v>90</v>
      </c>
      <c r="E358" s="2" t="s">
        <v>3820</v>
      </c>
      <c r="F358" s="2" t="s">
        <v>67</v>
      </c>
      <c r="G358" s="2" t="s">
        <v>3821</v>
      </c>
      <c r="H358" s="2" t="s">
        <v>2283</v>
      </c>
      <c r="I358" s="2"/>
      <c r="J358" s="2"/>
      <c r="K358" s="2"/>
      <c r="L358" s="2" t="s">
        <v>12</v>
      </c>
      <c r="M358" s="2" t="s">
        <v>12</v>
      </c>
      <c r="N358" s="2" t="s">
        <v>12</v>
      </c>
      <c r="O358" s="2" t="s">
        <v>3679</v>
      </c>
      <c r="P358" s="2"/>
      <c r="Q358" s="2"/>
      <c r="S358" s="10988"/>
      <c r="U358" s="10989"/>
      <c r="W358" s="10990" t="str">
        <f t="shared" si="60"/>
        <v/>
      </c>
      <c r="Y358" s="10991" t="str">
        <f t="shared" si="56"/>
        <v/>
      </c>
      <c r="AA358" s="92"/>
      <c r="AC358" s="10992"/>
      <c r="AE358" s="10993"/>
      <c r="AG358" s="10994" t="str">
        <f t="shared" si="61"/>
        <v/>
      </c>
      <c r="AI358" s="10995" t="str">
        <f t="shared" si="57"/>
        <v/>
      </c>
    </row>
    <row r="359" spans="1:35" ht="11.25" hidden="1" outlineLevel="5">
      <c r="A359" s="10996" t="s">
        <v>3822</v>
      </c>
      <c r="B359" s="2" t="s">
        <v>94</v>
      </c>
      <c r="C359" s="67" t="str">
        <f t="shared" si="55"/>
        <v/>
      </c>
      <c r="D359" s="2" t="s">
        <v>90</v>
      </c>
      <c r="E359" s="2" t="s">
        <v>3823</v>
      </c>
      <c r="F359" s="2" t="s">
        <v>67</v>
      </c>
      <c r="G359" s="2" t="s">
        <v>3824</v>
      </c>
      <c r="H359" s="2" t="s">
        <v>2283</v>
      </c>
      <c r="I359" s="2"/>
      <c r="J359" s="2"/>
      <c r="K359" s="2"/>
      <c r="L359" s="2" t="s">
        <v>12</v>
      </c>
      <c r="M359" s="2" t="s">
        <v>12</v>
      </c>
      <c r="N359" s="2" t="s">
        <v>12</v>
      </c>
      <c r="O359" s="2" t="s">
        <v>3679</v>
      </c>
      <c r="P359" s="2"/>
      <c r="Q359" s="2"/>
      <c r="S359" s="10997"/>
      <c r="U359" s="10998"/>
      <c r="W359" s="10999" t="str">
        <f t="shared" si="60"/>
        <v/>
      </c>
      <c r="Y359" s="11000" t="str">
        <f t="shared" si="56"/>
        <v/>
      </c>
      <c r="AA359" s="92"/>
      <c r="AC359" s="11001"/>
      <c r="AE359" s="11002"/>
      <c r="AG359" s="11003" t="str">
        <f t="shared" si="61"/>
        <v/>
      </c>
      <c r="AI359" s="11004" t="str">
        <f t="shared" si="57"/>
        <v/>
      </c>
    </row>
    <row r="360" spans="1:35" ht="11.25" hidden="1" outlineLevel="5">
      <c r="A360" s="11005" t="s">
        <v>3825</v>
      </c>
      <c r="B360" s="2" t="s">
        <v>94</v>
      </c>
      <c r="C360" s="67" t="str">
        <f t="shared" si="55"/>
        <v/>
      </c>
      <c r="D360" s="2" t="s">
        <v>90</v>
      </c>
      <c r="E360" s="2" t="s">
        <v>3826</v>
      </c>
      <c r="F360" s="2" t="s">
        <v>67</v>
      </c>
      <c r="G360" s="2" t="s">
        <v>3827</v>
      </c>
      <c r="H360" s="2" t="s">
        <v>2283</v>
      </c>
      <c r="I360" s="2"/>
      <c r="J360" s="2"/>
      <c r="K360" s="2"/>
      <c r="L360" s="2" t="s">
        <v>12</v>
      </c>
      <c r="M360" s="2" t="s">
        <v>12</v>
      </c>
      <c r="N360" s="2" t="s">
        <v>12</v>
      </c>
      <c r="O360" s="2" t="s">
        <v>3679</v>
      </c>
      <c r="P360" s="2"/>
      <c r="Q360" s="2"/>
      <c r="S360" s="11006"/>
      <c r="U360" s="11007"/>
      <c r="W360" s="11008" t="str">
        <f t="shared" si="60"/>
        <v/>
      </c>
      <c r="Y360" s="11009" t="str">
        <f t="shared" si="56"/>
        <v/>
      </c>
      <c r="AA360" s="92"/>
      <c r="AC360" s="11010"/>
      <c r="AE360" s="11011"/>
      <c r="AG360" s="11012" t="str">
        <f t="shared" si="61"/>
        <v/>
      </c>
      <c r="AI360" s="11013" t="str">
        <f t="shared" si="57"/>
        <v/>
      </c>
    </row>
    <row r="361" spans="1:35" ht="11.25" hidden="1" outlineLevel="5">
      <c r="A361" s="11014" t="s">
        <v>3828</v>
      </c>
      <c r="B361" s="2" t="s">
        <v>94</v>
      </c>
      <c r="C361" s="67" t="str">
        <f t="shared" si="55"/>
        <v/>
      </c>
      <c r="D361" s="2" t="s">
        <v>90</v>
      </c>
      <c r="E361" s="2" t="s">
        <v>3829</v>
      </c>
      <c r="F361" s="2" t="s">
        <v>67</v>
      </c>
      <c r="G361" s="2" t="s">
        <v>3830</v>
      </c>
      <c r="H361" s="2" t="s">
        <v>2283</v>
      </c>
      <c r="I361" s="2"/>
      <c r="J361" s="2"/>
      <c r="K361" s="2"/>
      <c r="L361" s="2" t="s">
        <v>12</v>
      </c>
      <c r="M361" s="2" t="s">
        <v>12</v>
      </c>
      <c r="N361" s="2" t="s">
        <v>12</v>
      </c>
      <c r="O361" s="2" t="s">
        <v>3679</v>
      </c>
      <c r="P361" s="2"/>
      <c r="Q361" s="2"/>
      <c r="S361" s="11015"/>
      <c r="U361" s="11016"/>
      <c r="W361" s="11017" t="str">
        <f t="shared" si="60"/>
        <v/>
      </c>
      <c r="Y361" s="11018" t="str">
        <f t="shared" si="56"/>
        <v/>
      </c>
      <c r="AA361" s="92"/>
      <c r="AC361" s="11019"/>
      <c r="AE361" s="11020"/>
      <c r="AG361" s="11021" t="str">
        <f t="shared" si="61"/>
        <v/>
      </c>
      <c r="AI361" s="11022" t="str">
        <f t="shared" si="57"/>
        <v/>
      </c>
    </row>
    <row r="362" spans="1:35" ht="11.25" hidden="1" outlineLevel="5">
      <c r="A362" s="11023" t="s">
        <v>3831</v>
      </c>
      <c r="B362" s="2" t="s">
        <v>94</v>
      </c>
      <c r="C362" s="67" t="str">
        <f t="shared" si="55"/>
        <v/>
      </c>
      <c r="D362" s="2" t="s">
        <v>90</v>
      </c>
      <c r="E362" s="2" t="s">
        <v>3832</v>
      </c>
      <c r="F362" s="2" t="s">
        <v>67</v>
      </c>
      <c r="G362" s="2" t="s">
        <v>3833</v>
      </c>
      <c r="H362" s="2" t="s">
        <v>2283</v>
      </c>
      <c r="I362" s="2"/>
      <c r="J362" s="2"/>
      <c r="K362" s="2"/>
      <c r="L362" s="2" t="s">
        <v>12</v>
      </c>
      <c r="M362" s="2" t="s">
        <v>12</v>
      </c>
      <c r="N362" s="2" t="s">
        <v>12</v>
      </c>
      <c r="O362" s="2" t="s">
        <v>3679</v>
      </c>
      <c r="P362" s="2"/>
      <c r="Q362" s="2"/>
      <c r="S362" s="11024"/>
      <c r="U362" s="11025"/>
      <c r="W362" s="11026" t="str">
        <f t="shared" si="60"/>
        <v/>
      </c>
      <c r="Y362" s="11027" t="str">
        <f t="shared" si="56"/>
        <v/>
      </c>
      <c r="AA362" s="92"/>
      <c r="AC362" s="11028"/>
      <c r="AE362" s="11029"/>
      <c r="AG362" s="11030" t="str">
        <f t="shared" si="61"/>
        <v/>
      </c>
      <c r="AI362" s="11031" t="str">
        <f t="shared" si="57"/>
        <v/>
      </c>
    </row>
    <row r="363" spans="1:35" ht="11.25" hidden="1" outlineLevel="5">
      <c r="A363" s="11032" t="s">
        <v>3834</v>
      </c>
      <c r="B363" s="2" t="s">
        <v>94</v>
      </c>
      <c r="C363" s="67" t="str">
        <f t="shared" si="55"/>
        <v/>
      </c>
      <c r="D363" s="2" t="s">
        <v>90</v>
      </c>
      <c r="E363" s="2" t="s">
        <v>3835</v>
      </c>
      <c r="F363" s="2" t="s">
        <v>67</v>
      </c>
      <c r="G363" s="2" t="s">
        <v>3836</v>
      </c>
      <c r="H363" s="2" t="s">
        <v>2283</v>
      </c>
      <c r="I363" s="2"/>
      <c r="J363" s="2"/>
      <c r="K363" s="2"/>
      <c r="L363" s="2" t="s">
        <v>12</v>
      </c>
      <c r="M363" s="2" t="s">
        <v>12</v>
      </c>
      <c r="N363" s="2" t="s">
        <v>12</v>
      </c>
      <c r="O363" s="2" t="s">
        <v>3679</v>
      </c>
      <c r="P363" s="2"/>
      <c r="Q363" s="2"/>
      <c r="S363" s="11033"/>
      <c r="U363" s="11034"/>
      <c r="W363" s="11035" t="str">
        <f t="shared" si="60"/>
        <v/>
      </c>
      <c r="Y363" s="11036" t="str">
        <f t="shared" si="56"/>
        <v/>
      </c>
      <c r="AA363" s="92"/>
      <c r="AC363" s="11037"/>
      <c r="AE363" s="11038"/>
      <c r="AG363" s="11039" t="str">
        <f t="shared" si="61"/>
        <v/>
      </c>
      <c r="AI363" s="11040" t="str">
        <f t="shared" si="57"/>
        <v/>
      </c>
    </row>
    <row r="364" spans="1:35" ht="11.25" hidden="1" outlineLevel="5">
      <c r="A364" s="11041" t="s">
        <v>3837</v>
      </c>
      <c r="B364" s="2" t="s">
        <v>94</v>
      </c>
      <c r="C364" s="67" t="str">
        <f t="shared" si="55"/>
        <v/>
      </c>
      <c r="D364" s="2" t="s">
        <v>90</v>
      </c>
      <c r="E364" s="2" t="s">
        <v>3838</v>
      </c>
      <c r="F364" s="2" t="s">
        <v>67</v>
      </c>
      <c r="G364" s="2" t="s">
        <v>3839</v>
      </c>
      <c r="H364" s="2" t="s">
        <v>2283</v>
      </c>
      <c r="I364" s="2"/>
      <c r="J364" s="2"/>
      <c r="K364" s="2"/>
      <c r="L364" s="2" t="s">
        <v>12</v>
      </c>
      <c r="M364" s="2" t="s">
        <v>12</v>
      </c>
      <c r="N364" s="2" t="s">
        <v>12</v>
      </c>
      <c r="O364" s="2" t="s">
        <v>3679</v>
      </c>
      <c r="P364" s="2"/>
      <c r="Q364" s="2"/>
      <c r="S364" s="11042"/>
      <c r="U364" s="11043"/>
      <c r="W364" s="11044" t="str">
        <f t="shared" si="60"/>
        <v/>
      </c>
      <c r="Y364" s="11045" t="str">
        <f t="shared" si="56"/>
        <v/>
      </c>
      <c r="AA364" s="92"/>
      <c r="AC364" s="11046"/>
      <c r="AE364" s="11047"/>
      <c r="AG364" s="11048" t="str">
        <f t="shared" si="61"/>
        <v/>
      </c>
      <c r="AI364" s="11049" t="str">
        <f t="shared" si="57"/>
        <v/>
      </c>
    </row>
    <row r="365" spans="1:35" ht="11.25" hidden="1" outlineLevel="5">
      <c r="A365" s="11050" t="s">
        <v>3840</v>
      </c>
      <c r="B365" s="2" t="s">
        <v>94</v>
      </c>
      <c r="C365" s="67" t="str">
        <f t="shared" si="55"/>
        <v/>
      </c>
      <c r="D365" s="2" t="s">
        <v>90</v>
      </c>
      <c r="E365" s="2" t="s">
        <v>3841</v>
      </c>
      <c r="F365" s="2" t="s">
        <v>67</v>
      </c>
      <c r="G365" s="2" t="s">
        <v>3842</v>
      </c>
      <c r="H365" s="2" t="s">
        <v>3843</v>
      </c>
      <c r="I365" s="2"/>
      <c r="J365" s="2"/>
      <c r="K365" s="2"/>
      <c r="L365" s="2" t="s">
        <v>12</v>
      </c>
      <c r="M365" s="2" t="s">
        <v>12</v>
      </c>
      <c r="N365" s="2" t="s">
        <v>12</v>
      </c>
      <c r="O365" s="2" t="s">
        <v>3679</v>
      </c>
      <c r="P365" s="2"/>
      <c r="Q365" s="2"/>
      <c r="S365" s="11051"/>
      <c r="U365" s="11052"/>
      <c r="W365" s="11053" t="str">
        <f t="shared" si="60"/>
        <v/>
      </c>
      <c r="Y365" s="11054" t="str">
        <f t="shared" si="56"/>
        <v/>
      </c>
      <c r="AA365" s="92"/>
      <c r="AC365" s="11055"/>
      <c r="AE365" s="11056"/>
      <c r="AG365" s="11057" t="str">
        <f t="shared" si="61"/>
        <v/>
      </c>
      <c r="AI365" s="11058" t="str">
        <f t="shared" si="57"/>
        <v/>
      </c>
    </row>
    <row r="366" spans="1:35" ht="11.25" hidden="1" outlineLevel="3">
      <c r="A366" s="11059" t="s">
        <v>3844</v>
      </c>
      <c r="B366" s="2" t="s">
        <v>593</v>
      </c>
      <c r="C366" s="67" t="str">
        <f t="shared" si="55"/>
        <v/>
      </c>
      <c r="D366" s="2" t="s">
        <v>90</v>
      </c>
      <c r="E366" s="2" t="s">
        <v>3845</v>
      </c>
      <c r="F366" s="2" t="s">
        <v>67</v>
      </c>
      <c r="G366" s="2" t="s">
        <v>3846</v>
      </c>
      <c r="H366" s="2"/>
      <c r="I366" s="2" t="s">
        <v>3847</v>
      </c>
      <c r="J366" s="2" t="s">
        <v>187</v>
      </c>
      <c r="K366" s="2"/>
      <c r="L366" s="2" t="s">
        <v>12</v>
      </c>
      <c r="M366" s="2" t="s">
        <v>12</v>
      </c>
      <c r="N366" s="2" t="s">
        <v>12</v>
      </c>
      <c r="O366" s="2" t="s">
        <v>3679</v>
      </c>
      <c r="P366" s="2"/>
      <c r="Q366" s="2"/>
      <c r="S366" s="11060"/>
      <c r="U366" s="11061"/>
      <c r="W366" s="11062" t="str">
        <f>IF(OR(ISNUMBER(W368),ISNUMBER(W369),ISNUMBER(W370),ISNUMBER(W371),ISNUMBER(W372),ISNUMBER(W373)),N(W368)+N(W369)+N(W370)+N(W371)+N(W372)+N(W373),IF(ISNUMBER(U366),U366,""))</f>
        <v/>
      </c>
      <c r="Y366" s="11063" t="str">
        <f t="shared" si="56"/>
        <v/>
      </c>
      <c r="AA366" s="92"/>
      <c r="AC366" s="11064"/>
      <c r="AE366" s="11065"/>
      <c r="AG366" s="11066" t="str">
        <f>IF(OR(ISNUMBER(AG368),ISNUMBER(AG369),ISNUMBER(AG370),ISNUMBER(AG371),ISNUMBER(AG372),ISNUMBER(AG373)),N(AG368)+N(AG369)+N(AG370)+N(AG371)+N(AG372)+N(AG373),IF(ISNUMBER(AE366),AE366,""))</f>
        <v/>
      </c>
      <c r="AI366" s="11067" t="str">
        <f t="shared" si="57"/>
        <v/>
      </c>
    </row>
    <row r="367" spans="1:35" ht="11.25" hidden="1" outlineLevel="4">
      <c r="A367" s="11068" t="s">
        <v>3848</v>
      </c>
      <c r="B367" s="2"/>
      <c r="C367" s="67" t="str">
        <f t="shared" si="55"/>
        <v/>
      </c>
      <c r="D367" s="2" t="s">
        <v>90</v>
      </c>
      <c r="E367" s="2" t="s">
        <v>3849</v>
      </c>
      <c r="F367" s="2" t="s">
        <v>67</v>
      </c>
      <c r="G367" s="2" t="s">
        <v>3850</v>
      </c>
      <c r="H367" s="2" t="s">
        <v>2863</v>
      </c>
      <c r="I367" s="2"/>
      <c r="J367" s="2"/>
      <c r="K367" s="2"/>
      <c r="L367" s="2" t="s">
        <v>12</v>
      </c>
      <c r="M367" s="2" t="s">
        <v>12</v>
      </c>
      <c r="N367" s="2" t="s">
        <v>12</v>
      </c>
      <c r="O367" s="2" t="s">
        <v>3679</v>
      </c>
      <c r="P367" s="2"/>
      <c r="Q367" s="2"/>
      <c r="S367" s="11069"/>
      <c r="U367" s="11070"/>
      <c r="W367" s="11071" t="str">
        <f t="shared" ref="W367:W374" si="62">IF(ISNUMBER(U367),U367,"")</f>
        <v/>
      </c>
      <c r="Y367" s="11072" t="str">
        <f t="shared" si="56"/>
        <v/>
      </c>
      <c r="AA367" s="92"/>
      <c r="AC367" s="11073"/>
      <c r="AE367" s="11074"/>
      <c r="AG367" s="11075" t="str">
        <f t="shared" ref="AG367:AG374" si="63">IF(ISNUMBER(AE367),AE367,"")</f>
        <v/>
      </c>
      <c r="AI367" s="11076" t="str">
        <f t="shared" si="57"/>
        <v/>
      </c>
    </row>
    <row r="368" spans="1:35" ht="11.25" hidden="1" outlineLevel="4">
      <c r="A368" s="11077" t="s">
        <v>3851</v>
      </c>
      <c r="B368" s="2" t="s">
        <v>94</v>
      </c>
      <c r="C368" s="67" t="str">
        <f t="shared" si="55"/>
        <v/>
      </c>
      <c r="D368" s="2" t="s">
        <v>90</v>
      </c>
      <c r="E368" s="2" t="s">
        <v>3852</v>
      </c>
      <c r="F368" s="2" t="s">
        <v>67</v>
      </c>
      <c r="G368" s="2" t="s">
        <v>3853</v>
      </c>
      <c r="H368" s="2" t="s">
        <v>2283</v>
      </c>
      <c r="I368" s="2"/>
      <c r="J368" s="2"/>
      <c r="K368" s="2"/>
      <c r="L368" s="2" t="s">
        <v>12</v>
      </c>
      <c r="M368" s="2" t="s">
        <v>12</v>
      </c>
      <c r="N368" s="2" t="s">
        <v>12</v>
      </c>
      <c r="O368" s="2" t="s">
        <v>3679</v>
      </c>
      <c r="P368" s="2"/>
      <c r="Q368" s="2"/>
      <c r="S368" s="11078"/>
      <c r="U368" s="11079"/>
      <c r="W368" s="11080" t="str">
        <f t="shared" si="62"/>
        <v/>
      </c>
      <c r="Y368" s="11081" t="str">
        <f t="shared" si="56"/>
        <v/>
      </c>
      <c r="AA368" s="92"/>
      <c r="AC368" s="11082"/>
      <c r="AE368" s="11083"/>
      <c r="AG368" s="11084" t="str">
        <f t="shared" si="63"/>
        <v/>
      </c>
      <c r="AI368" s="11085" t="str">
        <f t="shared" si="57"/>
        <v/>
      </c>
    </row>
    <row r="369" spans="1:35" ht="11.25" hidden="1" outlineLevel="4">
      <c r="A369" s="11086" t="s">
        <v>3854</v>
      </c>
      <c r="B369" s="2" t="s">
        <v>94</v>
      </c>
      <c r="C369" s="67" t="str">
        <f t="shared" si="55"/>
        <v/>
      </c>
      <c r="D369" s="2" t="s">
        <v>90</v>
      </c>
      <c r="E369" s="2" t="s">
        <v>3855</v>
      </c>
      <c r="F369" s="2" t="s">
        <v>67</v>
      </c>
      <c r="G369" s="2" t="s">
        <v>3856</v>
      </c>
      <c r="H369" s="2" t="s">
        <v>2283</v>
      </c>
      <c r="I369" s="2"/>
      <c r="J369" s="2"/>
      <c r="K369" s="2"/>
      <c r="L369" s="2" t="s">
        <v>12</v>
      </c>
      <c r="M369" s="2" t="s">
        <v>12</v>
      </c>
      <c r="N369" s="2" t="s">
        <v>12</v>
      </c>
      <c r="O369" s="2" t="s">
        <v>3679</v>
      </c>
      <c r="P369" s="2"/>
      <c r="Q369" s="2"/>
      <c r="S369" s="11087"/>
      <c r="U369" s="11088"/>
      <c r="W369" s="11089" t="str">
        <f t="shared" si="62"/>
        <v/>
      </c>
      <c r="Y369" s="11090" t="str">
        <f t="shared" si="56"/>
        <v/>
      </c>
      <c r="AA369" s="92"/>
      <c r="AC369" s="11091"/>
      <c r="AE369" s="11092"/>
      <c r="AG369" s="11093" t="str">
        <f t="shared" si="63"/>
        <v/>
      </c>
      <c r="AI369" s="11094" t="str">
        <f t="shared" si="57"/>
        <v/>
      </c>
    </row>
    <row r="370" spans="1:35" ht="11.25" hidden="1" outlineLevel="4">
      <c r="A370" s="11095" t="s">
        <v>3857</v>
      </c>
      <c r="B370" s="2" t="s">
        <v>94</v>
      </c>
      <c r="C370" s="67" t="str">
        <f t="shared" si="55"/>
        <v/>
      </c>
      <c r="D370" s="2" t="s">
        <v>90</v>
      </c>
      <c r="E370" s="2" t="s">
        <v>3858</v>
      </c>
      <c r="F370" s="2" t="s">
        <v>67</v>
      </c>
      <c r="G370" s="2" t="s">
        <v>3859</v>
      </c>
      <c r="H370" s="2" t="s">
        <v>2283</v>
      </c>
      <c r="I370" s="2"/>
      <c r="J370" s="2"/>
      <c r="K370" s="2"/>
      <c r="L370" s="2" t="s">
        <v>12</v>
      </c>
      <c r="M370" s="2" t="s">
        <v>12</v>
      </c>
      <c r="N370" s="2" t="s">
        <v>12</v>
      </c>
      <c r="O370" s="2" t="s">
        <v>3679</v>
      </c>
      <c r="P370" s="2"/>
      <c r="Q370" s="2"/>
      <c r="S370" s="11096"/>
      <c r="U370" s="11097"/>
      <c r="W370" s="11098" t="str">
        <f t="shared" si="62"/>
        <v/>
      </c>
      <c r="Y370" s="11099" t="str">
        <f t="shared" si="56"/>
        <v/>
      </c>
      <c r="AA370" s="92"/>
      <c r="AC370" s="11100"/>
      <c r="AE370" s="11101"/>
      <c r="AG370" s="11102" t="str">
        <f t="shared" si="63"/>
        <v/>
      </c>
      <c r="AI370" s="11103" t="str">
        <f t="shared" si="57"/>
        <v/>
      </c>
    </row>
    <row r="371" spans="1:35" ht="11.25" hidden="1" outlineLevel="4">
      <c r="A371" s="11104" t="s">
        <v>3860</v>
      </c>
      <c r="B371" s="2" t="s">
        <v>94</v>
      </c>
      <c r="C371" s="67" t="str">
        <f t="shared" si="55"/>
        <v/>
      </c>
      <c r="D371" s="2" t="s">
        <v>90</v>
      </c>
      <c r="E371" s="2" t="s">
        <v>3861</v>
      </c>
      <c r="F371" s="2" t="s">
        <v>67</v>
      </c>
      <c r="G371" s="2" t="s">
        <v>3862</v>
      </c>
      <c r="H371" s="2" t="s">
        <v>2283</v>
      </c>
      <c r="I371" s="2"/>
      <c r="J371" s="2"/>
      <c r="K371" s="2"/>
      <c r="L371" s="2" t="s">
        <v>12</v>
      </c>
      <c r="M371" s="2" t="s">
        <v>12</v>
      </c>
      <c r="N371" s="2" t="s">
        <v>12</v>
      </c>
      <c r="O371" s="2" t="s">
        <v>3679</v>
      </c>
      <c r="P371" s="2"/>
      <c r="Q371" s="2"/>
      <c r="S371" s="11105"/>
      <c r="U371" s="11106"/>
      <c r="W371" s="11107" t="str">
        <f t="shared" si="62"/>
        <v/>
      </c>
      <c r="Y371" s="11108" t="str">
        <f t="shared" si="56"/>
        <v/>
      </c>
      <c r="AA371" s="92"/>
      <c r="AC371" s="11109"/>
      <c r="AE371" s="11110"/>
      <c r="AG371" s="11111" t="str">
        <f t="shared" si="63"/>
        <v/>
      </c>
      <c r="AI371" s="11112" t="str">
        <f t="shared" si="57"/>
        <v/>
      </c>
    </row>
    <row r="372" spans="1:35" ht="11.25" hidden="1" outlineLevel="4">
      <c r="A372" s="11113" t="s">
        <v>3863</v>
      </c>
      <c r="B372" s="2" t="s">
        <v>94</v>
      </c>
      <c r="C372" s="67" t="str">
        <f t="shared" si="55"/>
        <v/>
      </c>
      <c r="D372" s="2" t="s">
        <v>90</v>
      </c>
      <c r="E372" s="2" t="s">
        <v>3864</v>
      </c>
      <c r="F372" s="2" t="s">
        <v>67</v>
      </c>
      <c r="G372" s="2" t="s">
        <v>3865</v>
      </c>
      <c r="H372" s="2" t="s">
        <v>2283</v>
      </c>
      <c r="I372" s="2"/>
      <c r="J372" s="2"/>
      <c r="K372" s="2"/>
      <c r="L372" s="2" t="s">
        <v>12</v>
      </c>
      <c r="M372" s="2" t="s">
        <v>12</v>
      </c>
      <c r="N372" s="2" t="s">
        <v>12</v>
      </c>
      <c r="O372" s="2" t="s">
        <v>3679</v>
      </c>
      <c r="P372" s="2"/>
      <c r="Q372" s="2"/>
      <c r="S372" s="11114"/>
      <c r="U372" s="11115"/>
      <c r="W372" s="11116" t="str">
        <f t="shared" si="62"/>
        <v/>
      </c>
      <c r="Y372" s="11117" t="str">
        <f t="shared" si="56"/>
        <v/>
      </c>
      <c r="AA372" s="92"/>
      <c r="AC372" s="11118"/>
      <c r="AE372" s="11119"/>
      <c r="AG372" s="11120" t="str">
        <f t="shared" si="63"/>
        <v/>
      </c>
      <c r="AI372" s="11121" t="str">
        <f t="shared" si="57"/>
        <v/>
      </c>
    </row>
    <row r="373" spans="1:35" ht="11.25" hidden="1" outlineLevel="4">
      <c r="A373" s="11122" t="s">
        <v>3866</v>
      </c>
      <c r="B373" s="2" t="s">
        <v>94</v>
      </c>
      <c r="C373" s="67" t="str">
        <f t="shared" si="55"/>
        <v/>
      </c>
      <c r="D373" s="2" t="s">
        <v>90</v>
      </c>
      <c r="E373" s="2" t="s">
        <v>3867</v>
      </c>
      <c r="F373" s="2" t="s">
        <v>67</v>
      </c>
      <c r="G373" s="2" t="s">
        <v>3868</v>
      </c>
      <c r="H373" s="2" t="s">
        <v>2283</v>
      </c>
      <c r="I373" s="2"/>
      <c r="J373" s="2"/>
      <c r="K373" s="2"/>
      <c r="L373" s="2" t="s">
        <v>12</v>
      </c>
      <c r="M373" s="2" t="s">
        <v>12</v>
      </c>
      <c r="N373" s="2" t="s">
        <v>12</v>
      </c>
      <c r="O373" s="2" t="s">
        <v>3679</v>
      </c>
      <c r="P373" s="2"/>
      <c r="Q373" s="2"/>
      <c r="S373" s="11123"/>
      <c r="U373" s="11124"/>
      <c r="W373" s="11125" t="str">
        <f t="shared" si="62"/>
        <v/>
      </c>
      <c r="Y373" s="11126" t="str">
        <f t="shared" si="56"/>
        <v/>
      </c>
      <c r="AA373" s="92"/>
      <c r="AC373" s="11127"/>
      <c r="AE373" s="11128"/>
      <c r="AG373" s="11129" t="str">
        <f t="shared" si="63"/>
        <v/>
      </c>
      <c r="AI373" s="11130" t="str">
        <f t="shared" si="57"/>
        <v/>
      </c>
    </row>
    <row r="374" spans="1:35" ht="11.25" hidden="1" outlineLevel="3">
      <c r="A374" s="11131" t="s">
        <v>3469</v>
      </c>
      <c r="B374" s="2" t="s">
        <v>593</v>
      </c>
      <c r="C374" s="67" t="str">
        <f t="shared" si="55"/>
        <v/>
      </c>
      <c r="D374" s="2" t="s">
        <v>90</v>
      </c>
      <c r="E374" s="2" t="s">
        <v>3869</v>
      </c>
      <c r="F374" s="2" t="s">
        <v>67</v>
      </c>
      <c r="G374" s="2" t="s">
        <v>3870</v>
      </c>
      <c r="H374" s="2"/>
      <c r="I374" s="2"/>
      <c r="J374" s="2" t="s">
        <v>96</v>
      </c>
      <c r="K374" s="2"/>
      <c r="L374" s="2" t="s">
        <v>12</v>
      </c>
      <c r="M374" s="2"/>
      <c r="N374" s="2"/>
      <c r="O374" s="2" t="s">
        <v>3679</v>
      </c>
      <c r="P374" s="2"/>
      <c r="Q374" s="2"/>
      <c r="S374" s="11132"/>
      <c r="U374" s="11133"/>
      <c r="W374" s="11134" t="str">
        <f t="shared" si="62"/>
        <v/>
      </c>
      <c r="Y374" s="11135" t="str">
        <f t="shared" si="56"/>
        <v/>
      </c>
      <c r="AA374" s="92"/>
      <c r="AC374" s="11136"/>
      <c r="AE374" s="11137"/>
      <c r="AG374" s="11138" t="str">
        <f t="shared" si="63"/>
        <v/>
      </c>
      <c r="AI374" s="11139" t="str">
        <f t="shared" si="57"/>
        <v/>
      </c>
    </row>
    <row r="375" spans="1:35" ht="11.25" hidden="1" outlineLevel="3">
      <c r="A375" s="11140" t="s">
        <v>3871</v>
      </c>
      <c r="B375" s="2" t="s">
        <v>593</v>
      </c>
      <c r="C375" s="67" t="str">
        <f t="shared" si="55"/>
        <v/>
      </c>
      <c r="D375" s="2" t="s">
        <v>90</v>
      </c>
      <c r="E375" s="2" t="s">
        <v>3872</v>
      </c>
      <c r="F375" s="2" t="s">
        <v>67</v>
      </c>
      <c r="G375" s="2" t="s">
        <v>3873</v>
      </c>
      <c r="H375" s="2"/>
      <c r="I375" s="2" t="s">
        <v>3874</v>
      </c>
      <c r="J375" s="2" t="s">
        <v>187</v>
      </c>
      <c r="K375" s="2"/>
      <c r="L375" s="2" t="s">
        <v>12</v>
      </c>
      <c r="M375" s="2" t="s">
        <v>12</v>
      </c>
      <c r="N375" s="2" t="s">
        <v>12</v>
      </c>
      <c r="O375" s="2" t="s">
        <v>3679</v>
      </c>
      <c r="P375" s="2"/>
      <c r="Q375" s="2"/>
      <c r="S375" s="11141"/>
      <c r="U375" s="11142"/>
      <c r="W375" s="11143" t="str">
        <f>IF(OR(ISNUMBER(W377),ISNUMBER(W378),ISNUMBER(W379)),N(W377)+N(W378)+N(W379),IF(ISNUMBER(U375),U375,""))</f>
        <v/>
      </c>
      <c r="Y375" s="11144" t="str">
        <f t="shared" si="56"/>
        <v/>
      </c>
      <c r="AA375" s="92"/>
      <c r="AC375" s="11145"/>
      <c r="AE375" s="11146"/>
      <c r="AG375" s="11147" t="str">
        <f>IF(OR(ISNUMBER(AG377),ISNUMBER(AG378),ISNUMBER(AG379)),N(AG377)+N(AG378)+N(AG379),IF(ISNUMBER(AE375),AE375,""))</f>
        <v/>
      </c>
      <c r="AI375" s="11148" t="str">
        <f t="shared" si="57"/>
        <v/>
      </c>
    </row>
    <row r="376" spans="1:35" ht="11.25" hidden="1" outlineLevel="4">
      <c r="A376" s="11149" t="s">
        <v>3809</v>
      </c>
      <c r="B376" s="2"/>
      <c r="C376" s="67" t="str">
        <f t="shared" si="55"/>
        <v/>
      </c>
      <c r="D376" s="2" t="s">
        <v>90</v>
      </c>
      <c r="E376" s="2" t="s">
        <v>3875</v>
      </c>
      <c r="F376" s="2" t="s">
        <v>67</v>
      </c>
      <c r="G376" s="2" t="s">
        <v>3876</v>
      </c>
      <c r="H376" s="2" t="s">
        <v>2863</v>
      </c>
      <c r="I376" s="2"/>
      <c r="J376" s="2"/>
      <c r="K376" s="2"/>
      <c r="L376" s="2" t="s">
        <v>12</v>
      </c>
      <c r="M376" s="2" t="s">
        <v>12</v>
      </c>
      <c r="N376" s="2" t="s">
        <v>12</v>
      </c>
      <c r="O376" s="2" t="s">
        <v>3679</v>
      </c>
      <c r="P376" s="2"/>
      <c r="Q376" s="2"/>
      <c r="S376" s="11150"/>
      <c r="U376" s="11151"/>
      <c r="W376" s="11152" t="str">
        <f>IF(ISNUMBER(U376),U376,"")</f>
        <v/>
      </c>
      <c r="Y376" s="11153" t="str">
        <f t="shared" si="56"/>
        <v/>
      </c>
      <c r="AA376" s="92"/>
      <c r="AC376" s="11154"/>
      <c r="AE376" s="11155"/>
      <c r="AG376" s="11156" t="str">
        <f>IF(ISNUMBER(AE376),AE376,"")</f>
        <v/>
      </c>
      <c r="AI376" s="11157" t="str">
        <f t="shared" si="57"/>
        <v/>
      </c>
    </row>
    <row r="377" spans="1:35" ht="11.25" hidden="1" outlineLevel="4">
      <c r="A377" s="11158" t="s">
        <v>3877</v>
      </c>
      <c r="B377" s="2" t="s">
        <v>94</v>
      </c>
      <c r="C377" s="67" t="str">
        <f t="shared" si="55"/>
        <v/>
      </c>
      <c r="D377" s="2" t="s">
        <v>90</v>
      </c>
      <c r="E377" s="2" t="s">
        <v>3878</v>
      </c>
      <c r="F377" s="2" t="s">
        <v>67</v>
      </c>
      <c r="G377" s="2" t="s">
        <v>3879</v>
      </c>
      <c r="H377" s="2" t="s">
        <v>2283</v>
      </c>
      <c r="I377" s="2"/>
      <c r="J377" s="2"/>
      <c r="K377" s="2"/>
      <c r="L377" s="2" t="s">
        <v>12</v>
      </c>
      <c r="M377" s="2" t="s">
        <v>12</v>
      </c>
      <c r="N377" s="2" t="s">
        <v>12</v>
      </c>
      <c r="O377" s="2" t="s">
        <v>3679</v>
      </c>
      <c r="P377" s="2"/>
      <c r="Q377" s="2"/>
      <c r="S377" s="11159"/>
      <c r="U377" s="11160"/>
      <c r="W377" s="11161" t="str">
        <f>IF(ISNUMBER(U377),U377,"")</f>
        <v/>
      </c>
      <c r="Y377" s="11162" t="str">
        <f t="shared" si="56"/>
        <v/>
      </c>
      <c r="AA377" s="92"/>
      <c r="AC377" s="11163"/>
      <c r="AE377" s="11164"/>
      <c r="AG377" s="11165" t="str">
        <f>IF(ISNUMBER(AE377),AE377,"")</f>
        <v/>
      </c>
      <c r="AI377" s="11166" t="str">
        <f t="shared" si="57"/>
        <v/>
      </c>
    </row>
    <row r="378" spans="1:35" ht="11.25" hidden="1" outlineLevel="4">
      <c r="A378" s="11167" t="s">
        <v>3880</v>
      </c>
      <c r="B378" s="2" t="s">
        <v>94</v>
      </c>
      <c r="C378" s="67" t="str">
        <f t="shared" si="55"/>
        <v/>
      </c>
      <c r="D378" s="2" t="s">
        <v>90</v>
      </c>
      <c r="E378" s="2" t="s">
        <v>3881</v>
      </c>
      <c r="F378" s="2" t="s">
        <v>67</v>
      </c>
      <c r="G378" s="2" t="s">
        <v>3882</v>
      </c>
      <c r="H378" s="2" t="s">
        <v>2283</v>
      </c>
      <c r="I378" s="2"/>
      <c r="J378" s="2"/>
      <c r="K378" s="2"/>
      <c r="L378" s="2" t="s">
        <v>12</v>
      </c>
      <c r="M378" s="2" t="s">
        <v>12</v>
      </c>
      <c r="N378" s="2" t="s">
        <v>12</v>
      </c>
      <c r="O378" s="2" t="s">
        <v>3679</v>
      </c>
      <c r="P378" s="2"/>
      <c r="Q378" s="2"/>
      <c r="S378" s="11168"/>
      <c r="U378" s="11169"/>
      <c r="W378" s="11170" t="str">
        <f>IF(ISNUMBER(U378),U378,"")</f>
        <v/>
      </c>
      <c r="Y378" s="11171" t="str">
        <f t="shared" si="56"/>
        <v/>
      </c>
      <c r="AA378" s="92"/>
      <c r="AC378" s="11172"/>
      <c r="AE378" s="11173"/>
      <c r="AG378" s="11174" t="str">
        <f>IF(ISNUMBER(AE378),AE378,"")</f>
        <v/>
      </c>
      <c r="AI378" s="11175" t="str">
        <f t="shared" si="57"/>
        <v/>
      </c>
    </row>
    <row r="379" spans="1:35" ht="11.25" hidden="1" outlineLevel="4">
      <c r="A379" s="11176" t="s">
        <v>3883</v>
      </c>
      <c r="B379" s="2" t="s">
        <v>94</v>
      </c>
      <c r="C379" s="67" t="str">
        <f t="shared" si="55"/>
        <v/>
      </c>
      <c r="D379" s="2" t="s">
        <v>90</v>
      </c>
      <c r="E379" s="2" t="s">
        <v>3884</v>
      </c>
      <c r="F379" s="2" t="s">
        <v>67</v>
      </c>
      <c r="G379" s="2" t="s">
        <v>3885</v>
      </c>
      <c r="H379" s="2" t="s">
        <v>2283</v>
      </c>
      <c r="I379" s="2"/>
      <c r="J379" s="2"/>
      <c r="K379" s="2"/>
      <c r="L379" s="2" t="s">
        <v>12</v>
      </c>
      <c r="M379" s="2" t="s">
        <v>12</v>
      </c>
      <c r="N379" s="2" t="s">
        <v>12</v>
      </c>
      <c r="O379" s="2" t="s">
        <v>3679</v>
      </c>
      <c r="P379" s="2"/>
      <c r="Q379" s="2"/>
      <c r="S379" s="11177"/>
      <c r="U379" s="11178"/>
      <c r="W379" s="11179" t="str">
        <f>IF(ISNUMBER(U379),U379,"")</f>
        <v/>
      </c>
      <c r="Y379" s="11180" t="str">
        <f t="shared" si="56"/>
        <v/>
      </c>
      <c r="AA379" s="92"/>
      <c r="AC379" s="11181"/>
      <c r="AE379" s="11182"/>
      <c r="AG379" s="11183" t="str">
        <f>IF(ISNUMBER(AE379),AE379,"")</f>
        <v/>
      </c>
      <c r="AI379" s="11184" t="str">
        <f t="shared" si="57"/>
        <v/>
      </c>
    </row>
    <row r="380" spans="1:35" ht="11.25" hidden="1" outlineLevel="3">
      <c r="A380" s="11185" t="s">
        <v>2903</v>
      </c>
      <c r="B380" s="2" t="s">
        <v>94</v>
      </c>
      <c r="C380" s="67" t="str">
        <f t="shared" si="55"/>
        <v/>
      </c>
      <c r="D380" s="2" t="s">
        <v>90</v>
      </c>
      <c r="E380" s="2" t="s">
        <v>3886</v>
      </c>
      <c r="F380" s="2" t="s">
        <v>67</v>
      </c>
      <c r="G380" s="2" t="s">
        <v>3887</v>
      </c>
      <c r="H380" s="2"/>
      <c r="I380" s="2"/>
      <c r="J380" s="2" t="s">
        <v>71</v>
      </c>
      <c r="K380" s="2"/>
      <c r="L380" s="2" t="s">
        <v>12</v>
      </c>
      <c r="M380" s="2" t="s">
        <v>12</v>
      </c>
      <c r="N380" s="2" t="s">
        <v>12</v>
      </c>
      <c r="O380" s="2" t="s">
        <v>3679</v>
      </c>
      <c r="P380" s="2"/>
      <c r="Q380" s="2"/>
      <c r="S380" s="11186"/>
      <c r="U380" s="11187"/>
      <c r="W380" s="11188" t="str">
        <f>IF(OR(ISNUMBER(W383),ISNUMBER(W384),ISNUMBER(W391),ISNUMBER(W410),ISNUMBER(W411),ISNUMBER(W412),ISNUMBER(W413),ISNUMBER(W414),ISNUMBER(W418),ISNUMBER(W419),ISNUMBER(W420),ISNUMBER(W421),ISNUMBER(W422),ISNUMBER(W423),ISNUMBER(W424),ISNUMBER(W425),ISNUMBER(W426),ISNUMBER(W427),ISNUMBER(W433),ISNUMBER(W434),ISNUMBER(W435)),N(W383)+N(W384)+N(W391)+N(W410)+N(W411)+N(W412)+N(W413)+N(W414)+N(W418)+N(W419)+N(W420)+N(W421)+N(W422)+N(W423)+N(W424)+N(W425)+N(W426)+N(W427)+N(W433)+N(W434)+N(W435),IF(ISNUMBER(U380),U380,""))</f>
        <v/>
      </c>
      <c r="Y380" s="11189" t="str">
        <f t="shared" si="56"/>
        <v/>
      </c>
      <c r="AA380" s="92"/>
      <c r="AC380" s="11190"/>
      <c r="AE380" s="11191"/>
      <c r="AG380" s="11192" t="str">
        <f>IF(OR(ISNUMBER(AG383),ISNUMBER(AG384),ISNUMBER(AG391),ISNUMBER(AG410),ISNUMBER(AG411),ISNUMBER(AG412),ISNUMBER(AG413),ISNUMBER(AG414),ISNUMBER(AG418),ISNUMBER(AG419),ISNUMBER(AG420),ISNUMBER(AG421),ISNUMBER(AG422),ISNUMBER(AG423),ISNUMBER(AG424),ISNUMBER(AG425),ISNUMBER(AG426),ISNUMBER(AG427),ISNUMBER(AG433),ISNUMBER(AG434),ISNUMBER(AG435)),N(AG383)+N(AG384)+N(AG391)+N(AG410)+N(AG411)+N(AG412)+N(AG413)+N(AG414)+N(AG418)+N(AG419)+N(AG420)+N(AG421)+N(AG422)+N(AG423)+N(AG424)+N(AG425)+N(AG426)+N(AG427)+N(AG433)+N(AG434)+N(AG435),IF(ISNUMBER(AE380),AE380,""))</f>
        <v/>
      </c>
      <c r="AI380" s="11193" t="str">
        <f t="shared" si="57"/>
        <v/>
      </c>
    </row>
    <row r="381" spans="1:35" ht="11.25" hidden="1" outlineLevel="4">
      <c r="A381" s="11194" t="s">
        <v>3809</v>
      </c>
      <c r="B381" s="2"/>
      <c r="C381" s="67" t="str">
        <f t="shared" si="55"/>
        <v/>
      </c>
      <c r="D381" s="2" t="s">
        <v>90</v>
      </c>
      <c r="E381" s="2" t="s">
        <v>3888</v>
      </c>
      <c r="F381" s="2" t="s">
        <v>67</v>
      </c>
      <c r="G381" s="2" t="s">
        <v>3889</v>
      </c>
      <c r="H381" s="2" t="s">
        <v>2863</v>
      </c>
      <c r="I381" s="2" t="s">
        <v>2909</v>
      </c>
      <c r="J381" s="2" t="s">
        <v>187</v>
      </c>
      <c r="K381" s="2"/>
      <c r="L381" s="2" t="s">
        <v>12</v>
      </c>
      <c r="M381" s="2" t="s">
        <v>12</v>
      </c>
      <c r="N381" s="2" t="s">
        <v>12</v>
      </c>
      <c r="O381" s="2" t="s">
        <v>3679</v>
      </c>
      <c r="P381" s="2"/>
      <c r="Q381" s="2"/>
      <c r="S381" s="11195"/>
      <c r="U381" s="11196"/>
      <c r="W381" s="11197" t="str">
        <f>IF(ISNUMBER(U381),U381,"")</f>
        <v/>
      </c>
      <c r="Y381" s="11198" t="str">
        <f t="shared" si="56"/>
        <v/>
      </c>
      <c r="AA381" s="92"/>
      <c r="AC381" s="11199"/>
      <c r="AE381" s="11200"/>
      <c r="AG381" s="11201" t="str">
        <f>IF(ISNUMBER(AE381),AE381,"")</f>
        <v/>
      </c>
      <c r="AI381" s="11202" t="str">
        <f t="shared" si="57"/>
        <v/>
      </c>
    </row>
    <row r="382" spans="1:35" ht="11.25" hidden="1" outlineLevel="4">
      <c r="A382" s="11203" t="s">
        <v>2910</v>
      </c>
      <c r="B382" s="2"/>
      <c r="C382" s="67" t="str">
        <f t="shared" si="55"/>
        <v/>
      </c>
      <c r="D382" s="2" t="s">
        <v>90</v>
      </c>
      <c r="E382" s="2" t="s">
        <v>3890</v>
      </c>
      <c r="F382" s="2" t="s">
        <v>67</v>
      </c>
      <c r="G382" s="2" t="s">
        <v>3891</v>
      </c>
      <c r="H382" s="2"/>
      <c r="I382" s="2"/>
      <c r="J382" s="2"/>
      <c r="K382" s="2"/>
      <c r="L382" s="2" t="s">
        <v>12</v>
      </c>
      <c r="M382" s="2" t="s">
        <v>12</v>
      </c>
      <c r="N382" s="2" t="s">
        <v>12</v>
      </c>
      <c r="O382" s="2" t="s">
        <v>3679</v>
      </c>
      <c r="P382" s="2"/>
      <c r="Q382" s="2"/>
      <c r="S382" s="11204"/>
      <c r="U382" s="11205"/>
      <c r="W382" s="11206" t="str">
        <f>IF(ISNUMBER(U382),U382,"")</f>
        <v/>
      </c>
      <c r="Y382" s="11207" t="str">
        <f t="shared" si="56"/>
        <v/>
      </c>
      <c r="AA382" s="92"/>
      <c r="AC382" s="11208"/>
      <c r="AE382" s="11209"/>
      <c r="AG382" s="11210" t="str">
        <f>IF(ISNUMBER(AE382),AE382,"")</f>
        <v/>
      </c>
      <c r="AI382" s="11211" t="str">
        <f t="shared" si="57"/>
        <v/>
      </c>
    </row>
    <row r="383" spans="1:35" ht="11.25" hidden="1" outlineLevel="4">
      <c r="A383" s="11212" t="s">
        <v>2913</v>
      </c>
      <c r="B383" s="2" t="s">
        <v>94</v>
      </c>
      <c r="C383" s="67" t="str">
        <f t="shared" si="55"/>
        <v/>
      </c>
      <c r="D383" s="2" t="s">
        <v>90</v>
      </c>
      <c r="E383" s="2" t="s">
        <v>3892</v>
      </c>
      <c r="F383" s="2" t="s">
        <v>67</v>
      </c>
      <c r="G383" s="2" t="s">
        <v>3893</v>
      </c>
      <c r="H383" s="2" t="s">
        <v>2916</v>
      </c>
      <c r="I383" s="2"/>
      <c r="J383" s="2" t="s">
        <v>187</v>
      </c>
      <c r="K383" s="2"/>
      <c r="L383" s="2" t="s">
        <v>12</v>
      </c>
      <c r="M383" s="2" t="s">
        <v>12</v>
      </c>
      <c r="N383" s="2" t="s">
        <v>12</v>
      </c>
      <c r="O383" s="2" t="s">
        <v>3679</v>
      </c>
      <c r="P383" s="2"/>
      <c r="Q383" s="2"/>
      <c r="S383" s="11213"/>
      <c r="U383" s="11214"/>
      <c r="W383" s="11215" t="str">
        <f>IF(ISNUMBER(U383),U383,"")</f>
        <v/>
      </c>
      <c r="Y383" s="11216" t="str">
        <f t="shared" si="56"/>
        <v/>
      </c>
      <c r="AA383" s="92"/>
      <c r="AC383" s="11217"/>
      <c r="AE383" s="11218"/>
      <c r="AG383" s="11219" t="str">
        <f>IF(ISNUMBER(AE383),AE383,"")</f>
        <v/>
      </c>
      <c r="AI383" s="11220" t="str">
        <f t="shared" si="57"/>
        <v/>
      </c>
    </row>
    <row r="384" spans="1:35" ht="11.25" hidden="1" outlineLevel="4">
      <c r="A384" s="11221" t="s">
        <v>2917</v>
      </c>
      <c r="B384" s="2" t="s">
        <v>94</v>
      </c>
      <c r="C384" s="67" t="str">
        <f t="shared" si="55"/>
        <v/>
      </c>
      <c r="D384" s="2" t="s">
        <v>90</v>
      </c>
      <c r="E384" s="2" t="s">
        <v>3894</v>
      </c>
      <c r="F384" s="2" t="s">
        <v>67</v>
      </c>
      <c r="G384" s="2" t="s">
        <v>3895</v>
      </c>
      <c r="H384" s="2" t="s">
        <v>2916</v>
      </c>
      <c r="I384" s="2" t="s">
        <v>2920</v>
      </c>
      <c r="J384" s="2" t="s">
        <v>71</v>
      </c>
      <c r="K384" s="2"/>
      <c r="L384" s="2" t="s">
        <v>12</v>
      </c>
      <c r="M384" s="2" t="s">
        <v>12</v>
      </c>
      <c r="N384" s="2" t="s">
        <v>12</v>
      </c>
      <c r="O384" s="2" t="s">
        <v>3679</v>
      </c>
      <c r="P384" s="2"/>
      <c r="Q384" s="2"/>
      <c r="S384" s="11222"/>
      <c r="U384" s="11223"/>
      <c r="W384" s="11224" t="str">
        <f>IF(OR(ISNUMBER(W385),ISNUMBER(W386),ISNUMBER(W387),ISNUMBER(W388),ISNUMBER(W389)),N(W385)+N(W386)+N(W387)+N(W388)+N(W389),IF(ISNUMBER(U384),U384,""))</f>
        <v/>
      </c>
      <c r="Y384" s="11225" t="str">
        <f t="shared" si="56"/>
        <v/>
      </c>
      <c r="AA384" s="92"/>
      <c r="AC384" s="11226"/>
      <c r="AE384" s="11227"/>
      <c r="AG384" s="11228" t="str">
        <f>IF(OR(ISNUMBER(AG385),ISNUMBER(AG386),ISNUMBER(AG387),ISNUMBER(AG388),ISNUMBER(AG389)),N(AG385)+N(AG386)+N(AG387)+N(AG388)+N(AG389),IF(ISNUMBER(AE384),AE384,""))</f>
        <v/>
      </c>
      <c r="AI384" s="11229" t="str">
        <f t="shared" si="57"/>
        <v/>
      </c>
    </row>
    <row r="385" spans="1:35" ht="11.25" hidden="1" outlineLevel="5">
      <c r="A385" s="11230" t="s">
        <v>2921</v>
      </c>
      <c r="B385" s="2" t="s">
        <v>94</v>
      </c>
      <c r="C385" s="67" t="str">
        <f t="shared" si="55"/>
        <v/>
      </c>
      <c r="D385" s="2" t="s">
        <v>90</v>
      </c>
      <c r="E385" s="2" t="s">
        <v>3896</v>
      </c>
      <c r="F385" s="2" t="s">
        <v>67</v>
      </c>
      <c r="G385" s="2" t="s">
        <v>3897</v>
      </c>
      <c r="H385" s="2"/>
      <c r="I385" s="2" t="s">
        <v>2925</v>
      </c>
      <c r="J385" s="2" t="s">
        <v>187</v>
      </c>
      <c r="K385" s="2"/>
      <c r="L385" s="2"/>
      <c r="M385" s="2" t="s">
        <v>12</v>
      </c>
      <c r="N385" s="2" t="s">
        <v>12</v>
      </c>
      <c r="O385" s="2" t="s">
        <v>3679</v>
      </c>
      <c r="P385" s="2"/>
      <c r="Q385" s="2"/>
      <c r="S385" s="11231"/>
      <c r="U385" s="11232"/>
      <c r="W385" s="11233" t="str">
        <f>IF(ISNUMBER(U385),U385,"")</f>
        <v/>
      </c>
      <c r="Y385" s="11234" t="str">
        <f t="shared" si="56"/>
        <v/>
      </c>
      <c r="AA385" s="92"/>
      <c r="AC385" s="11235"/>
      <c r="AE385" s="11236"/>
      <c r="AG385" s="11237" t="str">
        <f>IF(ISNUMBER(AE385),AE385,"")</f>
        <v/>
      </c>
      <c r="AI385" s="11238" t="str">
        <f t="shared" si="57"/>
        <v/>
      </c>
    </row>
    <row r="386" spans="1:35" ht="11.25" hidden="1" outlineLevel="5">
      <c r="A386" s="11239" t="s">
        <v>2926</v>
      </c>
      <c r="B386" s="2" t="s">
        <v>94</v>
      </c>
      <c r="C386" s="67" t="str">
        <f t="shared" si="55"/>
        <v/>
      </c>
      <c r="D386" s="2" t="s">
        <v>90</v>
      </c>
      <c r="E386" s="2" t="s">
        <v>3898</v>
      </c>
      <c r="F386" s="2" t="s">
        <v>67</v>
      </c>
      <c r="G386" s="2" t="s">
        <v>3899</v>
      </c>
      <c r="H386" s="2"/>
      <c r="I386" s="2" t="s">
        <v>2929</v>
      </c>
      <c r="J386" s="2" t="s">
        <v>187</v>
      </c>
      <c r="K386" s="2"/>
      <c r="L386" s="2" t="s">
        <v>12</v>
      </c>
      <c r="M386" s="2" t="s">
        <v>12</v>
      </c>
      <c r="N386" s="2" t="s">
        <v>12</v>
      </c>
      <c r="O386" s="2" t="s">
        <v>3679</v>
      </c>
      <c r="P386" s="2"/>
      <c r="Q386" s="2"/>
      <c r="S386" s="11240"/>
      <c r="U386" s="11241"/>
      <c r="W386" s="11242" t="str">
        <f>IF(ISNUMBER(U386),U386,"")</f>
        <v/>
      </c>
      <c r="Y386" s="11243" t="str">
        <f t="shared" si="56"/>
        <v/>
      </c>
      <c r="AA386" s="92"/>
      <c r="AC386" s="11244"/>
      <c r="AE386" s="11245"/>
      <c r="AG386" s="11246" t="str">
        <f>IF(ISNUMBER(AE386),AE386,"")</f>
        <v/>
      </c>
      <c r="AI386" s="11247" t="str">
        <f t="shared" si="57"/>
        <v/>
      </c>
    </row>
    <row r="387" spans="1:35" ht="11.25" hidden="1" outlineLevel="5">
      <c r="A387" s="11248" t="s">
        <v>2930</v>
      </c>
      <c r="B387" s="2" t="s">
        <v>94</v>
      </c>
      <c r="C387" s="67" t="str">
        <f t="shared" si="55"/>
        <v/>
      </c>
      <c r="D387" s="2" t="s">
        <v>90</v>
      </c>
      <c r="E387" s="2" t="s">
        <v>3900</v>
      </c>
      <c r="F387" s="2" t="s">
        <v>67</v>
      </c>
      <c r="G387" s="2" t="s">
        <v>3901</v>
      </c>
      <c r="H387" s="2"/>
      <c r="I387" s="2" t="s">
        <v>2933</v>
      </c>
      <c r="J387" s="2" t="s">
        <v>187</v>
      </c>
      <c r="K387" s="2"/>
      <c r="L387" s="2" t="s">
        <v>12</v>
      </c>
      <c r="M387" s="2" t="s">
        <v>12</v>
      </c>
      <c r="N387" s="2" t="s">
        <v>12</v>
      </c>
      <c r="O387" s="2" t="s">
        <v>3679</v>
      </c>
      <c r="P387" s="2"/>
      <c r="Q387" s="2"/>
      <c r="S387" s="11249"/>
      <c r="U387" s="11250"/>
      <c r="W387" s="11251" t="str">
        <f>IF(ISNUMBER(U387),U387,"")</f>
        <v/>
      </c>
      <c r="Y387" s="11252" t="str">
        <f t="shared" si="56"/>
        <v/>
      </c>
      <c r="AA387" s="92"/>
      <c r="AC387" s="11253"/>
      <c r="AE387" s="11254"/>
      <c r="AG387" s="11255" t="str">
        <f>IF(ISNUMBER(AE387),AE387,"")</f>
        <v/>
      </c>
      <c r="AI387" s="11256" t="str">
        <f t="shared" si="57"/>
        <v/>
      </c>
    </row>
    <row r="388" spans="1:35" ht="11.25" hidden="1" outlineLevel="5">
      <c r="A388" s="11257" t="s">
        <v>2934</v>
      </c>
      <c r="B388" s="2" t="s">
        <v>94</v>
      </c>
      <c r="C388" s="67" t="str">
        <f t="shared" si="55"/>
        <v/>
      </c>
      <c r="D388" s="2" t="s">
        <v>90</v>
      </c>
      <c r="E388" s="2" t="s">
        <v>3902</v>
      </c>
      <c r="F388" s="2" t="s">
        <v>67</v>
      </c>
      <c r="G388" s="2" t="s">
        <v>3903</v>
      </c>
      <c r="H388" s="2"/>
      <c r="I388" s="2" t="s">
        <v>2937</v>
      </c>
      <c r="J388" s="2" t="s">
        <v>187</v>
      </c>
      <c r="K388" s="2"/>
      <c r="L388" s="2" t="s">
        <v>12</v>
      </c>
      <c r="M388" s="2" t="s">
        <v>12</v>
      </c>
      <c r="N388" s="2" t="s">
        <v>12</v>
      </c>
      <c r="O388" s="2" t="s">
        <v>3679</v>
      </c>
      <c r="P388" s="2"/>
      <c r="Q388" s="2"/>
      <c r="S388" s="11258"/>
      <c r="U388" s="11259"/>
      <c r="W388" s="11260" t="str">
        <f>IF(ISNUMBER(U388),U388,"")</f>
        <v/>
      </c>
      <c r="Y388" s="11261" t="str">
        <f t="shared" si="56"/>
        <v/>
      </c>
      <c r="AA388" s="92"/>
      <c r="AC388" s="11262"/>
      <c r="AE388" s="11263"/>
      <c r="AG388" s="11264" t="str">
        <f>IF(ISNUMBER(AE388),AE388,"")</f>
        <v/>
      </c>
      <c r="AI388" s="11265" t="str">
        <f t="shared" si="57"/>
        <v/>
      </c>
    </row>
    <row r="389" spans="1:35" ht="11.25" hidden="1" outlineLevel="5">
      <c r="A389" s="11266" t="s">
        <v>3904</v>
      </c>
      <c r="B389" s="2" t="s">
        <v>94</v>
      </c>
      <c r="C389" s="67" t="str">
        <f t="shared" si="55"/>
        <v/>
      </c>
      <c r="D389" s="2" t="s">
        <v>90</v>
      </c>
      <c r="E389" s="2" t="s">
        <v>3905</v>
      </c>
      <c r="F389" s="2" t="s">
        <v>67</v>
      </c>
      <c r="G389" s="2" t="s">
        <v>3906</v>
      </c>
      <c r="H389" s="2"/>
      <c r="I389" s="2" t="s">
        <v>3907</v>
      </c>
      <c r="J389" s="2" t="s">
        <v>96</v>
      </c>
      <c r="K389" s="2"/>
      <c r="L389" s="2" t="s">
        <v>12</v>
      </c>
      <c r="M389" s="2" t="s">
        <v>12</v>
      </c>
      <c r="N389" s="2" t="s">
        <v>12</v>
      </c>
      <c r="O389" s="2" t="s">
        <v>3679</v>
      </c>
      <c r="P389" s="2"/>
      <c r="Q389" s="2"/>
      <c r="S389" s="11267"/>
      <c r="U389" s="11268"/>
      <c r="W389" s="11269" t="str">
        <f>IF(ISNUMBER(U389),U389,"")</f>
        <v/>
      </c>
      <c r="Y389" s="11270" t="str">
        <f t="shared" si="56"/>
        <v/>
      </c>
      <c r="AA389" s="92"/>
      <c r="AC389" s="11271"/>
      <c r="AE389" s="11272"/>
      <c r="AG389" s="11273" t="str">
        <f>IF(ISNUMBER(AE389),AE389,"")</f>
        <v/>
      </c>
      <c r="AI389" s="11274" t="str">
        <f t="shared" si="57"/>
        <v/>
      </c>
    </row>
    <row r="390" spans="1:35" ht="11.25" hidden="1" outlineLevel="6">
      <c r="A390" s="11275" t="s">
        <v>2941</v>
      </c>
      <c r="B390" s="2"/>
      <c r="C390" s="67" t="str">
        <f t="shared" si="55"/>
        <v/>
      </c>
      <c r="D390" s="2" t="s">
        <v>90</v>
      </c>
      <c r="E390" s="2" t="s">
        <v>3908</v>
      </c>
      <c r="F390" s="2" t="s">
        <v>13</v>
      </c>
      <c r="G390" s="2" t="s">
        <v>3909</v>
      </c>
      <c r="H390" s="2"/>
      <c r="I390" s="2" t="s">
        <v>164</v>
      </c>
      <c r="J390" s="2"/>
      <c r="K390" s="2"/>
      <c r="L390" s="2" t="s">
        <v>12</v>
      </c>
      <c r="M390" s="2" t="s">
        <v>12</v>
      </c>
      <c r="N390" s="2" t="s">
        <v>12</v>
      </c>
      <c r="O390" s="2" t="s">
        <v>3679</v>
      </c>
      <c r="P390" s="2"/>
      <c r="Q390" s="2"/>
      <c r="S390" s="11276"/>
      <c r="U390" s="11277"/>
      <c r="W390" s="11278"/>
      <c r="Y390" s="11279" t="str">
        <f t="shared" si="56"/>
        <v/>
      </c>
      <c r="AA390" s="92"/>
      <c r="AC390" s="11280"/>
      <c r="AE390" s="11281"/>
      <c r="AG390" s="11282"/>
      <c r="AI390" s="11283" t="str">
        <f t="shared" si="57"/>
        <v/>
      </c>
    </row>
    <row r="391" spans="1:35" ht="11.25" hidden="1" outlineLevel="4">
      <c r="A391" s="11284" t="s">
        <v>2944</v>
      </c>
      <c r="B391" s="2" t="s">
        <v>94</v>
      </c>
      <c r="C391" s="67" t="str">
        <f t="shared" si="55"/>
        <v/>
      </c>
      <c r="D391" s="2" t="s">
        <v>90</v>
      </c>
      <c r="E391" s="2" t="s">
        <v>3910</v>
      </c>
      <c r="F391" s="2" t="s">
        <v>67</v>
      </c>
      <c r="G391" s="2" t="s">
        <v>3911</v>
      </c>
      <c r="H391" s="2" t="s">
        <v>2916</v>
      </c>
      <c r="I391" s="2" t="s">
        <v>2947</v>
      </c>
      <c r="J391" s="2" t="s">
        <v>122</v>
      </c>
      <c r="K391" s="2"/>
      <c r="L391" s="2" t="s">
        <v>12</v>
      </c>
      <c r="M391" s="2" t="s">
        <v>12</v>
      </c>
      <c r="N391" s="2" t="s">
        <v>12</v>
      </c>
      <c r="O391" s="2" t="s">
        <v>3679</v>
      </c>
      <c r="P391" s="2"/>
      <c r="Q391" s="2"/>
      <c r="S391" s="11285"/>
      <c r="U391" s="11286"/>
      <c r="W391" s="11287" t="str">
        <f>IF(OR(ISNUMBER(W392),ISNUMBER(W401)),N(W392)-N(W401),IF(ISNUMBER(U391),U391,""))</f>
        <v/>
      </c>
      <c r="Y391" s="11288" t="str">
        <f t="shared" si="56"/>
        <v/>
      </c>
      <c r="AA391" s="92"/>
      <c r="AC391" s="11289"/>
      <c r="AE391" s="11290"/>
      <c r="AG391" s="11291" t="str">
        <f>IF(OR(ISNUMBER(AG392),ISNUMBER(AG401)),N(AG392)-N(AG401),IF(ISNUMBER(AE391),AE391,""))</f>
        <v/>
      </c>
      <c r="AI391" s="11292" t="str">
        <f t="shared" si="57"/>
        <v/>
      </c>
    </row>
    <row r="392" spans="1:35" ht="11.25" hidden="1" outlineLevel="5">
      <c r="A392" s="11293" t="s">
        <v>2948</v>
      </c>
      <c r="B392" s="2" t="s">
        <v>94</v>
      </c>
      <c r="C392" s="67" t="str">
        <f t="shared" si="55"/>
        <v/>
      </c>
      <c r="D392" s="2" t="s">
        <v>90</v>
      </c>
      <c r="E392" s="2" t="s">
        <v>3912</v>
      </c>
      <c r="F392" s="2" t="s">
        <v>67</v>
      </c>
      <c r="G392" s="2" t="s">
        <v>3913</v>
      </c>
      <c r="H392" s="2"/>
      <c r="I392" s="2"/>
      <c r="J392" s="2"/>
      <c r="K392" s="2"/>
      <c r="L392" s="2" t="s">
        <v>12</v>
      </c>
      <c r="M392" s="2" t="s">
        <v>12</v>
      </c>
      <c r="N392" s="2" t="s">
        <v>12</v>
      </c>
      <c r="O392" s="2" t="s">
        <v>3679</v>
      </c>
      <c r="P392" s="2"/>
      <c r="Q392" s="2"/>
      <c r="S392" s="11294"/>
      <c r="U392" s="11295"/>
      <c r="W392" s="11296" t="str">
        <f>IF(OR(ISNUMBER(W393),ISNUMBER(W394),ISNUMBER(W397)),N(W393)+N(W394)+N(W397),IF(ISNUMBER(U392),U392,""))</f>
        <v/>
      </c>
      <c r="Y392" s="11297" t="str">
        <f t="shared" si="56"/>
        <v/>
      </c>
      <c r="AA392" s="92"/>
      <c r="AC392" s="11298"/>
      <c r="AE392" s="11299"/>
      <c r="AG392" s="11300" t="str">
        <f>IF(OR(ISNUMBER(AG393),ISNUMBER(AG394),ISNUMBER(AG397)),N(AG393)+N(AG394)+N(AG397),IF(ISNUMBER(AE392),AE392,""))</f>
        <v/>
      </c>
      <c r="AI392" s="11301" t="str">
        <f t="shared" si="57"/>
        <v/>
      </c>
    </row>
    <row r="393" spans="1:35" ht="11.25" hidden="1" outlineLevel="6">
      <c r="A393" s="11302" t="s">
        <v>2952</v>
      </c>
      <c r="B393" s="2" t="s">
        <v>94</v>
      </c>
      <c r="C393" s="67" t="str">
        <f t="shared" ref="C393:C456" si="64">IF(OR(ISNUMBER(S393),ISNUMBER(U393),ISNUMBER(W393),ISNUMBER(Y393),ISNUMBER(AC393),ISNUMBER(AE393),ISNUMBER(AG393),ISNUMBER(AI393),ISNUMBER(AA393),ISNUMBER(AK393)),"x","")</f>
        <v/>
      </c>
      <c r="D393" s="2" t="s">
        <v>90</v>
      </c>
      <c r="E393" s="2" t="s">
        <v>3914</v>
      </c>
      <c r="F393" s="2" t="s">
        <v>67</v>
      </c>
      <c r="G393" s="2" t="s">
        <v>3915</v>
      </c>
      <c r="H393" s="2"/>
      <c r="I393" s="2"/>
      <c r="J393" s="2"/>
      <c r="K393" s="2"/>
      <c r="L393" s="2" t="s">
        <v>12</v>
      </c>
      <c r="M393" s="2" t="s">
        <v>12</v>
      </c>
      <c r="N393" s="2" t="s">
        <v>12</v>
      </c>
      <c r="O393" s="2" t="s">
        <v>3679</v>
      </c>
      <c r="P393" s="2"/>
      <c r="Q393" s="2"/>
      <c r="S393" s="11303"/>
      <c r="U393" s="11304"/>
      <c r="W393" s="11305" t="str">
        <f>IF(ISNUMBER(U393),U393,"")</f>
        <v/>
      </c>
      <c r="Y393" s="11306" t="str">
        <f t="shared" ref="Y393:Y456" si="65">IF(OR(ISNUMBER(S393),ISNUMBER(W393)),N(S393)+N(W393),"")</f>
        <v/>
      </c>
      <c r="AA393" s="92"/>
      <c r="AC393" s="11307"/>
      <c r="AE393" s="11308"/>
      <c r="AG393" s="11309" t="str">
        <f>IF(ISNUMBER(AE393),AE393,"")</f>
        <v/>
      </c>
      <c r="AI393" s="11310" t="str">
        <f t="shared" ref="AI393:AI456" si="66">IF(OR(ISNUMBER(AC393),ISNUMBER(AG393)),N(AC393)+N(AG393),"")</f>
        <v/>
      </c>
    </row>
    <row r="394" spans="1:35" ht="11.25" hidden="1" outlineLevel="6">
      <c r="A394" s="11311" t="s">
        <v>2955</v>
      </c>
      <c r="B394" s="2" t="s">
        <v>94</v>
      </c>
      <c r="C394" s="67" t="str">
        <f t="shared" si="64"/>
        <v/>
      </c>
      <c r="D394" s="2" t="s">
        <v>90</v>
      </c>
      <c r="E394" s="2" t="s">
        <v>3916</v>
      </c>
      <c r="F394" s="2" t="s">
        <v>67</v>
      </c>
      <c r="G394" s="2" t="s">
        <v>3917</v>
      </c>
      <c r="H394" s="2"/>
      <c r="I394" s="2"/>
      <c r="J394" s="2"/>
      <c r="K394" s="2"/>
      <c r="L394" s="2" t="s">
        <v>12</v>
      </c>
      <c r="M394" s="2" t="s">
        <v>12</v>
      </c>
      <c r="N394" s="2" t="s">
        <v>12</v>
      </c>
      <c r="O394" s="2" t="s">
        <v>3679</v>
      </c>
      <c r="P394" s="2"/>
      <c r="Q394" s="2"/>
      <c r="S394" s="11312"/>
      <c r="U394" s="11313"/>
      <c r="W394" s="11314" t="str">
        <f>IF(OR(ISNUMBER(W395),ISNUMBER(W396)),N(W395)+N(W396),IF(ISNUMBER(U394),U394,""))</f>
        <v/>
      </c>
      <c r="Y394" s="11315" t="str">
        <f t="shared" si="65"/>
        <v/>
      </c>
      <c r="AA394" s="92"/>
      <c r="AC394" s="11316"/>
      <c r="AE394" s="11317"/>
      <c r="AG394" s="11318" t="str">
        <f>IF(OR(ISNUMBER(AG395),ISNUMBER(AG396)),N(AG395)+N(AG396),IF(ISNUMBER(AE394),AE394,""))</f>
        <v/>
      </c>
      <c r="AI394" s="11319" t="str">
        <f t="shared" si="66"/>
        <v/>
      </c>
    </row>
    <row r="395" spans="1:35" ht="11.25" hidden="1" outlineLevel="7">
      <c r="A395" s="11320" t="s">
        <v>2958</v>
      </c>
      <c r="B395" s="2" t="s">
        <v>94</v>
      </c>
      <c r="C395" s="67" t="str">
        <f t="shared" si="64"/>
        <v/>
      </c>
      <c r="D395" s="2" t="s">
        <v>90</v>
      </c>
      <c r="E395" s="2" t="s">
        <v>3918</v>
      </c>
      <c r="F395" s="2" t="s">
        <v>67</v>
      </c>
      <c r="G395" s="2" t="s">
        <v>3919</v>
      </c>
      <c r="H395" s="2"/>
      <c r="I395" s="2"/>
      <c r="J395" s="2"/>
      <c r="K395" s="2"/>
      <c r="L395" s="2" t="s">
        <v>12</v>
      </c>
      <c r="M395" s="2" t="s">
        <v>12</v>
      </c>
      <c r="N395" s="2" t="s">
        <v>12</v>
      </c>
      <c r="O395" s="2" t="s">
        <v>3679</v>
      </c>
      <c r="P395" s="2"/>
      <c r="Q395" s="2"/>
      <c r="S395" s="11321"/>
      <c r="U395" s="11322"/>
      <c r="W395" s="11323" t="str">
        <f>IF(ISNUMBER(U395),U395,"")</f>
        <v/>
      </c>
      <c r="Y395" s="11324" t="str">
        <f t="shared" si="65"/>
        <v/>
      </c>
      <c r="AA395" s="92"/>
      <c r="AC395" s="11325"/>
      <c r="AE395" s="11326"/>
      <c r="AG395" s="11327" t="str">
        <f>IF(ISNUMBER(AE395),AE395,"")</f>
        <v/>
      </c>
      <c r="AI395" s="11328" t="str">
        <f t="shared" si="66"/>
        <v/>
      </c>
    </row>
    <row r="396" spans="1:35" ht="11.25" hidden="1" outlineLevel="7">
      <c r="A396" s="11329" t="s">
        <v>2961</v>
      </c>
      <c r="B396" s="2" t="s">
        <v>94</v>
      </c>
      <c r="C396" s="67" t="str">
        <f t="shared" si="64"/>
        <v/>
      </c>
      <c r="D396" s="2" t="s">
        <v>90</v>
      </c>
      <c r="E396" s="2" t="s">
        <v>3920</v>
      </c>
      <c r="F396" s="2" t="s">
        <v>67</v>
      </c>
      <c r="G396" s="2" t="s">
        <v>3921</v>
      </c>
      <c r="H396" s="2"/>
      <c r="I396" s="2"/>
      <c r="J396" s="2"/>
      <c r="K396" s="2"/>
      <c r="L396" s="2" t="s">
        <v>12</v>
      </c>
      <c r="M396" s="2" t="s">
        <v>12</v>
      </c>
      <c r="N396" s="2" t="s">
        <v>12</v>
      </c>
      <c r="O396" s="2" t="s">
        <v>3679</v>
      </c>
      <c r="P396" s="2"/>
      <c r="Q396" s="2"/>
      <c r="S396" s="11330"/>
      <c r="U396" s="11331"/>
      <c r="W396" s="11332" t="str">
        <f>IF(ISNUMBER(U396),U396,"")</f>
        <v/>
      </c>
      <c r="Y396" s="11333" t="str">
        <f t="shared" si="65"/>
        <v/>
      </c>
      <c r="AA396" s="92"/>
      <c r="AC396" s="11334"/>
      <c r="AE396" s="11335"/>
      <c r="AG396" s="11336" t="str">
        <f>IF(ISNUMBER(AE396),AE396,"")</f>
        <v/>
      </c>
      <c r="AI396" s="11337" t="str">
        <f t="shared" si="66"/>
        <v/>
      </c>
    </row>
    <row r="397" spans="1:35" ht="11.25" hidden="1" outlineLevel="6">
      <c r="A397" s="11338" t="s">
        <v>2964</v>
      </c>
      <c r="B397" s="2" t="s">
        <v>94</v>
      </c>
      <c r="C397" s="67" t="str">
        <f t="shared" si="64"/>
        <v/>
      </c>
      <c r="D397" s="2" t="s">
        <v>90</v>
      </c>
      <c r="E397" s="2" t="s">
        <v>3922</v>
      </c>
      <c r="F397" s="2" t="s">
        <v>67</v>
      </c>
      <c r="G397" s="2" t="s">
        <v>3923</v>
      </c>
      <c r="H397" s="2"/>
      <c r="I397" s="2"/>
      <c r="J397" s="2"/>
      <c r="K397" s="2"/>
      <c r="L397" s="2" t="s">
        <v>12</v>
      </c>
      <c r="M397" s="2" t="s">
        <v>12</v>
      </c>
      <c r="N397" s="2" t="s">
        <v>12</v>
      </c>
      <c r="O397" s="2" t="s">
        <v>3679</v>
      </c>
      <c r="P397" s="2"/>
      <c r="Q397" s="2"/>
      <c r="S397" s="11339"/>
      <c r="U397" s="11340"/>
      <c r="W397" s="11341" t="str">
        <f>IF(OR(ISNUMBER(W398),ISNUMBER(W399),ISNUMBER(W400)),N(W398)+N(W399)+N(W400),IF(ISNUMBER(U397),U397,""))</f>
        <v/>
      </c>
      <c r="Y397" s="11342" t="str">
        <f t="shared" si="65"/>
        <v/>
      </c>
      <c r="AA397" s="92"/>
      <c r="AC397" s="11343"/>
      <c r="AE397" s="11344"/>
      <c r="AG397" s="11345" t="str">
        <f>IF(OR(ISNUMBER(AG398),ISNUMBER(AG399),ISNUMBER(AG400)),N(AG398)+N(AG399)+N(AG400),IF(ISNUMBER(AE397),AE397,""))</f>
        <v/>
      </c>
      <c r="AI397" s="11346" t="str">
        <f t="shared" si="66"/>
        <v/>
      </c>
    </row>
    <row r="398" spans="1:35" ht="11.25" hidden="1" outlineLevel="7">
      <c r="A398" s="11347" t="s">
        <v>3924</v>
      </c>
      <c r="B398" s="2" t="s">
        <v>94</v>
      </c>
      <c r="C398" s="67" t="str">
        <f t="shared" si="64"/>
        <v/>
      </c>
      <c r="D398" s="2" t="s">
        <v>90</v>
      </c>
      <c r="E398" s="2" t="s">
        <v>3925</v>
      </c>
      <c r="F398" s="2" t="s">
        <v>67</v>
      </c>
      <c r="G398" s="2" t="s">
        <v>3926</v>
      </c>
      <c r="H398" s="2"/>
      <c r="I398" s="2"/>
      <c r="J398" s="2"/>
      <c r="K398" s="2"/>
      <c r="L398" s="2" t="s">
        <v>12</v>
      </c>
      <c r="M398" s="2" t="s">
        <v>12</v>
      </c>
      <c r="N398" s="2" t="s">
        <v>12</v>
      </c>
      <c r="O398" s="2" t="s">
        <v>3679</v>
      </c>
      <c r="P398" s="2"/>
      <c r="Q398" s="2"/>
      <c r="S398" s="11348"/>
      <c r="U398" s="11349"/>
      <c r="W398" s="11350" t="str">
        <f>IF(ISNUMBER(U398),U398,"")</f>
        <v/>
      </c>
      <c r="Y398" s="11351" t="str">
        <f t="shared" si="65"/>
        <v/>
      </c>
      <c r="AA398" s="92"/>
      <c r="AC398" s="11352"/>
      <c r="AE398" s="11353"/>
      <c r="AG398" s="11354" t="str">
        <f>IF(ISNUMBER(AE398),AE398,"")</f>
        <v/>
      </c>
      <c r="AI398" s="11355" t="str">
        <f t="shared" si="66"/>
        <v/>
      </c>
    </row>
    <row r="399" spans="1:35" ht="11.25" hidden="1" outlineLevel="7">
      <c r="A399" s="11356" t="s">
        <v>3601</v>
      </c>
      <c r="B399" s="2" t="s">
        <v>94</v>
      </c>
      <c r="C399" s="67" t="str">
        <f t="shared" si="64"/>
        <v/>
      </c>
      <c r="D399" s="2" t="s">
        <v>90</v>
      </c>
      <c r="E399" s="2" t="s">
        <v>3927</v>
      </c>
      <c r="F399" s="2" t="s">
        <v>67</v>
      </c>
      <c r="G399" s="2" t="s">
        <v>3928</v>
      </c>
      <c r="H399" s="2"/>
      <c r="I399" s="2"/>
      <c r="J399" s="2"/>
      <c r="K399" s="2"/>
      <c r="L399" s="2" t="s">
        <v>12</v>
      </c>
      <c r="M399" s="2" t="s">
        <v>12</v>
      </c>
      <c r="N399" s="2" t="s">
        <v>12</v>
      </c>
      <c r="O399" s="2" t="s">
        <v>3679</v>
      </c>
      <c r="P399" s="2"/>
      <c r="Q399" s="2"/>
      <c r="S399" s="11357"/>
      <c r="U399" s="11358"/>
      <c r="W399" s="11359" t="str">
        <f>IF(ISNUMBER(U399),U399,"")</f>
        <v/>
      </c>
      <c r="Y399" s="11360" t="str">
        <f t="shared" si="65"/>
        <v/>
      </c>
      <c r="AA399" s="92"/>
      <c r="AC399" s="11361"/>
      <c r="AE399" s="11362"/>
      <c r="AG399" s="11363" t="str">
        <f>IF(ISNUMBER(AE399),AE399,"")</f>
        <v/>
      </c>
      <c r="AI399" s="11364" t="str">
        <f t="shared" si="66"/>
        <v/>
      </c>
    </row>
    <row r="400" spans="1:35" ht="11.25" hidden="1" outlineLevel="7">
      <c r="A400" s="11365" t="s">
        <v>3929</v>
      </c>
      <c r="B400" s="2" t="s">
        <v>94</v>
      </c>
      <c r="C400" s="67" t="str">
        <f t="shared" si="64"/>
        <v/>
      </c>
      <c r="D400" s="2" t="s">
        <v>90</v>
      </c>
      <c r="E400" s="2" t="s">
        <v>3930</v>
      </c>
      <c r="F400" s="2" t="s">
        <v>67</v>
      </c>
      <c r="G400" s="2" t="s">
        <v>3931</v>
      </c>
      <c r="H400" s="2"/>
      <c r="I400" s="2"/>
      <c r="J400" s="2"/>
      <c r="K400" s="2"/>
      <c r="L400" s="2" t="s">
        <v>12</v>
      </c>
      <c r="M400" s="2" t="s">
        <v>12</v>
      </c>
      <c r="N400" s="2" t="s">
        <v>12</v>
      </c>
      <c r="O400" s="2" t="s">
        <v>3679</v>
      </c>
      <c r="P400" s="2"/>
      <c r="Q400" s="2"/>
      <c r="S400" s="11366"/>
      <c r="U400" s="11367"/>
      <c r="W400" s="11368" t="str">
        <f>IF(ISNUMBER(U400),U400,"")</f>
        <v/>
      </c>
      <c r="Y400" s="11369" t="str">
        <f t="shared" si="65"/>
        <v/>
      </c>
      <c r="AA400" s="92"/>
      <c r="AC400" s="11370"/>
      <c r="AE400" s="11371"/>
      <c r="AG400" s="11372" t="str">
        <f>IF(ISNUMBER(AE400),AE400,"")</f>
        <v/>
      </c>
      <c r="AI400" s="11373" t="str">
        <f t="shared" si="66"/>
        <v/>
      </c>
    </row>
    <row r="401" spans="1:35" ht="11.25" hidden="1" outlineLevel="5">
      <c r="A401" s="11374" t="s">
        <v>2976</v>
      </c>
      <c r="B401" s="2" t="s">
        <v>593</v>
      </c>
      <c r="C401" s="67" t="str">
        <f t="shared" si="64"/>
        <v/>
      </c>
      <c r="D401" s="2" t="s">
        <v>90</v>
      </c>
      <c r="E401" s="2" t="s">
        <v>3932</v>
      </c>
      <c r="F401" s="2" t="s">
        <v>67</v>
      </c>
      <c r="G401" s="2" t="s">
        <v>3933</v>
      </c>
      <c r="H401" s="2"/>
      <c r="I401" s="2" t="s">
        <v>3934</v>
      </c>
      <c r="J401" s="2"/>
      <c r="K401" s="2"/>
      <c r="L401" s="2" t="s">
        <v>12</v>
      </c>
      <c r="M401" s="2" t="s">
        <v>12</v>
      </c>
      <c r="N401" s="2" t="s">
        <v>12</v>
      </c>
      <c r="O401" s="2" t="s">
        <v>3679</v>
      </c>
      <c r="P401" s="2"/>
      <c r="Q401" s="2"/>
      <c r="S401" s="11375"/>
      <c r="U401" s="11376"/>
      <c r="W401" s="11377" t="str">
        <f>IF(OR(ISNUMBER(W402),ISNUMBER(W403),ISNUMBER(W406)),N(W402)+N(W403)+N(W406),IF(ISNUMBER(U401),U401,""))</f>
        <v/>
      </c>
      <c r="Y401" s="11378" t="str">
        <f t="shared" si="65"/>
        <v/>
      </c>
      <c r="AA401" s="92"/>
      <c r="AC401" s="11379"/>
      <c r="AE401" s="11380"/>
      <c r="AG401" s="11381" t="str">
        <f>IF(OR(ISNUMBER(AG402),ISNUMBER(AG403),ISNUMBER(AG406)),N(AG402)+N(AG403)+N(AG406),IF(ISNUMBER(AE401),AE401,""))</f>
        <v/>
      </c>
      <c r="AI401" s="11382" t="str">
        <f t="shared" si="66"/>
        <v/>
      </c>
    </row>
    <row r="402" spans="1:35" ht="11.25" hidden="1" outlineLevel="6">
      <c r="A402" s="11383" t="s">
        <v>3935</v>
      </c>
      <c r="B402" s="2" t="s">
        <v>94</v>
      </c>
      <c r="C402" s="67" t="str">
        <f t="shared" si="64"/>
        <v/>
      </c>
      <c r="D402" s="2" t="s">
        <v>90</v>
      </c>
      <c r="E402" s="2" t="s">
        <v>3936</v>
      </c>
      <c r="F402" s="2" t="s">
        <v>67</v>
      </c>
      <c r="G402" s="2" t="s">
        <v>3937</v>
      </c>
      <c r="H402" s="2"/>
      <c r="I402" s="2"/>
      <c r="J402" s="2"/>
      <c r="K402" s="2"/>
      <c r="L402" s="2" t="s">
        <v>12</v>
      </c>
      <c r="M402" s="2" t="s">
        <v>12</v>
      </c>
      <c r="N402" s="2" t="s">
        <v>12</v>
      </c>
      <c r="O402" s="2" t="s">
        <v>3679</v>
      </c>
      <c r="P402" s="2"/>
      <c r="Q402" s="2"/>
      <c r="S402" s="11384"/>
      <c r="U402" s="11385"/>
      <c r="W402" s="11386" t="str">
        <f>IF(ISNUMBER(U402),U402,"")</f>
        <v/>
      </c>
      <c r="Y402" s="11387" t="str">
        <f t="shared" si="65"/>
        <v/>
      </c>
      <c r="AA402" s="92"/>
      <c r="AC402" s="11388"/>
      <c r="AE402" s="11389"/>
      <c r="AG402" s="11390" t="str">
        <f>IF(ISNUMBER(AE402),AE402,"")</f>
        <v/>
      </c>
      <c r="AI402" s="11391" t="str">
        <f t="shared" si="66"/>
        <v/>
      </c>
    </row>
    <row r="403" spans="1:35" ht="11.25" hidden="1" outlineLevel="6">
      <c r="A403" s="11392" t="s">
        <v>3938</v>
      </c>
      <c r="B403" s="2" t="s">
        <v>94</v>
      </c>
      <c r="C403" s="67" t="str">
        <f t="shared" si="64"/>
        <v/>
      </c>
      <c r="D403" s="2" t="s">
        <v>90</v>
      </c>
      <c r="E403" s="2" t="s">
        <v>3939</v>
      </c>
      <c r="F403" s="2" t="s">
        <v>67</v>
      </c>
      <c r="G403" s="2" t="s">
        <v>3940</v>
      </c>
      <c r="H403" s="2"/>
      <c r="I403" s="2"/>
      <c r="J403" s="2"/>
      <c r="K403" s="2"/>
      <c r="L403" s="2" t="s">
        <v>12</v>
      </c>
      <c r="M403" s="2" t="s">
        <v>12</v>
      </c>
      <c r="N403" s="2" t="s">
        <v>12</v>
      </c>
      <c r="O403" s="2" t="s">
        <v>3679</v>
      </c>
      <c r="P403" s="2"/>
      <c r="Q403" s="2"/>
      <c r="S403" s="11393"/>
      <c r="U403" s="11394"/>
      <c r="W403" s="11395" t="str">
        <f>IF(OR(ISNUMBER(W404),ISNUMBER(W405)),N(W404)+N(W405),IF(ISNUMBER(U403),U403,""))</f>
        <v/>
      </c>
      <c r="Y403" s="11396" t="str">
        <f t="shared" si="65"/>
        <v/>
      </c>
      <c r="AA403" s="92"/>
      <c r="AC403" s="11397"/>
      <c r="AE403" s="11398"/>
      <c r="AG403" s="11399" t="str">
        <f>IF(OR(ISNUMBER(AG404),ISNUMBER(AG405)),N(AG404)+N(AG405),IF(ISNUMBER(AE403),AE403,""))</f>
        <v/>
      </c>
      <c r="AI403" s="11400" t="str">
        <f t="shared" si="66"/>
        <v/>
      </c>
    </row>
    <row r="404" spans="1:35" ht="11.25" hidden="1" outlineLevel="7">
      <c r="A404" s="11401" t="s">
        <v>3941</v>
      </c>
      <c r="B404" s="2" t="s">
        <v>94</v>
      </c>
      <c r="C404" s="67" t="str">
        <f t="shared" si="64"/>
        <v/>
      </c>
      <c r="D404" s="2" t="s">
        <v>90</v>
      </c>
      <c r="E404" s="2" t="s">
        <v>3942</v>
      </c>
      <c r="F404" s="2" t="s">
        <v>67</v>
      </c>
      <c r="G404" s="2" t="s">
        <v>3943</v>
      </c>
      <c r="H404" s="2"/>
      <c r="I404" s="2"/>
      <c r="J404" s="2"/>
      <c r="K404" s="2"/>
      <c r="L404" s="2" t="s">
        <v>12</v>
      </c>
      <c r="M404" s="2" t="s">
        <v>12</v>
      </c>
      <c r="N404" s="2" t="s">
        <v>12</v>
      </c>
      <c r="O404" s="2" t="s">
        <v>3679</v>
      </c>
      <c r="P404" s="2"/>
      <c r="Q404" s="2"/>
      <c r="S404" s="11402"/>
      <c r="U404" s="11403"/>
      <c r="W404" s="11404" t="str">
        <f>IF(ISNUMBER(U404),U404,"")</f>
        <v/>
      </c>
      <c r="Y404" s="11405" t="str">
        <f t="shared" si="65"/>
        <v/>
      </c>
      <c r="AA404" s="92"/>
      <c r="AC404" s="11406"/>
      <c r="AE404" s="11407"/>
      <c r="AG404" s="11408" t="str">
        <f>IF(ISNUMBER(AE404),AE404,"")</f>
        <v/>
      </c>
      <c r="AI404" s="11409" t="str">
        <f t="shared" si="66"/>
        <v/>
      </c>
    </row>
    <row r="405" spans="1:35" ht="11.25" hidden="1" outlineLevel="7">
      <c r="A405" s="11410" t="s">
        <v>3617</v>
      </c>
      <c r="B405" s="2" t="s">
        <v>94</v>
      </c>
      <c r="C405" s="67" t="str">
        <f t="shared" si="64"/>
        <v/>
      </c>
      <c r="D405" s="2" t="s">
        <v>90</v>
      </c>
      <c r="E405" s="2" t="s">
        <v>3944</v>
      </c>
      <c r="F405" s="2" t="s">
        <v>67</v>
      </c>
      <c r="G405" s="2" t="s">
        <v>3945</v>
      </c>
      <c r="H405" s="2"/>
      <c r="I405" s="2"/>
      <c r="J405" s="2"/>
      <c r="K405" s="2"/>
      <c r="L405" s="2" t="s">
        <v>12</v>
      </c>
      <c r="M405" s="2" t="s">
        <v>12</v>
      </c>
      <c r="N405" s="2" t="s">
        <v>12</v>
      </c>
      <c r="O405" s="2" t="s">
        <v>3679</v>
      </c>
      <c r="P405" s="2"/>
      <c r="Q405" s="2"/>
      <c r="S405" s="11411"/>
      <c r="U405" s="11412"/>
      <c r="W405" s="11413" t="str">
        <f>IF(ISNUMBER(U405),U405,"")</f>
        <v/>
      </c>
      <c r="Y405" s="11414" t="str">
        <f t="shared" si="65"/>
        <v/>
      </c>
      <c r="AA405" s="92"/>
      <c r="AC405" s="11415"/>
      <c r="AE405" s="11416"/>
      <c r="AG405" s="11417" t="str">
        <f>IF(ISNUMBER(AE405),AE405,"")</f>
        <v/>
      </c>
      <c r="AI405" s="11418" t="str">
        <f t="shared" si="66"/>
        <v/>
      </c>
    </row>
    <row r="406" spans="1:35" ht="11.25" hidden="1" outlineLevel="6">
      <c r="A406" s="11419" t="s">
        <v>3946</v>
      </c>
      <c r="B406" s="2" t="s">
        <v>94</v>
      </c>
      <c r="C406" s="67" t="str">
        <f t="shared" si="64"/>
        <v/>
      </c>
      <c r="D406" s="2" t="s">
        <v>90</v>
      </c>
      <c r="E406" s="2" t="s">
        <v>3947</v>
      </c>
      <c r="F406" s="2" t="s">
        <v>67</v>
      </c>
      <c r="G406" s="2" t="s">
        <v>3948</v>
      </c>
      <c r="H406" s="2"/>
      <c r="I406" s="2"/>
      <c r="J406" s="2"/>
      <c r="K406" s="2"/>
      <c r="L406" s="2" t="s">
        <v>12</v>
      </c>
      <c r="M406" s="2" t="s">
        <v>12</v>
      </c>
      <c r="N406" s="2" t="s">
        <v>12</v>
      </c>
      <c r="O406" s="2" t="s">
        <v>3679</v>
      </c>
      <c r="P406" s="2"/>
      <c r="Q406" s="2"/>
      <c r="S406" s="11420"/>
      <c r="U406" s="11421"/>
      <c r="W406" s="11422" t="str">
        <f>IF(OR(ISNUMBER(W407),ISNUMBER(W408),ISNUMBER(W409)),N(W407)+N(W408)+N(W409),IF(ISNUMBER(U406),U406,""))</f>
        <v/>
      </c>
      <c r="Y406" s="11423" t="str">
        <f t="shared" si="65"/>
        <v/>
      </c>
      <c r="AA406" s="92"/>
      <c r="AC406" s="11424"/>
      <c r="AE406" s="11425"/>
      <c r="AG406" s="11426" t="str">
        <f>IF(OR(ISNUMBER(AG407),ISNUMBER(AG408),ISNUMBER(AG409)),N(AG407)+N(AG408)+N(AG409),IF(ISNUMBER(AE406),AE406,""))</f>
        <v/>
      </c>
      <c r="AI406" s="11427" t="str">
        <f t="shared" si="66"/>
        <v/>
      </c>
    </row>
    <row r="407" spans="1:35" ht="11.25" hidden="1" outlineLevel="7">
      <c r="A407" s="11428" t="s">
        <v>2995</v>
      </c>
      <c r="B407" s="2" t="s">
        <v>94</v>
      </c>
      <c r="C407" s="67" t="str">
        <f t="shared" si="64"/>
        <v/>
      </c>
      <c r="D407" s="2" t="s">
        <v>90</v>
      </c>
      <c r="E407" s="2" t="s">
        <v>3949</v>
      </c>
      <c r="F407" s="2" t="s">
        <v>67</v>
      </c>
      <c r="G407" s="2" t="s">
        <v>3950</v>
      </c>
      <c r="H407" s="2"/>
      <c r="I407" s="2"/>
      <c r="J407" s="2"/>
      <c r="K407" s="2"/>
      <c r="L407" s="2" t="s">
        <v>12</v>
      </c>
      <c r="M407" s="2" t="s">
        <v>12</v>
      </c>
      <c r="N407" s="2" t="s">
        <v>12</v>
      </c>
      <c r="O407" s="2" t="s">
        <v>3679</v>
      </c>
      <c r="P407" s="2"/>
      <c r="Q407" s="2"/>
      <c r="S407" s="11429"/>
      <c r="U407" s="11430"/>
      <c r="W407" s="11431" t="str">
        <f t="shared" ref="W407:W413" si="67">IF(ISNUMBER(U407),U407,"")</f>
        <v/>
      </c>
      <c r="Y407" s="11432" t="str">
        <f t="shared" si="65"/>
        <v/>
      </c>
      <c r="AA407" s="92"/>
      <c r="AC407" s="11433"/>
      <c r="AE407" s="11434"/>
      <c r="AG407" s="11435" t="str">
        <f t="shared" ref="AG407:AG413" si="68">IF(ISNUMBER(AE407),AE407,"")</f>
        <v/>
      </c>
      <c r="AI407" s="11436" t="str">
        <f t="shared" si="66"/>
        <v/>
      </c>
    </row>
    <row r="408" spans="1:35" ht="11.25" hidden="1" outlineLevel="7">
      <c r="A408" s="11437" t="s">
        <v>2998</v>
      </c>
      <c r="B408" s="2" t="s">
        <v>94</v>
      </c>
      <c r="C408" s="67" t="str">
        <f t="shared" si="64"/>
        <v/>
      </c>
      <c r="D408" s="2" t="s">
        <v>90</v>
      </c>
      <c r="E408" s="2" t="s">
        <v>3951</v>
      </c>
      <c r="F408" s="2" t="s">
        <v>67</v>
      </c>
      <c r="G408" s="2" t="s">
        <v>3952</v>
      </c>
      <c r="H408" s="2"/>
      <c r="I408" s="2"/>
      <c r="J408" s="2"/>
      <c r="K408" s="2"/>
      <c r="L408" s="2" t="s">
        <v>12</v>
      </c>
      <c r="M408" s="2" t="s">
        <v>12</v>
      </c>
      <c r="N408" s="2" t="s">
        <v>12</v>
      </c>
      <c r="O408" s="2" t="s">
        <v>3679</v>
      </c>
      <c r="P408" s="2"/>
      <c r="Q408" s="2"/>
      <c r="S408" s="11438"/>
      <c r="U408" s="11439"/>
      <c r="W408" s="11440" t="str">
        <f t="shared" si="67"/>
        <v/>
      </c>
      <c r="Y408" s="11441" t="str">
        <f t="shared" si="65"/>
        <v/>
      </c>
      <c r="AA408" s="92"/>
      <c r="AC408" s="11442"/>
      <c r="AE408" s="11443"/>
      <c r="AG408" s="11444" t="str">
        <f t="shared" si="68"/>
        <v/>
      </c>
      <c r="AI408" s="11445" t="str">
        <f t="shared" si="66"/>
        <v/>
      </c>
    </row>
    <row r="409" spans="1:35" ht="11.25" hidden="1" outlineLevel="7">
      <c r="A409" s="11446" t="s">
        <v>3953</v>
      </c>
      <c r="B409" s="2" t="s">
        <v>94</v>
      </c>
      <c r="C409" s="67" t="str">
        <f t="shared" si="64"/>
        <v/>
      </c>
      <c r="D409" s="2" t="s">
        <v>90</v>
      </c>
      <c r="E409" s="2" t="s">
        <v>3954</v>
      </c>
      <c r="F409" s="2" t="s">
        <v>67</v>
      </c>
      <c r="G409" s="2" t="s">
        <v>3955</v>
      </c>
      <c r="H409" s="2"/>
      <c r="I409" s="2"/>
      <c r="J409" s="2"/>
      <c r="K409" s="2"/>
      <c r="L409" s="2" t="s">
        <v>12</v>
      </c>
      <c r="M409" s="2" t="s">
        <v>12</v>
      </c>
      <c r="N409" s="2" t="s">
        <v>12</v>
      </c>
      <c r="O409" s="2" t="s">
        <v>3679</v>
      </c>
      <c r="P409" s="2"/>
      <c r="Q409" s="2"/>
      <c r="S409" s="11447"/>
      <c r="U409" s="11448"/>
      <c r="W409" s="11449" t="str">
        <f t="shared" si="67"/>
        <v/>
      </c>
      <c r="Y409" s="11450" t="str">
        <f t="shared" si="65"/>
        <v/>
      </c>
      <c r="AA409" s="92"/>
      <c r="AC409" s="11451"/>
      <c r="AE409" s="11452"/>
      <c r="AG409" s="11453" t="str">
        <f t="shared" si="68"/>
        <v/>
      </c>
      <c r="AI409" s="11454" t="str">
        <f t="shared" si="66"/>
        <v/>
      </c>
    </row>
    <row r="410" spans="1:35" ht="11.25" hidden="1" outlineLevel="4">
      <c r="A410" s="11455" t="s">
        <v>3004</v>
      </c>
      <c r="B410" s="2" t="s">
        <v>94</v>
      </c>
      <c r="C410" s="67" t="str">
        <f t="shared" si="64"/>
        <v/>
      </c>
      <c r="D410" s="2" t="s">
        <v>90</v>
      </c>
      <c r="E410" s="2" t="s">
        <v>3956</v>
      </c>
      <c r="F410" s="2" t="s">
        <v>67</v>
      </c>
      <c r="G410" s="2" t="s">
        <v>3957</v>
      </c>
      <c r="H410" s="2" t="s">
        <v>2916</v>
      </c>
      <c r="I410" s="2" t="s">
        <v>3958</v>
      </c>
      <c r="J410" s="2" t="s">
        <v>187</v>
      </c>
      <c r="K410" s="2"/>
      <c r="L410" s="2" t="s">
        <v>12</v>
      </c>
      <c r="M410" s="2" t="s">
        <v>12</v>
      </c>
      <c r="N410" s="2" t="s">
        <v>12</v>
      </c>
      <c r="O410" s="2" t="s">
        <v>3679</v>
      </c>
      <c r="P410" s="2"/>
      <c r="Q410" s="2"/>
      <c r="S410" s="11456"/>
      <c r="U410" s="11457"/>
      <c r="W410" s="11458" t="str">
        <f t="shared" si="67"/>
        <v/>
      </c>
      <c r="Y410" s="11459" t="str">
        <f t="shared" si="65"/>
        <v/>
      </c>
      <c r="AA410" s="92"/>
      <c r="AC410" s="11460"/>
      <c r="AE410" s="11461"/>
      <c r="AG410" s="11462" t="str">
        <f t="shared" si="68"/>
        <v/>
      </c>
      <c r="AI410" s="11463" t="str">
        <f t="shared" si="66"/>
        <v/>
      </c>
    </row>
    <row r="411" spans="1:35" ht="11.25" hidden="1" outlineLevel="4">
      <c r="A411" s="11464" t="s">
        <v>3008</v>
      </c>
      <c r="B411" s="2" t="s">
        <v>94</v>
      </c>
      <c r="C411" s="67" t="str">
        <f t="shared" si="64"/>
        <v/>
      </c>
      <c r="D411" s="2" t="s">
        <v>90</v>
      </c>
      <c r="E411" s="2" t="s">
        <v>3959</v>
      </c>
      <c r="F411" s="2" t="s">
        <v>67</v>
      </c>
      <c r="G411" s="2" t="s">
        <v>3960</v>
      </c>
      <c r="H411" s="2" t="s">
        <v>3011</v>
      </c>
      <c r="I411" s="2" t="s">
        <v>3012</v>
      </c>
      <c r="J411" s="2" t="s">
        <v>187</v>
      </c>
      <c r="K411" s="2"/>
      <c r="L411" s="2" t="s">
        <v>12</v>
      </c>
      <c r="M411" s="2" t="s">
        <v>12</v>
      </c>
      <c r="N411" s="2" t="s">
        <v>12</v>
      </c>
      <c r="O411" s="2" t="s">
        <v>3679</v>
      </c>
      <c r="P411" s="2"/>
      <c r="Q411" s="2"/>
      <c r="S411" s="11465"/>
      <c r="U411" s="11466"/>
      <c r="W411" s="11467" t="str">
        <f t="shared" si="67"/>
        <v/>
      </c>
      <c r="Y411" s="11468" t="str">
        <f t="shared" si="65"/>
        <v/>
      </c>
      <c r="AA411" s="92"/>
      <c r="AC411" s="11469"/>
      <c r="AE411" s="11470"/>
      <c r="AG411" s="11471" t="str">
        <f t="shared" si="68"/>
        <v/>
      </c>
      <c r="AI411" s="11472" t="str">
        <f t="shared" si="66"/>
        <v/>
      </c>
    </row>
    <row r="412" spans="1:35" ht="11.25" hidden="1" outlineLevel="4">
      <c r="A412" s="11473" t="s">
        <v>3961</v>
      </c>
      <c r="B412" s="2" t="s">
        <v>94</v>
      </c>
      <c r="C412" s="67" t="str">
        <f t="shared" si="64"/>
        <v/>
      </c>
      <c r="D412" s="2" t="s">
        <v>90</v>
      </c>
      <c r="E412" s="2" t="s">
        <v>3962</v>
      </c>
      <c r="F412" s="2" t="s">
        <v>67</v>
      </c>
      <c r="G412" s="2" t="s">
        <v>3963</v>
      </c>
      <c r="H412" s="2" t="s">
        <v>2916</v>
      </c>
      <c r="I412" s="2"/>
      <c r="J412" s="2" t="s">
        <v>96</v>
      </c>
      <c r="K412" s="2"/>
      <c r="L412" s="2" t="s">
        <v>12</v>
      </c>
      <c r="M412" s="2" t="s">
        <v>12</v>
      </c>
      <c r="N412" s="2" t="s">
        <v>12</v>
      </c>
      <c r="O412" s="2" t="s">
        <v>3679</v>
      </c>
      <c r="P412" s="2"/>
      <c r="Q412" s="2"/>
      <c r="S412" s="11474"/>
      <c r="U412" s="11475"/>
      <c r="W412" s="11476" t="str">
        <f t="shared" si="67"/>
        <v/>
      </c>
      <c r="Y412" s="11477" t="str">
        <f t="shared" si="65"/>
        <v/>
      </c>
      <c r="AA412" s="92"/>
      <c r="AC412" s="11478"/>
      <c r="AE412" s="11479"/>
      <c r="AG412" s="11480" t="str">
        <f t="shared" si="68"/>
        <v/>
      </c>
      <c r="AI412" s="11481" t="str">
        <f t="shared" si="66"/>
        <v/>
      </c>
    </row>
    <row r="413" spans="1:35" ht="11.25" hidden="1" outlineLevel="4">
      <c r="A413" s="11482" t="s">
        <v>3016</v>
      </c>
      <c r="B413" s="2" t="s">
        <v>94</v>
      </c>
      <c r="C413" s="67" t="str">
        <f t="shared" si="64"/>
        <v/>
      </c>
      <c r="D413" s="2" t="s">
        <v>90</v>
      </c>
      <c r="E413" s="2" t="s">
        <v>3964</v>
      </c>
      <c r="F413" s="2" t="s">
        <v>67</v>
      </c>
      <c r="G413" s="2" t="s">
        <v>3965</v>
      </c>
      <c r="H413" s="2" t="s">
        <v>2916</v>
      </c>
      <c r="I413" s="2" t="s">
        <v>3958</v>
      </c>
      <c r="J413" s="2" t="s">
        <v>187</v>
      </c>
      <c r="K413" s="2"/>
      <c r="L413" s="2" t="s">
        <v>12</v>
      </c>
      <c r="M413" s="2" t="s">
        <v>12</v>
      </c>
      <c r="N413" s="2" t="s">
        <v>12</v>
      </c>
      <c r="O413" s="2" t="s">
        <v>3679</v>
      </c>
      <c r="P413" s="2"/>
      <c r="Q413" s="2"/>
      <c r="S413" s="11483"/>
      <c r="U413" s="11484"/>
      <c r="W413" s="11485" t="str">
        <f t="shared" si="67"/>
        <v/>
      </c>
      <c r="Y413" s="11486" t="str">
        <f t="shared" si="65"/>
        <v/>
      </c>
      <c r="AA413" s="92"/>
      <c r="AC413" s="11487"/>
      <c r="AE413" s="11488"/>
      <c r="AG413" s="11489" t="str">
        <f t="shared" si="68"/>
        <v/>
      </c>
      <c r="AI413" s="11490" t="str">
        <f t="shared" si="66"/>
        <v/>
      </c>
    </row>
    <row r="414" spans="1:35" ht="11.25" hidden="1" outlineLevel="4">
      <c r="A414" s="11491" t="s">
        <v>3020</v>
      </c>
      <c r="B414" s="2" t="s">
        <v>94</v>
      </c>
      <c r="C414" s="67" t="str">
        <f t="shared" si="64"/>
        <v/>
      </c>
      <c r="D414" s="2" t="s">
        <v>90</v>
      </c>
      <c r="E414" s="2" t="s">
        <v>3966</v>
      </c>
      <c r="F414" s="2" t="s">
        <v>67</v>
      </c>
      <c r="G414" s="2" t="s">
        <v>3967</v>
      </c>
      <c r="H414" s="2" t="s">
        <v>2916</v>
      </c>
      <c r="I414" s="2"/>
      <c r="J414" s="2" t="s">
        <v>71</v>
      </c>
      <c r="K414" s="2"/>
      <c r="L414" s="2" t="s">
        <v>12</v>
      </c>
      <c r="M414" s="2" t="s">
        <v>12</v>
      </c>
      <c r="N414" s="2" t="s">
        <v>12</v>
      </c>
      <c r="O414" s="2" t="s">
        <v>3679</v>
      </c>
      <c r="P414" s="2"/>
      <c r="Q414" s="2"/>
      <c r="S414" s="11492"/>
      <c r="U414" s="11493"/>
      <c r="W414" s="11494" t="str">
        <f>IF(OR(ISNUMBER(W415),ISNUMBER(W416),ISNUMBER(W417)),N(W415)+N(W416)+N(W417),IF(ISNUMBER(U414),U414,""))</f>
        <v/>
      </c>
      <c r="Y414" s="11495" t="str">
        <f t="shared" si="65"/>
        <v/>
      </c>
      <c r="AA414" s="92"/>
      <c r="AC414" s="11496"/>
      <c r="AE414" s="11497"/>
      <c r="AG414" s="11498" t="str">
        <f>IF(OR(ISNUMBER(AG415),ISNUMBER(AG416),ISNUMBER(AG417)),N(AG415)+N(AG416)+N(AG417),IF(ISNUMBER(AE414),AE414,""))</f>
        <v/>
      </c>
      <c r="AI414" s="11499" t="str">
        <f t="shared" si="66"/>
        <v/>
      </c>
    </row>
    <row r="415" spans="1:35" ht="11.25" hidden="1" outlineLevel="5">
      <c r="A415" s="11500" t="s">
        <v>3968</v>
      </c>
      <c r="B415" s="2" t="s">
        <v>94</v>
      </c>
      <c r="C415" s="67" t="str">
        <f t="shared" si="64"/>
        <v/>
      </c>
      <c r="D415" s="2" t="s">
        <v>90</v>
      </c>
      <c r="E415" s="2" t="s">
        <v>3969</v>
      </c>
      <c r="F415" s="2" t="s">
        <v>67</v>
      </c>
      <c r="G415" s="2" t="s">
        <v>3970</v>
      </c>
      <c r="H415" s="2"/>
      <c r="I415" s="2"/>
      <c r="J415" s="2" t="s">
        <v>187</v>
      </c>
      <c r="K415" s="2"/>
      <c r="L415" s="2" t="s">
        <v>12</v>
      </c>
      <c r="M415" s="2" t="s">
        <v>12</v>
      </c>
      <c r="N415" s="2" t="s">
        <v>12</v>
      </c>
      <c r="O415" s="2" t="s">
        <v>3679</v>
      </c>
      <c r="P415" s="2"/>
      <c r="Q415" s="2"/>
      <c r="S415" s="11501"/>
      <c r="U415" s="11502"/>
      <c r="W415" s="11503" t="str">
        <f t="shared" ref="W415:W426" si="69">IF(ISNUMBER(U415),U415,"")</f>
        <v/>
      </c>
      <c r="Y415" s="11504" t="str">
        <f t="shared" si="65"/>
        <v/>
      </c>
      <c r="AA415" s="92"/>
      <c r="AC415" s="11505"/>
      <c r="AE415" s="11506"/>
      <c r="AG415" s="11507" t="str">
        <f t="shared" ref="AG415:AG426" si="70">IF(ISNUMBER(AE415),AE415,"")</f>
        <v/>
      </c>
      <c r="AI415" s="11508" t="str">
        <f t="shared" si="66"/>
        <v/>
      </c>
    </row>
    <row r="416" spans="1:35" ht="11.25" hidden="1" outlineLevel="5">
      <c r="A416" s="11509" t="s">
        <v>3971</v>
      </c>
      <c r="B416" s="2" t="s">
        <v>94</v>
      </c>
      <c r="C416" s="67" t="str">
        <f t="shared" si="64"/>
        <v/>
      </c>
      <c r="D416" s="2" t="s">
        <v>90</v>
      </c>
      <c r="E416" s="2" t="s">
        <v>3972</v>
      </c>
      <c r="F416" s="2" t="s">
        <v>67</v>
      </c>
      <c r="G416" s="2" t="s">
        <v>3973</v>
      </c>
      <c r="H416" s="2"/>
      <c r="I416" s="2"/>
      <c r="J416" s="2" t="s">
        <v>187</v>
      </c>
      <c r="K416" s="2"/>
      <c r="L416" s="2" t="s">
        <v>12</v>
      </c>
      <c r="M416" s="2" t="s">
        <v>12</v>
      </c>
      <c r="N416" s="2" t="s">
        <v>12</v>
      </c>
      <c r="O416" s="2" t="s">
        <v>3679</v>
      </c>
      <c r="P416" s="2"/>
      <c r="Q416" s="2"/>
      <c r="S416" s="11510"/>
      <c r="U416" s="11511"/>
      <c r="W416" s="11512" t="str">
        <f t="shared" si="69"/>
        <v/>
      </c>
      <c r="Y416" s="11513" t="str">
        <f t="shared" si="65"/>
        <v/>
      </c>
      <c r="AA416" s="92"/>
      <c r="AC416" s="11514"/>
      <c r="AE416" s="11515"/>
      <c r="AG416" s="11516" t="str">
        <f t="shared" si="70"/>
        <v/>
      </c>
      <c r="AI416" s="11517" t="str">
        <f t="shared" si="66"/>
        <v/>
      </c>
    </row>
    <row r="417" spans="1:35" ht="11.25" hidden="1" outlineLevel="5">
      <c r="A417" s="11518" t="s">
        <v>3029</v>
      </c>
      <c r="B417" s="2" t="s">
        <v>94</v>
      </c>
      <c r="C417" s="67" t="str">
        <f t="shared" si="64"/>
        <v/>
      </c>
      <c r="D417" s="2" t="s">
        <v>90</v>
      </c>
      <c r="E417" s="2" t="s">
        <v>3974</v>
      </c>
      <c r="F417" s="2" t="s">
        <v>67</v>
      </c>
      <c r="G417" s="2" t="s">
        <v>3975</v>
      </c>
      <c r="H417" s="2"/>
      <c r="I417" s="2" t="s">
        <v>3976</v>
      </c>
      <c r="J417" s="2" t="s">
        <v>96</v>
      </c>
      <c r="K417" s="2"/>
      <c r="L417" s="2" t="s">
        <v>12</v>
      </c>
      <c r="M417" s="2" t="s">
        <v>12</v>
      </c>
      <c r="N417" s="2" t="s">
        <v>12</v>
      </c>
      <c r="O417" s="2" t="s">
        <v>3679</v>
      </c>
      <c r="P417" s="2"/>
      <c r="Q417" s="2"/>
      <c r="S417" s="11519"/>
      <c r="U417" s="11520"/>
      <c r="W417" s="11521" t="str">
        <f t="shared" si="69"/>
        <v/>
      </c>
      <c r="Y417" s="11522" t="str">
        <f t="shared" si="65"/>
        <v/>
      </c>
      <c r="AA417" s="92"/>
      <c r="AC417" s="11523"/>
      <c r="AE417" s="11524"/>
      <c r="AG417" s="11525" t="str">
        <f t="shared" si="70"/>
        <v/>
      </c>
      <c r="AI417" s="11526" t="str">
        <f t="shared" si="66"/>
        <v/>
      </c>
    </row>
    <row r="418" spans="1:35" ht="11.25" hidden="1" outlineLevel="4">
      <c r="A418" s="11527" t="s">
        <v>3032</v>
      </c>
      <c r="B418" s="2" t="s">
        <v>94</v>
      </c>
      <c r="C418" s="67" t="str">
        <f t="shared" si="64"/>
        <v/>
      </c>
      <c r="D418" s="2" t="s">
        <v>90</v>
      </c>
      <c r="E418" s="2" t="s">
        <v>3977</v>
      </c>
      <c r="F418" s="2" t="s">
        <v>67</v>
      </c>
      <c r="G418" s="2" t="s">
        <v>3978</v>
      </c>
      <c r="H418" s="2" t="s">
        <v>2916</v>
      </c>
      <c r="I418" s="2"/>
      <c r="J418" s="2" t="s">
        <v>96</v>
      </c>
      <c r="K418" s="2"/>
      <c r="L418" s="2" t="s">
        <v>12</v>
      </c>
      <c r="M418" s="2" t="s">
        <v>12</v>
      </c>
      <c r="N418" s="2" t="s">
        <v>12</v>
      </c>
      <c r="O418" s="2" t="s">
        <v>3679</v>
      </c>
      <c r="P418" s="2"/>
      <c r="Q418" s="2"/>
      <c r="S418" s="11528"/>
      <c r="U418" s="11529"/>
      <c r="W418" s="11530" t="str">
        <f t="shared" si="69"/>
        <v/>
      </c>
      <c r="Y418" s="11531" t="str">
        <f t="shared" si="65"/>
        <v/>
      </c>
      <c r="AA418" s="92"/>
      <c r="AC418" s="11532"/>
      <c r="AE418" s="11533"/>
      <c r="AG418" s="11534" t="str">
        <f t="shared" si="70"/>
        <v/>
      </c>
      <c r="AI418" s="11535" t="str">
        <f t="shared" si="66"/>
        <v/>
      </c>
    </row>
    <row r="419" spans="1:35" ht="11.25" hidden="1" outlineLevel="4">
      <c r="A419" s="11536" t="s">
        <v>3035</v>
      </c>
      <c r="B419" s="2" t="s">
        <v>94</v>
      </c>
      <c r="C419" s="67" t="str">
        <f t="shared" si="64"/>
        <v/>
      </c>
      <c r="D419" s="2" t="s">
        <v>90</v>
      </c>
      <c r="E419" s="2" t="s">
        <v>3979</v>
      </c>
      <c r="F419" s="2" t="s">
        <v>67</v>
      </c>
      <c r="G419" s="2" t="s">
        <v>3980</v>
      </c>
      <c r="H419" s="2" t="s">
        <v>2916</v>
      </c>
      <c r="I419" s="2" t="s">
        <v>3038</v>
      </c>
      <c r="J419" s="2" t="s">
        <v>187</v>
      </c>
      <c r="K419" s="2"/>
      <c r="L419" s="2" t="s">
        <v>12</v>
      </c>
      <c r="M419" s="2" t="s">
        <v>12</v>
      </c>
      <c r="N419" s="2" t="s">
        <v>12</v>
      </c>
      <c r="O419" s="2" t="s">
        <v>3679</v>
      </c>
      <c r="P419" s="2"/>
      <c r="Q419" s="2"/>
      <c r="S419" s="11537"/>
      <c r="U419" s="11538"/>
      <c r="W419" s="11539" t="str">
        <f t="shared" si="69"/>
        <v/>
      </c>
      <c r="Y419" s="11540" t="str">
        <f t="shared" si="65"/>
        <v/>
      </c>
      <c r="AA419" s="92"/>
      <c r="AC419" s="11541"/>
      <c r="AE419" s="11542"/>
      <c r="AG419" s="11543" t="str">
        <f t="shared" si="70"/>
        <v/>
      </c>
      <c r="AI419" s="11544" t="str">
        <f t="shared" si="66"/>
        <v/>
      </c>
    </row>
    <row r="420" spans="1:35" ht="11.25" hidden="1" outlineLevel="4">
      <c r="A420" s="11545" t="s">
        <v>3039</v>
      </c>
      <c r="B420" s="2" t="s">
        <v>94</v>
      </c>
      <c r="C420" s="67" t="str">
        <f t="shared" si="64"/>
        <v/>
      </c>
      <c r="D420" s="2" t="s">
        <v>90</v>
      </c>
      <c r="E420" s="2" t="s">
        <v>3981</v>
      </c>
      <c r="F420" s="2" t="s">
        <v>67</v>
      </c>
      <c r="G420" s="2" t="s">
        <v>3982</v>
      </c>
      <c r="H420" s="2" t="s">
        <v>2916</v>
      </c>
      <c r="I420" s="2" t="s">
        <v>3042</v>
      </c>
      <c r="J420" s="2" t="s">
        <v>187</v>
      </c>
      <c r="K420" s="2"/>
      <c r="L420" s="2" t="s">
        <v>12</v>
      </c>
      <c r="M420" s="2" t="s">
        <v>12</v>
      </c>
      <c r="N420" s="2" t="s">
        <v>12</v>
      </c>
      <c r="O420" s="2" t="s">
        <v>3679</v>
      </c>
      <c r="P420" s="2"/>
      <c r="Q420" s="2"/>
      <c r="S420" s="11546"/>
      <c r="U420" s="11547"/>
      <c r="W420" s="11548" t="str">
        <f t="shared" si="69"/>
        <v/>
      </c>
      <c r="Y420" s="11549" t="str">
        <f t="shared" si="65"/>
        <v/>
      </c>
      <c r="AA420" s="92"/>
      <c r="AC420" s="11550"/>
      <c r="AE420" s="11551"/>
      <c r="AG420" s="11552" t="str">
        <f t="shared" si="70"/>
        <v/>
      </c>
      <c r="AI420" s="11553" t="str">
        <f t="shared" si="66"/>
        <v/>
      </c>
    </row>
    <row r="421" spans="1:35" ht="11.25" hidden="1" outlineLevel="4">
      <c r="A421" s="11554" t="s">
        <v>3043</v>
      </c>
      <c r="B421" s="2" t="s">
        <v>94</v>
      </c>
      <c r="C421" s="67" t="str">
        <f t="shared" si="64"/>
        <v/>
      </c>
      <c r="D421" s="2" t="s">
        <v>90</v>
      </c>
      <c r="E421" s="2" t="s">
        <v>3983</v>
      </c>
      <c r="F421" s="2" t="s">
        <v>67</v>
      </c>
      <c r="G421" s="2" t="s">
        <v>3984</v>
      </c>
      <c r="H421" s="2" t="s">
        <v>2916</v>
      </c>
      <c r="I421" s="2"/>
      <c r="J421" s="2" t="s">
        <v>96</v>
      </c>
      <c r="K421" s="2"/>
      <c r="L421" s="2" t="s">
        <v>12</v>
      </c>
      <c r="M421" s="2" t="s">
        <v>12</v>
      </c>
      <c r="N421" s="2" t="s">
        <v>12</v>
      </c>
      <c r="O421" s="2" t="s">
        <v>3679</v>
      </c>
      <c r="P421" s="2"/>
      <c r="Q421" s="2"/>
      <c r="S421" s="11555"/>
      <c r="U421" s="11556"/>
      <c r="W421" s="11557" t="str">
        <f t="shared" si="69"/>
        <v/>
      </c>
      <c r="Y421" s="11558" t="str">
        <f t="shared" si="65"/>
        <v/>
      </c>
      <c r="AA421" s="92"/>
      <c r="AC421" s="11559"/>
      <c r="AE421" s="11560"/>
      <c r="AG421" s="11561" t="str">
        <f t="shared" si="70"/>
        <v/>
      </c>
      <c r="AI421" s="11562" t="str">
        <f t="shared" si="66"/>
        <v/>
      </c>
    </row>
    <row r="422" spans="1:35" ht="11.25" hidden="1" outlineLevel="4">
      <c r="A422" s="11563" t="s">
        <v>3046</v>
      </c>
      <c r="B422" s="2" t="s">
        <v>94</v>
      </c>
      <c r="C422" s="67" t="str">
        <f t="shared" si="64"/>
        <v/>
      </c>
      <c r="D422" s="2" t="s">
        <v>90</v>
      </c>
      <c r="E422" s="2" t="s">
        <v>3985</v>
      </c>
      <c r="F422" s="2" t="s">
        <v>67</v>
      </c>
      <c r="G422" s="2" t="s">
        <v>3986</v>
      </c>
      <c r="H422" s="2" t="s">
        <v>2916</v>
      </c>
      <c r="I422" s="2"/>
      <c r="J422" s="2" t="s">
        <v>96</v>
      </c>
      <c r="K422" s="2"/>
      <c r="L422" s="2" t="s">
        <v>12</v>
      </c>
      <c r="M422" s="2" t="s">
        <v>12</v>
      </c>
      <c r="N422" s="2" t="s">
        <v>12</v>
      </c>
      <c r="O422" s="2" t="s">
        <v>3679</v>
      </c>
      <c r="P422" s="2"/>
      <c r="Q422" s="2"/>
      <c r="S422" s="11564"/>
      <c r="U422" s="11565"/>
      <c r="W422" s="11566" t="str">
        <f t="shared" si="69"/>
        <v/>
      </c>
      <c r="Y422" s="11567" t="str">
        <f t="shared" si="65"/>
        <v/>
      </c>
      <c r="AA422" s="92"/>
      <c r="AC422" s="11568"/>
      <c r="AE422" s="11569"/>
      <c r="AG422" s="11570" t="str">
        <f t="shared" si="70"/>
        <v/>
      </c>
      <c r="AI422" s="11571" t="str">
        <f t="shared" si="66"/>
        <v/>
      </c>
    </row>
    <row r="423" spans="1:35" ht="11.25" hidden="1" outlineLevel="4">
      <c r="A423" s="11572" t="s">
        <v>3987</v>
      </c>
      <c r="B423" s="2" t="s">
        <v>94</v>
      </c>
      <c r="C423" s="67" t="str">
        <f t="shared" si="64"/>
        <v/>
      </c>
      <c r="D423" s="2" t="s">
        <v>90</v>
      </c>
      <c r="E423" s="2" t="s">
        <v>3988</v>
      </c>
      <c r="F423" s="2" t="s">
        <v>67</v>
      </c>
      <c r="G423" s="2" t="s">
        <v>3989</v>
      </c>
      <c r="H423" s="2" t="s">
        <v>2916</v>
      </c>
      <c r="I423" s="2"/>
      <c r="J423" s="2" t="s">
        <v>96</v>
      </c>
      <c r="K423" s="2"/>
      <c r="L423" s="2" t="s">
        <v>12</v>
      </c>
      <c r="M423" s="2" t="s">
        <v>12</v>
      </c>
      <c r="N423" s="2" t="s">
        <v>12</v>
      </c>
      <c r="O423" s="2" t="s">
        <v>3679</v>
      </c>
      <c r="P423" s="2"/>
      <c r="Q423" s="2"/>
      <c r="S423" s="11573"/>
      <c r="U423" s="11574"/>
      <c r="W423" s="11575" t="str">
        <f t="shared" si="69"/>
        <v/>
      </c>
      <c r="Y423" s="11576" t="str">
        <f t="shared" si="65"/>
        <v/>
      </c>
      <c r="AA423" s="92"/>
      <c r="AC423" s="11577"/>
      <c r="AE423" s="11578"/>
      <c r="AG423" s="11579" t="str">
        <f t="shared" si="70"/>
        <v/>
      </c>
      <c r="AI423" s="11580" t="str">
        <f t="shared" si="66"/>
        <v/>
      </c>
    </row>
    <row r="424" spans="1:35" ht="11.25" hidden="1" outlineLevel="4">
      <c r="A424" s="11581" t="s">
        <v>3049</v>
      </c>
      <c r="B424" s="2" t="s">
        <v>94</v>
      </c>
      <c r="C424" s="67" t="str">
        <f t="shared" si="64"/>
        <v/>
      </c>
      <c r="D424" s="2" t="s">
        <v>90</v>
      </c>
      <c r="E424" s="2" t="s">
        <v>3990</v>
      </c>
      <c r="F424" s="2" t="s">
        <v>67</v>
      </c>
      <c r="G424" s="2" t="s">
        <v>3991</v>
      </c>
      <c r="H424" s="2" t="s">
        <v>3992</v>
      </c>
      <c r="I424" s="2" t="s">
        <v>3053</v>
      </c>
      <c r="J424" s="2" t="s">
        <v>187</v>
      </c>
      <c r="K424" s="2"/>
      <c r="L424" s="2" t="s">
        <v>12</v>
      </c>
      <c r="M424" s="2" t="s">
        <v>12</v>
      </c>
      <c r="N424" s="2" t="s">
        <v>12</v>
      </c>
      <c r="O424" s="2" t="s">
        <v>3679</v>
      </c>
      <c r="P424" s="2"/>
      <c r="Q424" s="2"/>
      <c r="S424" s="11582"/>
      <c r="U424" s="11583"/>
      <c r="W424" s="11584" t="str">
        <f t="shared" si="69"/>
        <v/>
      </c>
      <c r="Y424" s="11585" t="str">
        <f t="shared" si="65"/>
        <v/>
      </c>
      <c r="AA424" s="92"/>
      <c r="AC424" s="11586"/>
      <c r="AE424" s="11587"/>
      <c r="AG424" s="11588" t="str">
        <f t="shared" si="70"/>
        <v/>
      </c>
      <c r="AI424" s="11589" t="str">
        <f t="shared" si="66"/>
        <v/>
      </c>
    </row>
    <row r="425" spans="1:35" ht="11.25" hidden="1" outlineLevel="4">
      <c r="A425" s="11590" t="s">
        <v>3054</v>
      </c>
      <c r="B425" s="2" t="s">
        <v>94</v>
      </c>
      <c r="C425" s="67" t="str">
        <f t="shared" si="64"/>
        <v/>
      </c>
      <c r="D425" s="2" t="s">
        <v>90</v>
      </c>
      <c r="E425" s="2" t="s">
        <v>3993</v>
      </c>
      <c r="F425" s="2" t="s">
        <v>67</v>
      </c>
      <c r="G425" s="2" t="s">
        <v>3994</v>
      </c>
      <c r="H425" s="2" t="s">
        <v>2916</v>
      </c>
      <c r="I425" s="2"/>
      <c r="J425" s="2" t="s">
        <v>187</v>
      </c>
      <c r="K425" s="2"/>
      <c r="L425" s="2" t="s">
        <v>12</v>
      </c>
      <c r="M425" s="2" t="s">
        <v>12</v>
      </c>
      <c r="N425" s="2" t="s">
        <v>12</v>
      </c>
      <c r="O425" s="2" t="s">
        <v>3679</v>
      </c>
      <c r="P425" s="2"/>
      <c r="Q425" s="2"/>
      <c r="S425" s="11591"/>
      <c r="U425" s="11592"/>
      <c r="W425" s="11593" t="str">
        <f t="shared" si="69"/>
        <v/>
      </c>
      <c r="Y425" s="11594" t="str">
        <f t="shared" si="65"/>
        <v/>
      </c>
      <c r="AA425" s="92"/>
      <c r="AC425" s="11595"/>
      <c r="AE425" s="11596"/>
      <c r="AG425" s="11597" t="str">
        <f t="shared" si="70"/>
        <v/>
      </c>
      <c r="AI425" s="11598" t="str">
        <f t="shared" si="66"/>
        <v/>
      </c>
    </row>
    <row r="426" spans="1:35" ht="11.25" hidden="1" outlineLevel="4">
      <c r="A426" s="11599" t="s">
        <v>3057</v>
      </c>
      <c r="B426" s="2" t="s">
        <v>94</v>
      </c>
      <c r="C426" s="67" t="str">
        <f t="shared" si="64"/>
        <v/>
      </c>
      <c r="D426" s="2" t="s">
        <v>90</v>
      </c>
      <c r="E426" s="2" t="s">
        <v>3995</v>
      </c>
      <c r="F426" s="2" t="s">
        <v>67</v>
      </c>
      <c r="G426" s="2" t="s">
        <v>3996</v>
      </c>
      <c r="H426" s="2" t="s">
        <v>2916</v>
      </c>
      <c r="I426" s="2"/>
      <c r="J426" s="2" t="s">
        <v>96</v>
      </c>
      <c r="K426" s="2"/>
      <c r="L426" s="2" t="s">
        <v>12</v>
      </c>
      <c r="M426" s="2" t="s">
        <v>12</v>
      </c>
      <c r="N426" s="2" t="s">
        <v>12</v>
      </c>
      <c r="O426" s="2" t="s">
        <v>3679</v>
      </c>
      <c r="P426" s="2"/>
      <c r="Q426" s="2"/>
      <c r="S426" s="11600"/>
      <c r="U426" s="11601"/>
      <c r="W426" s="11602" t="str">
        <f t="shared" si="69"/>
        <v/>
      </c>
      <c r="Y426" s="11603" t="str">
        <f t="shared" si="65"/>
        <v/>
      </c>
      <c r="AA426" s="92"/>
      <c r="AC426" s="11604"/>
      <c r="AE426" s="11605"/>
      <c r="AG426" s="11606" t="str">
        <f t="shared" si="70"/>
        <v/>
      </c>
      <c r="AI426" s="11607" t="str">
        <f t="shared" si="66"/>
        <v/>
      </c>
    </row>
    <row r="427" spans="1:35" ht="11.25" hidden="1" outlineLevel="4">
      <c r="A427" s="11608" t="s">
        <v>3997</v>
      </c>
      <c r="B427" s="2" t="s">
        <v>94</v>
      </c>
      <c r="C427" s="67" t="str">
        <f t="shared" si="64"/>
        <v/>
      </c>
      <c r="D427" s="2" t="s">
        <v>90</v>
      </c>
      <c r="E427" s="2" t="s">
        <v>3998</v>
      </c>
      <c r="F427" s="2" t="s">
        <v>67</v>
      </c>
      <c r="G427" s="2" t="s">
        <v>3999</v>
      </c>
      <c r="H427" s="2" t="s">
        <v>2916</v>
      </c>
      <c r="I427" s="2"/>
      <c r="J427" s="2" t="s">
        <v>71</v>
      </c>
      <c r="K427" s="2"/>
      <c r="L427" s="2" t="s">
        <v>12</v>
      </c>
      <c r="M427" s="2" t="s">
        <v>12</v>
      </c>
      <c r="N427" s="2" t="s">
        <v>12</v>
      </c>
      <c r="O427" s="2" t="s">
        <v>3679</v>
      </c>
      <c r="P427" s="2"/>
      <c r="Q427" s="2"/>
      <c r="S427" s="11609"/>
      <c r="U427" s="11610"/>
      <c r="W427" s="11611" t="str">
        <f>IF(OR(ISNUMBER(W428),ISNUMBER(W429),ISNUMBER(W430),ISNUMBER(W431),ISNUMBER(W432)),N(W428)+N(W429)+N(W430)+N(W431)+N(W432),IF(ISNUMBER(U427),U427,""))</f>
        <v/>
      </c>
      <c r="Y427" s="11612" t="str">
        <f t="shared" si="65"/>
        <v/>
      </c>
      <c r="AA427" s="92"/>
      <c r="AC427" s="11613"/>
      <c r="AE427" s="11614"/>
      <c r="AG427" s="11615" t="str">
        <f>IF(OR(ISNUMBER(AG428),ISNUMBER(AG429),ISNUMBER(AG430),ISNUMBER(AG431),ISNUMBER(AG432)),N(AG428)+N(AG429)+N(AG430)+N(AG431)+N(AG432),IF(ISNUMBER(AE427),AE427,""))</f>
        <v/>
      </c>
      <c r="AI427" s="11616" t="str">
        <f t="shared" si="66"/>
        <v/>
      </c>
    </row>
    <row r="428" spans="1:35" ht="11.25" hidden="1" outlineLevel="5">
      <c r="A428" s="11617" t="s">
        <v>4000</v>
      </c>
      <c r="B428" s="2" t="s">
        <v>94</v>
      </c>
      <c r="C428" s="67" t="str">
        <f t="shared" si="64"/>
        <v/>
      </c>
      <c r="D428" s="2" t="s">
        <v>90</v>
      </c>
      <c r="E428" s="2" t="s">
        <v>4001</v>
      </c>
      <c r="F428" s="2" t="s">
        <v>67</v>
      </c>
      <c r="G428" s="2" t="s">
        <v>4002</v>
      </c>
      <c r="H428" s="2"/>
      <c r="I428" s="2" t="s">
        <v>4003</v>
      </c>
      <c r="J428" s="2" t="s">
        <v>187</v>
      </c>
      <c r="K428" s="2"/>
      <c r="L428" s="2"/>
      <c r="M428" s="2" t="s">
        <v>12</v>
      </c>
      <c r="N428" s="2" t="s">
        <v>12</v>
      </c>
      <c r="O428" s="2" t="s">
        <v>3679</v>
      </c>
      <c r="P428" s="2"/>
      <c r="Q428" s="2"/>
      <c r="S428" s="11618"/>
      <c r="U428" s="11619"/>
      <c r="W428" s="11620" t="str">
        <f t="shared" ref="W428:W435" si="71">IF(ISNUMBER(U428),U428,"")</f>
        <v/>
      </c>
      <c r="Y428" s="11621" t="str">
        <f t="shared" si="65"/>
        <v/>
      </c>
      <c r="AA428" s="92"/>
      <c r="AC428" s="11622"/>
      <c r="AE428" s="11623"/>
      <c r="AG428" s="11624" t="str">
        <f t="shared" ref="AG428:AG435" si="72">IF(ISNUMBER(AE428),AE428,"")</f>
        <v/>
      </c>
      <c r="AI428" s="11625" t="str">
        <f t="shared" si="66"/>
        <v/>
      </c>
    </row>
    <row r="429" spans="1:35" ht="11.25" hidden="1" outlineLevel="5">
      <c r="A429" s="11626" t="s">
        <v>3067</v>
      </c>
      <c r="B429" s="2" t="s">
        <v>94</v>
      </c>
      <c r="C429" s="67" t="str">
        <f t="shared" si="64"/>
        <v/>
      </c>
      <c r="D429" s="2" t="s">
        <v>90</v>
      </c>
      <c r="E429" s="2" t="s">
        <v>4004</v>
      </c>
      <c r="F429" s="2" t="s">
        <v>67</v>
      </c>
      <c r="G429" s="2" t="s">
        <v>4005</v>
      </c>
      <c r="H429" s="2"/>
      <c r="I429" s="2" t="s">
        <v>3070</v>
      </c>
      <c r="J429" s="2" t="s">
        <v>187</v>
      </c>
      <c r="K429" s="2"/>
      <c r="L429" s="2"/>
      <c r="M429" s="2" t="s">
        <v>12</v>
      </c>
      <c r="N429" s="2" t="s">
        <v>12</v>
      </c>
      <c r="O429" s="2" t="s">
        <v>3679</v>
      </c>
      <c r="P429" s="2"/>
      <c r="Q429" s="2"/>
      <c r="S429" s="11627"/>
      <c r="U429" s="11628"/>
      <c r="W429" s="11629" t="str">
        <f t="shared" si="71"/>
        <v/>
      </c>
      <c r="Y429" s="11630" t="str">
        <f t="shared" si="65"/>
        <v/>
      </c>
      <c r="AA429" s="92"/>
      <c r="AC429" s="11631"/>
      <c r="AE429" s="11632"/>
      <c r="AG429" s="11633" t="str">
        <f t="shared" si="72"/>
        <v/>
      </c>
      <c r="AI429" s="11634" t="str">
        <f t="shared" si="66"/>
        <v/>
      </c>
    </row>
    <row r="430" spans="1:35" ht="11.25" hidden="1" outlineLevel="5">
      <c r="A430" s="11635" t="s">
        <v>3071</v>
      </c>
      <c r="B430" s="2" t="s">
        <v>94</v>
      </c>
      <c r="C430" s="67" t="str">
        <f t="shared" si="64"/>
        <v/>
      </c>
      <c r="D430" s="2" t="s">
        <v>90</v>
      </c>
      <c r="E430" s="2" t="s">
        <v>4006</v>
      </c>
      <c r="F430" s="2" t="s">
        <v>67</v>
      </c>
      <c r="G430" s="2" t="s">
        <v>4007</v>
      </c>
      <c r="H430" s="2"/>
      <c r="I430" s="2" t="s">
        <v>3074</v>
      </c>
      <c r="J430" s="2" t="s">
        <v>187</v>
      </c>
      <c r="K430" s="2"/>
      <c r="L430" s="2" t="s">
        <v>12</v>
      </c>
      <c r="M430" s="2" t="s">
        <v>12</v>
      </c>
      <c r="N430" s="2" t="s">
        <v>12</v>
      </c>
      <c r="O430" s="2" t="s">
        <v>3679</v>
      </c>
      <c r="P430" s="2"/>
      <c r="Q430" s="2"/>
      <c r="S430" s="11636"/>
      <c r="U430" s="11637"/>
      <c r="W430" s="11638" t="str">
        <f t="shared" si="71"/>
        <v/>
      </c>
      <c r="Y430" s="11639" t="str">
        <f t="shared" si="65"/>
        <v/>
      </c>
      <c r="AA430" s="92"/>
      <c r="AC430" s="11640"/>
      <c r="AE430" s="11641"/>
      <c r="AG430" s="11642" t="str">
        <f t="shared" si="72"/>
        <v/>
      </c>
      <c r="AI430" s="11643" t="str">
        <f t="shared" si="66"/>
        <v/>
      </c>
    </row>
    <row r="431" spans="1:35" ht="11.25" hidden="1" outlineLevel="5">
      <c r="A431" s="11644" t="s">
        <v>3075</v>
      </c>
      <c r="B431" s="2" t="s">
        <v>94</v>
      </c>
      <c r="C431" s="67" t="str">
        <f t="shared" si="64"/>
        <v/>
      </c>
      <c r="D431" s="2" t="s">
        <v>90</v>
      </c>
      <c r="E431" s="2" t="s">
        <v>4008</v>
      </c>
      <c r="F431" s="2" t="s">
        <v>67</v>
      </c>
      <c r="G431" s="2" t="s">
        <v>4009</v>
      </c>
      <c r="H431" s="2"/>
      <c r="I431" s="2" t="s">
        <v>3078</v>
      </c>
      <c r="J431" s="2" t="s">
        <v>187</v>
      </c>
      <c r="K431" s="2"/>
      <c r="L431" s="2" t="s">
        <v>12</v>
      </c>
      <c r="M431" s="2" t="s">
        <v>12</v>
      </c>
      <c r="N431" s="2" t="s">
        <v>12</v>
      </c>
      <c r="O431" s="2" t="s">
        <v>3679</v>
      </c>
      <c r="P431" s="2"/>
      <c r="Q431" s="2"/>
      <c r="S431" s="11645"/>
      <c r="U431" s="11646"/>
      <c r="W431" s="11647" t="str">
        <f t="shared" si="71"/>
        <v/>
      </c>
      <c r="Y431" s="11648" t="str">
        <f t="shared" si="65"/>
        <v/>
      </c>
      <c r="AA431" s="92"/>
      <c r="AC431" s="11649"/>
      <c r="AE431" s="11650"/>
      <c r="AG431" s="11651" t="str">
        <f t="shared" si="72"/>
        <v/>
      </c>
      <c r="AI431" s="11652" t="str">
        <f t="shared" si="66"/>
        <v/>
      </c>
    </row>
    <row r="432" spans="1:35" ht="11.25" hidden="1" outlineLevel="5">
      <c r="A432" s="11653" t="s">
        <v>3079</v>
      </c>
      <c r="B432" s="2" t="s">
        <v>94</v>
      </c>
      <c r="C432" s="67" t="str">
        <f t="shared" si="64"/>
        <v/>
      </c>
      <c r="D432" s="2" t="s">
        <v>90</v>
      </c>
      <c r="E432" s="2" t="s">
        <v>4010</v>
      </c>
      <c r="F432" s="2" t="s">
        <v>67</v>
      </c>
      <c r="G432" s="2" t="s">
        <v>4011</v>
      </c>
      <c r="H432" s="2"/>
      <c r="I432" s="2" t="s">
        <v>4012</v>
      </c>
      <c r="J432" s="2" t="s">
        <v>187</v>
      </c>
      <c r="K432" s="2"/>
      <c r="L432" s="2" t="s">
        <v>12</v>
      </c>
      <c r="M432" s="2" t="s">
        <v>12</v>
      </c>
      <c r="N432" s="2" t="s">
        <v>12</v>
      </c>
      <c r="O432" s="2" t="s">
        <v>3679</v>
      </c>
      <c r="P432" s="2"/>
      <c r="Q432" s="2"/>
      <c r="S432" s="11654"/>
      <c r="U432" s="11655"/>
      <c r="W432" s="11656" t="str">
        <f t="shared" si="71"/>
        <v/>
      </c>
      <c r="Y432" s="11657" t="str">
        <f t="shared" si="65"/>
        <v/>
      </c>
      <c r="AA432" s="92"/>
      <c r="AC432" s="11658"/>
      <c r="AE432" s="11659"/>
      <c r="AG432" s="11660" t="str">
        <f t="shared" si="72"/>
        <v/>
      </c>
      <c r="AI432" s="11661" t="str">
        <f t="shared" si="66"/>
        <v/>
      </c>
    </row>
    <row r="433" spans="1:35" ht="11.25" hidden="1" outlineLevel="4">
      <c r="A433" s="11662" t="s">
        <v>3083</v>
      </c>
      <c r="B433" s="2" t="s">
        <v>94</v>
      </c>
      <c r="C433" s="67" t="str">
        <f t="shared" si="64"/>
        <v/>
      </c>
      <c r="D433" s="2" t="s">
        <v>90</v>
      </c>
      <c r="E433" s="2" t="s">
        <v>4013</v>
      </c>
      <c r="F433" s="2" t="s">
        <v>67</v>
      </c>
      <c r="G433" s="2" t="s">
        <v>4014</v>
      </c>
      <c r="H433" s="2"/>
      <c r="I433" s="2"/>
      <c r="J433" s="2" t="s">
        <v>96</v>
      </c>
      <c r="K433" s="2"/>
      <c r="L433" s="2" t="s">
        <v>12</v>
      </c>
      <c r="M433" s="2" t="s">
        <v>12</v>
      </c>
      <c r="N433" s="2" t="s">
        <v>12</v>
      </c>
      <c r="O433" s="2" t="s">
        <v>3679</v>
      </c>
      <c r="P433" s="2"/>
      <c r="Q433" s="2"/>
      <c r="S433" s="11663"/>
      <c r="U433" s="11664"/>
      <c r="W433" s="11665" t="str">
        <f t="shared" si="71"/>
        <v/>
      </c>
      <c r="Y433" s="11666" t="str">
        <f t="shared" si="65"/>
        <v/>
      </c>
      <c r="AA433" s="92"/>
      <c r="AC433" s="11667"/>
      <c r="AE433" s="11668"/>
      <c r="AG433" s="11669" t="str">
        <f t="shared" si="72"/>
        <v/>
      </c>
      <c r="AI433" s="11670" t="str">
        <f t="shared" si="66"/>
        <v/>
      </c>
    </row>
    <row r="434" spans="1:35" ht="11.25" hidden="1" outlineLevel="4">
      <c r="A434" s="11671" t="s">
        <v>3086</v>
      </c>
      <c r="B434" s="2" t="s">
        <v>94</v>
      </c>
      <c r="C434" s="67" t="str">
        <f t="shared" si="64"/>
        <v/>
      </c>
      <c r="D434" s="2" t="s">
        <v>90</v>
      </c>
      <c r="E434" s="2" t="s">
        <v>4015</v>
      </c>
      <c r="F434" s="2" t="s">
        <v>67</v>
      </c>
      <c r="G434" s="2" t="s">
        <v>4016</v>
      </c>
      <c r="H434" s="2" t="s">
        <v>2283</v>
      </c>
      <c r="I434" s="2" t="s">
        <v>3089</v>
      </c>
      <c r="J434" s="2" t="s">
        <v>187</v>
      </c>
      <c r="K434" s="2"/>
      <c r="L434" s="2" t="s">
        <v>12</v>
      </c>
      <c r="M434" s="2" t="s">
        <v>12</v>
      </c>
      <c r="N434" s="2" t="s">
        <v>12</v>
      </c>
      <c r="O434" s="2" t="s">
        <v>3679</v>
      </c>
      <c r="P434" s="2"/>
      <c r="Q434" s="2"/>
      <c r="S434" s="11672"/>
      <c r="U434" s="11673"/>
      <c r="W434" s="11674" t="str">
        <f t="shared" si="71"/>
        <v/>
      </c>
      <c r="Y434" s="11675" t="str">
        <f t="shared" si="65"/>
        <v/>
      </c>
      <c r="AA434" s="92"/>
      <c r="AC434" s="11676"/>
      <c r="AE434" s="11677"/>
      <c r="AG434" s="11678" t="str">
        <f t="shared" si="72"/>
        <v/>
      </c>
      <c r="AI434" s="11679" t="str">
        <f t="shared" si="66"/>
        <v/>
      </c>
    </row>
    <row r="435" spans="1:35" ht="11.25" hidden="1" outlineLevel="4">
      <c r="A435" s="11680" t="s">
        <v>4017</v>
      </c>
      <c r="B435" s="2" t="s">
        <v>94</v>
      </c>
      <c r="C435" s="67" t="str">
        <f t="shared" si="64"/>
        <v/>
      </c>
      <c r="D435" s="2" t="s">
        <v>90</v>
      </c>
      <c r="E435" s="2" t="s">
        <v>4018</v>
      </c>
      <c r="F435" s="2" t="s">
        <v>67</v>
      </c>
      <c r="G435" s="2" t="s">
        <v>4019</v>
      </c>
      <c r="H435" s="2" t="s">
        <v>2916</v>
      </c>
      <c r="I435" s="2" t="s">
        <v>3093</v>
      </c>
      <c r="J435" s="2" t="s">
        <v>96</v>
      </c>
      <c r="K435" s="2"/>
      <c r="L435" s="2" t="s">
        <v>12</v>
      </c>
      <c r="M435" s="2" t="s">
        <v>12</v>
      </c>
      <c r="N435" s="2" t="s">
        <v>12</v>
      </c>
      <c r="O435" s="2" t="s">
        <v>3679</v>
      </c>
      <c r="P435" s="2"/>
      <c r="Q435" s="2"/>
      <c r="S435" s="11681"/>
      <c r="U435" s="11682"/>
      <c r="W435" s="11683" t="str">
        <f t="shared" si="71"/>
        <v/>
      </c>
      <c r="Y435" s="11684" t="str">
        <f t="shared" si="65"/>
        <v/>
      </c>
      <c r="AA435" s="92"/>
      <c r="AC435" s="11685"/>
      <c r="AE435" s="11686"/>
      <c r="AG435" s="11687" t="str">
        <f t="shared" si="72"/>
        <v/>
      </c>
      <c r="AI435" s="11688" t="str">
        <f t="shared" si="66"/>
        <v/>
      </c>
    </row>
    <row r="436" spans="1:35" ht="11.25" hidden="1" outlineLevel="5">
      <c r="A436" s="11689" t="s">
        <v>3094</v>
      </c>
      <c r="B436" s="2"/>
      <c r="C436" s="67" t="str">
        <f t="shared" si="64"/>
        <v/>
      </c>
      <c r="D436" s="2" t="s">
        <v>90</v>
      </c>
      <c r="E436" s="2" t="s">
        <v>4020</v>
      </c>
      <c r="F436" s="2" t="s">
        <v>13</v>
      </c>
      <c r="G436" s="2" t="s">
        <v>4021</v>
      </c>
      <c r="H436" s="2" t="s">
        <v>4022</v>
      </c>
      <c r="I436" s="2" t="s">
        <v>164</v>
      </c>
      <c r="J436" s="2"/>
      <c r="K436" s="2"/>
      <c r="L436" s="2" t="s">
        <v>12</v>
      </c>
      <c r="M436" s="2" t="s">
        <v>12</v>
      </c>
      <c r="N436" s="2" t="s">
        <v>12</v>
      </c>
      <c r="O436" s="2" t="s">
        <v>3679</v>
      </c>
      <c r="P436" s="2"/>
      <c r="Q436" s="2"/>
      <c r="S436" s="11690"/>
      <c r="U436" s="11691"/>
      <c r="W436" s="11692"/>
      <c r="Y436" s="11693" t="str">
        <f t="shared" si="65"/>
        <v/>
      </c>
      <c r="AA436" s="92"/>
      <c r="AC436" s="11694"/>
      <c r="AE436" s="11695"/>
      <c r="AG436" s="11696"/>
      <c r="AI436" s="11697" t="str">
        <f t="shared" si="66"/>
        <v/>
      </c>
    </row>
    <row r="437" spans="1:35" ht="11.25" hidden="1" outlineLevel="3">
      <c r="A437" s="11698" t="s">
        <v>4023</v>
      </c>
      <c r="B437" s="2" t="s">
        <v>593</v>
      </c>
      <c r="C437" s="67" t="str">
        <f t="shared" si="64"/>
        <v/>
      </c>
      <c r="D437" s="2" t="s">
        <v>90</v>
      </c>
      <c r="E437" s="2" t="s">
        <v>4024</v>
      </c>
      <c r="F437" s="2" t="s">
        <v>67</v>
      </c>
      <c r="G437" s="2" t="s">
        <v>4025</v>
      </c>
      <c r="H437" s="2"/>
      <c r="I437" s="2"/>
      <c r="J437" s="2" t="s">
        <v>71</v>
      </c>
      <c r="K437" s="2"/>
      <c r="L437" s="2" t="s">
        <v>12</v>
      </c>
      <c r="M437" s="2" t="s">
        <v>12</v>
      </c>
      <c r="N437" s="2" t="s">
        <v>12</v>
      </c>
      <c r="O437" s="2" t="s">
        <v>3679</v>
      </c>
      <c r="P437" s="2"/>
      <c r="Q437" s="2"/>
      <c r="S437" s="11699"/>
      <c r="U437" s="11700"/>
      <c r="W437" s="11701" t="str">
        <f>IF(OR(ISNUMBER(W440),ISNUMBER(W441),ISNUMBER(W442),ISNUMBER(W443),ISNUMBER(W444),ISNUMBER(W445),ISNUMBER(W446),ISNUMBER(W447),ISNUMBER(W448),ISNUMBER(W449)),N(W440)+N(W441)+N(W442)+N(W443)+N(W444)+N(W445)+N(W446)+N(W447)+N(W448)+N(W449),IF(ISNUMBER(U437),U437,""))</f>
        <v/>
      </c>
      <c r="Y437" s="11702" t="str">
        <f t="shared" si="65"/>
        <v/>
      </c>
      <c r="AA437" s="92"/>
      <c r="AC437" s="11703"/>
      <c r="AE437" s="11704"/>
      <c r="AG437" s="11705" t="str">
        <f>IF(OR(ISNUMBER(AG440),ISNUMBER(AG441),ISNUMBER(AG442),ISNUMBER(AG443),ISNUMBER(AG444),ISNUMBER(AG445),ISNUMBER(AG446),ISNUMBER(AG447),ISNUMBER(AG448),ISNUMBER(AG449)),N(AG440)+N(AG441)+N(AG442)+N(AG443)+N(AG444)+N(AG445)+N(AG446)+N(AG447)+N(AG448)+N(AG449),IF(ISNUMBER(AE437),AE437,""))</f>
        <v/>
      </c>
      <c r="AI437" s="11706" t="str">
        <f t="shared" si="66"/>
        <v/>
      </c>
    </row>
    <row r="438" spans="1:35" ht="11.25" hidden="1" outlineLevel="4">
      <c r="A438" s="11707" t="s">
        <v>3809</v>
      </c>
      <c r="B438" s="2"/>
      <c r="C438" s="67" t="str">
        <f t="shared" si="64"/>
        <v/>
      </c>
      <c r="D438" s="2" t="s">
        <v>90</v>
      </c>
      <c r="E438" s="2" t="s">
        <v>4026</v>
      </c>
      <c r="F438" s="2" t="s">
        <v>67</v>
      </c>
      <c r="G438" s="2" t="s">
        <v>4027</v>
      </c>
      <c r="H438" s="2" t="s">
        <v>2863</v>
      </c>
      <c r="I438" s="2"/>
      <c r="J438" s="2"/>
      <c r="K438" s="2"/>
      <c r="L438" s="2" t="s">
        <v>12</v>
      </c>
      <c r="M438" s="2" t="s">
        <v>12</v>
      </c>
      <c r="N438" s="2" t="s">
        <v>12</v>
      </c>
      <c r="O438" s="2" t="s">
        <v>3679</v>
      </c>
      <c r="P438" s="2"/>
      <c r="Q438" s="2"/>
      <c r="S438" s="11708"/>
      <c r="U438" s="11709"/>
      <c r="W438" s="11710" t="str">
        <f t="shared" ref="W438:W449" si="73">IF(ISNUMBER(U438),U438,"")</f>
        <v/>
      </c>
      <c r="Y438" s="11711" t="str">
        <f t="shared" si="65"/>
        <v/>
      </c>
      <c r="AA438" s="92"/>
      <c r="AC438" s="11712"/>
      <c r="AE438" s="11713"/>
      <c r="AG438" s="11714" t="str">
        <f t="shared" ref="AG438:AG449" si="74">IF(ISNUMBER(AE438),AE438,"")</f>
        <v/>
      </c>
      <c r="AI438" s="11715" t="str">
        <f t="shared" si="66"/>
        <v/>
      </c>
    </row>
    <row r="439" spans="1:35" ht="11.25" hidden="1" outlineLevel="4">
      <c r="A439" s="11716" t="s">
        <v>3399</v>
      </c>
      <c r="B439" s="2"/>
      <c r="C439" s="67" t="str">
        <f t="shared" si="64"/>
        <v/>
      </c>
      <c r="D439" s="2" t="s">
        <v>90</v>
      </c>
      <c r="E439" s="2" t="s">
        <v>4028</v>
      </c>
      <c r="F439" s="2" t="s">
        <v>67</v>
      </c>
      <c r="G439" s="2" t="s">
        <v>4029</v>
      </c>
      <c r="H439" s="2"/>
      <c r="I439" s="2"/>
      <c r="J439" s="2"/>
      <c r="K439" s="2"/>
      <c r="L439" s="2" t="s">
        <v>12</v>
      </c>
      <c r="M439" s="2" t="s">
        <v>12</v>
      </c>
      <c r="N439" s="2" t="s">
        <v>12</v>
      </c>
      <c r="O439" s="2" t="s">
        <v>3679</v>
      </c>
      <c r="P439" s="2"/>
      <c r="Q439" s="2"/>
      <c r="S439" s="11717"/>
      <c r="U439" s="11718"/>
      <c r="W439" s="11719" t="str">
        <f t="shared" si="73"/>
        <v/>
      </c>
      <c r="Y439" s="11720" t="str">
        <f t="shared" si="65"/>
        <v/>
      </c>
      <c r="AA439" s="92"/>
      <c r="AC439" s="11721"/>
      <c r="AE439" s="11722"/>
      <c r="AG439" s="11723" t="str">
        <f t="shared" si="74"/>
        <v/>
      </c>
      <c r="AI439" s="11724" t="str">
        <f t="shared" si="66"/>
        <v/>
      </c>
    </row>
    <row r="440" spans="1:35" ht="11.25" hidden="1" outlineLevel="4">
      <c r="A440" s="11725" t="s">
        <v>4030</v>
      </c>
      <c r="B440" s="2" t="s">
        <v>94</v>
      </c>
      <c r="C440" s="67" t="str">
        <f t="shared" si="64"/>
        <v/>
      </c>
      <c r="D440" s="2" t="s">
        <v>90</v>
      </c>
      <c r="E440" s="2" t="s">
        <v>4031</v>
      </c>
      <c r="F440" s="2" t="s">
        <v>67</v>
      </c>
      <c r="G440" s="2" t="s">
        <v>4032</v>
      </c>
      <c r="H440" s="2" t="s">
        <v>2916</v>
      </c>
      <c r="I440" s="2"/>
      <c r="J440" s="2" t="s">
        <v>96</v>
      </c>
      <c r="K440" s="2"/>
      <c r="L440" s="2" t="s">
        <v>12</v>
      </c>
      <c r="M440" s="2" t="s">
        <v>12</v>
      </c>
      <c r="N440" s="2" t="s">
        <v>12</v>
      </c>
      <c r="O440" s="2" t="s">
        <v>3679</v>
      </c>
      <c r="P440" s="2"/>
      <c r="Q440" s="2"/>
      <c r="S440" s="11726"/>
      <c r="U440" s="11727"/>
      <c r="W440" s="11728" t="str">
        <f t="shared" si="73"/>
        <v/>
      </c>
      <c r="Y440" s="11729" t="str">
        <f t="shared" si="65"/>
        <v/>
      </c>
      <c r="AA440" s="92"/>
      <c r="AC440" s="11730"/>
      <c r="AE440" s="11731"/>
      <c r="AG440" s="11732" t="str">
        <f t="shared" si="74"/>
        <v/>
      </c>
      <c r="AI440" s="11733" t="str">
        <f t="shared" si="66"/>
        <v/>
      </c>
    </row>
    <row r="441" spans="1:35" ht="11.25" hidden="1" outlineLevel="4">
      <c r="A441" s="11734" t="s">
        <v>4033</v>
      </c>
      <c r="B441" s="2" t="s">
        <v>94</v>
      </c>
      <c r="C441" s="67" t="str">
        <f t="shared" si="64"/>
        <v/>
      </c>
      <c r="D441" s="2" t="s">
        <v>90</v>
      </c>
      <c r="E441" s="2" t="s">
        <v>4034</v>
      </c>
      <c r="F441" s="2" t="s">
        <v>67</v>
      </c>
      <c r="G441" s="2" t="s">
        <v>4035</v>
      </c>
      <c r="H441" s="2" t="s">
        <v>2916</v>
      </c>
      <c r="I441" s="2"/>
      <c r="J441" s="2" t="s">
        <v>96</v>
      </c>
      <c r="K441" s="2"/>
      <c r="L441" s="2" t="s">
        <v>12</v>
      </c>
      <c r="M441" s="2" t="s">
        <v>12</v>
      </c>
      <c r="N441" s="2" t="s">
        <v>12</v>
      </c>
      <c r="O441" s="2" t="s">
        <v>3679</v>
      </c>
      <c r="P441" s="2"/>
      <c r="Q441" s="2"/>
      <c r="S441" s="11735"/>
      <c r="U441" s="11736"/>
      <c r="W441" s="11737" t="str">
        <f t="shared" si="73"/>
        <v/>
      </c>
      <c r="Y441" s="11738" t="str">
        <f t="shared" si="65"/>
        <v/>
      </c>
      <c r="AA441" s="92"/>
      <c r="AC441" s="11739"/>
      <c r="AE441" s="11740"/>
      <c r="AG441" s="11741" t="str">
        <f t="shared" si="74"/>
        <v/>
      </c>
      <c r="AI441" s="11742" t="str">
        <f t="shared" si="66"/>
        <v/>
      </c>
    </row>
    <row r="442" spans="1:35" ht="11.25" hidden="1" outlineLevel="4">
      <c r="A442" s="11743" t="s">
        <v>4036</v>
      </c>
      <c r="B442" s="2" t="s">
        <v>94</v>
      </c>
      <c r="C442" s="67" t="str">
        <f t="shared" si="64"/>
        <v/>
      </c>
      <c r="D442" s="2" t="s">
        <v>90</v>
      </c>
      <c r="E442" s="2" t="s">
        <v>4037</v>
      </c>
      <c r="F442" s="2" t="s">
        <v>67</v>
      </c>
      <c r="G442" s="2" t="s">
        <v>4038</v>
      </c>
      <c r="H442" s="2" t="s">
        <v>2916</v>
      </c>
      <c r="I442" s="2"/>
      <c r="J442" s="2" t="s">
        <v>96</v>
      </c>
      <c r="K442" s="2"/>
      <c r="L442" s="2" t="s">
        <v>12</v>
      </c>
      <c r="M442" s="2" t="s">
        <v>12</v>
      </c>
      <c r="N442" s="2" t="s">
        <v>12</v>
      </c>
      <c r="O442" s="2" t="s">
        <v>3679</v>
      </c>
      <c r="P442" s="2"/>
      <c r="Q442" s="2"/>
      <c r="S442" s="11744"/>
      <c r="U442" s="11745"/>
      <c r="W442" s="11746" t="str">
        <f t="shared" si="73"/>
        <v/>
      </c>
      <c r="Y442" s="11747" t="str">
        <f t="shared" si="65"/>
        <v/>
      </c>
      <c r="AA442" s="92"/>
      <c r="AC442" s="11748"/>
      <c r="AE442" s="11749"/>
      <c r="AG442" s="11750" t="str">
        <f t="shared" si="74"/>
        <v/>
      </c>
      <c r="AI442" s="11751" t="str">
        <f t="shared" si="66"/>
        <v/>
      </c>
    </row>
    <row r="443" spans="1:35" ht="11.25" hidden="1" outlineLevel="4">
      <c r="A443" s="11752" t="s">
        <v>3637</v>
      </c>
      <c r="B443" s="2" t="s">
        <v>94</v>
      </c>
      <c r="C443" s="67" t="str">
        <f t="shared" si="64"/>
        <v/>
      </c>
      <c r="D443" s="2" t="s">
        <v>90</v>
      </c>
      <c r="E443" s="2" t="s">
        <v>4039</v>
      </c>
      <c r="F443" s="2" t="s">
        <v>67</v>
      </c>
      <c r="G443" s="2" t="s">
        <v>4040</v>
      </c>
      <c r="H443" s="2" t="s">
        <v>2916</v>
      </c>
      <c r="I443" s="2"/>
      <c r="J443" s="2" t="s">
        <v>96</v>
      </c>
      <c r="K443" s="2"/>
      <c r="L443" s="2" t="s">
        <v>12</v>
      </c>
      <c r="M443" s="2" t="s">
        <v>12</v>
      </c>
      <c r="N443" s="2" t="s">
        <v>12</v>
      </c>
      <c r="O443" s="2" t="s">
        <v>3679</v>
      </c>
      <c r="P443" s="2"/>
      <c r="Q443" s="2"/>
      <c r="S443" s="11753"/>
      <c r="U443" s="11754"/>
      <c r="W443" s="11755" t="str">
        <f t="shared" si="73"/>
        <v/>
      </c>
      <c r="Y443" s="11756" t="str">
        <f t="shared" si="65"/>
        <v/>
      </c>
      <c r="AA443" s="92"/>
      <c r="AC443" s="11757"/>
      <c r="AE443" s="11758"/>
      <c r="AG443" s="11759" t="str">
        <f t="shared" si="74"/>
        <v/>
      </c>
      <c r="AI443" s="11760" t="str">
        <f t="shared" si="66"/>
        <v/>
      </c>
    </row>
    <row r="444" spans="1:35" ht="11.25" hidden="1" outlineLevel="4">
      <c r="A444" s="11761" t="s">
        <v>4041</v>
      </c>
      <c r="B444" s="2" t="s">
        <v>94</v>
      </c>
      <c r="C444" s="67" t="str">
        <f t="shared" si="64"/>
        <v/>
      </c>
      <c r="D444" s="2" t="s">
        <v>90</v>
      </c>
      <c r="E444" s="2" t="s">
        <v>4042</v>
      </c>
      <c r="F444" s="2" t="s">
        <v>67</v>
      </c>
      <c r="G444" s="2" t="s">
        <v>4043</v>
      </c>
      <c r="H444" s="2" t="s">
        <v>2916</v>
      </c>
      <c r="I444" s="2"/>
      <c r="J444" s="2" t="s">
        <v>96</v>
      </c>
      <c r="K444" s="2"/>
      <c r="L444" s="2" t="s">
        <v>12</v>
      </c>
      <c r="M444" s="2" t="s">
        <v>12</v>
      </c>
      <c r="N444" s="2" t="s">
        <v>12</v>
      </c>
      <c r="O444" s="2" t="s">
        <v>3679</v>
      </c>
      <c r="P444" s="2"/>
      <c r="Q444" s="2"/>
      <c r="S444" s="11762"/>
      <c r="U444" s="11763"/>
      <c r="W444" s="11764" t="str">
        <f t="shared" si="73"/>
        <v/>
      </c>
      <c r="Y444" s="11765" t="str">
        <f t="shared" si="65"/>
        <v/>
      </c>
      <c r="AA444" s="92"/>
      <c r="AC444" s="11766"/>
      <c r="AE444" s="11767"/>
      <c r="AG444" s="11768" t="str">
        <f t="shared" si="74"/>
        <v/>
      </c>
      <c r="AI444" s="11769" t="str">
        <f t="shared" si="66"/>
        <v/>
      </c>
    </row>
    <row r="445" spans="1:35" ht="11.25" hidden="1" outlineLevel="4">
      <c r="A445" s="11770" t="s">
        <v>3644</v>
      </c>
      <c r="B445" s="2" t="s">
        <v>94</v>
      </c>
      <c r="C445" s="67" t="str">
        <f t="shared" si="64"/>
        <v/>
      </c>
      <c r="D445" s="2" t="s">
        <v>90</v>
      </c>
      <c r="E445" s="2" t="s">
        <v>4044</v>
      </c>
      <c r="F445" s="2" t="s">
        <v>67</v>
      </c>
      <c r="G445" s="2" t="s">
        <v>4045</v>
      </c>
      <c r="H445" s="2"/>
      <c r="I445" s="2"/>
      <c r="J445" s="2" t="s">
        <v>96</v>
      </c>
      <c r="K445" s="2"/>
      <c r="L445" s="2"/>
      <c r="M445" s="2" t="s">
        <v>12</v>
      </c>
      <c r="N445" s="2"/>
      <c r="O445" s="2" t="s">
        <v>3679</v>
      </c>
      <c r="P445" s="2"/>
      <c r="Q445" s="2"/>
      <c r="S445" s="11771"/>
      <c r="U445" s="11772"/>
      <c r="W445" s="11773" t="str">
        <f t="shared" si="73"/>
        <v/>
      </c>
      <c r="Y445" s="11774" t="str">
        <f t="shared" si="65"/>
        <v/>
      </c>
      <c r="AA445" s="92"/>
      <c r="AC445" s="11775"/>
      <c r="AE445" s="11776"/>
      <c r="AG445" s="11777" t="str">
        <f t="shared" si="74"/>
        <v/>
      </c>
      <c r="AI445" s="11778" t="str">
        <f t="shared" si="66"/>
        <v/>
      </c>
    </row>
    <row r="446" spans="1:35" ht="11.25" hidden="1" outlineLevel="4">
      <c r="A446" s="11779" t="s">
        <v>3647</v>
      </c>
      <c r="B446" s="2" t="s">
        <v>94</v>
      </c>
      <c r="C446" s="67" t="str">
        <f t="shared" si="64"/>
        <v/>
      </c>
      <c r="D446" s="2" t="s">
        <v>90</v>
      </c>
      <c r="E446" s="2" t="s">
        <v>4046</v>
      </c>
      <c r="F446" s="2" t="s">
        <v>67</v>
      </c>
      <c r="G446" s="2" t="s">
        <v>4047</v>
      </c>
      <c r="H446" s="2"/>
      <c r="I446" s="2"/>
      <c r="J446" s="2" t="s">
        <v>96</v>
      </c>
      <c r="K446" s="2"/>
      <c r="L446" s="2" t="s">
        <v>12</v>
      </c>
      <c r="M446" s="2" t="s">
        <v>12</v>
      </c>
      <c r="N446" s="2" t="s">
        <v>12</v>
      </c>
      <c r="O446" s="2" t="s">
        <v>3679</v>
      </c>
      <c r="P446" s="2"/>
      <c r="Q446" s="2"/>
      <c r="S446" s="11780"/>
      <c r="U446" s="11781"/>
      <c r="W446" s="11782" t="str">
        <f t="shared" si="73"/>
        <v/>
      </c>
      <c r="Y446" s="11783" t="str">
        <f t="shared" si="65"/>
        <v/>
      </c>
      <c r="AA446" s="92"/>
      <c r="AC446" s="11784"/>
      <c r="AE446" s="11785"/>
      <c r="AG446" s="11786" t="str">
        <f t="shared" si="74"/>
        <v/>
      </c>
      <c r="AI446" s="11787" t="str">
        <f t="shared" si="66"/>
        <v/>
      </c>
    </row>
    <row r="447" spans="1:35" ht="11.25" hidden="1" outlineLevel="4">
      <c r="A447" s="11788" t="s">
        <v>3650</v>
      </c>
      <c r="B447" s="2" t="s">
        <v>94</v>
      </c>
      <c r="C447" s="67" t="str">
        <f t="shared" si="64"/>
        <v/>
      </c>
      <c r="D447" s="2" t="s">
        <v>90</v>
      </c>
      <c r="E447" s="2" t="s">
        <v>4048</v>
      </c>
      <c r="F447" s="2" t="s">
        <v>67</v>
      </c>
      <c r="G447" s="2" t="s">
        <v>4049</v>
      </c>
      <c r="H447" s="2" t="s">
        <v>2283</v>
      </c>
      <c r="I447" s="2" t="s">
        <v>3653</v>
      </c>
      <c r="J447" s="2" t="s">
        <v>187</v>
      </c>
      <c r="K447" s="2"/>
      <c r="L447" s="2" t="s">
        <v>12</v>
      </c>
      <c r="M447" s="2" t="s">
        <v>12</v>
      </c>
      <c r="N447" s="2" t="s">
        <v>12</v>
      </c>
      <c r="O447" s="2" t="s">
        <v>3679</v>
      </c>
      <c r="P447" s="2"/>
      <c r="Q447" s="2"/>
      <c r="S447" s="11789"/>
      <c r="U447" s="11790"/>
      <c r="W447" s="11791" t="str">
        <f t="shared" si="73"/>
        <v/>
      </c>
      <c r="Y447" s="11792" t="str">
        <f t="shared" si="65"/>
        <v/>
      </c>
      <c r="AA447" s="92"/>
      <c r="AC447" s="11793"/>
      <c r="AE447" s="11794"/>
      <c r="AG447" s="11795" t="str">
        <f t="shared" si="74"/>
        <v/>
      </c>
      <c r="AI447" s="11796" t="str">
        <f t="shared" si="66"/>
        <v/>
      </c>
    </row>
    <row r="448" spans="1:35" ht="11.25" hidden="1" outlineLevel="4">
      <c r="A448" s="11797" t="s">
        <v>3654</v>
      </c>
      <c r="B448" s="2" t="s">
        <v>94</v>
      </c>
      <c r="C448" s="67" t="str">
        <f t="shared" si="64"/>
        <v/>
      </c>
      <c r="D448" s="2" t="s">
        <v>90</v>
      </c>
      <c r="E448" s="2" t="s">
        <v>4050</v>
      </c>
      <c r="F448" s="2" t="s">
        <v>67</v>
      </c>
      <c r="G448" s="2" t="s">
        <v>4051</v>
      </c>
      <c r="H448" s="2" t="s">
        <v>2283</v>
      </c>
      <c r="I448" s="2"/>
      <c r="J448" s="2" t="s">
        <v>96</v>
      </c>
      <c r="K448" s="2"/>
      <c r="L448" s="2" t="s">
        <v>12</v>
      </c>
      <c r="M448" s="2" t="s">
        <v>12</v>
      </c>
      <c r="N448" s="2" t="s">
        <v>12</v>
      </c>
      <c r="O448" s="2" t="s">
        <v>3679</v>
      </c>
      <c r="P448" s="2"/>
      <c r="Q448" s="2"/>
      <c r="S448" s="11798"/>
      <c r="U448" s="11799"/>
      <c r="W448" s="11800" t="str">
        <f t="shared" si="73"/>
        <v/>
      </c>
      <c r="Y448" s="11801" t="str">
        <f t="shared" si="65"/>
        <v/>
      </c>
      <c r="AA448" s="92"/>
      <c r="AC448" s="11802"/>
      <c r="AE448" s="11803"/>
      <c r="AG448" s="11804" t="str">
        <f t="shared" si="74"/>
        <v/>
      </c>
      <c r="AI448" s="11805" t="str">
        <f t="shared" si="66"/>
        <v/>
      </c>
    </row>
    <row r="449" spans="1:35" ht="11.25" hidden="1" outlineLevel="4">
      <c r="A449" s="11806" t="s">
        <v>3661</v>
      </c>
      <c r="B449" s="2" t="s">
        <v>94</v>
      </c>
      <c r="C449" s="67" t="str">
        <f t="shared" si="64"/>
        <v/>
      </c>
      <c r="D449" s="2" t="s">
        <v>90</v>
      </c>
      <c r="E449" s="2" t="s">
        <v>4052</v>
      </c>
      <c r="F449" s="2" t="s">
        <v>67</v>
      </c>
      <c r="G449" s="2" t="s">
        <v>4053</v>
      </c>
      <c r="H449" s="2" t="s">
        <v>2916</v>
      </c>
      <c r="I449" s="2" t="s">
        <v>4054</v>
      </c>
      <c r="J449" s="2" t="s">
        <v>96</v>
      </c>
      <c r="K449" s="2"/>
      <c r="L449" s="2" t="s">
        <v>12</v>
      </c>
      <c r="M449" s="2" t="s">
        <v>12</v>
      </c>
      <c r="N449" s="2" t="s">
        <v>12</v>
      </c>
      <c r="O449" s="2" t="s">
        <v>3679</v>
      </c>
      <c r="P449" s="2"/>
      <c r="Q449" s="2"/>
      <c r="S449" s="11807"/>
      <c r="U449" s="11808"/>
      <c r="W449" s="11809" t="str">
        <f t="shared" si="73"/>
        <v/>
      </c>
      <c r="Y449" s="11810" t="str">
        <f t="shared" si="65"/>
        <v/>
      </c>
      <c r="AA449" s="92"/>
      <c r="AC449" s="11811"/>
      <c r="AE449" s="11812"/>
      <c r="AG449" s="11813" t="str">
        <f t="shared" si="74"/>
        <v/>
      </c>
      <c r="AI449" s="11814" t="str">
        <f t="shared" si="66"/>
        <v/>
      </c>
    </row>
    <row r="450" spans="1:35" ht="11.25" hidden="1" outlineLevel="5">
      <c r="A450" s="11815" t="s">
        <v>3665</v>
      </c>
      <c r="B450" s="2"/>
      <c r="C450" s="67" t="str">
        <f t="shared" si="64"/>
        <v/>
      </c>
      <c r="D450" s="2" t="s">
        <v>90</v>
      </c>
      <c r="E450" s="2" t="s">
        <v>4055</v>
      </c>
      <c r="F450" s="2" t="s">
        <v>13</v>
      </c>
      <c r="G450" s="2" t="s">
        <v>4056</v>
      </c>
      <c r="H450" s="2" t="s">
        <v>3097</v>
      </c>
      <c r="I450" s="2" t="s">
        <v>164</v>
      </c>
      <c r="J450" s="2"/>
      <c r="K450" s="2"/>
      <c r="L450" s="2" t="s">
        <v>12</v>
      </c>
      <c r="M450" s="2" t="s">
        <v>12</v>
      </c>
      <c r="N450" s="2" t="s">
        <v>12</v>
      </c>
      <c r="O450" s="2" t="s">
        <v>3679</v>
      </c>
      <c r="P450" s="2"/>
      <c r="Q450" s="2"/>
      <c r="S450" s="11816"/>
      <c r="U450" s="11817"/>
      <c r="W450" s="11818"/>
      <c r="Y450" s="11819" t="str">
        <f t="shared" si="65"/>
        <v/>
      </c>
      <c r="AA450" s="92"/>
      <c r="AC450" s="11820"/>
      <c r="AE450" s="11821"/>
      <c r="AG450" s="11822"/>
      <c r="AI450" s="11823" t="str">
        <f t="shared" si="66"/>
        <v/>
      </c>
    </row>
    <row r="451" spans="1:35" ht="11.25" hidden="1" outlineLevel="3">
      <c r="A451" s="11824" t="s">
        <v>4057</v>
      </c>
      <c r="B451" s="2"/>
      <c r="C451" s="67" t="str">
        <f t="shared" si="64"/>
        <v/>
      </c>
      <c r="D451" s="2" t="s">
        <v>90</v>
      </c>
      <c r="E451" s="2" t="s">
        <v>4058</v>
      </c>
      <c r="F451" s="2" t="s">
        <v>67</v>
      </c>
      <c r="G451" s="2" t="s">
        <v>4057</v>
      </c>
      <c r="H451" s="2" t="s">
        <v>2871</v>
      </c>
      <c r="I451" s="2"/>
      <c r="J451" s="2"/>
      <c r="K451" s="2"/>
      <c r="L451" s="2" t="s">
        <v>12</v>
      </c>
      <c r="M451" s="2" t="s">
        <v>12</v>
      </c>
      <c r="N451" s="2" t="s">
        <v>12</v>
      </c>
      <c r="O451" s="2" t="s">
        <v>3679</v>
      </c>
      <c r="P451" s="2"/>
      <c r="Q451" s="2"/>
      <c r="S451" s="11825"/>
      <c r="U451" s="11826"/>
      <c r="W451" s="11827" t="str">
        <f>IF(OR(ISNUMBER(W452),ISNUMBER(W453),ISNUMBER(W454)),N(W452)+N(W453)+N(W454),IF(ISNUMBER(U451),U451,""))</f>
        <v/>
      </c>
      <c r="Y451" s="11828" t="str">
        <f t="shared" si="65"/>
        <v/>
      </c>
      <c r="AA451" s="92"/>
      <c r="AC451" s="11829"/>
      <c r="AE451" s="11830"/>
      <c r="AG451" s="11831" t="str">
        <f>IF(OR(ISNUMBER(AG452),ISNUMBER(AG453),ISNUMBER(AG454)),N(AG452)+N(AG453)+N(AG454),IF(ISNUMBER(AE451),AE451,""))</f>
        <v/>
      </c>
      <c r="AI451" s="11832" t="str">
        <f t="shared" si="66"/>
        <v/>
      </c>
    </row>
    <row r="452" spans="1:35" ht="11.25" hidden="1" outlineLevel="4">
      <c r="A452" s="11833" t="s">
        <v>4059</v>
      </c>
      <c r="B452" s="2" t="s">
        <v>94</v>
      </c>
      <c r="C452" s="67" t="str">
        <f t="shared" si="64"/>
        <v/>
      </c>
      <c r="D452" s="2" t="s">
        <v>90</v>
      </c>
      <c r="E452" s="2" t="s">
        <v>4060</v>
      </c>
      <c r="F452" s="2" t="s">
        <v>67</v>
      </c>
      <c r="G452" s="2" t="s">
        <v>4061</v>
      </c>
      <c r="H452" s="2" t="s">
        <v>2871</v>
      </c>
      <c r="I452" s="2"/>
      <c r="J452" s="2"/>
      <c r="K452" s="2"/>
      <c r="L452" s="2" t="s">
        <v>12</v>
      </c>
      <c r="M452" s="2" t="s">
        <v>12</v>
      </c>
      <c r="N452" s="2" t="s">
        <v>12</v>
      </c>
      <c r="O452" s="2" t="s">
        <v>3679</v>
      </c>
      <c r="P452" s="2"/>
      <c r="Q452" s="2"/>
      <c r="S452" s="11834"/>
      <c r="U452" s="11835"/>
      <c r="W452" s="11836" t="str">
        <f>IF(ISNUMBER(U452),U452,"")</f>
        <v/>
      </c>
      <c r="Y452" s="11837" t="str">
        <f t="shared" si="65"/>
        <v/>
      </c>
      <c r="AA452" s="92"/>
      <c r="AC452" s="11838"/>
      <c r="AE452" s="11839"/>
      <c r="AG452" s="11840" t="str">
        <f>IF(ISNUMBER(AE452),AE452,"")</f>
        <v/>
      </c>
      <c r="AI452" s="11841" t="str">
        <f t="shared" si="66"/>
        <v/>
      </c>
    </row>
    <row r="453" spans="1:35" ht="11.25" hidden="1" outlineLevel="4">
      <c r="A453" s="11842" t="s">
        <v>4062</v>
      </c>
      <c r="B453" s="2" t="s">
        <v>94</v>
      </c>
      <c r="C453" s="67" t="str">
        <f t="shared" si="64"/>
        <v/>
      </c>
      <c r="D453" s="2" t="s">
        <v>90</v>
      </c>
      <c r="E453" s="2" t="s">
        <v>4063</v>
      </c>
      <c r="F453" s="2" t="s">
        <v>67</v>
      </c>
      <c r="G453" s="2" t="s">
        <v>4064</v>
      </c>
      <c r="H453" s="2" t="s">
        <v>2871</v>
      </c>
      <c r="I453" s="2"/>
      <c r="J453" s="2"/>
      <c r="K453" s="2"/>
      <c r="L453" s="2" t="s">
        <v>12</v>
      </c>
      <c r="M453" s="2" t="s">
        <v>12</v>
      </c>
      <c r="N453" s="2" t="s">
        <v>12</v>
      </c>
      <c r="O453" s="2" t="s">
        <v>3679</v>
      </c>
      <c r="P453" s="2"/>
      <c r="Q453" s="2"/>
      <c r="S453" s="11843"/>
      <c r="U453" s="11844"/>
      <c r="W453" s="11845" t="str">
        <f>IF(ISNUMBER(U453),U453,"")</f>
        <v/>
      </c>
      <c r="Y453" s="11846" t="str">
        <f t="shared" si="65"/>
        <v/>
      </c>
      <c r="AA453" s="92"/>
      <c r="AC453" s="11847"/>
      <c r="AE453" s="11848"/>
      <c r="AG453" s="11849" t="str">
        <f>IF(ISNUMBER(AE453),AE453,"")</f>
        <v/>
      </c>
      <c r="AI453" s="11850" t="str">
        <f t="shared" si="66"/>
        <v/>
      </c>
    </row>
    <row r="454" spans="1:35" ht="11.25" hidden="1" outlineLevel="4">
      <c r="A454" s="11851" t="s">
        <v>4065</v>
      </c>
      <c r="B454" s="2" t="s">
        <v>94</v>
      </c>
      <c r="C454" s="67" t="str">
        <f t="shared" si="64"/>
        <v/>
      </c>
      <c r="D454" s="2" t="s">
        <v>90</v>
      </c>
      <c r="E454" s="2" t="s">
        <v>4066</v>
      </c>
      <c r="F454" s="2" t="s">
        <v>67</v>
      </c>
      <c r="G454" s="2" t="s">
        <v>4067</v>
      </c>
      <c r="H454" s="2" t="s">
        <v>2871</v>
      </c>
      <c r="I454" s="2"/>
      <c r="J454" s="2"/>
      <c r="K454" s="2"/>
      <c r="L454" s="2" t="s">
        <v>12</v>
      </c>
      <c r="M454" s="2" t="s">
        <v>12</v>
      </c>
      <c r="N454" s="2" t="s">
        <v>12</v>
      </c>
      <c r="O454" s="2" t="s">
        <v>3679</v>
      </c>
      <c r="P454" s="2"/>
      <c r="Q454" s="2"/>
      <c r="S454" s="11852"/>
      <c r="U454" s="11853"/>
      <c r="W454" s="11854" t="str">
        <f>IF(ISNUMBER(U454),U454,"")</f>
        <v/>
      </c>
      <c r="Y454" s="11855" t="str">
        <f t="shared" si="65"/>
        <v/>
      </c>
      <c r="AA454" s="92"/>
      <c r="AC454" s="11856"/>
      <c r="AE454" s="11857"/>
      <c r="AG454" s="11858" t="str">
        <f>IF(ISNUMBER(AE454),AE454,"")</f>
        <v/>
      </c>
      <c r="AI454" s="11859" t="str">
        <f t="shared" si="66"/>
        <v/>
      </c>
    </row>
    <row r="455" spans="1:35" ht="11.25" hidden="1" outlineLevel="3">
      <c r="A455" s="11860" t="s">
        <v>4068</v>
      </c>
      <c r="B455" s="2"/>
      <c r="C455" s="67" t="str">
        <f t="shared" si="64"/>
        <v/>
      </c>
      <c r="D455" s="2" t="s">
        <v>90</v>
      </c>
      <c r="E455" s="2" t="s">
        <v>4069</v>
      </c>
      <c r="F455" s="2" t="s">
        <v>67</v>
      </c>
      <c r="G455" s="2" t="s">
        <v>4070</v>
      </c>
      <c r="H455" s="2"/>
      <c r="I455" s="2"/>
      <c r="J455" s="2"/>
      <c r="K455" s="2"/>
      <c r="L455" s="2" t="s">
        <v>12</v>
      </c>
      <c r="M455" s="2" t="s">
        <v>12</v>
      </c>
      <c r="N455" s="2" t="s">
        <v>12</v>
      </c>
      <c r="O455" s="2" t="s">
        <v>3679</v>
      </c>
      <c r="P455" s="2"/>
      <c r="Q455" s="2"/>
      <c r="S455" s="11861"/>
      <c r="U455" s="11862"/>
      <c r="W455" s="11863" t="str">
        <f>IF(OR(ISNUMBER(W456),ISNUMBER(W457),ISNUMBER(W458)),N(W456)+N(W457)+N(W458),IF(ISNUMBER(U455),U455,""))</f>
        <v/>
      </c>
      <c r="Y455" s="11864" t="str">
        <f t="shared" si="65"/>
        <v/>
      </c>
      <c r="AA455" s="92"/>
      <c r="AC455" s="11865"/>
      <c r="AE455" s="11866"/>
      <c r="AG455" s="11867" t="str">
        <f>IF(OR(ISNUMBER(AG456),ISNUMBER(AG457),ISNUMBER(AG458)),N(AG456)+N(AG457)+N(AG458),IF(ISNUMBER(AE455),AE455,""))</f>
        <v/>
      </c>
      <c r="AI455" s="11868" t="str">
        <f t="shared" si="66"/>
        <v/>
      </c>
    </row>
    <row r="456" spans="1:35" ht="11.25" hidden="1" outlineLevel="4">
      <c r="A456" s="11869" t="s">
        <v>2893</v>
      </c>
      <c r="B456" s="2" t="s">
        <v>94</v>
      </c>
      <c r="C456" s="67" t="str">
        <f t="shared" si="64"/>
        <v/>
      </c>
      <c r="D456" s="2" t="s">
        <v>90</v>
      </c>
      <c r="E456" s="2" t="s">
        <v>4071</v>
      </c>
      <c r="F456" s="2" t="s">
        <v>67</v>
      </c>
      <c r="G456" s="2" t="s">
        <v>4072</v>
      </c>
      <c r="H456" s="2" t="s">
        <v>2896</v>
      </c>
      <c r="I456" s="2"/>
      <c r="J456" s="2"/>
      <c r="K456" s="2"/>
      <c r="L456" s="2" t="s">
        <v>12</v>
      </c>
      <c r="M456" s="2" t="s">
        <v>12</v>
      </c>
      <c r="N456" s="2" t="s">
        <v>12</v>
      </c>
      <c r="O456" s="2" t="s">
        <v>3679</v>
      </c>
      <c r="P456" s="2"/>
      <c r="Q456" s="2"/>
      <c r="S456" s="11870"/>
      <c r="U456" s="11871"/>
      <c r="W456" s="11872" t="str">
        <f>IF(ISNUMBER(U456),U456,"")</f>
        <v/>
      </c>
      <c r="Y456" s="11873" t="str">
        <f t="shared" si="65"/>
        <v/>
      </c>
      <c r="AA456" s="92"/>
      <c r="AC456" s="11874"/>
      <c r="AE456" s="11875"/>
      <c r="AG456" s="11876" t="str">
        <f>IF(ISNUMBER(AE456),AE456,"")</f>
        <v/>
      </c>
      <c r="AI456" s="11877" t="str">
        <f t="shared" si="66"/>
        <v/>
      </c>
    </row>
    <row r="457" spans="1:35" ht="11.25" hidden="1" outlineLevel="4">
      <c r="A457" s="11878" t="s">
        <v>2897</v>
      </c>
      <c r="B457" s="2" t="s">
        <v>94</v>
      </c>
      <c r="C457" s="67" t="str">
        <f t="shared" ref="C457:C520" si="75">IF(OR(ISNUMBER(S457),ISNUMBER(U457),ISNUMBER(W457),ISNUMBER(Y457),ISNUMBER(AC457),ISNUMBER(AE457),ISNUMBER(AG457),ISNUMBER(AI457),ISNUMBER(AA457),ISNUMBER(AK457)),"x","")</f>
        <v/>
      </c>
      <c r="D457" s="2" t="s">
        <v>90</v>
      </c>
      <c r="E457" s="2" t="s">
        <v>4073</v>
      </c>
      <c r="F457" s="2" t="s">
        <v>67</v>
      </c>
      <c r="G457" s="2" t="s">
        <v>4074</v>
      </c>
      <c r="H457" s="2" t="s">
        <v>2896</v>
      </c>
      <c r="I457" s="2"/>
      <c r="J457" s="2"/>
      <c r="K457" s="2"/>
      <c r="L457" s="2" t="s">
        <v>12</v>
      </c>
      <c r="M457" s="2" t="s">
        <v>12</v>
      </c>
      <c r="N457" s="2" t="s">
        <v>12</v>
      </c>
      <c r="O457" s="2" t="s">
        <v>3679</v>
      </c>
      <c r="P457" s="2"/>
      <c r="Q457" s="2"/>
      <c r="S457" s="11879"/>
      <c r="U457" s="11880"/>
      <c r="W457" s="11881" t="str">
        <f>IF(ISNUMBER(U457),U457,"")</f>
        <v/>
      </c>
      <c r="Y457" s="11882" t="str">
        <f t="shared" ref="Y457:Y520" si="76">IF(OR(ISNUMBER(S457),ISNUMBER(W457)),N(S457)+N(W457),"")</f>
        <v/>
      </c>
      <c r="AA457" s="92"/>
      <c r="AC457" s="11883"/>
      <c r="AE457" s="11884"/>
      <c r="AG457" s="11885" t="str">
        <f>IF(ISNUMBER(AE457),AE457,"")</f>
        <v/>
      </c>
      <c r="AI457" s="11886" t="str">
        <f t="shared" ref="AI457:AI520" si="77">IF(OR(ISNUMBER(AC457),ISNUMBER(AG457)),N(AC457)+N(AG457),"")</f>
        <v/>
      </c>
    </row>
    <row r="458" spans="1:35" ht="11.25" hidden="1" outlineLevel="4">
      <c r="A458" s="11887" t="s">
        <v>2900</v>
      </c>
      <c r="B458" s="2" t="s">
        <v>94</v>
      </c>
      <c r="C458" s="67" t="str">
        <f t="shared" si="75"/>
        <v/>
      </c>
      <c r="D458" s="2" t="s">
        <v>90</v>
      </c>
      <c r="E458" s="2" t="s">
        <v>4075</v>
      </c>
      <c r="F458" s="2" t="s">
        <v>67</v>
      </c>
      <c r="G458" s="2" t="s">
        <v>4076</v>
      </c>
      <c r="H458" s="2"/>
      <c r="I458" s="2"/>
      <c r="J458" s="2"/>
      <c r="K458" s="2"/>
      <c r="L458" s="2" t="s">
        <v>12</v>
      </c>
      <c r="M458" s="2" t="s">
        <v>12</v>
      </c>
      <c r="N458" s="2" t="s">
        <v>12</v>
      </c>
      <c r="O458" s="2" t="s">
        <v>3679</v>
      </c>
      <c r="P458" s="2"/>
      <c r="Q458" s="2"/>
      <c r="S458" s="11888"/>
      <c r="U458" s="11889"/>
      <c r="W458" s="11890" t="str">
        <f>IF(ISNUMBER(U458),U458,"")</f>
        <v/>
      </c>
      <c r="Y458" s="11891" t="str">
        <f t="shared" si="76"/>
        <v/>
      </c>
      <c r="AA458" s="92"/>
      <c r="AC458" s="11892"/>
      <c r="AE458" s="11893"/>
      <c r="AG458" s="11894" t="str">
        <f>IF(ISNUMBER(AE458),AE458,"")</f>
        <v/>
      </c>
      <c r="AI458" s="11895" t="str">
        <f t="shared" si="77"/>
        <v/>
      </c>
    </row>
    <row r="459" spans="1:35" ht="11.25" hidden="1" outlineLevel="3">
      <c r="A459" s="11896" t="s">
        <v>4077</v>
      </c>
      <c r="B459" s="2"/>
      <c r="C459" s="67" t="str">
        <f t="shared" si="75"/>
        <v/>
      </c>
      <c r="D459" s="2" t="s">
        <v>90</v>
      </c>
      <c r="E459" s="2" t="s">
        <v>4078</v>
      </c>
      <c r="F459" s="2" t="s">
        <v>67</v>
      </c>
      <c r="G459" s="2" t="s">
        <v>4079</v>
      </c>
      <c r="H459" s="2"/>
      <c r="I459" s="2"/>
      <c r="J459" s="2" t="s">
        <v>71</v>
      </c>
      <c r="K459" s="2"/>
      <c r="L459" s="2" t="s">
        <v>12</v>
      </c>
      <c r="M459" s="2" t="s">
        <v>12</v>
      </c>
      <c r="N459" s="2" t="s">
        <v>12</v>
      </c>
      <c r="O459" s="2" t="s">
        <v>3679</v>
      </c>
      <c r="P459" s="2"/>
      <c r="Q459" s="2"/>
      <c r="S459" s="11897"/>
      <c r="U459" s="11898"/>
      <c r="W459" s="11899" t="str">
        <f>IF(OR(ISNUMBER(W460),ISNUMBER(W475)),N(W460)+N(W475),IF(ISNUMBER(U459),U459,""))</f>
        <v/>
      </c>
      <c r="Y459" s="11900" t="str">
        <f t="shared" si="76"/>
        <v/>
      </c>
      <c r="AA459" s="92"/>
      <c r="AC459" s="11901"/>
      <c r="AE459" s="11902"/>
      <c r="AG459" s="11903" t="str">
        <f>IF(OR(ISNUMBER(AG460),ISNUMBER(AG475)),N(AG460)+N(AG475),IF(ISNUMBER(AE459),AE459,""))</f>
        <v/>
      </c>
      <c r="AI459" s="11904" t="str">
        <f t="shared" si="77"/>
        <v/>
      </c>
    </row>
    <row r="460" spans="1:35" ht="11.25" hidden="1" outlineLevel="4">
      <c r="A460" s="11905" t="s">
        <v>3144</v>
      </c>
      <c r="B460" s="2" t="s">
        <v>94</v>
      </c>
      <c r="C460" s="67" t="str">
        <f t="shared" si="75"/>
        <v/>
      </c>
      <c r="D460" s="2" t="s">
        <v>90</v>
      </c>
      <c r="E460" s="2" t="s">
        <v>4080</v>
      </c>
      <c r="F460" s="2" t="s">
        <v>67</v>
      </c>
      <c r="G460" s="2" t="s">
        <v>4081</v>
      </c>
      <c r="H460" s="2" t="s">
        <v>4082</v>
      </c>
      <c r="I460" s="2" t="s">
        <v>4083</v>
      </c>
      <c r="J460" s="2" t="s">
        <v>71</v>
      </c>
      <c r="K460" s="2"/>
      <c r="L460" s="2" t="s">
        <v>12</v>
      </c>
      <c r="M460" s="2" t="s">
        <v>12</v>
      </c>
      <c r="N460" s="2" t="s">
        <v>12</v>
      </c>
      <c r="O460" s="2" t="s">
        <v>3679</v>
      </c>
      <c r="P460" s="2"/>
      <c r="Q460" s="2"/>
      <c r="S460" s="11906"/>
      <c r="U460" s="11907"/>
      <c r="W460" s="11908" t="str">
        <f>IF(OR(ISNUMBER(W462),ISNUMBER(W468),ISNUMBER(W474)),N(W462)+N(W468)+N(W474),IF(ISNUMBER(U460),U460,""))</f>
        <v/>
      </c>
      <c r="Y460" s="11909" t="str">
        <f t="shared" si="76"/>
        <v/>
      </c>
      <c r="AA460" s="92"/>
      <c r="AC460" s="11910"/>
      <c r="AE460" s="11911"/>
      <c r="AG460" s="11912" t="str">
        <f>IF(OR(ISNUMBER(AG462),ISNUMBER(AG468),ISNUMBER(AG474)),N(AG462)+N(AG468)+N(AG474),IF(ISNUMBER(AE460),AE460,""))</f>
        <v/>
      </c>
      <c r="AI460" s="11913" t="str">
        <f t="shared" si="77"/>
        <v/>
      </c>
    </row>
    <row r="461" spans="1:35" ht="11.25" hidden="1" outlineLevel="5">
      <c r="A461" s="11914" t="s">
        <v>3809</v>
      </c>
      <c r="B461" s="2"/>
      <c r="C461" s="67" t="str">
        <f t="shared" si="75"/>
        <v/>
      </c>
      <c r="D461" s="2" t="s">
        <v>90</v>
      </c>
      <c r="E461" s="2" t="s">
        <v>4084</v>
      </c>
      <c r="F461" s="2" t="s">
        <v>67</v>
      </c>
      <c r="G461" s="2" t="s">
        <v>4085</v>
      </c>
      <c r="H461" s="2"/>
      <c r="I461" s="2"/>
      <c r="J461" s="2"/>
      <c r="K461" s="2"/>
      <c r="L461" s="2" t="s">
        <v>12</v>
      </c>
      <c r="M461" s="2" t="s">
        <v>12</v>
      </c>
      <c r="N461" s="2" t="s">
        <v>12</v>
      </c>
      <c r="O461" s="2" t="s">
        <v>3679</v>
      </c>
      <c r="P461" s="2"/>
      <c r="Q461" s="2"/>
      <c r="S461" s="11915"/>
      <c r="U461" s="11916"/>
      <c r="W461" s="11917" t="str">
        <f>IF(ISNUMBER(U461),U461,"")</f>
        <v/>
      </c>
      <c r="Y461" s="11918" t="str">
        <f t="shared" si="76"/>
        <v/>
      </c>
      <c r="AA461" s="92"/>
      <c r="AC461" s="11919"/>
      <c r="AE461" s="11920"/>
      <c r="AG461" s="11921" t="str">
        <f>IF(ISNUMBER(AE461),AE461,"")</f>
        <v/>
      </c>
      <c r="AI461" s="11922" t="str">
        <f t="shared" si="77"/>
        <v/>
      </c>
    </row>
    <row r="462" spans="1:35" ht="11.25" hidden="1" outlineLevel="5">
      <c r="A462" s="11923" t="s">
        <v>3152</v>
      </c>
      <c r="B462" s="2" t="s">
        <v>94</v>
      </c>
      <c r="C462" s="67" t="str">
        <f t="shared" si="75"/>
        <v/>
      </c>
      <c r="D462" s="2" t="s">
        <v>90</v>
      </c>
      <c r="E462" s="2" t="s">
        <v>4086</v>
      </c>
      <c r="F462" s="2" t="s">
        <v>67</v>
      </c>
      <c r="G462" s="2" t="s">
        <v>4087</v>
      </c>
      <c r="H462" s="2"/>
      <c r="I462" s="2"/>
      <c r="J462" s="2" t="s">
        <v>71</v>
      </c>
      <c r="K462" s="2"/>
      <c r="L462" s="2" t="s">
        <v>12</v>
      </c>
      <c r="M462" s="2" t="s">
        <v>12</v>
      </c>
      <c r="N462" s="2" t="s">
        <v>12</v>
      </c>
      <c r="O462" s="2" t="s">
        <v>3679</v>
      </c>
      <c r="P462" s="2"/>
      <c r="Q462" s="2"/>
      <c r="S462" s="11924"/>
      <c r="U462" s="11925"/>
      <c r="W462" s="11926" t="str">
        <f>IF(OR(ISNUMBER(W463),ISNUMBER(W464),ISNUMBER(W465),ISNUMBER(W466),ISNUMBER(W467)),N(W463)+N(W464)+N(W465)+N(W466)+N(W467),IF(ISNUMBER(U462),U462,""))</f>
        <v/>
      </c>
      <c r="Y462" s="11927" t="str">
        <f t="shared" si="76"/>
        <v/>
      </c>
      <c r="AA462" s="92"/>
      <c r="AC462" s="11928"/>
      <c r="AE462" s="11929"/>
      <c r="AG462" s="11930" t="str">
        <f>IF(OR(ISNUMBER(AG463),ISNUMBER(AG464),ISNUMBER(AG465),ISNUMBER(AG466),ISNUMBER(AG467)),N(AG463)+N(AG464)+N(AG465)+N(AG466)+N(AG467),IF(ISNUMBER(AE462),AE462,""))</f>
        <v/>
      </c>
      <c r="AI462" s="11931" t="str">
        <f t="shared" si="77"/>
        <v/>
      </c>
    </row>
    <row r="463" spans="1:35" ht="11.25" hidden="1" outlineLevel="6">
      <c r="A463" s="11932" t="s">
        <v>3155</v>
      </c>
      <c r="B463" s="2" t="s">
        <v>94</v>
      </c>
      <c r="C463" s="67" t="str">
        <f t="shared" si="75"/>
        <v/>
      </c>
      <c r="D463" s="2" t="s">
        <v>90</v>
      </c>
      <c r="E463" s="2" t="s">
        <v>4088</v>
      </c>
      <c r="F463" s="2" t="s">
        <v>67</v>
      </c>
      <c r="G463" s="2" t="s">
        <v>4089</v>
      </c>
      <c r="H463" s="2"/>
      <c r="I463" s="2" t="s">
        <v>4090</v>
      </c>
      <c r="J463" s="2" t="s">
        <v>187</v>
      </c>
      <c r="K463" s="2"/>
      <c r="L463" s="2" t="s">
        <v>12</v>
      </c>
      <c r="M463" s="2" t="s">
        <v>12</v>
      </c>
      <c r="N463" s="2" t="s">
        <v>12</v>
      </c>
      <c r="O463" s="2" t="s">
        <v>3679</v>
      </c>
      <c r="P463" s="2"/>
      <c r="Q463" s="2"/>
      <c r="S463" s="11933"/>
      <c r="U463" s="11934"/>
      <c r="W463" s="11935" t="str">
        <f>IF(ISNUMBER(U463),U463,"")</f>
        <v/>
      </c>
      <c r="Y463" s="11936" t="str">
        <f t="shared" si="76"/>
        <v/>
      </c>
      <c r="AA463" s="92"/>
      <c r="AC463" s="11937"/>
      <c r="AE463" s="11938"/>
      <c r="AG463" s="11939" t="str">
        <f>IF(ISNUMBER(AE463),AE463,"")</f>
        <v/>
      </c>
      <c r="AI463" s="11940" t="str">
        <f t="shared" si="77"/>
        <v/>
      </c>
    </row>
    <row r="464" spans="1:35" ht="11.25" hidden="1" outlineLevel="6">
      <c r="A464" s="11941" t="s">
        <v>3159</v>
      </c>
      <c r="B464" s="2" t="s">
        <v>94</v>
      </c>
      <c r="C464" s="67" t="str">
        <f t="shared" si="75"/>
        <v/>
      </c>
      <c r="D464" s="2" t="s">
        <v>90</v>
      </c>
      <c r="E464" s="2" t="s">
        <v>4091</v>
      </c>
      <c r="F464" s="2" t="s">
        <v>67</v>
      </c>
      <c r="G464" s="2" t="s">
        <v>4092</v>
      </c>
      <c r="H464" s="2"/>
      <c r="I464" s="2" t="s">
        <v>4093</v>
      </c>
      <c r="J464" s="2" t="s">
        <v>187</v>
      </c>
      <c r="K464" s="2"/>
      <c r="L464" s="2" t="s">
        <v>12</v>
      </c>
      <c r="M464" s="2" t="s">
        <v>12</v>
      </c>
      <c r="N464" s="2" t="s">
        <v>12</v>
      </c>
      <c r="O464" s="2" t="s">
        <v>3679</v>
      </c>
      <c r="P464" s="2"/>
      <c r="Q464" s="2"/>
      <c r="S464" s="11942"/>
      <c r="U464" s="11943"/>
      <c r="W464" s="11944" t="str">
        <f>IF(ISNUMBER(U464),U464,"")</f>
        <v/>
      </c>
      <c r="Y464" s="11945" t="str">
        <f t="shared" si="76"/>
        <v/>
      </c>
      <c r="AA464" s="92"/>
      <c r="AC464" s="11946"/>
      <c r="AE464" s="11947"/>
      <c r="AG464" s="11948" t="str">
        <f>IF(ISNUMBER(AE464),AE464,"")</f>
        <v/>
      </c>
      <c r="AI464" s="11949" t="str">
        <f t="shared" si="77"/>
        <v/>
      </c>
    </row>
    <row r="465" spans="1:35" ht="11.25" hidden="1" outlineLevel="6">
      <c r="A465" s="11950" t="s">
        <v>3163</v>
      </c>
      <c r="B465" s="2" t="s">
        <v>94</v>
      </c>
      <c r="C465" s="67" t="str">
        <f t="shared" si="75"/>
        <v/>
      </c>
      <c r="D465" s="2" t="s">
        <v>90</v>
      </c>
      <c r="E465" s="2" t="s">
        <v>4094</v>
      </c>
      <c r="F465" s="2" t="s">
        <v>67</v>
      </c>
      <c r="G465" s="2" t="s">
        <v>4095</v>
      </c>
      <c r="H465" s="2"/>
      <c r="I465" s="2" t="s">
        <v>4096</v>
      </c>
      <c r="J465" s="2" t="s">
        <v>187</v>
      </c>
      <c r="K465" s="2"/>
      <c r="L465" s="2" t="s">
        <v>12</v>
      </c>
      <c r="M465" s="2" t="s">
        <v>12</v>
      </c>
      <c r="N465" s="2" t="s">
        <v>12</v>
      </c>
      <c r="O465" s="2" t="s">
        <v>3679</v>
      </c>
      <c r="P465" s="2"/>
      <c r="Q465" s="2"/>
      <c r="S465" s="11951"/>
      <c r="U465" s="11952"/>
      <c r="W465" s="11953" t="str">
        <f>IF(ISNUMBER(U465),U465,"")</f>
        <v/>
      </c>
      <c r="Y465" s="11954" t="str">
        <f t="shared" si="76"/>
        <v/>
      </c>
      <c r="AA465" s="92"/>
      <c r="AC465" s="11955"/>
      <c r="AE465" s="11956"/>
      <c r="AG465" s="11957" t="str">
        <f>IF(ISNUMBER(AE465),AE465,"")</f>
        <v/>
      </c>
      <c r="AI465" s="11958" t="str">
        <f t="shared" si="77"/>
        <v/>
      </c>
    </row>
    <row r="466" spans="1:35" ht="11.25" hidden="1" outlineLevel="6">
      <c r="A466" s="11959" t="s">
        <v>4097</v>
      </c>
      <c r="B466" s="2" t="s">
        <v>94</v>
      </c>
      <c r="C466" s="67" t="str">
        <f t="shared" si="75"/>
        <v/>
      </c>
      <c r="D466" s="2" t="s">
        <v>90</v>
      </c>
      <c r="E466" s="2" t="s">
        <v>4098</v>
      </c>
      <c r="F466" s="2" t="s">
        <v>67</v>
      </c>
      <c r="G466" s="2" t="s">
        <v>4099</v>
      </c>
      <c r="H466" s="2"/>
      <c r="I466" s="2" t="s">
        <v>4100</v>
      </c>
      <c r="J466" s="2" t="s">
        <v>96</v>
      </c>
      <c r="K466" s="2"/>
      <c r="L466" s="2" t="s">
        <v>12</v>
      </c>
      <c r="M466" s="2" t="s">
        <v>12</v>
      </c>
      <c r="N466" s="2" t="s">
        <v>12</v>
      </c>
      <c r="O466" s="2" t="s">
        <v>3679</v>
      </c>
      <c r="P466" s="2"/>
      <c r="Q466" s="2"/>
      <c r="S466" s="11960"/>
      <c r="U466" s="11961"/>
      <c r="W466" s="11962" t="str">
        <f>IF(ISNUMBER(U466),U466,"")</f>
        <v/>
      </c>
      <c r="Y466" s="11963" t="str">
        <f t="shared" si="76"/>
        <v/>
      </c>
      <c r="AA466" s="92"/>
      <c r="AC466" s="11964"/>
      <c r="AE466" s="11965"/>
      <c r="AG466" s="11966" t="str">
        <f>IF(ISNUMBER(AE466),AE466,"")</f>
        <v/>
      </c>
      <c r="AI466" s="11967" t="str">
        <f t="shared" si="77"/>
        <v/>
      </c>
    </row>
    <row r="467" spans="1:35" ht="11.25" hidden="1" outlineLevel="6">
      <c r="A467" s="11968" t="s">
        <v>3171</v>
      </c>
      <c r="B467" s="2" t="s">
        <v>94</v>
      </c>
      <c r="C467" s="67" t="str">
        <f t="shared" si="75"/>
        <v/>
      </c>
      <c r="D467" s="2" t="s">
        <v>90</v>
      </c>
      <c r="E467" s="2" t="s">
        <v>4101</v>
      </c>
      <c r="F467" s="2" t="s">
        <v>67</v>
      </c>
      <c r="G467" s="2" t="s">
        <v>4102</v>
      </c>
      <c r="H467" s="2"/>
      <c r="I467" s="2" t="s">
        <v>4103</v>
      </c>
      <c r="J467" s="2" t="s">
        <v>187</v>
      </c>
      <c r="K467" s="2"/>
      <c r="L467" s="2" t="s">
        <v>12</v>
      </c>
      <c r="M467" s="2" t="s">
        <v>12</v>
      </c>
      <c r="N467" s="2" t="s">
        <v>12</v>
      </c>
      <c r="O467" s="2" t="s">
        <v>3679</v>
      </c>
      <c r="P467" s="2"/>
      <c r="Q467" s="2"/>
      <c r="S467" s="11969"/>
      <c r="U467" s="11970"/>
      <c r="W467" s="11971" t="str">
        <f>IF(ISNUMBER(U467),U467,"")</f>
        <v/>
      </c>
      <c r="Y467" s="11972" t="str">
        <f t="shared" si="76"/>
        <v/>
      </c>
      <c r="AA467" s="92"/>
      <c r="AC467" s="11973"/>
      <c r="AE467" s="11974"/>
      <c r="AG467" s="11975" t="str">
        <f>IF(ISNUMBER(AE467),AE467,"")</f>
        <v/>
      </c>
      <c r="AI467" s="11976" t="str">
        <f t="shared" si="77"/>
        <v/>
      </c>
    </row>
    <row r="468" spans="1:35" ht="11.25" hidden="1" outlineLevel="5">
      <c r="A468" s="11977" t="s">
        <v>3175</v>
      </c>
      <c r="B468" s="2" t="s">
        <v>94</v>
      </c>
      <c r="C468" s="67" t="str">
        <f t="shared" si="75"/>
        <v/>
      </c>
      <c r="D468" s="2" t="s">
        <v>90</v>
      </c>
      <c r="E468" s="2" t="s">
        <v>4104</v>
      </c>
      <c r="F468" s="2" t="s">
        <v>67</v>
      </c>
      <c r="G468" s="2" t="s">
        <v>4105</v>
      </c>
      <c r="H468" s="2" t="s">
        <v>2283</v>
      </c>
      <c r="I468" s="2"/>
      <c r="J468" s="2" t="s">
        <v>71</v>
      </c>
      <c r="K468" s="2"/>
      <c r="L468" s="2" t="s">
        <v>12</v>
      </c>
      <c r="M468" s="2" t="s">
        <v>12</v>
      </c>
      <c r="N468" s="2" t="s">
        <v>12</v>
      </c>
      <c r="O468" s="2" t="s">
        <v>3679</v>
      </c>
      <c r="P468" s="2"/>
      <c r="Q468" s="2"/>
      <c r="S468" s="11978"/>
      <c r="U468" s="11979"/>
      <c r="W468" s="11980" t="str">
        <f>IF(OR(ISNUMBER(W469),ISNUMBER(W470),ISNUMBER(W471),ISNUMBER(W472),ISNUMBER(W473)),N(W469)+N(W470)+N(W471)+N(W472)+N(W473),IF(ISNUMBER(U468),U468,""))</f>
        <v/>
      </c>
      <c r="Y468" s="11981" t="str">
        <f t="shared" si="76"/>
        <v/>
      </c>
      <c r="AA468" s="92"/>
      <c r="AC468" s="11982"/>
      <c r="AE468" s="11983"/>
      <c r="AG468" s="11984" t="str">
        <f>IF(OR(ISNUMBER(AG469),ISNUMBER(AG470),ISNUMBER(AG471),ISNUMBER(AG472),ISNUMBER(AG473)),N(AG469)+N(AG470)+N(AG471)+N(AG472)+N(AG473),IF(ISNUMBER(AE468),AE468,""))</f>
        <v/>
      </c>
      <c r="AI468" s="11985" t="str">
        <f t="shared" si="77"/>
        <v/>
      </c>
    </row>
    <row r="469" spans="1:35" ht="11.25" hidden="1" outlineLevel="6">
      <c r="A469" s="11986" t="s">
        <v>3178</v>
      </c>
      <c r="B469" s="2" t="s">
        <v>94</v>
      </c>
      <c r="C469" s="67" t="str">
        <f t="shared" si="75"/>
        <v/>
      </c>
      <c r="D469" s="2" t="s">
        <v>90</v>
      </c>
      <c r="E469" s="2" t="s">
        <v>4106</v>
      </c>
      <c r="F469" s="2" t="s">
        <v>67</v>
      </c>
      <c r="G469" s="2" t="s">
        <v>4107</v>
      </c>
      <c r="H469" s="2"/>
      <c r="I469" s="2"/>
      <c r="J469" s="2" t="s">
        <v>187</v>
      </c>
      <c r="K469" s="2"/>
      <c r="L469" s="2" t="s">
        <v>12</v>
      </c>
      <c r="M469" s="2" t="s">
        <v>12</v>
      </c>
      <c r="N469" s="2" t="s">
        <v>12</v>
      </c>
      <c r="O469" s="2" t="s">
        <v>3679</v>
      </c>
      <c r="P469" s="2"/>
      <c r="Q469" s="2"/>
      <c r="S469" s="11987"/>
      <c r="U469" s="11988"/>
      <c r="W469" s="11989" t="str">
        <f t="shared" ref="W469:W474" si="78">IF(ISNUMBER(U469),U469,"")</f>
        <v/>
      </c>
      <c r="Y469" s="11990" t="str">
        <f t="shared" si="76"/>
        <v/>
      </c>
      <c r="AA469" s="92"/>
      <c r="AC469" s="11991"/>
      <c r="AE469" s="11992"/>
      <c r="AG469" s="11993" t="str">
        <f t="shared" ref="AG469:AG474" si="79">IF(ISNUMBER(AE469),AE469,"")</f>
        <v/>
      </c>
      <c r="AI469" s="11994" t="str">
        <f t="shared" si="77"/>
        <v/>
      </c>
    </row>
    <row r="470" spans="1:35" ht="11.25" hidden="1" outlineLevel="6">
      <c r="A470" s="11995" t="s">
        <v>3181</v>
      </c>
      <c r="B470" s="2" t="s">
        <v>94</v>
      </c>
      <c r="C470" s="67" t="str">
        <f t="shared" si="75"/>
        <v/>
      </c>
      <c r="D470" s="2" t="s">
        <v>90</v>
      </c>
      <c r="E470" s="2" t="s">
        <v>4108</v>
      </c>
      <c r="F470" s="2" t="s">
        <v>67</v>
      </c>
      <c r="G470" s="2" t="s">
        <v>4109</v>
      </c>
      <c r="H470" s="2"/>
      <c r="I470" s="2" t="s">
        <v>4110</v>
      </c>
      <c r="J470" s="2" t="s">
        <v>187</v>
      </c>
      <c r="K470" s="2"/>
      <c r="L470" s="2" t="s">
        <v>12</v>
      </c>
      <c r="M470" s="2" t="s">
        <v>12</v>
      </c>
      <c r="N470" s="2" t="s">
        <v>12</v>
      </c>
      <c r="O470" s="2" t="s">
        <v>3679</v>
      </c>
      <c r="P470" s="2"/>
      <c r="Q470" s="2"/>
      <c r="S470" s="11996"/>
      <c r="U470" s="11997"/>
      <c r="W470" s="11998" t="str">
        <f t="shared" si="78"/>
        <v/>
      </c>
      <c r="Y470" s="11999" t="str">
        <f t="shared" si="76"/>
        <v/>
      </c>
      <c r="AA470" s="92"/>
      <c r="AC470" s="12000"/>
      <c r="AE470" s="12001"/>
      <c r="AG470" s="12002" t="str">
        <f t="shared" si="79"/>
        <v/>
      </c>
      <c r="AI470" s="12003" t="str">
        <f t="shared" si="77"/>
        <v/>
      </c>
    </row>
    <row r="471" spans="1:35" ht="11.25" hidden="1" outlineLevel="6">
      <c r="A471" s="12004" t="s">
        <v>3163</v>
      </c>
      <c r="B471" s="2" t="s">
        <v>94</v>
      </c>
      <c r="C471" s="67" t="str">
        <f t="shared" si="75"/>
        <v/>
      </c>
      <c r="D471" s="2" t="s">
        <v>90</v>
      </c>
      <c r="E471" s="2" t="s">
        <v>4111</v>
      </c>
      <c r="F471" s="2" t="s">
        <v>67</v>
      </c>
      <c r="G471" s="2" t="s">
        <v>4112</v>
      </c>
      <c r="H471" s="2"/>
      <c r="I471" s="2" t="s">
        <v>4113</v>
      </c>
      <c r="J471" s="2" t="s">
        <v>187</v>
      </c>
      <c r="K471" s="2"/>
      <c r="L471" s="2" t="s">
        <v>12</v>
      </c>
      <c r="M471" s="2" t="s">
        <v>12</v>
      </c>
      <c r="N471" s="2" t="s">
        <v>12</v>
      </c>
      <c r="O471" s="2" t="s">
        <v>3679</v>
      </c>
      <c r="P471" s="2"/>
      <c r="Q471" s="2"/>
      <c r="S471" s="12005"/>
      <c r="U471" s="12006"/>
      <c r="W471" s="12007" t="str">
        <f t="shared" si="78"/>
        <v/>
      </c>
      <c r="Y471" s="12008" t="str">
        <f t="shared" si="76"/>
        <v/>
      </c>
      <c r="AA471" s="92"/>
      <c r="AC471" s="12009"/>
      <c r="AE471" s="12010"/>
      <c r="AG471" s="12011" t="str">
        <f t="shared" si="79"/>
        <v/>
      </c>
      <c r="AI471" s="12012" t="str">
        <f t="shared" si="77"/>
        <v/>
      </c>
    </row>
    <row r="472" spans="1:35" ht="11.25" hidden="1" outlineLevel="6">
      <c r="A472" s="12013" t="s">
        <v>4114</v>
      </c>
      <c r="B472" s="2" t="s">
        <v>94</v>
      </c>
      <c r="C472" s="67" t="str">
        <f t="shared" si="75"/>
        <v/>
      </c>
      <c r="D472" s="2" t="s">
        <v>90</v>
      </c>
      <c r="E472" s="2" t="s">
        <v>4115</v>
      </c>
      <c r="F472" s="2" t="s">
        <v>67</v>
      </c>
      <c r="G472" s="2" t="s">
        <v>4116</v>
      </c>
      <c r="H472" s="2"/>
      <c r="I472" s="2" t="s">
        <v>3194</v>
      </c>
      <c r="J472" s="2" t="s">
        <v>96</v>
      </c>
      <c r="K472" s="2"/>
      <c r="L472" s="2" t="s">
        <v>12</v>
      </c>
      <c r="M472" s="2" t="s">
        <v>12</v>
      </c>
      <c r="N472" s="2" t="s">
        <v>12</v>
      </c>
      <c r="O472" s="2" t="s">
        <v>3679</v>
      </c>
      <c r="P472" s="2"/>
      <c r="Q472" s="2"/>
      <c r="S472" s="12014"/>
      <c r="U472" s="12015"/>
      <c r="W472" s="12016" t="str">
        <f t="shared" si="78"/>
        <v/>
      </c>
      <c r="Y472" s="12017" t="str">
        <f t="shared" si="76"/>
        <v/>
      </c>
      <c r="AA472" s="92"/>
      <c r="AC472" s="12018"/>
      <c r="AE472" s="12019"/>
      <c r="AG472" s="12020" t="str">
        <f t="shared" si="79"/>
        <v/>
      </c>
      <c r="AI472" s="12021" t="str">
        <f t="shared" si="77"/>
        <v/>
      </c>
    </row>
    <row r="473" spans="1:35" ht="11.25" hidden="1" outlineLevel="6">
      <c r="A473" s="12022" t="s">
        <v>3171</v>
      </c>
      <c r="B473" s="2" t="s">
        <v>94</v>
      </c>
      <c r="C473" s="67" t="str">
        <f t="shared" si="75"/>
        <v/>
      </c>
      <c r="D473" s="2" t="s">
        <v>90</v>
      </c>
      <c r="E473" s="2" t="s">
        <v>4117</v>
      </c>
      <c r="F473" s="2" t="s">
        <v>67</v>
      </c>
      <c r="G473" s="2" t="s">
        <v>4118</v>
      </c>
      <c r="H473" s="2"/>
      <c r="I473" s="2" t="s">
        <v>4119</v>
      </c>
      <c r="J473" s="2" t="s">
        <v>187</v>
      </c>
      <c r="K473" s="2"/>
      <c r="L473" s="2" t="s">
        <v>12</v>
      </c>
      <c r="M473" s="2" t="s">
        <v>12</v>
      </c>
      <c r="N473" s="2" t="s">
        <v>12</v>
      </c>
      <c r="O473" s="2" t="s">
        <v>3679</v>
      </c>
      <c r="P473" s="2"/>
      <c r="Q473" s="2"/>
      <c r="S473" s="12023"/>
      <c r="U473" s="12024"/>
      <c r="W473" s="12025" t="str">
        <f t="shared" si="78"/>
        <v/>
      </c>
      <c r="Y473" s="12026" t="str">
        <f t="shared" si="76"/>
        <v/>
      </c>
      <c r="AA473" s="92"/>
      <c r="AC473" s="12027"/>
      <c r="AE473" s="12028"/>
      <c r="AG473" s="12029" t="str">
        <f t="shared" si="79"/>
        <v/>
      </c>
      <c r="AI473" s="12030" t="str">
        <f t="shared" si="77"/>
        <v/>
      </c>
    </row>
    <row r="474" spans="1:35" ht="11.25" hidden="1" outlineLevel="5">
      <c r="A474" s="12031" t="s">
        <v>3198</v>
      </c>
      <c r="B474" s="2" t="s">
        <v>94</v>
      </c>
      <c r="C474" s="67" t="str">
        <f t="shared" si="75"/>
        <v/>
      </c>
      <c r="D474" s="2" t="s">
        <v>90</v>
      </c>
      <c r="E474" s="2" t="s">
        <v>4120</v>
      </c>
      <c r="F474" s="2" t="s">
        <v>67</v>
      </c>
      <c r="G474" s="2" t="s">
        <v>4121</v>
      </c>
      <c r="H474" s="2" t="s">
        <v>2283</v>
      </c>
      <c r="I474" s="2"/>
      <c r="J474" s="2" t="s">
        <v>96</v>
      </c>
      <c r="K474" s="2"/>
      <c r="L474" s="2" t="s">
        <v>12</v>
      </c>
      <c r="M474" s="2" t="s">
        <v>12</v>
      </c>
      <c r="N474" s="2" t="s">
        <v>12</v>
      </c>
      <c r="O474" s="2" t="s">
        <v>3679</v>
      </c>
      <c r="P474" s="2"/>
      <c r="Q474" s="2"/>
      <c r="S474" s="12032"/>
      <c r="U474" s="12033"/>
      <c r="W474" s="12034" t="str">
        <f t="shared" si="78"/>
        <v/>
      </c>
      <c r="Y474" s="12035" t="str">
        <f t="shared" si="76"/>
        <v/>
      </c>
      <c r="AA474" s="92"/>
      <c r="AC474" s="12036"/>
      <c r="AE474" s="12037"/>
      <c r="AG474" s="12038" t="str">
        <f t="shared" si="79"/>
        <v/>
      </c>
      <c r="AI474" s="12039" t="str">
        <f t="shared" si="77"/>
        <v/>
      </c>
    </row>
    <row r="475" spans="1:35" ht="11.25" hidden="1" outlineLevel="4">
      <c r="A475" s="12040" t="s">
        <v>3201</v>
      </c>
      <c r="B475" s="2" t="s">
        <v>94</v>
      </c>
      <c r="C475" s="67" t="str">
        <f t="shared" si="75"/>
        <v/>
      </c>
      <c r="D475" s="2" t="s">
        <v>90</v>
      </c>
      <c r="E475" s="2" t="s">
        <v>4122</v>
      </c>
      <c r="F475" s="2" t="s">
        <v>67</v>
      </c>
      <c r="G475" s="2" t="s">
        <v>4123</v>
      </c>
      <c r="H475" s="2" t="s">
        <v>4082</v>
      </c>
      <c r="I475" s="2"/>
      <c r="J475" s="2" t="s">
        <v>71</v>
      </c>
      <c r="K475" s="2"/>
      <c r="L475" s="2" t="s">
        <v>12</v>
      </c>
      <c r="M475" s="2" t="s">
        <v>12</v>
      </c>
      <c r="N475" s="2" t="s">
        <v>12</v>
      </c>
      <c r="O475" s="2" t="s">
        <v>3679</v>
      </c>
      <c r="P475" s="2"/>
      <c r="Q475" s="2"/>
      <c r="S475" s="12041"/>
      <c r="U475" s="12042"/>
      <c r="W475" s="12043" t="str">
        <f>IF(OR(ISNUMBER(W477),ISNUMBER(W478),ISNUMBER(W479),ISNUMBER(W480),ISNUMBER(W481)),N(W477)+N(W478)+N(W479)+N(W480)+N(W481),IF(ISNUMBER(U475),U475,""))</f>
        <v/>
      </c>
      <c r="Y475" s="12044" t="str">
        <f t="shared" si="76"/>
        <v/>
      </c>
      <c r="AA475" s="92"/>
      <c r="AC475" s="12045"/>
      <c r="AE475" s="12046"/>
      <c r="AG475" s="12047" t="str">
        <f>IF(OR(ISNUMBER(AG477),ISNUMBER(AG478),ISNUMBER(AG479),ISNUMBER(AG480),ISNUMBER(AG481)),N(AG477)+N(AG478)+N(AG479)+N(AG480)+N(AG481),IF(ISNUMBER(AE475),AE475,""))</f>
        <v/>
      </c>
      <c r="AI475" s="12048" t="str">
        <f t="shared" si="77"/>
        <v/>
      </c>
    </row>
    <row r="476" spans="1:35" ht="11.25" hidden="1" outlineLevel="5">
      <c r="A476" s="12049" t="s">
        <v>2531</v>
      </c>
      <c r="B476" s="2"/>
      <c r="C476" s="67" t="str">
        <f t="shared" si="75"/>
        <v/>
      </c>
      <c r="D476" s="2" t="s">
        <v>90</v>
      </c>
      <c r="E476" s="2" t="s">
        <v>4124</v>
      </c>
      <c r="F476" s="2" t="s">
        <v>67</v>
      </c>
      <c r="G476" s="2" t="s">
        <v>4125</v>
      </c>
      <c r="H476" s="2"/>
      <c r="I476" s="2"/>
      <c r="J476" s="2"/>
      <c r="K476" s="2"/>
      <c r="L476" s="2" t="s">
        <v>12</v>
      </c>
      <c r="M476" s="2" t="s">
        <v>12</v>
      </c>
      <c r="N476" s="2" t="s">
        <v>12</v>
      </c>
      <c r="O476" s="2" t="s">
        <v>3679</v>
      </c>
      <c r="P476" s="2"/>
      <c r="Q476" s="2"/>
      <c r="S476" s="12050"/>
      <c r="U476" s="12051"/>
      <c r="W476" s="12052" t="str">
        <f t="shared" ref="W476:W482" si="80">IF(ISNUMBER(U476),U476,"")</f>
        <v/>
      </c>
      <c r="Y476" s="12053" t="str">
        <f t="shared" si="76"/>
        <v/>
      </c>
      <c r="AA476" s="92"/>
      <c r="AC476" s="12054"/>
      <c r="AE476" s="12055"/>
      <c r="AG476" s="12056" t="str">
        <f t="shared" ref="AG476:AG482" si="81">IF(ISNUMBER(AE476),AE476,"")</f>
        <v/>
      </c>
      <c r="AI476" s="12057" t="str">
        <f t="shared" si="77"/>
        <v/>
      </c>
    </row>
    <row r="477" spans="1:35" ht="11.25" hidden="1" outlineLevel="5">
      <c r="A477" s="12058" t="s">
        <v>3205</v>
      </c>
      <c r="B477" s="2" t="s">
        <v>94</v>
      </c>
      <c r="C477" s="67" t="str">
        <f t="shared" si="75"/>
        <v/>
      </c>
      <c r="D477" s="2" t="s">
        <v>90</v>
      </c>
      <c r="E477" s="2" t="s">
        <v>4126</v>
      </c>
      <c r="F477" s="2" t="s">
        <v>67</v>
      </c>
      <c r="G477" s="2" t="s">
        <v>4127</v>
      </c>
      <c r="H477" s="2"/>
      <c r="I477" s="2" t="s">
        <v>4128</v>
      </c>
      <c r="J477" s="2" t="s">
        <v>187</v>
      </c>
      <c r="K477" s="2"/>
      <c r="L477" s="2" t="s">
        <v>12</v>
      </c>
      <c r="M477" s="2" t="s">
        <v>12</v>
      </c>
      <c r="N477" s="2" t="s">
        <v>12</v>
      </c>
      <c r="O477" s="2" t="s">
        <v>3679</v>
      </c>
      <c r="P477" s="2"/>
      <c r="Q477" s="2"/>
      <c r="S477" s="12059"/>
      <c r="U477" s="12060"/>
      <c r="W477" s="12061" t="str">
        <f t="shared" si="80"/>
        <v/>
      </c>
      <c r="Y477" s="12062" t="str">
        <f t="shared" si="76"/>
        <v/>
      </c>
      <c r="AA477" s="92"/>
      <c r="AC477" s="12063"/>
      <c r="AE477" s="12064"/>
      <c r="AG477" s="12065" t="str">
        <f t="shared" si="81"/>
        <v/>
      </c>
      <c r="AI477" s="12066" t="str">
        <f t="shared" si="77"/>
        <v/>
      </c>
    </row>
    <row r="478" spans="1:35" ht="11.25" hidden="1" outlineLevel="5">
      <c r="A478" s="12067" t="s">
        <v>3209</v>
      </c>
      <c r="B478" s="2" t="s">
        <v>94</v>
      </c>
      <c r="C478" s="67" t="str">
        <f t="shared" si="75"/>
        <v/>
      </c>
      <c r="D478" s="2" t="s">
        <v>90</v>
      </c>
      <c r="E478" s="2" t="s">
        <v>4129</v>
      </c>
      <c r="F478" s="2" t="s">
        <v>67</v>
      </c>
      <c r="G478" s="2" t="s">
        <v>4130</v>
      </c>
      <c r="H478" s="2"/>
      <c r="I478" s="2" t="s">
        <v>4128</v>
      </c>
      <c r="J478" s="2" t="s">
        <v>187</v>
      </c>
      <c r="K478" s="2"/>
      <c r="L478" s="2" t="s">
        <v>12</v>
      </c>
      <c r="M478" s="2" t="s">
        <v>12</v>
      </c>
      <c r="N478" s="2" t="s">
        <v>12</v>
      </c>
      <c r="O478" s="2" t="s">
        <v>3679</v>
      </c>
      <c r="P478" s="2"/>
      <c r="Q478" s="2"/>
      <c r="S478" s="12068"/>
      <c r="U478" s="12069"/>
      <c r="W478" s="12070" t="str">
        <f t="shared" si="80"/>
        <v/>
      </c>
      <c r="Y478" s="12071" t="str">
        <f t="shared" si="76"/>
        <v/>
      </c>
      <c r="AA478" s="92"/>
      <c r="AC478" s="12072"/>
      <c r="AE478" s="12073"/>
      <c r="AG478" s="12074" t="str">
        <f t="shared" si="81"/>
        <v/>
      </c>
      <c r="AI478" s="12075" t="str">
        <f t="shared" si="77"/>
        <v/>
      </c>
    </row>
    <row r="479" spans="1:35" ht="11.25" hidden="1" outlineLevel="5">
      <c r="A479" s="12076" t="s">
        <v>3213</v>
      </c>
      <c r="B479" s="2" t="s">
        <v>94</v>
      </c>
      <c r="C479" s="67" t="str">
        <f t="shared" si="75"/>
        <v/>
      </c>
      <c r="D479" s="2" t="s">
        <v>90</v>
      </c>
      <c r="E479" s="2" t="s">
        <v>4131</v>
      </c>
      <c r="F479" s="2" t="s">
        <v>67</v>
      </c>
      <c r="G479" s="2" t="s">
        <v>4132</v>
      </c>
      <c r="H479" s="2"/>
      <c r="I479" s="2"/>
      <c r="J479" s="2" t="s">
        <v>187</v>
      </c>
      <c r="K479" s="2"/>
      <c r="L479" s="2" t="s">
        <v>12</v>
      </c>
      <c r="M479" s="2" t="s">
        <v>12</v>
      </c>
      <c r="N479" s="2" t="s">
        <v>12</v>
      </c>
      <c r="O479" s="2" t="s">
        <v>3679</v>
      </c>
      <c r="P479" s="2"/>
      <c r="Q479" s="2"/>
      <c r="S479" s="12077"/>
      <c r="U479" s="12078"/>
      <c r="W479" s="12079" t="str">
        <f t="shared" si="80"/>
        <v/>
      </c>
      <c r="Y479" s="12080" t="str">
        <f t="shared" si="76"/>
        <v/>
      </c>
      <c r="AA479" s="92"/>
      <c r="AC479" s="12081"/>
      <c r="AE479" s="12082"/>
      <c r="AG479" s="12083" t="str">
        <f t="shared" si="81"/>
        <v/>
      </c>
      <c r="AI479" s="12084" t="str">
        <f t="shared" si="77"/>
        <v/>
      </c>
    </row>
    <row r="480" spans="1:35" ht="11.25" hidden="1" outlineLevel="5">
      <c r="A480" s="12085" t="s">
        <v>3217</v>
      </c>
      <c r="B480" s="2" t="s">
        <v>94</v>
      </c>
      <c r="C480" s="67" t="str">
        <f t="shared" si="75"/>
        <v/>
      </c>
      <c r="D480" s="2" t="s">
        <v>90</v>
      </c>
      <c r="E480" s="2" t="s">
        <v>4133</v>
      </c>
      <c r="F480" s="2" t="s">
        <v>67</v>
      </c>
      <c r="G480" s="2" t="s">
        <v>4134</v>
      </c>
      <c r="H480" s="2"/>
      <c r="I480" s="2"/>
      <c r="J480" s="2" t="s">
        <v>187</v>
      </c>
      <c r="K480" s="2"/>
      <c r="L480" s="2" t="s">
        <v>12</v>
      </c>
      <c r="M480" s="2" t="s">
        <v>12</v>
      </c>
      <c r="N480" s="2" t="s">
        <v>12</v>
      </c>
      <c r="O480" s="2" t="s">
        <v>3679</v>
      </c>
      <c r="P480" s="2"/>
      <c r="Q480" s="2"/>
      <c r="S480" s="12086"/>
      <c r="U480" s="12087"/>
      <c r="W480" s="12088" t="str">
        <f t="shared" si="80"/>
        <v/>
      </c>
      <c r="Y480" s="12089" t="str">
        <f t="shared" si="76"/>
        <v/>
      </c>
      <c r="AA480" s="92"/>
      <c r="AC480" s="12090"/>
      <c r="AE480" s="12091"/>
      <c r="AG480" s="12092" t="str">
        <f t="shared" si="81"/>
        <v/>
      </c>
      <c r="AI480" s="12093" t="str">
        <f t="shared" si="77"/>
        <v/>
      </c>
    </row>
    <row r="481" spans="1:35" ht="11.25" hidden="1" outlineLevel="5">
      <c r="A481" s="12094" t="s">
        <v>3221</v>
      </c>
      <c r="B481" s="2" t="s">
        <v>94</v>
      </c>
      <c r="C481" s="67" t="str">
        <f t="shared" si="75"/>
        <v/>
      </c>
      <c r="D481" s="2" t="s">
        <v>90</v>
      </c>
      <c r="E481" s="2" t="s">
        <v>4135</v>
      </c>
      <c r="F481" s="2" t="s">
        <v>67</v>
      </c>
      <c r="G481" s="2" t="s">
        <v>4136</v>
      </c>
      <c r="H481" s="2"/>
      <c r="I481" s="2" t="s">
        <v>3976</v>
      </c>
      <c r="J481" s="2" t="s">
        <v>96</v>
      </c>
      <c r="K481" s="2"/>
      <c r="L481" s="2" t="s">
        <v>12</v>
      </c>
      <c r="M481" s="2" t="s">
        <v>12</v>
      </c>
      <c r="N481" s="2" t="s">
        <v>12</v>
      </c>
      <c r="O481" s="2" t="s">
        <v>3679</v>
      </c>
      <c r="P481" s="2"/>
      <c r="Q481" s="2"/>
      <c r="S481" s="12095"/>
      <c r="U481" s="12096"/>
      <c r="W481" s="12097" t="str">
        <f t="shared" si="80"/>
        <v/>
      </c>
      <c r="Y481" s="12098" t="str">
        <f t="shared" si="76"/>
        <v/>
      </c>
      <c r="AA481" s="92"/>
      <c r="AC481" s="12099"/>
      <c r="AE481" s="12100"/>
      <c r="AG481" s="12101" t="str">
        <f t="shared" si="81"/>
        <v/>
      </c>
      <c r="AI481" s="12102" t="str">
        <f t="shared" si="77"/>
        <v/>
      </c>
    </row>
    <row r="482" spans="1:35" ht="11.25" hidden="1" outlineLevel="4">
      <c r="A482" s="12103" t="s">
        <v>3227</v>
      </c>
      <c r="B482" s="2"/>
      <c r="C482" s="67" t="str">
        <f t="shared" si="75"/>
        <v/>
      </c>
      <c r="D482" s="2" t="s">
        <v>90</v>
      </c>
      <c r="E482" s="2" t="s">
        <v>4137</v>
      </c>
      <c r="F482" s="2" t="s">
        <v>67</v>
      </c>
      <c r="G482" s="2" t="s">
        <v>4138</v>
      </c>
      <c r="H482" s="2"/>
      <c r="I482" s="2"/>
      <c r="J482" s="2"/>
      <c r="K482" s="2"/>
      <c r="L482" s="2" t="s">
        <v>12</v>
      </c>
      <c r="M482" s="2" t="s">
        <v>12</v>
      </c>
      <c r="N482" s="2" t="s">
        <v>12</v>
      </c>
      <c r="O482" s="2" t="s">
        <v>3679</v>
      </c>
      <c r="P482" s="2"/>
      <c r="Q482" s="2"/>
      <c r="S482" s="12104"/>
      <c r="U482" s="12105"/>
      <c r="W482" s="12106" t="str">
        <f t="shared" si="80"/>
        <v/>
      </c>
      <c r="Y482" s="12107" t="str">
        <f t="shared" si="76"/>
        <v/>
      </c>
      <c r="AA482" s="92"/>
      <c r="AC482" s="12108"/>
      <c r="AE482" s="12109"/>
      <c r="AG482" s="12110" t="str">
        <f t="shared" si="81"/>
        <v/>
      </c>
      <c r="AI482" s="12111" t="str">
        <f t="shared" si="77"/>
        <v/>
      </c>
    </row>
    <row r="483" spans="1:35" ht="11.25" hidden="1" outlineLevel="3">
      <c r="A483" s="12112" t="s">
        <v>4139</v>
      </c>
      <c r="B483" s="2"/>
      <c r="C483" s="67" t="str">
        <f t="shared" si="75"/>
        <v/>
      </c>
      <c r="D483" s="2" t="s">
        <v>90</v>
      </c>
      <c r="E483" s="2" t="s">
        <v>4140</v>
      </c>
      <c r="F483" s="2" t="s">
        <v>67</v>
      </c>
      <c r="G483" s="2" t="s">
        <v>4141</v>
      </c>
      <c r="H483" s="2"/>
      <c r="I483" s="2" t="s">
        <v>4142</v>
      </c>
      <c r="J483" s="2" t="s">
        <v>71</v>
      </c>
      <c r="K483" s="2"/>
      <c r="L483" s="2" t="s">
        <v>12</v>
      </c>
      <c r="M483" s="2" t="s">
        <v>12</v>
      </c>
      <c r="N483" s="2" t="s">
        <v>12</v>
      </c>
      <c r="O483" s="2" t="s">
        <v>3679</v>
      </c>
      <c r="P483" s="2"/>
      <c r="Q483" s="2"/>
      <c r="S483" s="12113"/>
      <c r="U483" s="12114"/>
      <c r="W483" s="12115" t="str">
        <f>IF(OR(ISNUMBER(W486),ISNUMBER(W494)),N(W486)+N(W494),IF(ISNUMBER(U483),U483,""))</f>
        <v/>
      </c>
      <c r="Y483" s="12116" t="str">
        <f t="shared" si="76"/>
        <v/>
      </c>
      <c r="AA483" s="92"/>
      <c r="AC483" s="12117"/>
      <c r="AE483" s="12118"/>
      <c r="AG483" s="12119" t="str">
        <f>IF(OR(ISNUMBER(AG486),ISNUMBER(AG494)),N(AG486)+N(AG494),IF(ISNUMBER(AE483),AE483,""))</f>
        <v/>
      </c>
      <c r="AI483" s="12120" t="str">
        <f t="shared" si="77"/>
        <v/>
      </c>
    </row>
    <row r="484" spans="1:35" ht="11.25" hidden="1" outlineLevel="4">
      <c r="A484" s="12121" t="s">
        <v>3809</v>
      </c>
      <c r="B484" s="2"/>
      <c r="C484" s="67" t="str">
        <f t="shared" si="75"/>
        <v/>
      </c>
      <c r="D484" s="2" t="s">
        <v>90</v>
      </c>
      <c r="E484" s="2" t="s">
        <v>4143</v>
      </c>
      <c r="F484" s="2" t="s">
        <v>67</v>
      </c>
      <c r="G484" s="2" t="s">
        <v>4144</v>
      </c>
      <c r="H484" s="2" t="s">
        <v>2863</v>
      </c>
      <c r="I484" s="2"/>
      <c r="J484" s="2"/>
      <c r="K484" s="2"/>
      <c r="L484" s="2" t="s">
        <v>12</v>
      </c>
      <c r="M484" s="2" t="s">
        <v>12</v>
      </c>
      <c r="N484" s="2" t="s">
        <v>12</v>
      </c>
      <c r="O484" s="2" t="s">
        <v>3679</v>
      </c>
      <c r="P484" s="2"/>
      <c r="Q484" s="2"/>
      <c r="S484" s="12122"/>
      <c r="U484" s="12123"/>
      <c r="W484" s="12124" t="str">
        <f>IF(ISNUMBER(U484),U484,"")</f>
        <v/>
      </c>
      <c r="Y484" s="12125" t="str">
        <f t="shared" si="76"/>
        <v/>
      </c>
      <c r="AA484" s="92"/>
      <c r="AC484" s="12126"/>
      <c r="AE484" s="12127"/>
      <c r="AG484" s="12128" t="str">
        <f>IF(ISNUMBER(AE484),AE484,"")</f>
        <v/>
      </c>
      <c r="AI484" s="12129" t="str">
        <f t="shared" si="77"/>
        <v/>
      </c>
    </row>
    <row r="485" spans="1:35" ht="11.25" hidden="1" outlineLevel="4">
      <c r="A485" s="12130" t="s">
        <v>3238</v>
      </c>
      <c r="B485" s="2"/>
      <c r="C485" s="67" t="str">
        <f t="shared" si="75"/>
        <v/>
      </c>
      <c r="D485" s="2" t="s">
        <v>90</v>
      </c>
      <c r="E485" s="2" t="s">
        <v>4145</v>
      </c>
      <c r="F485" s="2" t="s">
        <v>67</v>
      </c>
      <c r="G485" s="2" t="s">
        <v>4146</v>
      </c>
      <c r="H485" s="2"/>
      <c r="I485" s="2"/>
      <c r="J485" s="2"/>
      <c r="K485" s="2"/>
      <c r="L485" s="2" t="s">
        <v>12</v>
      </c>
      <c r="M485" s="2"/>
      <c r="N485" s="2"/>
      <c r="O485" s="2" t="s">
        <v>3679</v>
      </c>
      <c r="P485" s="2"/>
      <c r="Q485" s="2"/>
      <c r="S485" s="12131"/>
      <c r="U485" s="12132"/>
      <c r="W485" s="12133" t="str">
        <f>IF(ISNUMBER(U485),U485,"")</f>
        <v/>
      </c>
      <c r="Y485" s="12134" t="str">
        <f t="shared" si="76"/>
        <v/>
      </c>
      <c r="AA485" s="92"/>
      <c r="AC485" s="12135"/>
      <c r="AE485" s="12136"/>
      <c r="AG485" s="12137" t="str">
        <f>IF(ISNUMBER(AE485),AE485,"")</f>
        <v/>
      </c>
      <c r="AI485" s="12138" t="str">
        <f t="shared" si="77"/>
        <v/>
      </c>
    </row>
    <row r="486" spans="1:35" ht="11.25" hidden="1" outlineLevel="4">
      <c r="A486" s="12139" t="s">
        <v>3242</v>
      </c>
      <c r="B486" s="2" t="s">
        <v>94</v>
      </c>
      <c r="C486" s="67" t="str">
        <f t="shared" si="75"/>
        <v/>
      </c>
      <c r="D486" s="2" t="s">
        <v>90</v>
      </c>
      <c r="E486" s="2" t="s">
        <v>4147</v>
      </c>
      <c r="F486" s="2" t="s">
        <v>67</v>
      </c>
      <c r="G486" s="2" t="s">
        <v>4148</v>
      </c>
      <c r="H486" s="2" t="s">
        <v>4149</v>
      </c>
      <c r="I486" s="2" t="s">
        <v>3245</v>
      </c>
      <c r="J486" s="2" t="s">
        <v>71</v>
      </c>
      <c r="K486" s="2"/>
      <c r="L486" s="2" t="s">
        <v>12</v>
      </c>
      <c r="M486" s="2" t="s">
        <v>12</v>
      </c>
      <c r="N486" s="2" t="s">
        <v>12</v>
      </c>
      <c r="O486" s="2" t="s">
        <v>3679</v>
      </c>
      <c r="P486" s="2"/>
      <c r="Q486" s="2"/>
      <c r="S486" s="12140"/>
      <c r="U486" s="12141"/>
      <c r="W486" s="12142" t="str">
        <f>IF(OR(ISNUMBER(W487),ISNUMBER(W488),ISNUMBER(W489),ISNUMBER(W490),ISNUMBER(W491),ISNUMBER(W492),ISNUMBER(W493)),N(W487)+N(W488)+N(W489)+N(W490)+N(W491)+N(W492)+N(W493),IF(ISNUMBER(U486),U486,""))</f>
        <v/>
      </c>
      <c r="Y486" s="12143" t="str">
        <f t="shared" si="76"/>
        <v/>
      </c>
      <c r="AA486" s="92"/>
      <c r="AC486" s="12144"/>
      <c r="AE486" s="12145"/>
      <c r="AG486" s="12146" t="str">
        <f>IF(OR(ISNUMBER(AG487),ISNUMBER(AG488),ISNUMBER(AG489),ISNUMBER(AG490),ISNUMBER(AG491),ISNUMBER(AG492),ISNUMBER(AG493)),N(AG487)+N(AG488)+N(AG489)+N(AG490)+N(AG491)+N(AG492)+N(AG493),IF(ISNUMBER(AE486),AE486,""))</f>
        <v/>
      </c>
      <c r="AI486" s="12147" t="str">
        <f t="shared" si="77"/>
        <v/>
      </c>
    </row>
    <row r="487" spans="1:35" ht="11.25" hidden="1" outlineLevel="5">
      <c r="A487" s="12148" t="s">
        <v>3246</v>
      </c>
      <c r="B487" s="2" t="s">
        <v>94</v>
      </c>
      <c r="C487" s="67" t="str">
        <f t="shared" si="75"/>
        <v/>
      </c>
      <c r="D487" s="2" t="s">
        <v>90</v>
      </c>
      <c r="E487" s="2" t="s">
        <v>4150</v>
      </c>
      <c r="F487" s="2" t="s">
        <v>67</v>
      </c>
      <c r="G487" s="2" t="s">
        <v>4151</v>
      </c>
      <c r="H487" s="2"/>
      <c r="I487" s="2" t="s">
        <v>3249</v>
      </c>
      <c r="J487" s="2" t="s">
        <v>122</v>
      </c>
      <c r="K487" s="2"/>
      <c r="L487" s="2" t="s">
        <v>12</v>
      </c>
      <c r="M487" s="2"/>
      <c r="N487" s="2"/>
      <c r="O487" s="2" t="s">
        <v>3679</v>
      </c>
      <c r="P487" s="2"/>
      <c r="Q487" s="2"/>
      <c r="S487" s="12149"/>
      <c r="U487" s="12150"/>
      <c r="W487" s="12151" t="str">
        <f t="shared" ref="W487:W493" si="82">IF(ISNUMBER(U487),U487,"")</f>
        <v/>
      </c>
      <c r="Y487" s="12152" t="str">
        <f t="shared" si="76"/>
        <v/>
      </c>
      <c r="AA487" s="92"/>
      <c r="AC487" s="12153"/>
      <c r="AE487" s="12154"/>
      <c r="AG487" s="12155" t="str">
        <f t="shared" ref="AG487:AG493" si="83">IF(ISNUMBER(AE487),AE487,"")</f>
        <v/>
      </c>
      <c r="AI487" s="12156" t="str">
        <f t="shared" si="77"/>
        <v/>
      </c>
    </row>
    <row r="488" spans="1:35" ht="11.25" hidden="1" outlineLevel="5">
      <c r="A488" s="12157" t="s">
        <v>3250</v>
      </c>
      <c r="B488" s="2" t="s">
        <v>94</v>
      </c>
      <c r="C488" s="67" t="str">
        <f t="shared" si="75"/>
        <v/>
      </c>
      <c r="D488" s="2" t="s">
        <v>90</v>
      </c>
      <c r="E488" s="2" t="s">
        <v>4152</v>
      </c>
      <c r="F488" s="2" t="s">
        <v>67</v>
      </c>
      <c r="G488" s="2" t="s">
        <v>4153</v>
      </c>
      <c r="H488" s="2"/>
      <c r="I488" s="2" t="s">
        <v>3253</v>
      </c>
      <c r="J488" s="2" t="s">
        <v>187</v>
      </c>
      <c r="K488" s="2"/>
      <c r="L488" s="2"/>
      <c r="M488" s="2" t="s">
        <v>12</v>
      </c>
      <c r="N488" s="2"/>
      <c r="O488" s="2" t="s">
        <v>3679</v>
      </c>
      <c r="P488" s="2"/>
      <c r="Q488" s="2"/>
      <c r="S488" s="12158"/>
      <c r="U488" s="12159"/>
      <c r="W488" s="12160" t="str">
        <f t="shared" si="82"/>
        <v/>
      </c>
      <c r="Y488" s="12161" t="str">
        <f t="shared" si="76"/>
        <v/>
      </c>
      <c r="AA488" s="92"/>
      <c r="AC488" s="12162"/>
      <c r="AE488" s="12163"/>
      <c r="AG488" s="12164" t="str">
        <f t="shared" si="83"/>
        <v/>
      </c>
      <c r="AI488" s="12165" t="str">
        <f t="shared" si="77"/>
        <v/>
      </c>
    </row>
    <row r="489" spans="1:35" ht="11.25" hidden="1" outlineLevel="5">
      <c r="A489" s="12166" t="s">
        <v>3254</v>
      </c>
      <c r="B489" s="2" t="s">
        <v>94</v>
      </c>
      <c r="C489" s="67" t="str">
        <f t="shared" si="75"/>
        <v/>
      </c>
      <c r="D489" s="2" t="s">
        <v>90</v>
      </c>
      <c r="E489" s="2" t="s">
        <v>4154</v>
      </c>
      <c r="F489" s="2" t="s">
        <v>67</v>
      </c>
      <c r="G489" s="2" t="s">
        <v>4155</v>
      </c>
      <c r="H489" s="2"/>
      <c r="I489" s="2" t="s">
        <v>3257</v>
      </c>
      <c r="J489" s="2" t="s">
        <v>187</v>
      </c>
      <c r="K489" s="2"/>
      <c r="L489" s="2" t="s">
        <v>12</v>
      </c>
      <c r="M489" s="2" t="s">
        <v>12</v>
      </c>
      <c r="N489" s="2" t="s">
        <v>12</v>
      </c>
      <c r="O489" s="2" t="s">
        <v>3679</v>
      </c>
      <c r="P489" s="2"/>
      <c r="Q489" s="2"/>
      <c r="S489" s="12167"/>
      <c r="U489" s="12168"/>
      <c r="W489" s="12169" t="str">
        <f t="shared" si="82"/>
        <v/>
      </c>
      <c r="Y489" s="12170" t="str">
        <f t="shared" si="76"/>
        <v/>
      </c>
      <c r="AA489" s="92"/>
      <c r="AC489" s="12171"/>
      <c r="AE489" s="12172"/>
      <c r="AG489" s="12173" t="str">
        <f t="shared" si="83"/>
        <v/>
      </c>
      <c r="AI489" s="12174" t="str">
        <f t="shared" si="77"/>
        <v/>
      </c>
    </row>
    <row r="490" spans="1:35" ht="11.25" hidden="1" outlineLevel="5">
      <c r="A490" s="12175" t="s">
        <v>3258</v>
      </c>
      <c r="B490" s="2" t="s">
        <v>94</v>
      </c>
      <c r="C490" s="67" t="str">
        <f t="shared" si="75"/>
        <v/>
      </c>
      <c r="D490" s="2" t="s">
        <v>90</v>
      </c>
      <c r="E490" s="2" t="s">
        <v>4156</v>
      </c>
      <c r="F490" s="2" t="s">
        <v>67</v>
      </c>
      <c r="G490" s="2" t="s">
        <v>4157</v>
      </c>
      <c r="H490" s="2" t="s">
        <v>2283</v>
      </c>
      <c r="I490" s="2" t="s">
        <v>3261</v>
      </c>
      <c r="J490" s="2" t="s">
        <v>187</v>
      </c>
      <c r="K490" s="2"/>
      <c r="L490" s="2" t="s">
        <v>12</v>
      </c>
      <c r="M490" s="2" t="s">
        <v>12</v>
      </c>
      <c r="N490" s="2" t="s">
        <v>12</v>
      </c>
      <c r="O490" s="2" t="s">
        <v>3679</v>
      </c>
      <c r="P490" s="2"/>
      <c r="Q490" s="2"/>
      <c r="S490" s="12176"/>
      <c r="U490" s="12177"/>
      <c r="W490" s="12178" t="str">
        <f t="shared" si="82"/>
        <v/>
      </c>
      <c r="Y490" s="12179" t="str">
        <f t="shared" si="76"/>
        <v/>
      </c>
      <c r="AA490" s="92"/>
      <c r="AC490" s="12180"/>
      <c r="AE490" s="12181"/>
      <c r="AG490" s="12182" t="str">
        <f t="shared" si="83"/>
        <v/>
      </c>
      <c r="AI490" s="12183" t="str">
        <f t="shared" si="77"/>
        <v/>
      </c>
    </row>
    <row r="491" spans="1:35" ht="11.25" hidden="1" outlineLevel="5">
      <c r="A491" s="12184" t="s">
        <v>3262</v>
      </c>
      <c r="B491" s="2" t="s">
        <v>94</v>
      </c>
      <c r="C491" s="67" t="str">
        <f t="shared" si="75"/>
        <v/>
      </c>
      <c r="D491" s="2" t="s">
        <v>90</v>
      </c>
      <c r="E491" s="2" t="s">
        <v>4158</v>
      </c>
      <c r="F491" s="2" t="s">
        <v>67</v>
      </c>
      <c r="G491" s="2" t="s">
        <v>4159</v>
      </c>
      <c r="H491" s="2" t="s">
        <v>2283</v>
      </c>
      <c r="I491" s="2" t="s">
        <v>3265</v>
      </c>
      <c r="J491" s="2" t="s">
        <v>187</v>
      </c>
      <c r="K491" s="2"/>
      <c r="L491" s="2" t="s">
        <v>12</v>
      </c>
      <c r="M491" s="2" t="s">
        <v>12</v>
      </c>
      <c r="N491" s="2" t="s">
        <v>12</v>
      </c>
      <c r="O491" s="2" t="s">
        <v>3679</v>
      </c>
      <c r="P491" s="2"/>
      <c r="Q491" s="2"/>
      <c r="S491" s="12185"/>
      <c r="U491" s="12186"/>
      <c r="W491" s="12187" t="str">
        <f t="shared" si="82"/>
        <v/>
      </c>
      <c r="Y491" s="12188" t="str">
        <f t="shared" si="76"/>
        <v/>
      </c>
      <c r="AA491" s="92"/>
      <c r="AC491" s="12189"/>
      <c r="AE491" s="12190"/>
      <c r="AG491" s="12191" t="str">
        <f t="shared" si="83"/>
        <v/>
      </c>
      <c r="AI491" s="12192" t="str">
        <f t="shared" si="77"/>
        <v/>
      </c>
    </row>
    <row r="492" spans="1:35" ht="11.25" hidden="1" outlineLevel="5">
      <c r="A492" s="12193" t="s">
        <v>3266</v>
      </c>
      <c r="B492" s="2" t="s">
        <v>94</v>
      </c>
      <c r="C492" s="67" t="str">
        <f t="shared" si="75"/>
        <v/>
      </c>
      <c r="D492" s="2" t="s">
        <v>90</v>
      </c>
      <c r="E492" s="2" t="s">
        <v>4160</v>
      </c>
      <c r="F492" s="2" t="s">
        <v>67</v>
      </c>
      <c r="G492" s="2" t="s">
        <v>4161</v>
      </c>
      <c r="H492" s="2" t="s">
        <v>4162</v>
      </c>
      <c r="I492" s="2" t="s">
        <v>3269</v>
      </c>
      <c r="J492" s="2" t="s">
        <v>96</v>
      </c>
      <c r="K492" s="2"/>
      <c r="L492" s="2" t="s">
        <v>12</v>
      </c>
      <c r="M492" s="2" t="s">
        <v>12</v>
      </c>
      <c r="N492" s="2" t="s">
        <v>12</v>
      </c>
      <c r="O492" s="2" t="s">
        <v>3679</v>
      </c>
      <c r="P492" s="2"/>
      <c r="Q492" s="2"/>
      <c r="S492" s="12194"/>
      <c r="U492" s="12195"/>
      <c r="W492" s="12196" t="str">
        <f t="shared" si="82"/>
        <v/>
      </c>
      <c r="Y492" s="12197" t="str">
        <f t="shared" si="76"/>
        <v/>
      </c>
      <c r="AA492" s="92"/>
      <c r="AC492" s="12198"/>
      <c r="AE492" s="12199"/>
      <c r="AG492" s="12200" t="str">
        <f t="shared" si="83"/>
        <v/>
      </c>
      <c r="AI492" s="12201" t="str">
        <f t="shared" si="77"/>
        <v/>
      </c>
    </row>
    <row r="493" spans="1:35" ht="11.25" hidden="1" outlineLevel="5">
      <c r="A493" s="12202" t="s">
        <v>3270</v>
      </c>
      <c r="B493" s="2" t="s">
        <v>94</v>
      </c>
      <c r="C493" s="67" t="str">
        <f t="shared" si="75"/>
        <v/>
      </c>
      <c r="D493" s="2" t="s">
        <v>90</v>
      </c>
      <c r="E493" s="2" t="s">
        <v>4163</v>
      </c>
      <c r="F493" s="2" t="s">
        <v>67</v>
      </c>
      <c r="G493" s="2" t="s">
        <v>4164</v>
      </c>
      <c r="H493" s="2"/>
      <c r="I493" s="2"/>
      <c r="J493" s="2" t="s">
        <v>96</v>
      </c>
      <c r="K493" s="2"/>
      <c r="L493" s="2" t="s">
        <v>12</v>
      </c>
      <c r="M493" s="2" t="s">
        <v>12</v>
      </c>
      <c r="N493" s="2" t="s">
        <v>12</v>
      </c>
      <c r="O493" s="2" t="s">
        <v>3679</v>
      </c>
      <c r="P493" s="2"/>
      <c r="Q493" s="2"/>
      <c r="S493" s="12203"/>
      <c r="U493" s="12204"/>
      <c r="W493" s="12205" t="str">
        <f t="shared" si="82"/>
        <v/>
      </c>
      <c r="Y493" s="12206" t="str">
        <f t="shared" si="76"/>
        <v/>
      </c>
      <c r="AA493" s="92"/>
      <c r="AC493" s="12207"/>
      <c r="AE493" s="12208"/>
      <c r="AG493" s="12209" t="str">
        <f t="shared" si="83"/>
        <v/>
      </c>
      <c r="AI493" s="12210" t="str">
        <f t="shared" si="77"/>
        <v/>
      </c>
    </row>
    <row r="494" spans="1:35" ht="11.25" hidden="1" outlineLevel="4">
      <c r="A494" s="12211" t="s">
        <v>4165</v>
      </c>
      <c r="B494" s="2" t="s">
        <v>94</v>
      </c>
      <c r="C494" s="67" t="str">
        <f t="shared" si="75"/>
        <v/>
      </c>
      <c r="D494" s="2" t="s">
        <v>90</v>
      </c>
      <c r="E494" s="2" t="s">
        <v>4166</v>
      </c>
      <c r="F494" s="2" t="s">
        <v>67</v>
      </c>
      <c r="G494" s="2" t="s">
        <v>4167</v>
      </c>
      <c r="H494" s="2" t="s">
        <v>4149</v>
      </c>
      <c r="I494" s="2" t="s">
        <v>4168</v>
      </c>
      <c r="J494" s="2" t="s">
        <v>71</v>
      </c>
      <c r="K494" s="2"/>
      <c r="L494" s="2" t="s">
        <v>12</v>
      </c>
      <c r="M494" s="2" t="s">
        <v>12</v>
      </c>
      <c r="N494" s="2" t="s">
        <v>12</v>
      </c>
      <c r="O494" s="2" t="s">
        <v>3679</v>
      </c>
      <c r="P494" s="2"/>
      <c r="Q494" s="2"/>
      <c r="S494" s="12212"/>
      <c r="U494" s="12213"/>
      <c r="W494" s="12214" t="str">
        <f>IF(OR(ISNUMBER(W495),ISNUMBER(W497),ISNUMBER(W501),ISNUMBER(W502)),N(W495)+N(W497)+N(W501)+N(W502),IF(ISNUMBER(U494),U494,""))</f>
        <v/>
      </c>
      <c r="Y494" s="12215" t="str">
        <f t="shared" si="76"/>
        <v/>
      </c>
      <c r="AA494" s="92"/>
      <c r="AC494" s="12216"/>
      <c r="AE494" s="12217"/>
      <c r="AG494" s="12218" t="str">
        <f>IF(OR(ISNUMBER(AG495),ISNUMBER(AG497),ISNUMBER(AG501),ISNUMBER(AG502)),N(AG495)+N(AG497)+N(AG501)+N(AG502),IF(ISNUMBER(AE494),AE494,""))</f>
        <v/>
      </c>
      <c r="AI494" s="12219" t="str">
        <f t="shared" si="77"/>
        <v/>
      </c>
    </row>
    <row r="495" spans="1:35" ht="11.25" hidden="1" outlineLevel="5">
      <c r="A495" s="12220" t="s">
        <v>3276</v>
      </c>
      <c r="B495" s="2" t="s">
        <v>94</v>
      </c>
      <c r="C495" s="67" t="str">
        <f t="shared" si="75"/>
        <v/>
      </c>
      <c r="D495" s="2" t="s">
        <v>90</v>
      </c>
      <c r="E495" s="2" t="s">
        <v>4169</v>
      </c>
      <c r="F495" s="2" t="s">
        <v>67</v>
      </c>
      <c r="G495" s="2" t="s">
        <v>4170</v>
      </c>
      <c r="H495" s="2" t="s">
        <v>2283</v>
      </c>
      <c r="I495" s="2" t="s">
        <v>3279</v>
      </c>
      <c r="J495" s="2" t="s">
        <v>187</v>
      </c>
      <c r="K495" s="2"/>
      <c r="L495" s="2" t="s">
        <v>12</v>
      </c>
      <c r="M495" s="2" t="s">
        <v>12</v>
      </c>
      <c r="N495" s="2" t="s">
        <v>12</v>
      </c>
      <c r="O495" s="2" t="s">
        <v>3679</v>
      </c>
      <c r="P495" s="2"/>
      <c r="Q495" s="2"/>
      <c r="S495" s="12221"/>
      <c r="U495" s="12222"/>
      <c r="W495" s="12223" t="str">
        <f t="shared" ref="W495:W502" si="84">IF(ISNUMBER(U495),U495,"")</f>
        <v/>
      </c>
      <c r="Y495" s="12224" t="str">
        <f t="shared" si="76"/>
        <v/>
      </c>
      <c r="AA495" s="92"/>
      <c r="AC495" s="12225"/>
      <c r="AE495" s="12226"/>
      <c r="AG495" s="12227" t="str">
        <f t="shared" ref="AG495:AG502" si="85">IF(ISNUMBER(AE495),AE495,"")</f>
        <v/>
      </c>
      <c r="AI495" s="12228" t="str">
        <f t="shared" si="77"/>
        <v/>
      </c>
    </row>
    <row r="496" spans="1:35" ht="11.25" hidden="1" outlineLevel="6">
      <c r="A496" s="12229" t="s">
        <v>3292</v>
      </c>
      <c r="B496" s="2"/>
      <c r="C496" s="67" t="str">
        <f t="shared" si="75"/>
        <v/>
      </c>
      <c r="D496" s="2" t="s">
        <v>90</v>
      </c>
      <c r="E496" s="2" t="s">
        <v>4171</v>
      </c>
      <c r="F496" s="2" t="s">
        <v>67</v>
      </c>
      <c r="G496" s="2" t="s">
        <v>4172</v>
      </c>
      <c r="H496" s="2"/>
      <c r="I496" s="2" t="s">
        <v>4173</v>
      </c>
      <c r="J496" s="2" t="s">
        <v>187</v>
      </c>
      <c r="K496" s="2"/>
      <c r="L496" s="2"/>
      <c r="M496" s="2" t="s">
        <v>12</v>
      </c>
      <c r="N496" s="2"/>
      <c r="O496" s="2" t="s">
        <v>3679</v>
      </c>
      <c r="P496" s="2"/>
      <c r="Q496" s="2"/>
      <c r="S496" s="12230"/>
      <c r="U496" s="12231"/>
      <c r="W496" s="12232" t="str">
        <f t="shared" si="84"/>
        <v/>
      </c>
      <c r="Y496" s="12233" t="str">
        <f t="shared" si="76"/>
        <v/>
      </c>
      <c r="AA496" s="92"/>
      <c r="AC496" s="12234"/>
      <c r="AE496" s="12235"/>
      <c r="AG496" s="12236" t="str">
        <f t="shared" si="85"/>
        <v/>
      </c>
      <c r="AI496" s="12237" t="str">
        <f t="shared" si="77"/>
        <v/>
      </c>
    </row>
    <row r="497" spans="1:35" ht="11.25" hidden="1" outlineLevel="5">
      <c r="A497" s="12238" t="s">
        <v>3284</v>
      </c>
      <c r="B497" s="2" t="s">
        <v>94</v>
      </c>
      <c r="C497" s="67" t="str">
        <f t="shared" si="75"/>
        <v/>
      </c>
      <c r="D497" s="2" t="s">
        <v>90</v>
      </c>
      <c r="E497" s="2" t="s">
        <v>4174</v>
      </c>
      <c r="F497" s="2" t="s">
        <v>67</v>
      </c>
      <c r="G497" s="2" t="s">
        <v>4175</v>
      </c>
      <c r="H497" s="2"/>
      <c r="I497" s="2" t="s">
        <v>3287</v>
      </c>
      <c r="J497" s="2" t="s">
        <v>187</v>
      </c>
      <c r="K497" s="2"/>
      <c r="L497" s="2" t="s">
        <v>12</v>
      </c>
      <c r="M497" s="2" t="s">
        <v>12</v>
      </c>
      <c r="N497" s="2" t="s">
        <v>12</v>
      </c>
      <c r="O497" s="2" t="s">
        <v>3679</v>
      </c>
      <c r="P497" s="2"/>
      <c r="Q497" s="2"/>
      <c r="S497" s="12239"/>
      <c r="U497" s="12240"/>
      <c r="W497" s="12241" t="str">
        <f t="shared" si="84"/>
        <v/>
      </c>
      <c r="Y497" s="12242" t="str">
        <f t="shared" si="76"/>
        <v/>
      </c>
      <c r="AA497" s="92"/>
      <c r="AC497" s="12243"/>
      <c r="AE497" s="12244"/>
      <c r="AG497" s="12245" t="str">
        <f t="shared" si="85"/>
        <v/>
      </c>
      <c r="AI497" s="12246" t="str">
        <f t="shared" si="77"/>
        <v/>
      </c>
    </row>
    <row r="498" spans="1:35" ht="11.25" hidden="1" outlineLevel="6">
      <c r="A498" s="12247" t="s">
        <v>3288</v>
      </c>
      <c r="B498" s="2"/>
      <c r="C498" s="67" t="str">
        <f t="shared" si="75"/>
        <v/>
      </c>
      <c r="D498" s="2" t="s">
        <v>90</v>
      </c>
      <c r="E498" s="2" t="s">
        <v>4176</v>
      </c>
      <c r="F498" s="2" t="s">
        <v>67</v>
      </c>
      <c r="G498" s="2" t="s">
        <v>4177</v>
      </c>
      <c r="H498" s="2"/>
      <c r="I498" s="2" t="s">
        <v>3291</v>
      </c>
      <c r="J498" s="2" t="s">
        <v>187</v>
      </c>
      <c r="K498" s="2"/>
      <c r="L498" s="2" t="s">
        <v>12</v>
      </c>
      <c r="M498" s="2"/>
      <c r="N498" s="2"/>
      <c r="O498" s="2" t="s">
        <v>3679</v>
      </c>
      <c r="P498" s="2"/>
      <c r="Q498" s="2"/>
      <c r="S498" s="12248"/>
      <c r="U498" s="12249"/>
      <c r="W498" s="12250" t="str">
        <f t="shared" si="84"/>
        <v/>
      </c>
      <c r="Y498" s="12251" t="str">
        <f t="shared" si="76"/>
        <v/>
      </c>
      <c r="AA498" s="92"/>
      <c r="AC498" s="12252"/>
      <c r="AE498" s="12253"/>
      <c r="AG498" s="12254" t="str">
        <f t="shared" si="85"/>
        <v/>
      </c>
      <c r="AI498" s="12255" t="str">
        <f t="shared" si="77"/>
        <v/>
      </c>
    </row>
    <row r="499" spans="1:35" ht="11.25" hidden="1" outlineLevel="6">
      <c r="A499" s="12256" t="s">
        <v>3292</v>
      </c>
      <c r="B499" s="2"/>
      <c r="C499" s="67" t="str">
        <f t="shared" si="75"/>
        <v/>
      </c>
      <c r="D499" s="2" t="s">
        <v>90</v>
      </c>
      <c r="E499" s="2" t="s">
        <v>4178</v>
      </c>
      <c r="F499" s="2" t="s">
        <v>67</v>
      </c>
      <c r="G499" s="2" t="s">
        <v>4179</v>
      </c>
      <c r="H499" s="2"/>
      <c r="I499" s="2" t="s">
        <v>4180</v>
      </c>
      <c r="J499" s="2" t="s">
        <v>187</v>
      </c>
      <c r="K499" s="2"/>
      <c r="L499" s="2"/>
      <c r="M499" s="2" t="s">
        <v>12</v>
      </c>
      <c r="N499" s="2"/>
      <c r="O499" s="2" t="s">
        <v>3679</v>
      </c>
      <c r="P499" s="2"/>
      <c r="Q499" s="2"/>
      <c r="S499" s="12257"/>
      <c r="U499" s="12258"/>
      <c r="W499" s="12259" t="str">
        <f t="shared" si="84"/>
        <v/>
      </c>
      <c r="Y499" s="12260" t="str">
        <f t="shared" si="76"/>
        <v/>
      </c>
      <c r="AA499" s="92"/>
      <c r="AC499" s="12261"/>
      <c r="AE499" s="12262"/>
      <c r="AG499" s="12263" t="str">
        <f t="shared" si="85"/>
        <v/>
      </c>
      <c r="AI499" s="12264" t="str">
        <f t="shared" si="77"/>
        <v/>
      </c>
    </row>
    <row r="500" spans="1:35" ht="11.25" hidden="1" outlineLevel="6">
      <c r="A500" s="12265" t="s">
        <v>3296</v>
      </c>
      <c r="B500" s="2"/>
      <c r="C500" s="67" t="str">
        <f t="shared" si="75"/>
        <v/>
      </c>
      <c r="D500" s="2" t="s">
        <v>90</v>
      </c>
      <c r="E500" s="2" t="s">
        <v>4181</v>
      </c>
      <c r="F500" s="2" t="s">
        <v>67</v>
      </c>
      <c r="G500" s="2" t="s">
        <v>4182</v>
      </c>
      <c r="H500" s="2" t="s">
        <v>3299</v>
      </c>
      <c r="I500" s="2" t="s">
        <v>4183</v>
      </c>
      <c r="J500" s="2"/>
      <c r="K500" s="2"/>
      <c r="L500" s="2" t="s">
        <v>12</v>
      </c>
      <c r="M500" s="2" t="s">
        <v>12</v>
      </c>
      <c r="N500" s="2" t="s">
        <v>12</v>
      </c>
      <c r="O500" s="2" t="s">
        <v>3679</v>
      </c>
      <c r="P500" s="2"/>
      <c r="Q500" s="2"/>
      <c r="S500" s="12266"/>
      <c r="U500" s="12267"/>
      <c r="W500" s="12268" t="str">
        <f t="shared" si="84"/>
        <v/>
      </c>
      <c r="Y500" s="12269" t="str">
        <f t="shared" si="76"/>
        <v/>
      </c>
      <c r="AA500" s="92"/>
      <c r="AC500" s="12270"/>
      <c r="AE500" s="12271"/>
      <c r="AG500" s="12272" t="str">
        <f t="shared" si="85"/>
        <v/>
      </c>
      <c r="AI500" s="12273" t="str">
        <f t="shared" si="77"/>
        <v/>
      </c>
    </row>
    <row r="501" spans="1:35" ht="11.25" hidden="1" outlineLevel="5">
      <c r="A501" s="12274" t="s">
        <v>3301</v>
      </c>
      <c r="B501" s="2" t="s">
        <v>94</v>
      </c>
      <c r="C501" s="67" t="str">
        <f t="shared" si="75"/>
        <v/>
      </c>
      <c r="D501" s="2" t="s">
        <v>90</v>
      </c>
      <c r="E501" s="2" t="s">
        <v>4184</v>
      </c>
      <c r="F501" s="2" t="s">
        <v>67</v>
      </c>
      <c r="G501" s="2" t="s">
        <v>4185</v>
      </c>
      <c r="H501" s="2" t="s">
        <v>2283</v>
      </c>
      <c r="I501" s="2" t="s">
        <v>3304</v>
      </c>
      <c r="J501" s="2" t="s">
        <v>187</v>
      </c>
      <c r="K501" s="2"/>
      <c r="L501" s="2" t="s">
        <v>12</v>
      </c>
      <c r="M501" s="2" t="s">
        <v>12</v>
      </c>
      <c r="N501" s="2" t="s">
        <v>12</v>
      </c>
      <c r="O501" s="2" t="s">
        <v>3679</v>
      </c>
      <c r="P501" s="2"/>
      <c r="Q501" s="2"/>
      <c r="S501" s="12275"/>
      <c r="U501" s="12276"/>
      <c r="W501" s="12277" t="str">
        <f t="shared" si="84"/>
        <v/>
      </c>
      <c r="Y501" s="12278" t="str">
        <f t="shared" si="76"/>
        <v/>
      </c>
      <c r="AA501" s="92"/>
      <c r="AC501" s="12279"/>
      <c r="AE501" s="12280"/>
      <c r="AG501" s="12281" t="str">
        <f t="shared" si="85"/>
        <v/>
      </c>
      <c r="AI501" s="12282" t="str">
        <f t="shared" si="77"/>
        <v/>
      </c>
    </row>
    <row r="502" spans="1:35" ht="11.25" hidden="1" outlineLevel="5">
      <c r="A502" s="12283" t="s">
        <v>2289</v>
      </c>
      <c r="B502" s="2" t="s">
        <v>94</v>
      </c>
      <c r="C502" s="67" t="str">
        <f t="shared" si="75"/>
        <v/>
      </c>
      <c r="D502" s="2" t="s">
        <v>90</v>
      </c>
      <c r="E502" s="2" t="s">
        <v>4186</v>
      </c>
      <c r="F502" s="2" t="s">
        <v>67</v>
      </c>
      <c r="G502" s="2" t="s">
        <v>4187</v>
      </c>
      <c r="H502" s="2"/>
      <c r="I502" s="2"/>
      <c r="J502" s="2" t="s">
        <v>96</v>
      </c>
      <c r="K502" s="2"/>
      <c r="L502" s="2" t="s">
        <v>12</v>
      </c>
      <c r="M502" s="2" t="s">
        <v>12</v>
      </c>
      <c r="N502" s="2" t="s">
        <v>12</v>
      </c>
      <c r="O502" s="2" t="s">
        <v>3679</v>
      </c>
      <c r="P502" s="2"/>
      <c r="Q502" s="2"/>
      <c r="S502" s="12284"/>
      <c r="U502" s="12285"/>
      <c r="W502" s="12286" t="str">
        <f t="shared" si="84"/>
        <v/>
      </c>
      <c r="Y502" s="12287" t="str">
        <f t="shared" si="76"/>
        <v/>
      </c>
      <c r="AA502" s="92"/>
      <c r="AC502" s="12288"/>
      <c r="AE502" s="12289"/>
      <c r="AG502" s="12290" t="str">
        <f t="shared" si="85"/>
        <v/>
      </c>
      <c r="AI502" s="12291" t="str">
        <f t="shared" si="77"/>
        <v/>
      </c>
    </row>
    <row r="503" spans="1:35" ht="11.25" hidden="1" outlineLevel="3">
      <c r="A503" s="12292" t="s">
        <v>4188</v>
      </c>
      <c r="B503" s="2"/>
      <c r="C503" s="67" t="str">
        <f t="shared" si="75"/>
        <v/>
      </c>
      <c r="D503" s="2" t="s">
        <v>90</v>
      </c>
      <c r="E503" s="2" t="s">
        <v>4189</v>
      </c>
      <c r="F503" s="2" t="s">
        <v>67</v>
      </c>
      <c r="G503" s="2" t="s">
        <v>4190</v>
      </c>
      <c r="H503" s="2"/>
      <c r="I503" s="2"/>
      <c r="J503" s="2" t="s">
        <v>71</v>
      </c>
      <c r="K503" s="2"/>
      <c r="L503" s="2" t="s">
        <v>12</v>
      </c>
      <c r="M503" s="2" t="s">
        <v>12</v>
      </c>
      <c r="N503" s="2" t="s">
        <v>12</v>
      </c>
      <c r="O503" s="2" t="s">
        <v>3679</v>
      </c>
      <c r="P503" s="2"/>
      <c r="Q503" s="2"/>
      <c r="S503" s="12293"/>
      <c r="U503" s="12294"/>
      <c r="W503" s="12295" t="str">
        <f>IF(OR(ISNUMBER(W505),ISNUMBER(W522)),N(W505)+N(W522),IF(ISNUMBER(U503),U503,""))</f>
        <v/>
      </c>
      <c r="Y503" s="12296" t="str">
        <f t="shared" si="76"/>
        <v/>
      </c>
      <c r="AA503" s="92"/>
      <c r="AC503" s="12297"/>
      <c r="AE503" s="12298"/>
      <c r="AG503" s="12299" t="str">
        <f>IF(OR(ISNUMBER(AG505),ISNUMBER(AG522)),N(AG505)+N(AG522),IF(ISNUMBER(AE503),AE503,""))</f>
        <v/>
      </c>
      <c r="AI503" s="12300" t="str">
        <f t="shared" si="77"/>
        <v/>
      </c>
    </row>
    <row r="504" spans="1:35" ht="11.25" hidden="1" outlineLevel="4">
      <c r="A504" s="12301" t="s">
        <v>3809</v>
      </c>
      <c r="B504" s="2"/>
      <c r="C504" s="67" t="str">
        <f t="shared" si="75"/>
        <v/>
      </c>
      <c r="D504" s="2" t="s">
        <v>90</v>
      </c>
      <c r="E504" s="2" t="s">
        <v>4191</v>
      </c>
      <c r="F504" s="2" t="s">
        <v>67</v>
      </c>
      <c r="G504" s="2" t="s">
        <v>4192</v>
      </c>
      <c r="H504" s="2" t="s">
        <v>2863</v>
      </c>
      <c r="I504" s="2"/>
      <c r="J504" s="2"/>
      <c r="K504" s="2"/>
      <c r="L504" s="2" t="s">
        <v>12</v>
      </c>
      <c r="M504" s="2" t="s">
        <v>12</v>
      </c>
      <c r="N504" s="2" t="s">
        <v>12</v>
      </c>
      <c r="O504" s="2" t="s">
        <v>3679</v>
      </c>
      <c r="P504" s="2"/>
      <c r="Q504" s="2"/>
      <c r="S504" s="12302"/>
      <c r="U504" s="12303"/>
      <c r="W504" s="12304" t="str">
        <f>IF(ISNUMBER(U504),U504,"")</f>
        <v/>
      </c>
      <c r="Y504" s="12305" t="str">
        <f t="shared" si="76"/>
        <v/>
      </c>
      <c r="AA504" s="92"/>
      <c r="AC504" s="12306"/>
      <c r="AE504" s="12307"/>
      <c r="AG504" s="12308" t="str">
        <f>IF(ISNUMBER(AE504),AE504,"")</f>
        <v/>
      </c>
      <c r="AI504" s="12309" t="str">
        <f t="shared" si="77"/>
        <v/>
      </c>
    </row>
    <row r="505" spans="1:35" ht="11.25" hidden="1" outlineLevel="4">
      <c r="A505" s="12310" t="s">
        <v>4193</v>
      </c>
      <c r="B505" s="2" t="s">
        <v>94</v>
      </c>
      <c r="C505" s="67" t="str">
        <f t="shared" si="75"/>
        <v/>
      </c>
      <c r="D505" s="2" t="s">
        <v>90</v>
      </c>
      <c r="E505" s="2" t="s">
        <v>4194</v>
      </c>
      <c r="F505" s="2" t="s">
        <v>67</v>
      </c>
      <c r="G505" s="2" t="s">
        <v>4195</v>
      </c>
      <c r="H505" s="2" t="s">
        <v>2283</v>
      </c>
      <c r="I505" s="2" t="s">
        <v>3313</v>
      </c>
      <c r="J505" s="2" t="s">
        <v>71</v>
      </c>
      <c r="K505" s="2"/>
      <c r="L505" s="2" t="s">
        <v>12</v>
      </c>
      <c r="M505" s="2" t="s">
        <v>12</v>
      </c>
      <c r="N505" s="2" t="s">
        <v>12</v>
      </c>
      <c r="O505" s="2" t="s">
        <v>3679</v>
      </c>
      <c r="P505" s="2"/>
      <c r="Q505" s="2"/>
      <c r="S505" s="12311"/>
      <c r="U505" s="12312"/>
      <c r="W505" s="12313" t="str">
        <f>IF(OR(ISNUMBER(W506),ISNUMBER(W507),ISNUMBER(W508),ISNUMBER(W509),ISNUMBER(W513),ISNUMBER(W521)),N(W506)+N(W507)+N(W508)+N(W509)+N(W513)+N(W521),IF(ISNUMBER(U505),U505,""))</f>
        <v/>
      </c>
      <c r="Y505" s="12314" t="str">
        <f t="shared" si="76"/>
        <v/>
      </c>
      <c r="AA505" s="92"/>
      <c r="AC505" s="12315"/>
      <c r="AE505" s="12316"/>
      <c r="AG505" s="12317" t="str">
        <f>IF(OR(ISNUMBER(AG506),ISNUMBER(AG507),ISNUMBER(AG508),ISNUMBER(AG509),ISNUMBER(AG513),ISNUMBER(AG521)),N(AG506)+N(AG507)+N(AG508)+N(AG509)+N(AG513)+N(AG521),IF(ISNUMBER(AE505),AE505,""))</f>
        <v/>
      </c>
      <c r="AI505" s="12318" t="str">
        <f t="shared" si="77"/>
        <v/>
      </c>
    </row>
    <row r="506" spans="1:35" ht="11.25" hidden="1" outlineLevel="5">
      <c r="A506" s="12319" t="s">
        <v>3317</v>
      </c>
      <c r="B506" s="2" t="s">
        <v>94</v>
      </c>
      <c r="C506" s="67" t="str">
        <f t="shared" si="75"/>
        <v/>
      </c>
      <c r="D506" s="2" t="s">
        <v>90</v>
      </c>
      <c r="E506" s="2" t="s">
        <v>4196</v>
      </c>
      <c r="F506" s="2" t="s">
        <v>67</v>
      </c>
      <c r="G506" s="2" t="s">
        <v>4197</v>
      </c>
      <c r="H506" s="2" t="s">
        <v>2283</v>
      </c>
      <c r="I506" s="2" t="s">
        <v>497</v>
      </c>
      <c r="J506" s="2" t="s">
        <v>96</v>
      </c>
      <c r="K506" s="2" t="s">
        <v>100</v>
      </c>
      <c r="L506" s="2" t="s">
        <v>12</v>
      </c>
      <c r="M506" s="2" t="s">
        <v>12</v>
      </c>
      <c r="N506" s="2" t="s">
        <v>12</v>
      </c>
      <c r="O506" s="2" t="s">
        <v>3679</v>
      </c>
      <c r="P506" s="2"/>
      <c r="Q506" s="2"/>
      <c r="S506" s="12320"/>
      <c r="U506" s="12321"/>
      <c r="W506" s="12322" t="str">
        <f t="shared" ref="W506:W512" si="86">IF(ISNUMBER(U506),U506,"")</f>
        <v/>
      </c>
      <c r="Y506" s="12323" t="str">
        <f t="shared" si="76"/>
        <v/>
      </c>
      <c r="AA506" s="92"/>
      <c r="AC506" s="12324"/>
      <c r="AE506" s="12325"/>
      <c r="AG506" s="12326" t="str">
        <f t="shared" ref="AG506:AG512" si="87">IF(ISNUMBER(AE506),AE506,"")</f>
        <v/>
      </c>
      <c r="AI506" s="12327" t="str">
        <f t="shared" si="77"/>
        <v/>
      </c>
    </row>
    <row r="507" spans="1:35" ht="11.25" hidden="1" outlineLevel="5">
      <c r="A507" s="12328" t="s">
        <v>4198</v>
      </c>
      <c r="B507" s="2" t="s">
        <v>94</v>
      </c>
      <c r="C507" s="67" t="str">
        <f t="shared" si="75"/>
        <v/>
      </c>
      <c r="D507" s="2" t="s">
        <v>90</v>
      </c>
      <c r="E507" s="2" t="s">
        <v>4199</v>
      </c>
      <c r="F507" s="2" t="s">
        <v>67</v>
      </c>
      <c r="G507" s="2" t="s">
        <v>4200</v>
      </c>
      <c r="H507" s="2" t="s">
        <v>2283</v>
      </c>
      <c r="I507" s="2" t="s">
        <v>3323</v>
      </c>
      <c r="J507" s="2" t="s">
        <v>187</v>
      </c>
      <c r="K507" s="2"/>
      <c r="L507" s="2" t="s">
        <v>12</v>
      </c>
      <c r="M507" s="2" t="s">
        <v>12</v>
      </c>
      <c r="N507" s="2" t="s">
        <v>12</v>
      </c>
      <c r="O507" s="2" t="s">
        <v>3679</v>
      </c>
      <c r="P507" s="2"/>
      <c r="Q507" s="2"/>
      <c r="S507" s="12329"/>
      <c r="U507" s="12330"/>
      <c r="W507" s="12331" t="str">
        <f t="shared" si="86"/>
        <v/>
      </c>
      <c r="Y507" s="12332" t="str">
        <f t="shared" si="76"/>
        <v/>
      </c>
      <c r="AA507" s="92"/>
      <c r="AC507" s="12333"/>
      <c r="AE507" s="12334"/>
      <c r="AG507" s="12335" t="str">
        <f t="shared" si="87"/>
        <v/>
      </c>
      <c r="AI507" s="12336" t="str">
        <f t="shared" si="77"/>
        <v/>
      </c>
    </row>
    <row r="508" spans="1:35" ht="11.25" hidden="1" outlineLevel="5">
      <c r="A508" s="12337" t="s">
        <v>3324</v>
      </c>
      <c r="B508" s="2" t="s">
        <v>94</v>
      </c>
      <c r="C508" s="67" t="str">
        <f t="shared" si="75"/>
        <v/>
      </c>
      <c r="D508" s="2" t="s">
        <v>90</v>
      </c>
      <c r="E508" s="2" t="s">
        <v>4201</v>
      </c>
      <c r="F508" s="2" t="s">
        <v>67</v>
      </c>
      <c r="G508" s="2" t="s">
        <v>4202</v>
      </c>
      <c r="H508" s="2" t="s">
        <v>2283</v>
      </c>
      <c r="I508" s="2" t="s">
        <v>3327</v>
      </c>
      <c r="J508" s="2" t="s">
        <v>187</v>
      </c>
      <c r="K508" s="2"/>
      <c r="L508" s="2" t="s">
        <v>12</v>
      </c>
      <c r="M508" s="2" t="s">
        <v>12</v>
      </c>
      <c r="N508" s="2" t="s">
        <v>12</v>
      </c>
      <c r="O508" s="2" t="s">
        <v>3679</v>
      </c>
      <c r="P508" s="2"/>
      <c r="Q508" s="2"/>
      <c r="S508" s="12338"/>
      <c r="U508" s="12339"/>
      <c r="W508" s="12340" t="str">
        <f t="shared" si="86"/>
        <v/>
      </c>
      <c r="Y508" s="12341" t="str">
        <f t="shared" si="76"/>
        <v/>
      </c>
      <c r="AA508" s="92"/>
      <c r="AC508" s="12342"/>
      <c r="AE508" s="12343"/>
      <c r="AG508" s="12344" t="str">
        <f t="shared" si="87"/>
        <v/>
      </c>
      <c r="AI508" s="12345" t="str">
        <f t="shared" si="77"/>
        <v/>
      </c>
    </row>
    <row r="509" spans="1:35" ht="11.25" hidden="1" outlineLevel="5">
      <c r="A509" s="12346" t="s">
        <v>2180</v>
      </c>
      <c r="B509" s="2" t="s">
        <v>94</v>
      </c>
      <c r="C509" s="67" t="str">
        <f t="shared" si="75"/>
        <v/>
      </c>
      <c r="D509" s="2" t="s">
        <v>90</v>
      </c>
      <c r="E509" s="2" t="s">
        <v>4203</v>
      </c>
      <c r="F509" s="2" t="s">
        <v>67</v>
      </c>
      <c r="G509" s="2" t="s">
        <v>4204</v>
      </c>
      <c r="H509" s="2" t="s">
        <v>2283</v>
      </c>
      <c r="I509" s="2" t="s">
        <v>3327</v>
      </c>
      <c r="J509" s="2" t="s">
        <v>187</v>
      </c>
      <c r="K509" s="2"/>
      <c r="L509" s="2" t="s">
        <v>12</v>
      </c>
      <c r="M509" s="2" t="s">
        <v>12</v>
      </c>
      <c r="N509" s="2" t="s">
        <v>12</v>
      </c>
      <c r="O509" s="2" t="s">
        <v>3679</v>
      </c>
      <c r="P509" s="2"/>
      <c r="Q509" s="2"/>
      <c r="S509" s="12347"/>
      <c r="U509" s="12348"/>
      <c r="W509" s="12349" t="str">
        <f t="shared" si="86"/>
        <v/>
      </c>
      <c r="Y509" s="12350" t="str">
        <f t="shared" si="76"/>
        <v/>
      </c>
      <c r="AA509" s="92"/>
      <c r="AC509" s="12351"/>
      <c r="AE509" s="12352"/>
      <c r="AG509" s="12353" t="str">
        <f t="shared" si="87"/>
        <v/>
      </c>
      <c r="AI509" s="12354" t="str">
        <f t="shared" si="77"/>
        <v/>
      </c>
    </row>
    <row r="510" spans="1:35" ht="11.25" hidden="1" outlineLevel="6">
      <c r="A510" s="12355" t="s">
        <v>3330</v>
      </c>
      <c r="B510" s="2"/>
      <c r="C510" s="67" t="str">
        <f t="shared" si="75"/>
        <v/>
      </c>
      <c r="D510" s="2" t="s">
        <v>90</v>
      </c>
      <c r="E510" s="2" t="s">
        <v>4205</v>
      </c>
      <c r="F510" s="2" t="s">
        <v>67</v>
      </c>
      <c r="G510" s="2" t="s">
        <v>4206</v>
      </c>
      <c r="H510" s="2"/>
      <c r="I510" s="2" t="s">
        <v>3334</v>
      </c>
      <c r="J510" s="2" t="s">
        <v>187</v>
      </c>
      <c r="K510" s="2"/>
      <c r="L510" s="2" t="s">
        <v>12</v>
      </c>
      <c r="M510" s="2" t="s">
        <v>12</v>
      </c>
      <c r="N510" s="2" t="s">
        <v>12</v>
      </c>
      <c r="O510" s="2" t="s">
        <v>3679</v>
      </c>
      <c r="P510" s="2"/>
      <c r="Q510" s="2"/>
      <c r="S510" s="12356"/>
      <c r="U510" s="12357"/>
      <c r="W510" s="12358" t="str">
        <f t="shared" si="86"/>
        <v/>
      </c>
      <c r="Y510" s="12359" t="str">
        <f t="shared" si="76"/>
        <v/>
      </c>
      <c r="AA510" s="92"/>
      <c r="AC510" s="12360"/>
      <c r="AE510" s="12361"/>
      <c r="AG510" s="12362" t="str">
        <f t="shared" si="87"/>
        <v/>
      </c>
      <c r="AI510" s="12363" t="str">
        <f t="shared" si="77"/>
        <v/>
      </c>
    </row>
    <row r="511" spans="1:35" ht="11.25" hidden="1" outlineLevel="6">
      <c r="A511" s="12364" t="s">
        <v>3335</v>
      </c>
      <c r="B511" s="2"/>
      <c r="C511" s="67" t="str">
        <f t="shared" si="75"/>
        <v/>
      </c>
      <c r="D511" s="2" t="s">
        <v>90</v>
      </c>
      <c r="E511" s="2" t="s">
        <v>4207</v>
      </c>
      <c r="F511" s="2" t="s">
        <v>67</v>
      </c>
      <c r="G511" s="2" t="s">
        <v>4208</v>
      </c>
      <c r="H511" s="2"/>
      <c r="I511" s="2" t="s">
        <v>3338</v>
      </c>
      <c r="J511" s="2" t="s">
        <v>187</v>
      </c>
      <c r="K511" s="2"/>
      <c r="L511" s="2" t="s">
        <v>12</v>
      </c>
      <c r="M511" s="2" t="s">
        <v>12</v>
      </c>
      <c r="N511" s="2" t="s">
        <v>12</v>
      </c>
      <c r="O511" s="2" t="s">
        <v>3679</v>
      </c>
      <c r="P511" s="2"/>
      <c r="Q511" s="2"/>
      <c r="S511" s="12365"/>
      <c r="U511" s="12366"/>
      <c r="W511" s="12367" t="str">
        <f t="shared" si="86"/>
        <v/>
      </c>
      <c r="Y511" s="12368" t="str">
        <f t="shared" si="76"/>
        <v/>
      </c>
      <c r="AA511" s="92"/>
      <c r="AC511" s="12369"/>
      <c r="AE511" s="12370"/>
      <c r="AG511" s="12371" t="str">
        <f t="shared" si="87"/>
        <v/>
      </c>
      <c r="AI511" s="12372" t="str">
        <f t="shared" si="77"/>
        <v/>
      </c>
    </row>
    <row r="512" spans="1:35" ht="11.25" hidden="1" outlineLevel="6">
      <c r="A512" s="12373" t="s">
        <v>3339</v>
      </c>
      <c r="B512" s="2"/>
      <c r="C512" s="67" t="str">
        <f t="shared" si="75"/>
        <v/>
      </c>
      <c r="D512" s="2" t="s">
        <v>90</v>
      </c>
      <c r="E512" s="2" t="s">
        <v>4209</v>
      </c>
      <c r="F512" s="2" t="s">
        <v>67</v>
      </c>
      <c r="G512" s="2" t="s">
        <v>4210</v>
      </c>
      <c r="H512" s="2"/>
      <c r="I512" s="2" t="s">
        <v>3327</v>
      </c>
      <c r="J512" s="2" t="s">
        <v>187</v>
      </c>
      <c r="K512" s="2"/>
      <c r="L512" s="2" t="s">
        <v>12</v>
      </c>
      <c r="M512" s="2" t="s">
        <v>12</v>
      </c>
      <c r="N512" s="2" t="s">
        <v>12</v>
      </c>
      <c r="O512" s="2" t="s">
        <v>3679</v>
      </c>
      <c r="P512" s="2"/>
      <c r="Q512" s="2"/>
      <c r="S512" s="12374"/>
      <c r="U512" s="12375"/>
      <c r="W512" s="12376" t="str">
        <f t="shared" si="86"/>
        <v/>
      </c>
      <c r="Y512" s="12377" t="str">
        <f t="shared" si="76"/>
        <v/>
      </c>
      <c r="AA512" s="92"/>
      <c r="AC512" s="12378"/>
      <c r="AE512" s="12379"/>
      <c r="AG512" s="12380" t="str">
        <f t="shared" si="87"/>
        <v/>
      </c>
      <c r="AI512" s="12381" t="str">
        <f t="shared" si="77"/>
        <v/>
      </c>
    </row>
    <row r="513" spans="1:35" ht="11.25" hidden="1" outlineLevel="5">
      <c r="A513" s="12382" t="s">
        <v>4211</v>
      </c>
      <c r="B513" s="2" t="s">
        <v>94</v>
      </c>
      <c r="C513" s="67" t="str">
        <f t="shared" si="75"/>
        <v/>
      </c>
      <c r="D513" s="2" t="s">
        <v>90</v>
      </c>
      <c r="E513" s="2" t="s">
        <v>4212</v>
      </c>
      <c r="F513" s="2" t="s">
        <v>67</v>
      </c>
      <c r="G513" s="2" t="s">
        <v>4213</v>
      </c>
      <c r="H513" s="2" t="s">
        <v>2283</v>
      </c>
      <c r="I513" s="2" t="s">
        <v>3327</v>
      </c>
      <c r="J513" s="2" t="s">
        <v>71</v>
      </c>
      <c r="K513" s="2"/>
      <c r="L513" s="2" t="s">
        <v>12</v>
      </c>
      <c r="M513" s="2" t="s">
        <v>12</v>
      </c>
      <c r="N513" s="2" t="s">
        <v>12</v>
      </c>
      <c r="O513" s="2" t="s">
        <v>3679</v>
      </c>
      <c r="P513" s="2"/>
      <c r="Q513" s="2"/>
      <c r="S513" s="12383"/>
      <c r="U513" s="12384"/>
      <c r="W513" s="12385" t="str">
        <f>IF(OR(ISNUMBER(W514),ISNUMBER(W519),ISNUMBER(W520)),N(W514)+N(W519)+N(W520),IF(ISNUMBER(U513),U513,""))</f>
        <v/>
      </c>
      <c r="Y513" s="12386" t="str">
        <f t="shared" si="76"/>
        <v/>
      </c>
      <c r="AA513" s="92"/>
      <c r="AC513" s="12387"/>
      <c r="AE513" s="12388"/>
      <c r="AG513" s="12389" t="str">
        <f>IF(OR(ISNUMBER(AG514),ISNUMBER(AG519),ISNUMBER(AG520)),N(AG514)+N(AG519)+N(AG520),IF(ISNUMBER(AE513),AE513,""))</f>
        <v/>
      </c>
      <c r="AI513" s="12390" t="str">
        <f t="shared" si="77"/>
        <v/>
      </c>
    </row>
    <row r="514" spans="1:35" ht="11.25" hidden="1" outlineLevel="6">
      <c r="A514" s="12391" t="s">
        <v>3345</v>
      </c>
      <c r="B514" s="2" t="s">
        <v>94</v>
      </c>
      <c r="C514" s="67" t="str">
        <f t="shared" si="75"/>
        <v/>
      </c>
      <c r="D514" s="2" t="s">
        <v>90</v>
      </c>
      <c r="E514" s="2" t="s">
        <v>4214</v>
      </c>
      <c r="F514" s="2" t="s">
        <v>67</v>
      </c>
      <c r="G514" s="2" t="s">
        <v>4215</v>
      </c>
      <c r="H514" s="2" t="s">
        <v>2283</v>
      </c>
      <c r="I514" s="2" t="s">
        <v>3348</v>
      </c>
      <c r="J514" s="2" t="s">
        <v>71</v>
      </c>
      <c r="K514" s="2"/>
      <c r="L514" s="2" t="s">
        <v>12</v>
      </c>
      <c r="M514" s="2" t="s">
        <v>12</v>
      </c>
      <c r="N514" s="2" t="s">
        <v>12</v>
      </c>
      <c r="O514" s="2" t="s">
        <v>3679</v>
      </c>
      <c r="P514" s="2"/>
      <c r="Q514" s="2"/>
      <c r="S514" s="12392"/>
      <c r="U514" s="12393"/>
      <c r="W514" s="12394" t="str">
        <f>IF(OR(ISNUMBER(W516),ISNUMBER(W515),ISNUMBER(W517),ISNUMBER(W518)),N(W516)+N(W515)+N(W517)+N(W518),IF(ISNUMBER(U514),U514,""))</f>
        <v/>
      </c>
      <c r="Y514" s="12395" t="str">
        <f t="shared" si="76"/>
        <v/>
      </c>
      <c r="AA514" s="92"/>
      <c r="AC514" s="12396"/>
      <c r="AE514" s="12397"/>
      <c r="AG514" s="12398" t="str">
        <f>IF(OR(ISNUMBER(AG516),ISNUMBER(AG515),ISNUMBER(AG517),ISNUMBER(AG518)),N(AG516)+N(AG515)+N(AG517)+N(AG518),IF(ISNUMBER(AE514),AE514,""))</f>
        <v/>
      </c>
      <c r="AI514" s="12399" t="str">
        <f t="shared" si="77"/>
        <v/>
      </c>
    </row>
    <row r="515" spans="1:35" ht="11.25" hidden="1" outlineLevel="7">
      <c r="A515" s="12400" t="s">
        <v>4198</v>
      </c>
      <c r="B515" s="2" t="s">
        <v>94</v>
      </c>
      <c r="C515" s="67" t="str">
        <f t="shared" si="75"/>
        <v/>
      </c>
      <c r="D515" s="2" t="s">
        <v>90</v>
      </c>
      <c r="E515" s="2" t="s">
        <v>4216</v>
      </c>
      <c r="F515" s="2" t="s">
        <v>67</v>
      </c>
      <c r="G515" s="2" t="s">
        <v>4217</v>
      </c>
      <c r="H515" s="2"/>
      <c r="I515" s="2" t="s">
        <v>3351</v>
      </c>
      <c r="J515" s="2" t="s">
        <v>187</v>
      </c>
      <c r="K515" s="2"/>
      <c r="L515" s="2" t="s">
        <v>12</v>
      </c>
      <c r="M515" s="2" t="s">
        <v>12</v>
      </c>
      <c r="N515" s="2" t="s">
        <v>12</v>
      </c>
      <c r="O515" s="2" t="s">
        <v>3679</v>
      </c>
      <c r="P515" s="2"/>
      <c r="Q515" s="2"/>
      <c r="S515" s="12401"/>
      <c r="U515" s="12402"/>
      <c r="W515" s="12403" t="str">
        <f t="shared" ref="W515:W521" si="88">IF(ISNUMBER(U515),U515,"")</f>
        <v/>
      </c>
      <c r="Y515" s="12404" t="str">
        <f t="shared" si="76"/>
        <v/>
      </c>
      <c r="AA515" s="92"/>
      <c r="AC515" s="12405"/>
      <c r="AE515" s="12406"/>
      <c r="AG515" s="12407" t="str">
        <f t="shared" ref="AG515:AG521" si="89">IF(ISNUMBER(AE515),AE515,"")</f>
        <v/>
      </c>
      <c r="AI515" s="12408" t="str">
        <f t="shared" si="77"/>
        <v/>
      </c>
    </row>
    <row r="516" spans="1:35" ht="11.25" hidden="1" outlineLevel="7">
      <c r="A516" s="12409" t="s">
        <v>3324</v>
      </c>
      <c r="B516" s="2" t="s">
        <v>94</v>
      </c>
      <c r="C516" s="67" t="str">
        <f t="shared" si="75"/>
        <v/>
      </c>
      <c r="D516" s="2" t="s">
        <v>90</v>
      </c>
      <c r="E516" s="2" t="s">
        <v>4218</v>
      </c>
      <c r="F516" s="2" t="s">
        <v>67</v>
      </c>
      <c r="G516" s="2" t="s">
        <v>4219</v>
      </c>
      <c r="H516" s="2"/>
      <c r="I516" s="2" t="s">
        <v>3327</v>
      </c>
      <c r="J516" s="2" t="s">
        <v>187</v>
      </c>
      <c r="K516" s="2"/>
      <c r="L516" s="2" t="s">
        <v>12</v>
      </c>
      <c r="M516" s="2" t="s">
        <v>12</v>
      </c>
      <c r="N516" s="2" t="s">
        <v>12</v>
      </c>
      <c r="O516" s="2" t="s">
        <v>3679</v>
      </c>
      <c r="P516" s="2"/>
      <c r="Q516" s="2"/>
      <c r="S516" s="12410"/>
      <c r="U516" s="12411"/>
      <c r="W516" s="12412" t="str">
        <f t="shared" si="88"/>
        <v/>
      </c>
      <c r="Y516" s="12413" t="str">
        <f t="shared" si="76"/>
        <v/>
      </c>
      <c r="AA516" s="92"/>
      <c r="AC516" s="12414"/>
      <c r="AE516" s="12415"/>
      <c r="AG516" s="12416" t="str">
        <f t="shared" si="89"/>
        <v/>
      </c>
      <c r="AI516" s="12417" t="str">
        <f t="shared" si="77"/>
        <v/>
      </c>
    </row>
    <row r="517" spans="1:35" ht="11.25" hidden="1" outlineLevel="7">
      <c r="A517" s="12418" t="s">
        <v>2180</v>
      </c>
      <c r="B517" s="2" t="s">
        <v>94</v>
      </c>
      <c r="C517" s="67" t="str">
        <f t="shared" si="75"/>
        <v/>
      </c>
      <c r="D517" s="2" t="s">
        <v>90</v>
      </c>
      <c r="E517" s="2" t="s">
        <v>4220</v>
      </c>
      <c r="F517" s="2" t="s">
        <v>67</v>
      </c>
      <c r="G517" s="2" t="s">
        <v>4221</v>
      </c>
      <c r="H517" s="2"/>
      <c r="I517" s="2" t="s">
        <v>4222</v>
      </c>
      <c r="J517" s="2" t="s">
        <v>187</v>
      </c>
      <c r="K517" s="2"/>
      <c r="L517" s="2" t="s">
        <v>12</v>
      </c>
      <c r="M517" s="2" t="s">
        <v>12</v>
      </c>
      <c r="N517" s="2" t="s">
        <v>12</v>
      </c>
      <c r="O517" s="2" t="s">
        <v>3679</v>
      </c>
      <c r="P517" s="2"/>
      <c r="Q517" s="2"/>
      <c r="S517" s="12419"/>
      <c r="U517" s="12420"/>
      <c r="W517" s="12421" t="str">
        <f t="shared" si="88"/>
        <v/>
      </c>
      <c r="Y517" s="12422" t="str">
        <f t="shared" si="76"/>
        <v/>
      </c>
      <c r="AA517" s="92"/>
      <c r="AC517" s="12423"/>
      <c r="AE517" s="12424"/>
      <c r="AG517" s="12425" t="str">
        <f t="shared" si="89"/>
        <v/>
      </c>
      <c r="AI517" s="12426" t="str">
        <f t="shared" si="77"/>
        <v/>
      </c>
    </row>
    <row r="518" spans="1:35" ht="11.25" hidden="1" outlineLevel="7">
      <c r="A518" s="12427" t="s">
        <v>2289</v>
      </c>
      <c r="B518" s="2" t="s">
        <v>94</v>
      </c>
      <c r="C518" s="67" t="str">
        <f t="shared" si="75"/>
        <v/>
      </c>
      <c r="D518" s="2" t="s">
        <v>90</v>
      </c>
      <c r="E518" s="2" t="s">
        <v>4223</v>
      </c>
      <c r="F518" s="2" t="s">
        <v>67</v>
      </c>
      <c r="G518" s="2" t="s">
        <v>4224</v>
      </c>
      <c r="H518" s="2"/>
      <c r="I518" s="2"/>
      <c r="J518" s="2" t="s">
        <v>96</v>
      </c>
      <c r="K518" s="2"/>
      <c r="L518" s="2" t="s">
        <v>12</v>
      </c>
      <c r="M518" s="2" t="s">
        <v>12</v>
      </c>
      <c r="N518" s="2" t="s">
        <v>12</v>
      </c>
      <c r="O518" s="2" t="s">
        <v>3679</v>
      </c>
      <c r="P518" s="2"/>
      <c r="Q518" s="2"/>
      <c r="S518" s="12428"/>
      <c r="U518" s="12429"/>
      <c r="W518" s="12430" t="str">
        <f t="shared" si="88"/>
        <v/>
      </c>
      <c r="Y518" s="12431" t="str">
        <f t="shared" si="76"/>
        <v/>
      </c>
      <c r="AA518" s="92"/>
      <c r="AC518" s="12432"/>
      <c r="AE518" s="12433"/>
      <c r="AG518" s="12434" t="str">
        <f t="shared" si="89"/>
        <v/>
      </c>
      <c r="AI518" s="12435" t="str">
        <f t="shared" si="77"/>
        <v/>
      </c>
    </row>
    <row r="519" spans="1:35" ht="11.25" hidden="1" outlineLevel="6">
      <c r="A519" s="12436" t="s">
        <v>3362</v>
      </c>
      <c r="B519" s="2" t="s">
        <v>94</v>
      </c>
      <c r="C519" s="67" t="str">
        <f t="shared" si="75"/>
        <v/>
      </c>
      <c r="D519" s="2" t="s">
        <v>90</v>
      </c>
      <c r="E519" s="2" t="s">
        <v>4225</v>
      </c>
      <c r="F519" s="2" t="s">
        <v>67</v>
      </c>
      <c r="G519" s="2" t="s">
        <v>4226</v>
      </c>
      <c r="H519" s="2" t="s">
        <v>2283</v>
      </c>
      <c r="I519" s="2" t="s">
        <v>4227</v>
      </c>
      <c r="J519" s="2" t="s">
        <v>187</v>
      </c>
      <c r="K519" s="2"/>
      <c r="L519" s="2" t="s">
        <v>12</v>
      </c>
      <c r="M519" s="2" t="s">
        <v>12</v>
      </c>
      <c r="N519" s="2" t="s">
        <v>12</v>
      </c>
      <c r="O519" s="2" t="s">
        <v>3679</v>
      </c>
      <c r="P519" s="2"/>
      <c r="Q519" s="2"/>
      <c r="S519" s="12437"/>
      <c r="U519" s="12438"/>
      <c r="W519" s="12439" t="str">
        <f t="shared" si="88"/>
        <v/>
      </c>
      <c r="Y519" s="12440" t="str">
        <f t="shared" si="76"/>
        <v/>
      </c>
      <c r="AA519" s="92"/>
      <c r="AC519" s="12441"/>
      <c r="AE519" s="12442"/>
      <c r="AG519" s="12443" t="str">
        <f t="shared" si="89"/>
        <v/>
      </c>
      <c r="AI519" s="12444" t="str">
        <f t="shared" si="77"/>
        <v/>
      </c>
    </row>
    <row r="520" spans="1:35" ht="11.25" hidden="1" outlineLevel="6">
      <c r="A520" s="12445" t="s">
        <v>2289</v>
      </c>
      <c r="B520" s="2" t="s">
        <v>94</v>
      </c>
      <c r="C520" s="67" t="str">
        <f t="shared" si="75"/>
        <v/>
      </c>
      <c r="D520" s="2" t="s">
        <v>90</v>
      </c>
      <c r="E520" s="2" t="s">
        <v>4228</v>
      </c>
      <c r="F520" s="2" t="s">
        <v>67</v>
      </c>
      <c r="G520" s="2" t="s">
        <v>4229</v>
      </c>
      <c r="H520" s="2"/>
      <c r="I520" s="2"/>
      <c r="J520" s="2" t="s">
        <v>96</v>
      </c>
      <c r="K520" s="2"/>
      <c r="L520" s="2" t="s">
        <v>12</v>
      </c>
      <c r="M520" s="2" t="s">
        <v>12</v>
      </c>
      <c r="N520" s="2" t="s">
        <v>12</v>
      </c>
      <c r="O520" s="2" t="s">
        <v>3679</v>
      </c>
      <c r="P520" s="2"/>
      <c r="Q520" s="2"/>
      <c r="S520" s="12446"/>
      <c r="U520" s="12447"/>
      <c r="W520" s="12448" t="str">
        <f t="shared" si="88"/>
        <v/>
      </c>
      <c r="Y520" s="12449" t="str">
        <f t="shared" si="76"/>
        <v/>
      </c>
      <c r="AA520" s="92"/>
      <c r="AC520" s="12450"/>
      <c r="AE520" s="12451"/>
      <c r="AG520" s="12452" t="str">
        <f t="shared" si="89"/>
        <v/>
      </c>
      <c r="AI520" s="12453" t="str">
        <f t="shared" si="77"/>
        <v/>
      </c>
    </row>
    <row r="521" spans="1:35" ht="11.25" hidden="1" outlineLevel="5">
      <c r="A521" s="12454" t="s">
        <v>2289</v>
      </c>
      <c r="B521" s="2" t="s">
        <v>94</v>
      </c>
      <c r="C521" s="67" t="str">
        <f t="shared" ref="C521:C584" si="90">IF(OR(ISNUMBER(S521),ISNUMBER(U521),ISNUMBER(W521),ISNUMBER(Y521),ISNUMBER(AC521),ISNUMBER(AE521),ISNUMBER(AG521),ISNUMBER(AI521),ISNUMBER(AA521),ISNUMBER(AK521)),"x","")</f>
        <v/>
      </c>
      <c r="D521" s="2" t="s">
        <v>90</v>
      </c>
      <c r="E521" s="2" t="s">
        <v>4230</v>
      </c>
      <c r="F521" s="2" t="s">
        <v>67</v>
      </c>
      <c r="G521" s="2" t="s">
        <v>4231</v>
      </c>
      <c r="H521" s="2"/>
      <c r="I521" s="2"/>
      <c r="J521" s="2" t="s">
        <v>96</v>
      </c>
      <c r="K521" s="2"/>
      <c r="L521" s="2" t="s">
        <v>12</v>
      </c>
      <c r="M521" s="2" t="s">
        <v>12</v>
      </c>
      <c r="N521" s="2" t="s">
        <v>12</v>
      </c>
      <c r="O521" s="2" t="s">
        <v>3679</v>
      </c>
      <c r="P521" s="2"/>
      <c r="Q521" s="2"/>
      <c r="S521" s="12455"/>
      <c r="U521" s="12456"/>
      <c r="W521" s="12457" t="str">
        <f t="shared" si="88"/>
        <v/>
      </c>
      <c r="Y521" s="12458" t="str">
        <f t="shared" ref="Y521:Y584" si="91">IF(OR(ISNUMBER(S521),ISNUMBER(W521)),N(S521)+N(W521),"")</f>
        <v/>
      </c>
      <c r="AA521" s="92"/>
      <c r="AC521" s="12459"/>
      <c r="AE521" s="12460"/>
      <c r="AG521" s="12461" t="str">
        <f t="shared" si="89"/>
        <v/>
      </c>
      <c r="AI521" s="12462" t="str">
        <f t="shared" ref="AI521:AI584" si="92">IF(OR(ISNUMBER(AC521),ISNUMBER(AG521)),N(AC521)+N(AG521),"")</f>
        <v/>
      </c>
    </row>
    <row r="522" spans="1:35" ht="11.25" hidden="1" outlineLevel="4">
      <c r="A522" s="12463" t="s">
        <v>3376</v>
      </c>
      <c r="B522" s="2" t="s">
        <v>94</v>
      </c>
      <c r="C522" s="67" t="str">
        <f t="shared" si="90"/>
        <v/>
      </c>
      <c r="D522" s="2" t="s">
        <v>90</v>
      </c>
      <c r="E522" s="2" t="s">
        <v>4232</v>
      </c>
      <c r="F522" s="2" t="s">
        <v>67</v>
      </c>
      <c r="G522" s="2" t="s">
        <v>4233</v>
      </c>
      <c r="H522" s="2" t="s">
        <v>4234</v>
      </c>
      <c r="I522" s="2"/>
      <c r="J522" s="2" t="s">
        <v>71</v>
      </c>
      <c r="K522" s="2"/>
      <c r="L522" s="2" t="s">
        <v>12</v>
      </c>
      <c r="M522" s="2" t="s">
        <v>12</v>
      </c>
      <c r="N522" s="2" t="s">
        <v>12</v>
      </c>
      <c r="O522" s="2" t="s">
        <v>3679</v>
      </c>
      <c r="P522" s="2"/>
      <c r="Q522" s="2"/>
      <c r="S522" s="12464"/>
      <c r="U522" s="12465"/>
      <c r="W522" s="12466" t="str">
        <f>IF(OR(ISNUMBER(W523),ISNUMBER(W524)),N(W523)+N(W524),IF(ISNUMBER(U522),U522,""))</f>
        <v/>
      </c>
      <c r="Y522" s="12467" t="str">
        <f t="shared" si="91"/>
        <v/>
      </c>
      <c r="AA522" s="92"/>
      <c r="AC522" s="12468"/>
      <c r="AE522" s="12469"/>
      <c r="AG522" s="12470" t="str">
        <f>IF(OR(ISNUMBER(AG523),ISNUMBER(AG524)),N(AG523)+N(AG524),IF(ISNUMBER(AE522),AE522,""))</f>
        <v/>
      </c>
      <c r="AI522" s="12471" t="str">
        <f t="shared" si="92"/>
        <v/>
      </c>
    </row>
    <row r="523" spans="1:35" ht="11.25" hidden="1" outlineLevel="5">
      <c r="A523" s="12472" t="s">
        <v>3380</v>
      </c>
      <c r="B523" s="2" t="s">
        <v>94</v>
      </c>
      <c r="C523" s="67" t="str">
        <f t="shared" si="90"/>
        <v/>
      </c>
      <c r="D523" s="2" t="s">
        <v>90</v>
      </c>
      <c r="E523" s="2" t="s">
        <v>4235</v>
      </c>
      <c r="F523" s="2" t="s">
        <v>67</v>
      </c>
      <c r="G523" s="2" t="s">
        <v>4236</v>
      </c>
      <c r="H523" s="2" t="s">
        <v>2283</v>
      </c>
      <c r="I523" s="2" t="s">
        <v>3383</v>
      </c>
      <c r="J523" s="2" t="s">
        <v>187</v>
      </c>
      <c r="K523" s="2"/>
      <c r="L523" s="2" t="s">
        <v>12</v>
      </c>
      <c r="M523" s="2" t="s">
        <v>12</v>
      </c>
      <c r="N523" s="2" t="s">
        <v>12</v>
      </c>
      <c r="O523" s="2" t="s">
        <v>3679</v>
      </c>
      <c r="P523" s="2"/>
      <c r="Q523" s="2"/>
      <c r="S523" s="12473"/>
      <c r="U523" s="12474"/>
      <c r="W523" s="12475" t="str">
        <f>IF(ISNUMBER(U523),U523,"")</f>
        <v/>
      </c>
      <c r="Y523" s="12476" t="str">
        <f t="shared" si="91"/>
        <v/>
      </c>
      <c r="AA523" s="92"/>
      <c r="AC523" s="12477"/>
      <c r="AE523" s="12478"/>
      <c r="AG523" s="12479" t="str">
        <f>IF(ISNUMBER(AE523),AE523,"")</f>
        <v/>
      </c>
      <c r="AI523" s="12480" t="str">
        <f t="shared" si="92"/>
        <v/>
      </c>
    </row>
    <row r="524" spans="1:35" ht="11.25" hidden="1" outlineLevel="5">
      <c r="A524" s="12481" t="s">
        <v>3384</v>
      </c>
      <c r="B524" s="2" t="s">
        <v>94</v>
      </c>
      <c r="C524" s="67" t="str">
        <f t="shared" si="90"/>
        <v/>
      </c>
      <c r="D524" s="2" t="s">
        <v>90</v>
      </c>
      <c r="E524" s="2" t="s">
        <v>4237</v>
      </c>
      <c r="F524" s="2" t="s">
        <v>67</v>
      </c>
      <c r="G524" s="2" t="s">
        <v>4238</v>
      </c>
      <c r="H524" s="2" t="s">
        <v>2283</v>
      </c>
      <c r="I524" s="2" t="s">
        <v>4239</v>
      </c>
      <c r="J524" s="2" t="s">
        <v>187</v>
      </c>
      <c r="K524" s="2"/>
      <c r="L524" s="2" t="s">
        <v>12</v>
      </c>
      <c r="M524" s="2" t="s">
        <v>12</v>
      </c>
      <c r="N524" s="2" t="s">
        <v>12</v>
      </c>
      <c r="O524" s="2" t="s">
        <v>3679</v>
      </c>
      <c r="P524" s="2"/>
      <c r="Q524" s="2"/>
      <c r="S524" s="12482"/>
      <c r="U524" s="12483"/>
      <c r="W524" s="12484" t="str">
        <f>IF(ISNUMBER(U524),U524,"")</f>
        <v/>
      </c>
      <c r="Y524" s="12485" t="str">
        <f t="shared" si="91"/>
        <v/>
      </c>
      <c r="AA524" s="92"/>
      <c r="AC524" s="12486"/>
      <c r="AE524" s="12487"/>
      <c r="AG524" s="12488" t="str">
        <f>IF(ISNUMBER(AE524),AE524,"")</f>
        <v/>
      </c>
      <c r="AI524" s="12489" t="str">
        <f t="shared" si="92"/>
        <v/>
      </c>
    </row>
    <row r="525" spans="1:35" ht="11.25" hidden="1" outlineLevel="6">
      <c r="A525" s="12490" t="s">
        <v>3388</v>
      </c>
      <c r="B525" s="2"/>
      <c r="C525" s="67" t="str">
        <f t="shared" si="90"/>
        <v/>
      </c>
      <c r="D525" s="2" t="s">
        <v>90</v>
      </c>
      <c r="E525" s="2" t="s">
        <v>4240</v>
      </c>
      <c r="F525" s="2" t="s">
        <v>67</v>
      </c>
      <c r="G525" s="2" t="s">
        <v>4241</v>
      </c>
      <c r="H525" s="2"/>
      <c r="I525" s="2"/>
      <c r="J525" s="2" t="s">
        <v>187</v>
      </c>
      <c r="K525" s="2"/>
      <c r="L525" s="2" t="s">
        <v>12</v>
      </c>
      <c r="M525" s="2" t="s">
        <v>12</v>
      </c>
      <c r="N525" s="2" t="s">
        <v>12</v>
      </c>
      <c r="O525" s="2" t="s">
        <v>3679</v>
      </c>
      <c r="P525" s="2"/>
      <c r="Q525" s="2"/>
      <c r="S525" s="12491"/>
      <c r="U525" s="12492"/>
      <c r="W525" s="12493" t="str">
        <f>IF(ISNUMBER(U525),U525,"")</f>
        <v/>
      </c>
      <c r="Y525" s="12494" t="str">
        <f t="shared" si="91"/>
        <v/>
      </c>
      <c r="AA525" s="92"/>
      <c r="AC525" s="12495"/>
      <c r="AE525" s="12496"/>
      <c r="AG525" s="12497" t="str">
        <f>IF(ISNUMBER(AE525),AE525,"")</f>
        <v/>
      </c>
      <c r="AI525" s="12498" t="str">
        <f t="shared" si="92"/>
        <v/>
      </c>
    </row>
    <row r="526" spans="1:35" ht="11.25" hidden="1" outlineLevel="6">
      <c r="A526" s="12499" t="s">
        <v>3392</v>
      </c>
      <c r="B526" s="2"/>
      <c r="C526" s="67" t="str">
        <f t="shared" si="90"/>
        <v/>
      </c>
      <c r="D526" s="2" t="s">
        <v>90</v>
      </c>
      <c r="E526" s="2" t="s">
        <v>4242</v>
      </c>
      <c r="F526" s="2" t="s">
        <v>67</v>
      </c>
      <c r="G526" s="2" t="s">
        <v>4243</v>
      </c>
      <c r="H526" s="2"/>
      <c r="I526" s="2"/>
      <c r="J526" s="2" t="s">
        <v>187</v>
      </c>
      <c r="K526" s="2"/>
      <c r="L526" s="2" t="s">
        <v>12</v>
      </c>
      <c r="M526" s="2" t="s">
        <v>12</v>
      </c>
      <c r="N526" s="2" t="s">
        <v>12</v>
      </c>
      <c r="O526" s="2" t="s">
        <v>3679</v>
      </c>
      <c r="P526" s="2"/>
      <c r="Q526" s="2"/>
      <c r="S526" s="12500"/>
      <c r="U526" s="12501"/>
      <c r="W526" s="12502" t="str">
        <f>IF(ISNUMBER(U526),U526,"")</f>
        <v/>
      </c>
      <c r="Y526" s="12503" t="str">
        <f t="shared" si="91"/>
        <v/>
      </c>
      <c r="AA526" s="92"/>
      <c r="AC526" s="12504"/>
      <c r="AE526" s="12505"/>
      <c r="AG526" s="12506" t="str">
        <f>IF(ISNUMBER(AE526),AE526,"")</f>
        <v/>
      </c>
      <c r="AI526" s="12507" t="str">
        <f t="shared" si="92"/>
        <v/>
      </c>
    </row>
    <row r="527" spans="1:35" ht="11.25" hidden="1" outlineLevel="3">
      <c r="A527" s="12508" t="s">
        <v>4244</v>
      </c>
      <c r="B527" s="2"/>
      <c r="C527" s="67" t="str">
        <f t="shared" si="90"/>
        <v/>
      </c>
      <c r="D527" s="2" t="s">
        <v>90</v>
      </c>
      <c r="E527" s="2" t="s">
        <v>4245</v>
      </c>
      <c r="F527" s="2" t="s">
        <v>67</v>
      </c>
      <c r="G527" s="2" t="s">
        <v>4246</v>
      </c>
      <c r="H527" s="2"/>
      <c r="I527" s="2"/>
      <c r="J527" s="2" t="s">
        <v>71</v>
      </c>
      <c r="K527" s="2"/>
      <c r="L527" s="2" t="s">
        <v>12</v>
      </c>
      <c r="M527" s="2" t="s">
        <v>12</v>
      </c>
      <c r="N527" s="2" t="s">
        <v>12</v>
      </c>
      <c r="O527" s="2" t="s">
        <v>3679</v>
      </c>
      <c r="P527" s="2"/>
      <c r="Q527" s="2"/>
      <c r="S527" s="12509"/>
      <c r="U527" s="12510"/>
      <c r="W527" s="12511" t="str">
        <f>IF(OR(ISNUMBER(W530),ISNUMBER(W535),ISNUMBER(W536),ISNUMBER(W540),ISNUMBER(W534),ISNUMBER(W547),ISNUMBER(W563),ISNUMBER(W564),ISNUMBER(W565),ISNUMBER(W544),ISNUMBER(W566),ISNUMBER(W567),ISNUMBER(W573),ISNUMBER(W574),ISNUMBER(W545),ISNUMBER(W560),ISNUMBER(W558),ISNUMBER(W559),ISNUMBER(W561),ISNUMBER(W562),ISNUMBER(W546),ISNUMBER(W543),ISNUMBER(W578),ISNUMBER(W579),ISNUMBER(W582),ISNUMBER(W583),ISNUMBER(W584),ISNUMBER(W585),ISNUMBER(W586),ISNUMBER(W587),ISNUMBER(W588),ISNUMBER(W589),ISNUMBER(W590),ISNUMBER(W592)),N(W530)+N(W535)+N(W536)+N(W540)+N(W534)+N(W547)+N(W563)+N(W564)+N(W565)+N(W544)+N(W566)+N(W567)+N(W573)+N(W574)+N(W545)+N(W560)+N(W558)+N(W559)+N(W561)+N(W562)+N(W546)+N(W543)+N(W578)+N(W579)+N(W582)+N(W583)+N(W584)+N(W585)+N(W586)+N(W587)+N(W588)+N(W589)+N(W590)+N(W592),IF(ISNUMBER(U527),U527,""))</f>
        <v/>
      </c>
      <c r="Y527" s="12512" t="str">
        <f t="shared" si="91"/>
        <v/>
      </c>
      <c r="AA527" s="92"/>
      <c r="AC527" s="12513"/>
      <c r="AE527" s="12514"/>
      <c r="AG527" s="12515" t="str">
        <f>IF(OR(ISNUMBER(AG530),ISNUMBER(AG535),ISNUMBER(AG536),ISNUMBER(AG540),ISNUMBER(AG534),ISNUMBER(AG547),ISNUMBER(AG563),ISNUMBER(AG564),ISNUMBER(AG565),ISNUMBER(AG544),ISNUMBER(AG566),ISNUMBER(AG567),ISNUMBER(AG573),ISNUMBER(AG574),ISNUMBER(AG545),ISNUMBER(AG560),ISNUMBER(AG558),ISNUMBER(AG559),ISNUMBER(AG561),ISNUMBER(AG562),ISNUMBER(AG546),ISNUMBER(AG543),ISNUMBER(AG578),ISNUMBER(AG579),ISNUMBER(AG582),ISNUMBER(AG583),ISNUMBER(AG584),ISNUMBER(AG585),ISNUMBER(AG586),ISNUMBER(AG587),ISNUMBER(AG588),ISNUMBER(AG589),ISNUMBER(AG590),ISNUMBER(AG592)),N(AG530)+N(AG535)+N(AG536)+N(AG540)+N(AG534)+N(AG547)+N(AG563)+N(AG564)+N(AG565)+N(AG544)+N(AG566)+N(AG567)+N(AG573)+N(AG574)+N(AG545)+N(AG560)+N(AG558)+N(AG559)+N(AG561)+N(AG562)+N(AG546)+N(AG543)+N(AG578)+N(AG579)+N(AG582)+N(AG583)+N(AG584)+N(AG585)+N(AG586)+N(AG587)+N(AG588)+N(AG589)+N(AG590)+N(AG592),IF(ISNUMBER(AE527),AE527,""))</f>
        <v/>
      </c>
      <c r="AI527" s="12516" t="str">
        <f t="shared" si="92"/>
        <v/>
      </c>
    </row>
    <row r="528" spans="1:35" ht="11.25" hidden="1" outlineLevel="4">
      <c r="A528" s="12517" t="s">
        <v>3399</v>
      </c>
      <c r="B528" s="2"/>
      <c r="C528" s="67" t="str">
        <f t="shared" si="90"/>
        <v/>
      </c>
      <c r="D528" s="2" t="s">
        <v>90</v>
      </c>
      <c r="E528" s="2" t="s">
        <v>4247</v>
      </c>
      <c r="F528" s="2" t="s">
        <v>67</v>
      </c>
      <c r="G528" s="2" t="s">
        <v>4248</v>
      </c>
      <c r="H528" s="2"/>
      <c r="I528" s="2"/>
      <c r="J528" s="2"/>
      <c r="K528" s="2"/>
      <c r="L528" s="2" t="s">
        <v>12</v>
      </c>
      <c r="M528" s="2" t="s">
        <v>12</v>
      </c>
      <c r="N528" s="2" t="s">
        <v>12</v>
      </c>
      <c r="O528" s="2" t="s">
        <v>3679</v>
      </c>
      <c r="P528" s="2"/>
      <c r="Q528" s="2"/>
      <c r="S528" s="12518"/>
      <c r="U528" s="12519"/>
      <c r="W528" s="12520" t="str">
        <f>IF(ISNUMBER(U528),U528,"")</f>
        <v/>
      </c>
      <c r="Y528" s="12521" t="str">
        <f t="shared" si="91"/>
        <v/>
      </c>
      <c r="AA528" s="92"/>
      <c r="AC528" s="12522"/>
      <c r="AE528" s="12523"/>
      <c r="AG528" s="12524" t="str">
        <f>IF(ISNUMBER(AE528),AE528,"")</f>
        <v/>
      </c>
      <c r="AI528" s="12525" t="str">
        <f t="shared" si="92"/>
        <v/>
      </c>
    </row>
    <row r="529" spans="1:35" ht="11.25" hidden="1" outlineLevel="4">
      <c r="A529" s="12526" t="s">
        <v>3809</v>
      </c>
      <c r="B529" s="2"/>
      <c r="C529" s="67" t="str">
        <f t="shared" si="90"/>
        <v/>
      </c>
      <c r="D529" s="2" t="s">
        <v>90</v>
      </c>
      <c r="E529" s="2" t="s">
        <v>4249</v>
      </c>
      <c r="F529" s="2" t="s">
        <v>67</v>
      </c>
      <c r="G529" s="2" t="s">
        <v>4250</v>
      </c>
      <c r="H529" s="2" t="s">
        <v>2863</v>
      </c>
      <c r="I529" s="2"/>
      <c r="J529" s="2"/>
      <c r="K529" s="2"/>
      <c r="L529" s="2" t="s">
        <v>12</v>
      </c>
      <c r="M529" s="2" t="s">
        <v>12</v>
      </c>
      <c r="N529" s="2" t="s">
        <v>12</v>
      </c>
      <c r="O529" s="2" t="s">
        <v>3679</v>
      </c>
      <c r="P529" s="2"/>
      <c r="Q529" s="2"/>
      <c r="S529" s="12527"/>
      <c r="U529" s="12528"/>
      <c r="W529" s="12529" t="str">
        <f>IF(ISNUMBER(U529),U529,"")</f>
        <v/>
      </c>
      <c r="Y529" s="12530" t="str">
        <f t="shared" si="91"/>
        <v/>
      </c>
      <c r="AA529" s="92"/>
      <c r="AC529" s="12531"/>
      <c r="AE529" s="12532"/>
      <c r="AG529" s="12533" t="str">
        <f>IF(ISNUMBER(AE529),AE529,"")</f>
        <v/>
      </c>
      <c r="AI529" s="12534" t="str">
        <f t="shared" si="92"/>
        <v/>
      </c>
    </row>
    <row r="530" spans="1:35" ht="11.25" hidden="1" outlineLevel="4">
      <c r="A530" s="12535" t="s">
        <v>4251</v>
      </c>
      <c r="B530" s="2" t="s">
        <v>94</v>
      </c>
      <c r="C530" s="67" t="str">
        <f t="shared" si="90"/>
        <v/>
      </c>
      <c r="D530" s="2" t="s">
        <v>90</v>
      </c>
      <c r="E530" s="2" t="s">
        <v>4252</v>
      </c>
      <c r="F530" s="2" t="s">
        <v>67</v>
      </c>
      <c r="G530" s="2" t="s">
        <v>4253</v>
      </c>
      <c r="H530" s="2" t="s">
        <v>2916</v>
      </c>
      <c r="I530" s="2"/>
      <c r="J530" s="2" t="s">
        <v>71</v>
      </c>
      <c r="K530" s="2"/>
      <c r="L530" s="2" t="s">
        <v>12</v>
      </c>
      <c r="M530" s="2" t="s">
        <v>12</v>
      </c>
      <c r="N530" s="2" t="s">
        <v>12</v>
      </c>
      <c r="O530" s="2" t="s">
        <v>3679</v>
      </c>
      <c r="P530" s="2"/>
      <c r="Q530" s="2"/>
      <c r="S530" s="12536"/>
      <c r="U530" s="12537"/>
      <c r="W530" s="12538" t="str">
        <f>IF(OR(ISNUMBER(W531),ISNUMBER(W532),ISNUMBER(W533)),N(W531)+N(W532)+N(W533),IF(ISNUMBER(U530),U530,""))</f>
        <v/>
      </c>
      <c r="Y530" s="12539" t="str">
        <f t="shared" si="91"/>
        <v/>
      </c>
      <c r="AA530" s="92"/>
      <c r="AC530" s="12540"/>
      <c r="AE530" s="12541"/>
      <c r="AG530" s="12542" t="str">
        <f>IF(OR(ISNUMBER(AG531),ISNUMBER(AG532),ISNUMBER(AG533)),N(AG531)+N(AG532)+N(AG533),IF(ISNUMBER(AE530),AE530,""))</f>
        <v/>
      </c>
      <c r="AI530" s="12543" t="str">
        <f t="shared" si="92"/>
        <v/>
      </c>
    </row>
    <row r="531" spans="1:35" ht="11.25" hidden="1" outlineLevel="5">
      <c r="A531" s="12544" t="s">
        <v>3408</v>
      </c>
      <c r="B531" s="2" t="s">
        <v>94</v>
      </c>
      <c r="C531" s="67" t="str">
        <f t="shared" si="90"/>
        <v/>
      </c>
      <c r="D531" s="2" t="s">
        <v>90</v>
      </c>
      <c r="E531" s="2" t="s">
        <v>4254</v>
      </c>
      <c r="F531" s="2" t="s">
        <v>67</v>
      </c>
      <c r="G531" s="2" t="s">
        <v>4255</v>
      </c>
      <c r="H531" s="2"/>
      <c r="I531" s="2" t="s">
        <v>3412</v>
      </c>
      <c r="J531" s="2" t="s">
        <v>187</v>
      </c>
      <c r="K531" s="2"/>
      <c r="L531" s="2"/>
      <c r="M531" s="2" t="s">
        <v>12</v>
      </c>
      <c r="N531" s="2"/>
      <c r="O531" s="2" t="s">
        <v>3679</v>
      </c>
      <c r="P531" s="2"/>
      <c r="Q531" s="2"/>
      <c r="S531" s="12545"/>
      <c r="U531" s="12546"/>
      <c r="W531" s="12547" t="str">
        <f>IF(ISNUMBER(U531),U531,"")</f>
        <v/>
      </c>
      <c r="Y531" s="12548" t="str">
        <f t="shared" si="91"/>
        <v/>
      </c>
      <c r="AA531" s="92"/>
      <c r="AC531" s="12549"/>
      <c r="AE531" s="12550"/>
      <c r="AG531" s="12551" t="str">
        <f>IF(ISNUMBER(AE531),AE531,"")</f>
        <v/>
      </c>
      <c r="AI531" s="12552" t="str">
        <f t="shared" si="92"/>
        <v/>
      </c>
    </row>
    <row r="532" spans="1:35" ht="11.25" hidden="1" outlineLevel="5">
      <c r="A532" s="12553" t="s">
        <v>3413</v>
      </c>
      <c r="B532" s="2" t="s">
        <v>94</v>
      </c>
      <c r="C532" s="67" t="str">
        <f t="shared" si="90"/>
        <v/>
      </c>
      <c r="D532" s="2" t="s">
        <v>90</v>
      </c>
      <c r="E532" s="2" t="s">
        <v>4256</v>
      </c>
      <c r="F532" s="2" t="s">
        <v>67</v>
      </c>
      <c r="G532" s="2" t="s">
        <v>4257</v>
      </c>
      <c r="H532" s="2"/>
      <c r="I532" s="2" t="s">
        <v>3412</v>
      </c>
      <c r="J532" s="2" t="s">
        <v>187</v>
      </c>
      <c r="K532" s="2"/>
      <c r="L532" s="2" t="s">
        <v>12</v>
      </c>
      <c r="M532" s="2"/>
      <c r="N532" s="2"/>
      <c r="O532" s="2" t="s">
        <v>3679</v>
      </c>
      <c r="P532" s="2"/>
      <c r="Q532" s="2"/>
      <c r="S532" s="12554"/>
      <c r="U532" s="12555"/>
      <c r="W532" s="12556" t="str">
        <f>IF(ISNUMBER(U532),U532,"")</f>
        <v/>
      </c>
      <c r="Y532" s="12557" t="str">
        <f t="shared" si="91"/>
        <v/>
      </c>
      <c r="AA532" s="92"/>
      <c r="AC532" s="12558"/>
      <c r="AE532" s="12559"/>
      <c r="AG532" s="12560" t="str">
        <f>IF(ISNUMBER(AE532),AE532,"")</f>
        <v/>
      </c>
      <c r="AI532" s="12561" t="str">
        <f t="shared" si="92"/>
        <v/>
      </c>
    </row>
    <row r="533" spans="1:35" ht="11.25" hidden="1" outlineLevel="5">
      <c r="A533" s="12562" t="s">
        <v>4258</v>
      </c>
      <c r="B533" s="2" t="s">
        <v>94</v>
      </c>
      <c r="C533" s="67" t="str">
        <f t="shared" si="90"/>
        <v/>
      </c>
      <c r="D533" s="2" t="s">
        <v>90</v>
      </c>
      <c r="E533" s="2" t="s">
        <v>4259</v>
      </c>
      <c r="F533" s="2" t="s">
        <v>67</v>
      </c>
      <c r="G533" s="2" t="s">
        <v>4260</v>
      </c>
      <c r="H533" s="2"/>
      <c r="I533" s="2" t="s">
        <v>4261</v>
      </c>
      <c r="J533" s="2" t="s">
        <v>187</v>
      </c>
      <c r="K533" s="2"/>
      <c r="L533" s="2" t="s">
        <v>12</v>
      </c>
      <c r="M533" s="2" t="s">
        <v>12</v>
      </c>
      <c r="N533" s="2" t="s">
        <v>12</v>
      </c>
      <c r="O533" s="2" t="s">
        <v>3679</v>
      </c>
      <c r="P533" s="2"/>
      <c r="Q533" s="2"/>
      <c r="S533" s="12563"/>
      <c r="U533" s="12564"/>
      <c r="W533" s="12565" t="str">
        <f>IF(ISNUMBER(U533),U533,"")</f>
        <v/>
      </c>
      <c r="Y533" s="12566" t="str">
        <f t="shared" si="91"/>
        <v/>
      </c>
      <c r="AA533" s="92"/>
      <c r="AC533" s="12567"/>
      <c r="AE533" s="12568"/>
      <c r="AG533" s="12569" t="str">
        <f>IF(ISNUMBER(AE533),AE533,"")</f>
        <v/>
      </c>
      <c r="AI533" s="12570" t="str">
        <f t="shared" si="92"/>
        <v/>
      </c>
    </row>
    <row r="534" spans="1:35" ht="11.25" hidden="1" outlineLevel="4">
      <c r="A534" s="12571" t="s">
        <v>3421</v>
      </c>
      <c r="B534" s="2" t="s">
        <v>94</v>
      </c>
      <c r="C534" s="67" t="str">
        <f t="shared" si="90"/>
        <v/>
      </c>
      <c r="D534" s="2" t="s">
        <v>90</v>
      </c>
      <c r="E534" s="2" t="s">
        <v>4262</v>
      </c>
      <c r="F534" s="2" t="s">
        <v>67</v>
      </c>
      <c r="G534" s="2" t="s">
        <v>4263</v>
      </c>
      <c r="H534" s="2"/>
      <c r="I534" s="2"/>
      <c r="J534" s="2" t="s">
        <v>96</v>
      </c>
      <c r="K534" s="2"/>
      <c r="L534" s="2" t="s">
        <v>12</v>
      </c>
      <c r="M534" s="2" t="s">
        <v>12</v>
      </c>
      <c r="N534" s="2" t="s">
        <v>12</v>
      </c>
      <c r="O534" s="2" t="s">
        <v>3679</v>
      </c>
      <c r="P534" s="2"/>
      <c r="Q534" s="2"/>
      <c r="S534" s="12572"/>
      <c r="U534" s="12573"/>
      <c r="W534" s="12574" t="str">
        <f>IF(ISNUMBER(U534),U534,"")</f>
        <v/>
      </c>
      <c r="Y534" s="12575" t="str">
        <f t="shared" si="91"/>
        <v/>
      </c>
      <c r="AA534" s="92"/>
      <c r="AC534" s="12576"/>
      <c r="AE534" s="12577"/>
      <c r="AG534" s="12578" t="str">
        <f>IF(ISNUMBER(AE534),AE534,"")</f>
        <v/>
      </c>
      <c r="AI534" s="12579" t="str">
        <f t="shared" si="92"/>
        <v/>
      </c>
    </row>
    <row r="535" spans="1:35" ht="11.25" hidden="1" outlineLevel="4">
      <c r="A535" s="12580" t="s">
        <v>3424</v>
      </c>
      <c r="B535" s="2" t="s">
        <v>94</v>
      </c>
      <c r="C535" s="67" t="str">
        <f t="shared" si="90"/>
        <v/>
      </c>
      <c r="D535" s="2" t="s">
        <v>90</v>
      </c>
      <c r="E535" s="2" t="s">
        <v>4264</v>
      </c>
      <c r="F535" s="2" t="s">
        <v>67</v>
      </c>
      <c r="G535" s="2" t="s">
        <v>4265</v>
      </c>
      <c r="H535" s="2" t="s">
        <v>2916</v>
      </c>
      <c r="I535" s="2" t="s">
        <v>3427</v>
      </c>
      <c r="J535" s="2" t="s">
        <v>187</v>
      </c>
      <c r="K535" s="2"/>
      <c r="L535" s="2" t="s">
        <v>12</v>
      </c>
      <c r="M535" s="2" t="s">
        <v>12</v>
      </c>
      <c r="N535" s="2" t="s">
        <v>12</v>
      </c>
      <c r="O535" s="2" t="s">
        <v>3679</v>
      </c>
      <c r="P535" s="2"/>
      <c r="Q535" s="2"/>
      <c r="S535" s="12581"/>
      <c r="U535" s="12582"/>
      <c r="W535" s="12583" t="str">
        <f>IF(ISNUMBER(U535),U535,"")</f>
        <v/>
      </c>
      <c r="Y535" s="12584" t="str">
        <f t="shared" si="91"/>
        <v/>
      </c>
      <c r="AA535" s="92"/>
      <c r="AC535" s="12585"/>
      <c r="AE535" s="12586"/>
      <c r="AG535" s="12587" t="str">
        <f>IF(ISNUMBER(AE535),AE535,"")</f>
        <v/>
      </c>
      <c r="AI535" s="12588" t="str">
        <f t="shared" si="92"/>
        <v/>
      </c>
    </row>
    <row r="536" spans="1:35" ht="11.25" hidden="1" outlineLevel="4">
      <c r="A536" s="12589" t="s">
        <v>3428</v>
      </c>
      <c r="B536" s="2" t="s">
        <v>94</v>
      </c>
      <c r="C536" s="67" t="str">
        <f t="shared" si="90"/>
        <v/>
      </c>
      <c r="D536" s="2" t="s">
        <v>90</v>
      </c>
      <c r="E536" s="2" t="s">
        <v>4266</v>
      </c>
      <c r="F536" s="2" t="s">
        <v>67</v>
      </c>
      <c r="G536" s="2" t="s">
        <v>4267</v>
      </c>
      <c r="H536" s="2"/>
      <c r="I536" s="2"/>
      <c r="J536" s="2" t="s">
        <v>71</v>
      </c>
      <c r="K536" s="2"/>
      <c r="L536" s="2" t="s">
        <v>12</v>
      </c>
      <c r="M536" s="2" t="s">
        <v>12</v>
      </c>
      <c r="N536" s="2" t="s">
        <v>12</v>
      </c>
      <c r="O536" s="2" t="s">
        <v>3679</v>
      </c>
      <c r="P536" s="2"/>
      <c r="Q536" s="2"/>
      <c r="S536" s="12590"/>
      <c r="U536" s="12591"/>
      <c r="W536" s="12592" t="str">
        <f>IF(OR(ISNUMBER(W537),ISNUMBER(W538),ISNUMBER(W539)),N(W537)+N(W538)+N(W539),IF(ISNUMBER(U536),U536,""))</f>
        <v/>
      </c>
      <c r="Y536" s="12593" t="str">
        <f t="shared" si="91"/>
        <v/>
      </c>
      <c r="AA536" s="92"/>
      <c r="AC536" s="12594"/>
      <c r="AE536" s="12595"/>
      <c r="AG536" s="12596" t="str">
        <f>IF(OR(ISNUMBER(AG537),ISNUMBER(AG538),ISNUMBER(AG539)),N(AG537)+N(AG538)+N(AG539),IF(ISNUMBER(AE536),AE536,""))</f>
        <v/>
      </c>
      <c r="AI536" s="12597" t="str">
        <f t="shared" si="92"/>
        <v/>
      </c>
    </row>
    <row r="537" spans="1:35" ht="11.25" hidden="1" outlineLevel="5">
      <c r="A537" s="12598" t="s">
        <v>3408</v>
      </c>
      <c r="B537" s="2" t="s">
        <v>94</v>
      </c>
      <c r="C537" s="67" t="str">
        <f t="shared" si="90"/>
        <v/>
      </c>
      <c r="D537" s="2" t="s">
        <v>90</v>
      </c>
      <c r="E537" s="2" t="s">
        <v>4268</v>
      </c>
      <c r="F537" s="2" t="s">
        <v>67</v>
      </c>
      <c r="G537" s="2" t="s">
        <v>4269</v>
      </c>
      <c r="H537" s="2"/>
      <c r="I537" s="2" t="s">
        <v>4270</v>
      </c>
      <c r="J537" s="2" t="s">
        <v>187</v>
      </c>
      <c r="K537" s="2"/>
      <c r="L537" s="2"/>
      <c r="M537" s="2" t="s">
        <v>12</v>
      </c>
      <c r="N537" s="2"/>
      <c r="O537" s="2" t="s">
        <v>3679</v>
      </c>
      <c r="P537" s="2"/>
      <c r="Q537" s="2"/>
      <c r="S537" s="12599"/>
      <c r="U537" s="12600"/>
      <c r="W537" s="12601" t="str">
        <f>IF(ISNUMBER(U537),U537,"")</f>
        <v/>
      </c>
      <c r="Y537" s="12602" t="str">
        <f t="shared" si="91"/>
        <v/>
      </c>
      <c r="AA537" s="92"/>
      <c r="AC537" s="12603"/>
      <c r="AE537" s="12604"/>
      <c r="AG537" s="12605" t="str">
        <f>IF(ISNUMBER(AE537),AE537,"")</f>
        <v/>
      </c>
      <c r="AI537" s="12606" t="str">
        <f t="shared" si="92"/>
        <v/>
      </c>
    </row>
    <row r="538" spans="1:35" ht="11.25" hidden="1" outlineLevel="5">
      <c r="A538" s="12607" t="s">
        <v>3413</v>
      </c>
      <c r="B538" s="2" t="s">
        <v>94</v>
      </c>
      <c r="C538" s="67" t="str">
        <f t="shared" si="90"/>
        <v/>
      </c>
      <c r="D538" s="2" t="s">
        <v>90</v>
      </c>
      <c r="E538" s="2" t="s">
        <v>4271</v>
      </c>
      <c r="F538" s="2" t="s">
        <v>67</v>
      </c>
      <c r="G538" s="2" t="s">
        <v>4272</v>
      </c>
      <c r="H538" s="2"/>
      <c r="I538" s="2" t="s">
        <v>3416</v>
      </c>
      <c r="J538" s="2" t="s">
        <v>187</v>
      </c>
      <c r="K538" s="2"/>
      <c r="L538" s="2" t="s">
        <v>12</v>
      </c>
      <c r="M538" s="2"/>
      <c r="N538" s="2"/>
      <c r="O538" s="2" t="s">
        <v>3679</v>
      </c>
      <c r="P538" s="2"/>
      <c r="Q538" s="2"/>
      <c r="S538" s="12608"/>
      <c r="U538" s="12609"/>
      <c r="W538" s="12610" t="str">
        <f>IF(ISNUMBER(U538),U538,"")</f>
        <v/>
      </c>
      <c r="Y538" s="12611" t="str">
        <f t="shared" si="91"/>
        <v/>
      </c>
      <c r="AA538" s="92"/>
      <c r="AC538" s="12612"/>
      <c r="AE538" s="12613"/>
      <c r="AG538" s="12614" t="str">
        <f>IF(ISNUMBER(AE538),AE538,"")</f>
        <v/>
      </c>
      <c r="AI538" s="12615" t="str">
        <f t="shared" si="92"/>
        <v/>
      </c>
    </row>
    <row r="539" spans="1:35" ht="11.25" hidden="1" outlineLevel="5">
      <c r="A539" s="12616" t="s">
        <v>4273</v>
      </c>
      <c r="B539" s="2" t="s">
        <v>94</v>
      </c>
      <c r="C539" s="67" t="str">
        <f t="shared" si="90"/>
        <v/>
      </c>
      <c r="D539" s="2" t="s">
        <v>90</v>
      </c>
      <c r="E539" s="2" t="s">
        <v>4274</v>
      </c>
      <c r="F539" s="2" t="s">
        <v>67</v>
      </c>
      <c r="G539" s="2" t="s">
        <v>4275</v>
      </c>
      <c r="H539" s="2"/>
      <c r="I539" s="2" t="s">
        <v>4276</v>
      </c>
      <c r="J539" s="2" t="s">
        <v>187</v>
      </c>
      <c r="K539" s="2"/>
      <c r="L539" s="2" t="s">
        <v>12</v>
      </c>
      <c r="M539" s="2" t="s">
        <v>12</v>
      </c>
      <c r="N539" s="2" t="s">
        <v>12</v>
      </c>
      <c r="O539" s="2" t="s">
        <v>3679</v>
      </c>
      <c r="P539" s="2"/>
      <c r="Q539" s="2"/>
      <c r="S539" s="12617"/>
      <c r="U539" s="12618"/>
      <c r="W539" s="12619" t="str">
        <f>IF(ISNUMBER(U539),U539,"")</f>
        <v/>
      </c>
      <c r="Y539" s="12620" t="str">
        <f t="shared" si="91"/>
        <v/>
      </c>
      <c r="AA539" s="92"/>
      <c r="AC539" s="12621"/>
      <c r="AE539" s="12622"/>
      <c r="AG539" s="12623" t="str">
        <f>IF(ISNUMBER(AE539),AE539,"")</f>
        <v/>
      </c>
      <c r="AI539" s="12624" t="str">
        <f t="shared" si="92"/>
        <v/>
      </c>
    </row>
    <row r="540" spans="1:35" ht="11.25" hidden="1" outlineLevel="4">
      <c r="A540" s="12625" t="s">
        <v>3439</v>
      </c>
      <c r="B540" s="2" t="s">
        <v>94</v>
      </c>
      <c r="C540" s="67" t="str">
        <f t="shared" si="90"/>
        <v/>
      </c>
      <c r="D540" s="2" t="s">
        <v>90</v>
      </c>
      <c r="E540" s="2" t="s">
        <v>4277</v>
      </c>
      <c r="F540" s="2" t="s">
        <v>67</v>
      </c>
      <c r="G540" s="2" t="s">
        <v>4278</v>
      </c>
      <c r="H540" s="2"/>
      <c r="I540" s="2"/>
      <c r="J540" s="2" t="s">
        <v>71</v>
      </c>
      <c r="K540" s="2"/>
      <c r="L540" s="2" t="s">
        <v>12</v>
      </c>
      <c r="M540" s="2" t="s">
        <v>12</v>
      </c>
      <c r="N540" s="2" t="s">
        <v>12</v>
      </c>
      <c r="O540" s="2" t="s">
        <v>3679</v>
      </c>
      <c r="P540" s="2"/>
      <c r="Q540" s="2"/>
      <c r="S540" s="12626"/>
      <c r="U540" s="12627"/>
      <c r="W540" s="12628" t="str">
        <f>IF(OR(ISNUMBER(W541),ISNUMBER(W542)),N(W541)+N(W542),IF(ISNUMBER(U540),U540,""))</f>
        <v/>
      </c>
      <c r="Y540" s="12629" t="str">
        <f t="shared" si="91"/>
        <v/>
      </c>
      <c r="AA540" s="92"/>
      <c r="AC540" s="12630"/>
      <c r="AE540" s="12631"/>
      <c r="AG540" s="12632" t="str">
        <f>IF(OR(ISNUMBER(AG541),ISNUMBER(AG542)),N(AG541)+N(AG542),IF(ISNUMBER(AE540),AE540,""))</f>
        <v/>
      </c>
      <c r="AI540" s="12633" t="str">
        <f t="shared" si="92"/>
        <v/>
      </c>
    </row>
    <row r="541" spans="1:35" ht="11.25" hidden="1" outlineLevel="5">
      <c r="A541" s="12634" t="s">
        <v>4279</v>
      </c>
      <c r="B541" s="2" t="s">
        <v>94</v>
      </c>
      <c r="C541" s="67" t="str">
        <f t="shared" si="90"/>
        <v/>
      </c>
      <c r="D541" s="2" t="s">
        <v>90</v>
      </c>
      <c r="E541" s="2" t="s">
        <v>4280</v>
      </c>
      <c r="F541" s="2" t="s">
        <v>67</v>
      </c>
      <c r="G541" s="2" t="s">
        <v>4281</v>
      </c>
      <c r="H541" s="2"/>
      <c r="I541" s="2" t="s">
        <v>3446</v>
      </c>
      <c r="J541" s="2" t="s">
        <v>187</v>
      </c>
      <c r="K541" s="2"/>
      <c r="L541" s="2" t="s">
        <v>12</v>
      </c>
      <c r="M541" s="2" t="s">
        <v>12</v>
      </c>
      <c r="N541" s="2" t="s">
        <v>12</v>
      </c>
      <c r="O541" s="2" t="s">
        <v>3679</v>
      </c>
      <c r="P541" s="2"/>
      <c r="Q541" s="2"/>
      <c r="S541" s="12635"/>
      <c r="U541" s="12636"/>
      <c r="W541" s="12637" t="str">
        <f t="shared" ref="W541:W546" si="93">IF(ISNUMBER(U541),U541,"")</f>
        <v/>
      </c>
      <c r="Y541" s="12638" t="str">
        <f t="shared" si="91"/>
        <v/>
      </c>
      <c r="AA541" s="92"/>
      <c r="AC541" s="12639"/>
      <c r="AE541" s="12640"/>
      <c r="AG541" s="12641" t="str">
        <f t="shared" ref="AG541:AG546" si="94">IF(ISNUMBER(AE541),AE541,"")</f>
        <v/>
      </c>
      <c r="AI541" s="12642" t="str">
        <f t="shared" si="92"/>
        <v/>
      </c>
    </row>
    <row r="542" spans="1:35" ht="11.25" hidden="1" outlineLevel="5">
      <c r="A542" s="12643" t="s">
        <v>3447</v>
      </c>
      <c r="B542" s="2" t="s">
        <v>94</v>
      </c>
      <c r="C542" s="67" t="str">
        <f t="shared" si="90"/>
        <v/>
      </c>
      <c r="D542" s="2" t="s">
        <v>90</v>
      </c>
      <c r="E542" s="2" t="s">
        <v>4282</v>
      </c>
      <c r="F542" s="2" t="s">
        <v>67</v>
      </c>
      <c r="G542" s="2" t="s">
        <v>4283</v>
      </c>
      <c r="H542" s="2"/>
      <c r="I542" s="2" t="s">
        <v>4284</v>
      </c>
      <c r="J542" s="2" t="s">
        <v>187</v>
      </c>
      <c r="K542" s="2"/>
      <c r="L542" s="2" t="s">
        <v>12</v>
      </c>
      <c r="M542" s="2" t="s">
        <v>12</v>
      </c>
      <c r="N542" s="2" t="s">
        <v>12</v>
      </c>
      <c r="O542" s="2" t="s">
        <v>3679</v>
      </c>
      <c r="P542" s="2"/>
      <c r="Q542" s="2"/>
      <c r="S542" s="12644"/>
      <c r="U542" s="12645"/>
      <c r="W542" s="12646" t="str">
        <f t="shared" si="93"/>
        <v/>
      </c>
      <c r="Y542" s="12647" t="str">
        <f t="shared" si="91"/>
        <v/>
      </c>
      <c r="AA542" s="92"/>
      <c r="AC542" s="12648"/>
      <c r="AE542" s="12649"/>
      <c r="AG542" s="12650" t="str">
        <f t="shared" si="94"/>
        <v/>
      </c>
      <c r="AI542" s="12651" t="str">
        <f t="shared" si="92"/>
        <v/>
      </c>
    </row>
    <row r="543" spans="1:35" ht="11.25" hidden="1" outlineLevel="4">
      <c r="A543" s="12652" t="s">
        <v>3451</v>
      </c>
      <c r="B543" s="2" t="s">
        <v>94</v>
      </c>
      <c r="C543" s="67" t="str">
        <f t="shared" si="90"/>
        <v/>
      </c>
      <c r="D543" s="2" t="s">
        <v>90</v>
      </c>
      <c r="E543" s="2" t="s">
        <v>4285</v>
      </c>
      <c r="F543" s="2" t="s">
        <v>67</v>
      </c>
      <c r="G543" s="2" t="s">
        <v>4286</v>
      </c>
      <c r="H543" s="2" t="s">
        <v>2916</v>
      </c>
      <c r="I543" s="2"/>
      <c r="J543" s="2" t="s">
        <v>96</v>
      </c>
      <c r="K543" s="2"/>
      <c r="L543" s="2" t="s">
        <v>12</v>
      </c>
      <c r="M543" s="2" t="s">
        <v>12</v>
      </c>
      <c r="N543" s="2" t="s">
        <v>12</v>
      </c>
      <c r="O543" s="2" t="s">
        <v>3679</v>
      </c>
      <c r="P543" s="2"/>
      <c r="Q543" s="2"/>
      <c r="S543" s="12653"/>
      <c r="U543" s="12654"/>
      <c r="W543" s="12655" t="str">
        <f t="shared" si="93"/>
        <v/>
      </c>
      <c r="Y543" s="12656" t="str">
        <f t="shared" si="91"/>
        <v/>
      </c>
      <c r="AA543" s="92"/>
      <c r="AC543" s="12657"/>
      <c r="AE543" s="12658"/>
      <c r="AG543" s="12659" t="str">
        <f t="shared" si="94"/>
        <v/>
      </c>
      <c r="AI543" s="12660" t="str">
        <f t="shared" si="92"/>
        <v/>
      </c>
    </row>
    <row r="544" spans="1:35" ht="11.25" hidden="1" outlineLevel="4">
      <c r="A544" s="12661" t="s">
        <v>3455</v>
      </c>
      <c r="B544" s="2" t="s">
        <v>94</v>
      </c>
      <c r="C544" s="67" t="str">
        <f t="shared" si="90"/>
        <v/>
      </c>
      <c r="D544" s="2" t="s">
        <v>90</v>
      </c>
      <c r="E544" s="2" t="s">
        <v>4287</v>
      </c>
      <c r="F544" s="2" t="s">
        <v>67</v>
      </c>
      <c r="G544" s="2" t="s">
        <v>4288</v>
      </c>
      <c r="H544" s="2" t="s">
        <v>2916</v>
      </c>
      <c r="I544" s="2"/>
      <c r="J544" s="2" t="s">
        <v>187</v>
      </c>
      <c r="K544" s="2"/>
      <c r="L544" s="2" t="s">
        <v>12</v>
      </c>
      <c r="M544" s="2" t="s">
        <v>12</v>
      </c>
      <c r="N544" s="2" t="s">
        <v>12</v>
      </c>
      <c r="O544" s="2" t="s">
        <v>3679</v>
      </c>
      <c r="P544" s="2"/>
      <c r="Q544" s="2"/>
      <c r="S544" s="12662"/>
      <c r="U544" s="12663"/>
      <c r="W544" s="12664" t="str">
        <f t="shared" si="93"/>
        <v/>
      </c>
      <c r="Y544" s="12665" t="str">
        <f t="shared" si="91"/>
        <v/>
      </c>
      <c r="AA544" s="92"/>
      <c r="AC544" s="12666"/>
      <c r="AE544" s="12667"/>
      <c r="AG544" s="12668" t="str">
        <f t="shared" si="94"/>
        <v/>
      </c>
      <c r="AI544" s="12669" t="str">
        <f t="shared" si="92"/>
        <v/>
      </c>
    </row>
    <row r="545" spans="1:35" ht="11.25" hidden="1" outlineLevel="4">
      <c r="A545" s="12670" t="s">
        <v>3458</v>
      </c>
      <c r="B545" s="2" t="s">
        <v>94</v>
      </c>
      <c r="C545" s="67" t="str">
        <f t="shared" si="90"/>
        <v/>
      </c>
      <c r="D545" s="2" t="s">
        <v>90</v>
      </c>
      <c r="E545" s="2" t="s">
        <v>4289</v>
      </c>
      <c r="F545" s="2" t="s">
        <v>67</v>
      </c>
      <c r="G545" s="2" t="s">
        <v>4290</v>
      </c>
      <c r="H545" s="2" t="s">
        <v>2916</v>
      </c>
      <c r="I545" s="2" t="s">
        <v>3461</v>
      </c>
      <c r="J545" s="2" t="s">
        <v>187</v>
      </c>
      <c r="K545" s="2"/>
      <c r="L545" s="2" t="s">
        <v>12</v>
      </c>
      <c r="M545" s="2" t="s">
        <v>12</v>
      </c>
      <c r="N545" s="2" t="s">
        <v>12</v>
      </c>
      <c r="O545" s="2" t="s">
        <v>3679</v>
      </c>
      <c r="P545" s="2"/>
      <c r="Q545" s="2"/>
      <c r="S545" s="12671"/>
      <c r="U545" s="12672"/>
      <c r="W545" s="12673" t="str">
        <f t="shared" si="93"/>
        <v/>
      </c>
      <c r="Y545" s="12674" t="str">
        <f t="shared" si="91"/>
        <v/>
      </c>
      <c r="AA545" s="92"/>
      <c r="AC545" s="12675"/>
      <c r="AE545" s="12676"/>
      <c r="AG545" s="12677" t="str">
        <f t="shared" si="94"/>
        <v/>
      </c>
      <c r="AI545" s="12678" t="str">
        <f t="shared" si="92"/>
        <v/>
      </c>
    </row>
    <row r="546" spans="1:35" ht="11.25" hidden="1" outlineLevel="4">
      <c r="A546" s="12679" t="s">
        <v>3462</v>
      </c>
      <c r="B546" s="2" t="s">
        <v>94</v>
      </c>
      <c r="C546" s="67" t="str">
        <f t="shared" si="90"/>
        <v/>
      </c>
      <c r="D546" s="2" t="s">
        <v>90</v>
      </c>
      <c r="E546" s="2" t="s">
        <v>4291</v>
      </c>
      <c r="F546" s="2" t="s">
        <v>67</v>
      </c>
      <c r="G546" s="2" t="s">
        <v>4292</v>
      </c>
      <c r="H546" s="2" t="s">
        <v>2916</v>
      </c>
      <c r="I546" s="2" t="s">
        <v>3465</v>
      </c>
      <c r="J546" s="2" t="s">
        <v>187</v>
      </c>
      <c r="K546" s="2"/>
      <c r="L546" s="2" t="s">
        <v>12</v>
      </c>
      <c r="M546" s="2" t="s">
        <v>12</v>
      </c>
      <c r="N546" s="2" t="s">
        <v>12</v>
      </c>
      <c r="O546" s="2" t="s">
        <v>3679</v>
      </c>
      <c r="P546" s="2"/>
      <c r="Q546" s="2"/>
      <c r="S546" s="12680"/>
      <c r="U546" s="12681"/>
      <c r="W546" s="12682" t="str">
        <f t="shared" si="93"/>
        <v/>
      </c>
      <c r="Y546" s="12683" t="str">
        <f t="shared" si="91"/>
        <v/>
      </c>
      <c r="AA546" s="92"/>
      <c r="AC546" s="12684"/>
      <c r="AE546" s="12685"/>
      <c r="AG546" s="12686" t="str">
        <f t="shared" si="94"/>
        <v/>
      </c>
      <c r="AI546" s="12687" t="str">
        <f t="shared" si="92"/>
        <v/>
      </c>
    </row>
    <row r="547" spans="1:35" ht="11.25" hidden="1" outlineLevel="4">
      <c r="A547" s="12688" t="s">
        <v>3472</v>
      </c>
      <c r="B547" s="2" t="s">
        <v>94</v>
      </c>
      <c r="C547" s="67" t="str">
        <f t="shared" si="90"/>
        <v/>
      </c>
      <c r="D547" s="2" t="s">
        <v>90</v>
      </c>
      <c r="E547" s="2" t="s">
        <v>4293</v>
      </c>
      <c r="F547" s="2" t="s">
        <v>67</v>
      </c>
      <c r="G547" s="2" t="s">
        <v>4294</v>
      </c>
      <c r="H547" s="2"/>
      <c r="I547" s="2"/>
      <c r="J547" s="2" t="s">
        <v>71</v>
      </c>
      <c r="K547" s="2"/>
      <c r="L547" s="2" t="s">
        <v>12</v>
      </c>
      <c r="M547" s="2" t="s">
        <v>12</v>
      </c>
      <c r="N547" s="2" t="s">
        <v>12</v>
      </c>
      <c r="O547" s="2" t="s">
        <v>3679</v>
      </c>
      <c r="P547" s="2"/>
      <c r="Q547" s="2"/>
      <c r="S547" s="12689"/>
      <c r="U547" s="12690"/>
      <c r="W547" s="12691" t="str">
        <f>IF(OR(ISNUMBER(W548),ISNUMBER(W549),ISNUMBER(W550),ISNUMBER(W554)),N(W548)+N(W549)+N(W550)+N(W554),IF(ISNUMBER(U547),U547,""))</f>
        <v/>
      </c>
      <c r="Y547" s="12692" t="str">
        <f t="shared" si="91"/>
        <v/>
      </c>
      <c r="AA547" s="92"/>
      <c r="AC547" s="12693"/>
      <c r="AE547" s="12694"/>
      <c r="AG547" s="12695" t="str">
        <f>IF(OR(ISNUMBER(AG548),ISNUMBER(AG549),ISNUMBER(AG550),ISNUMBER(AG554)),N(AG548)+N(AG549)+N(AG550)+N(AG554),IF(ISNUMBER(AE547),AE547,""))</f>
        <v/>
      </c>
      <c r="AI547" s="12696" t="str">
        <f t="shared" si="92"/>
        <v/>
      </c>
    </row>
    <row r="548" spans="1:35" ht="11.25" hidden="1" outlineLevel="5">
      <c r="A548" s="12697" t="s">
        <v>3475</v>
      </c>
      <c r="B548" s="2" t="s">
        <v>94</v>
      </c>
      <c r="C548" s="67" t="str">
        <f t="shared" si="90"/>
        <v/>
      </c>
      <c r="D548" s="2" t="s">
        <v>90</v>
      </c>
      <c r="E548" s="2" t="s">
        <v>4295</v>
      </c>
      <c r="F548" s="2" t="s">
        <v>67</v>
      </c>
      <c r="G548" s="2" t="s">
        <v>4296</v>
      </c>
      <c r="H548" s="2"/>
      <c r="I548" s="2" t="s">
        <v>3478</v>
      </c>
      <c r="J548" s="2" t="s">
        <v>187</v>
      </c>
      <c r="K548" s="2"/>
      <c r="L548" s="2" t="s">
        <v>12</v>
      </c>
      <c r="M548" s="2" t="s">
        <v>12</v>
      </c>
      <c r="N548" s="2" t="s">
        <v>12</v>
      </c>
      <c r="O548" s="2" t="s">
        <v>3679</v>
      </c>
      <c r="P548" s="2"/>
      <c r="Q548" s="2"/>
      <c r="S548" s="12698"/>
      <c r="U548" s="12699"/>
      <c r="W548" s="12700" t="str">
        <f>IF(ISNUMBER(U548),U548,"")</f>
        <v/>
      </c>
      <c r="Y548" s="12701" t="str">
        <f t="shared" si="91"/>
        <v/>
      </c>
      <c r="AA548" s="92"/>
      <c r="AC548" s="12702"/>
      <c r="AE548" s="12703"/>
      <c r="AG548" s="12704" t="str">
        <f>IF(ISNUMBER(AE548),AE548,"")</f>
        <v/>
      </c>
      <c r="AI548" s="12705" t="str">
        <f t="shared" si="92"/>
        <v/>
      </c>
    </row>
    <row r="549" spans="1:35" ht="11.25" hidden="1" outlineLevel="5">
      <c r="A549" s="12706" t="s">
        <v>3479</v>
      </c>
      <c r="B549" s="2" t="s">
        <v>94</v>
      </c>
      <c r="C549" s="67" t="str">
        <f t="shared" si="90"/>
        <v/>
      </c>
      <c r="D549" s="2" t="s">
        <v>90</v>
      </c>
      <c r="E549" s="2" t="s">
        <v>4297</v>
      </c>
      <c r="F549" s="2" t="s">
        <v>67</v>
      </c>
      <c r="G549" s="2" t="s">
        <v>4298</v>
      </c>
      <c r="H549" s="2"/>
      <c r="I549" s="2" t="s">
        <v>3482</v>
      </c>
      <c r="J549" s="2" t="s">
        <v>187</v>
      </c>
      <c r="K549" s="2"/>
      <c r="L549" s="2" t="s">
        <v>12</v>
      </c>
      <c r="M549" s="2" t="s">
        <v>12</v>
      </c>
      <c r="N549" s="2" t="s">
        <v>12</v>
      </c>
      <c r="O549" s="2" t="s">
        <v>3679</v>
      </c>
      <c r="P549" s="2"/>
      <c r="Q549" s="2"/>
      <c r="S549" s="12707"/>
      <c r="U549" s="12708"/>
      <c r="W549" s="12709" t="str">
        <f>IF(ISNUMBER(U549),U549,"")</f>
        <v/>
      </c>
      <c r="Y549" s="12710" t="str">
        <f t="shared" si="91"/>
        <v/>
      </c>
      <c r="AA549" s="92"/>
      <c r="AC549" s="12711"/>
      <c r="AE549" s="12712"/>
      <c r="AG549" s="12713" t="str">
        <f>IF(ISNUMBER(AE549),AE549,"")</f>
        <v/>
      </c>
      <c r="AI549" s="12714" t="str">
        <f t="shared" si="92"/>
        <v/>
      </c>
    </row>
    <row r="550" spans="1:35" ht="11.25" hidden="1" outlineLevel="5">
      <c r="A550" s="12715" t="s">
        <v>3483</v>
      </c>
      <c r="B550" s="2" t="s">
        <v>94</v>
      </c>
      <c r="C550" s="67" t="str">
        <f t="shared" si="90"/>
        <v/>
      </c>
      <c r="D550" s="2" t="s">
        <v>90</v>
      </c>
      <c r="E550" s="2" t="s">
        <v>4299</v>
      </c>
      <c r="F550" s="2" t="s">
        <v>67</v>
      </c>
      <c r="G550" s="2" t="s">
        <v>4300</v>
      </c>
      <c r="H550" s="2"/>
      <c r="I550" s="2" t="s">
        <v>4301</v>
      </c>
      <c r="J550" s="2" t="s">
        <v>71</v>
      </c>
      <c r="K550" s="2"/>
      <c r="L550" s="2" t="s">
        <v>12</v>
      </c>
      <c r="M550" s="2" t="s">
        <v>12</v>
      </c>
      <c r="N550" s="2" t="s">
        <v>12</v>
      </c>
      <c r="O550" s="2" t="s">
        <v>3679</v>
      </c>
      <c r="P550" s="2"/>
      <c r="Q550" s="2"/>
      <c r="S550" s="12716"/>
      <c r="U550" s="12717"/>
      <c r="W550" s="12718" t="str">
        <f>IF(OR(ISNUMBER(W551),ISNUMBER(W552),ISNUMBER(W553)),N(W551)+N(W552)+N(W553),IF(ISNUMBER(U550),U550,""))</f>
        <v/>
      </c>
      <c r="Y550" s="12719" t="str">
        <f t="shared" si="91"/>
        <v/>
      </c>
      <c r="AA550" s="92"/>
      <c r="AC550" s="12720"/>
      <c r="AE550" s="12721"/>
      <c r="AG550" s="12722" t="str">
        <f>IF(OR(ISNUMBER(AG551),ISNUMBER(AG552),ISNUMBER(AG553)),N(AG551)+N(AG552)+N(AG553),IF(ISNUMBER(AE550),AE550,""))</f>
        <v/>
      </c>
      <c r="AI550" s="12723" t="str">
        <f t="shared" si="92"/>
        <v/>
      </c>
    </row>
    <row r="551" spans="1:35" ht="11.25" hidden="1" outlineLevel="6">
      <c r="A551" s="12724" t="s">
        <v>3487</v>
      </c>
      <c r="B551" s="2" t="s">
        <v>94</v>
      </c>
      <c r="C551" s="67" t="str">
        <f t="shared" si="90"/>
        <v/>
      </c>
      <c r="D551" s="2" t="s">
        <v>90</v>
      </c>
      <c r="E551" s="2" t="s">
        <v>4302</v>
      </c>
      <c r="F551" s="2" t="s">
        <v>67</v>
      </c>
      <c r="G551" s="2" t="s">
        <v>4303</v>
      </c>
      <c r="H551" s="2"/>
      <c r="I551" s="2"/>
      <c r="J551" s="2" t="s">
        <v>187</v>
      </c>
      <c r="K551" s="2"/>
      <c r="L551" s="2" t="s">
        <v>12</v>
      </c>
      <c r="M551" s="2" t="s">
        <v>12</v>
      </c>
      <c r="N551" s="2" t="s">
        <v>12</v>
      </c>
      <c r="O551" s="2" t="s">
        <v>3679</v>
      </c>
      <c r="P551" s="2"/>
      <c r="Q551" s="2"/>
      <c r="S551" s="12725"/>
      <c r="U551" s="12726"/>
      <c r="W551" s="12727" t="str">
        <f>IF(ISNUMBER(U551),U551,"")</f>
        <v/>
      </c>
      <c r="Y551" s="12728" t="str">
        <f t="shared" si="91"/>
        <v/>
      </c>
      <c r="AA551" s="92"/>
      <c r="AC551" s="12729"/>
      <c r="AE551" s="12730"/>
      <c r="AG551" s="12731" t="str">
        <f>IF(ISNUMBER(AE551),AE551,"")</f>
        <v/>
      </c>
      <c r="AI551" s="12732" t="str">
        <f t="shared" si="92"/>
        <v/>
      </c>
    </row>
    <row r="552" spans="1:35" ht="11.25" hidden="1" outlineLevel="6">
      <c r="A552" s="12733" t="s">
        <v>3490</v>
      </c>
      <c r="B552" s="2" t="s">
        <v>94</v>
      </c>
      <c r="C552" s="67" t="str">
        <f t="shared" si="90"/>
        <v/>
      </c>
      <c r="D552" s="2" t="s">
        <v>90</v>
      </c>
      <c r="E552" s="2" t="s">
        <v>4304</v>
      </c>
      <c r="F552" s="2" t="s">
        <v>67</v>
      </c>
      <c r="G552" s="2" t="s">
        <v>4305</v>
      </c>
      <c r="H552" s="2"/>
      <c r="I552" s="2"/>
      <c r="J552" s="2" t="s">
        <v>187</v>
      </c>
      <c r="K552" s="2"/>
      <c r="L552" s="2" t="s">
        <v>12</v>
      </c>
      <c r="M552" s="2" t="s">
        <v>12</v>
      </c>
      <c r="N552" s="2" t="s">
        <v>12</v>
      </c>
      <c r="O552" s="2" t="s">
        <v>3679</v>
      </c>
      <c r="P552" s="2"/>
      <c r="Q552" s="2"/>
      <c r="S552" s="12734"/>
      <c r="U552" s="12735"/>
      <c r="W552" s="12736" t="str">
        <f>IF(ISNUMBER(U552),U552,"")</f>
        <v/>
      </c>
      <c r="Y552" s="12737" t="str">
        <f t="shared" si="91"/>
        <v/>
      </c>
      <c r="AA552" s="92"/>
      <c r="AC552" s="12738"/>
      <c r="AE552" s="12739"/>
      <c r="AG552" s="12740" t="str">
        <f>IF(ISNUMBER(AE552),AE552,"")</f>
        <v/>
      </c>
      <c r="AI552" s="12741" t="str">
        <f t="shared" si="92"/>
        <v/>
      </c>
    </row>
    <row r="553" spans="1:35" ht="11.25" hidden="1" outlineLevel="6">
      <c r="A553" s="12742" t="s">
        <v>3493</v>
      </c>
      <c r="B553" s="2" t="s">
        <v>94</v>
      </c>
      <c r="C553" s="67" t="str">
        <f t="shared" si="90"/>
        <v/>
      </c>
      <c r="D553" s="2" t="s">
        <v>90</v>
      </c>
      <c r="E553" s="2" t="s">
        <v>4306</v>
      </c>
      <c r="F553" s="2" t="s">
        <v>67</v>
      </c>
      <c r="G553" s="2" t="s">
        <v>4307</v>
      </c>
      <c r="H553" s="2"/>
      <c r="I553" s="2"/>
      <c r="J553" s="2" t="s">
        <v>187</v>
      </c>
      <c r="K553" s="2"/>
      <c r="L553" s="2" t="s">
        <v>12</v>
      </c>
      <c r="M553" s="2" t="s">
        <v>12</v>
      </c>
      <c r="N553" s="2" t="s">
        <v>12</v>
      </c>
      <c r="O553" s="2" t="s">
        <v>3679</v>
      </c>
      <c r="P553" s="2"/>
      <c r="Q553" s="2"/>
      <c r="S553" s="12743"/>
      <c r="U553" s="12744"/>
      <c r="W553" s="12745" t="str">
        <f>IF(ISNUMBER(U553),U553,"")</f>
        <v/>
      </c>
      <c r="Y553" s="12746" t="str">
        <f t="shared" si="91"/>
        <v/>
      </c>
      <c r="AA553" s="92"/>
      <c r="AC553" s="12747"/>
      <c r="AE553" s="12748"/>
      <c r="AG553" s="12749" t="str">
        <f>IF(ISNUMBER(AE553),AE553,"")</f>
        <v/>
      </c>
      <c r="AI553" s="12750" t="str">
        <f t="shared" si="92"/>
        <v/>
      </c>
    </row>
    <row r="554" spans="1:35" ht="11.25" hidden="1" outlineLevel="5">
      <c r="A554" s="12751" t="s">
        <v>3496</v>
      </c>
      <c r="B554" s="2" t="s">
        <v>94</v>
      </c>
      <c r="C554" s="67" t="str">
        <f t="shared" si="90"/>
        <v/>
      </c>
      <c r="D554" s="2" t="s">
        <v>90</v>
      </c>
      <c r="E554" s="2" t="s">
        <v>4308</v>
      </c>
      <c r="F554" s="2" t="s">
        <v>67</v>
      </c>
      <c r="G554" s="2" t="s">
        <v>4309</v>
      </c>
      <c r="H554" s="2"/>
      <c r="I554" s="2" t="s">
        <v>4310</v>
      </c>
      <c r="J554" s="2" t="s">
        <v>187</v>
      </c>
      <c r="K554" s="2"/>
      <c r="L554" s="2" t="s">
        <v>12</v>
      </c>
      <c r="M554" s="2" t="s">
        <v>12</v>
      </c>
      <c r="N554" s="2" t="s">
        <v>12</v>
      </c>
      <c r="O554" s="2" t="s">
        <v>3679</v>
      </c>
      <c r="P554" s="2"/>
      <c r="Q554" s="2"/>
      <c r="S554" s="12752"/>
      <c r="U554" s="12753"/>
      <c r="W554" s="12754" t="str">
        <f>IF(OR(ISNUMBER(W555),ISNUMBER(W556),ISNUMBER(W557)),N(W555)+N(W556)+N(W557),IF(ISNUMBER(U554),U554,""))</f>
        <v/>
      </c>
      <c r="Y554" s="12755" t="str">
        <f t="shared" si="91"/>
        <v/>
      </c>
      <c r="AA554" s="92"/>
      <c r="AC554" s="12756"/>
      <c r="AE554" s="12757"/>
      <c r="AG554" s="12758" t="str">
        <f>IF(OR(ISNUMBER(AG555),ISNUMBER(AG556),ISNUMBER(AG557)),N(AG555)+N(AG556)+N(AG557),IF(ISNUMBER(AE554),AE554,""))</f>
        <v/>
      </c>
      <c r="AI554" s="12759" t="str">
        <f t="shared" si="92"/>
        <v/>
      </c>
    </row>
    <row r="555" spans="1:35" ht="11.25" hidden="1" outlineLevel="6">
      <c r="A555" s="12760" t="s">
        <v>3500</v>
      </c>
      <c r="B555" s="2" t="s">
        <v>94</v>
      </c>
      <c r="C555" s="67" t="str">
        <f t="shared" si="90"/>
        <v/>
      </c>
      <c r="D555" s="2" t="s">
        <v>90</v>
      </c>
      <c r="E555" s="2" t="s">
        <v>4311</v>
      </c>
      <c r="F555" s="2" t="s">
        <v>67</v>
      </c>
      <c r="G555" s="2" t="s">
        <v>4312</v>
      </c>
      <c r="H555" s="2"/>
      <c r="I555" s="2"/>
      <c r="J555" s="2"/>
      <c r="K555" s="2"/>
      <c r="L555" s="2" t="s">
        <v>12</v>
      </c>
      <c r="M555" s="2" t="s">
        <v>12</v>
      </c>
      <c r="N555" s="2"/>
      <c r="O555" s="2" t="s">
        <v>3679</v>
      </c>
      <c r="P555" s="2"/>
      <c r="Q555" s="2"/>
      <c r="S555" s="12761"/>
      <c r="U555" s="12762"/>
      <c r="W555" s="12763" t="str">
        <f t="shared" ref="W555:W566" si="95">IF(ISNUMBER(U555),U555,"")</f>
        <v/>
      </c>
      <c r="Y555" s="12764" t="str">
        <f t="shared" si="91"/>
        <v/>
      </c>
      <c r="AA555" s="92"/>
      <c r="AC555" s="12765"/>
      <c r="AE555" s="12766"/>
      <c r="AG555" s="12767" t="str">
        <f t="shared" ref="AG555:AG566" si="96">IF(ISNUMBER(AE555),AE555,"")</f>
        <v/>
      </c>
      <c r="AI555" s="12768" t="str">
        <f t="shared" si="92"/>
        <v/>
      </c>
    </row>
    <row r="556" spans="1:35" ht="11.25" hidden="1" outlineLevel="6">
      <c r="A556" s="12769" t="s">
        <v>2711</v>
      </c>
      <c r="B556" s="2" t="s">
        <v>94</v>
      </c>
      <c r="C556" s="67" t="str">
        <f t="shared" si="90"/>
        <v/>
      </c>
      <c r="D556" s="2" t="s">
        <v>90</v>
      </c>
      <c r="E556" s="2" t="s">
        <v>4313</v>
      </c>
      <c r="F556" s="2" t="s">
        <v>67</v>
      </c>
      <c r="G556" s="2" t="s">
        <v>4314</v>
      </c>
      <c r="H556" s="2"/>
      <c r="I556" s="2"/>
      <c r="J556" s="2"/>
      <c r="K556" s="2"/>
      <c r="L556" s="2" t="s">
        <v>12</v>
      </c>
      <c r="M556" s="2" t="s">
        <v>12</v>
      </c>
      <c r="N556" s="2" t="s">
        <v>12</v>
      </c>
      <c r="O556" s="2" t="s">
        <v>3679</v>
      </c>
      <c r="P556" s="2"/>
      <c r="Q556" s="2"/>
      <c r="S556" s="12770"/>
      <c r="U556" s="12771"/>
      <c r="W556" s="12772" t="str">
        <f t="shared" si="95"/>
        <v/>
      </c>
      <c r="Y556" s="12773" t="str">
        <f t="shared" si="91"/>
        <v/>
      </c>
      <c r="AA556" s="92"/>
      <c r="AC556" s="12774"/>
      <c r="AE556" s="12775"/>
      <c r="AG556" s="12776" t="str">
        <f t="shared" si="96"/>
        <v/>
      </c>
      <c r="AI556" s="12777" t="str">
        <f t="shared" si="92"/>
        <v/>
      </c>
    </row>
    <row r="557" spans="1:35" ht="11.25" hidden="1" outlineLevel="6">
      <c r="A557" s="12778" t="s">
        <v>4315</v>
      </c>
      <c r="B557" s="2" t="s">
        <v>94</v>
      </c>
      <c r="C557" s="67" t="str">
        <f t="shared" si="90"/>
        <v/>
      </c>
      <c r="D557" s="2" t="s">
        <v>90</v>
      </c>
      <c r="E557" s="2" t="s">
        <v>4316</v>
      </c>
      <c r="F557" s="2" t="s">
        <v>67</v>
      </c>
      <c r="G557" s="2" t="s">
        <v>4317</v>
      </c>
      <c r="H557" s="2"/>
      <c r="I557" s="2"/>
      <c r="J557" s="2"/>
      <c r="K557" s="2"/>
      <c r="L557" s="2" t="s">
        <v>12</v>
      </c>
      <c r="M557" s="2" t="s">
        <v>12</v>
      </c>
      <c r="N557" s="2" t="s">
        <v>12</v>
      </c>
      <c r="O557" s="2" t="s">
        <v>3679</v>
      </c>
      <c r="P557" s="2"/>
      <c r="Q557" s="2"/>
      <c r="S557" s="12779"/>
      <c r="U557" s="12780"/>
      <c r="W557" s="12781" t="str">
        <f t="shared" si="95"/>
        <v/>
      </c>
      <c r="Y557" s="12782" t="str">
        <f t="shared" si="91"/>
        <v/>
      </c>
      <c r="AA557" s="92"/>
      <c r="AC557" s="12783"/>
      <c r="AE557" s="12784"/>
      <c r="AG557" s="12785" t="str">
        <f t="shared" si="96"/>
        <v/>
      </c>
      <c r="AI557" s="12786" t="str">
        <f t="shared" si="92"/>
        <v/>
      </c>
    </row>
    <row r="558" spans="1:35" ht="11.25" hidden="1" outlineLevel="4">
      <c r="A558" s="12787" t="s">
        <v>3510</v>
      </c>
      <c r="B558" s="2" t="s">
        <v>94</v>
      </c>
      <c r="C558" s="67" t="str">
        <f t="shared" si="90"/>
        <v/>
      </c>
      <c r="D558" s="2" t="s">
        <v>90</v>
      </c>
      <c r="E558" s="2" t="s">
        <v>4318</v>
      </c>
      <c r="F558" s="2" t="s">
        <v>67</v>
      </c>
      <c r="G558" s="2" t="s">
        <v>4319</v>
      </c>
      <c r="H558" s="2"/>
      <c r="I558" s="2" t="s">
        <v>4320</v>
      </c>
      <c r="J558" s="2" t="s">
        <v>187</v>
      </c>
      <c r="K558" s="2"/>
      <c r="L558" s="2"/>
      <c r="M558" s="2" t="s">
        <v>12</v>
      </c>
      <c r="N558" s="2" t="s">
        <v>12</v>
      </c>
      <c r="O558" s="2" t="s">
        <v>3679</v>
      </c>
      <c r="P558" s="2"/>
      <c r="Q558" s="2"/>
      <c r="S558" s="12788"/>
      <c r="U558" s="12789"/>
      <c r="W558" s="12790" t="str">
        <f t="shared" si="95"/>
        <v/>
      </c>
      <c r="Y558" s="12791" t="str">
        <f t="shared" si="91"/>
        <v/>
      </c>
      <c r="AA558" s="92"/>
      <c r="AC558" s="12792"/>
      <c r="AE558" s="12793"/>
      <c r="AG558" s="12794" t="str">
        <f t="shared" si="96"/>
        <v/>
      </c>
      <c r="AI558" s="12795" t="str">
        <f t="shared" si="92"/>
        <v/>
      </c>
    </row>
    <row r="559" spans="1:35" ht="11.25" hidden="1" outlineLevel="4">
      <c r="A559" s="12796" t="s">
        <v>3514</v>
      </c>
      <c r="B559" s="2" t="s">
        <v>94</v>
      </c>
      <c r="C559" s="67" t="str">
        <f t="shared" si="90"/>
        <v/>
      </c>
      <c r="D559" s="2" t="s">
        <v>90</v>
      </c>
      <c r="E559" s="2" t="s">
        <v>4321</v>
      </c>
      <c r="F559" s="2" t="s">
        <v>67</v>
      </c>
      <c r="G559" s="2" t="s">
        <v>4322</v>
      </c>
      <c r="H559" s="2"/>
      <c r="I559" s="2"/>
      <c r="J559" s="2" t="s">
        <v>96</v>
      </c>
      <c r="K559" s="2"/>
      <c r="L559" s="2" t="s">
        <v>12</v>
      </c>
      <c r="M559" s="2" t="s">
        <v>12</v>
      </c>
      <c r="N559" s="2" t="s">
        <v>12</v>
      </c>
      <c r="O559" s="2" t="s">
        <v>3679</v>
      </c>
      <c r="P559" s="2"/>
      <c r="Q559" s="2"/>
      <c r="S559" s="12797"/>
      <c r="U559" s="12798"/>
      <c r="W559" s="12799" t="str">
        <f t="shared" si="95"/>
        <v/>
      </c>
      <c r="Y559" s="12800" t="str">
        <f t="shared" si="91"/>
        <v/>
      </c>
      <c r="AA559" s="92"/>
      <c r="AC559" s="12801"/>
      <c r="AE559" s="12802"/>
      <c r="AG559" s="12803" t="str">
        <f t="shared" si="96"/>
        <v/>
      </c>
      <c r="AI559" s="12804" t="str">
        <f t="shared" si="92"/>
        <v/>
      </c>
    </row>
    <row r="560" spans="1:35" ht="11.25" hidden="1" outlineLevel="4">
      <c r="A560" s="12805" t="s">
        <v>3518</v>
      </c>
      <c r="B560" s="2" t="s">
        <v>94</v>
      </c>
      <c r="C560" s="67" t="str">
        <f t="shared" si="90"/>
        <v/>
      </c>
      <c r="D560" s="2" t="s">
        <v>90</v>
      </c>
      <c r="E560" s="2" t="s">
        <v>4323</v>
      </c>
      <c r="F560" s="2" t="s">
        <v>67</v>
      </c>
      <c r="G560" s="2" t="s">
        <v>4324</v>
      </c>
      <c r="H560" s="2" t="s">
        <v>2916</v>
      </c>
      <c r="I560" s="2" t="s">
        <v>3521</v>
      </c>
      <c r="J560" s="2" t="s">
        <v>187</v>
      </c>
      <c r="K560" s="2"/>
      <c r="L560" s="2" t="s">
        <v>12</v>
      </c>
      <c r="M560" s="2" t="s">
        <v>12</v>
      </c>
      <c r="N560" s="2" t="s">
        <v>12</v>
      </c>
      <c r="O560" s="2" t="s">
        <v>3679</v>
      </c>
      <c r="P560" s="2"/>
      <c r="Q560" s="2"/>
      <c r="S560" s="12806"/>
      <c r="U560" s="12807"/>
      <c r="W560" s="12808" t="str">
        <f t="shared" si="95"/>
        <v/>
      </c>
      <c r="Y560" s="12809" t="str">
        <f t="shared" si="91"/>
        <v/>
      </c>
      <c r="AA560" s="92"/>
      <c r="AC560" s="12810"/>
      <c r="AE560" s="12811"/>
      <c r="AG560" s="12812" t="str">
        <f t="shared" si="96"/>
        <v/>
      </c>
      <c r="AI560" s="12813" t="str">
        <f t="shared" si="92"/>
        <v/>
      </c>
    </row>
    <row r="561" spans="1:35" ht="11.25" hidden="1" outlineLevel="4">
      <c r="A561" s="12814" t="s">
        <v>3522</v>
      </c>
      <c r="B561" s="2" t="s">
        <v>94</v>
      </c>
      <c r="C561" s="67" t="str">
        <f t="shared" si="90"/>
        <v/>
      </c>
      <c r="D561" s="2" t="s">
        <v>90</v>
      </c>
      <c r="E561" s="2" t="s">
        <v>4325</v>
      </c>
      <c r="F561" s="2" t="s">
        <v>67</v>
      </c>
      <c r="G561" s="2" t="s">
        <v>4326</v>
      </c>
      <c r="H561" s="2" t="s">
        <v>2916</v>
      </c>
      <c r="I561" s="2" t="s">
        <v>4327</v>
      </c>
      <c r="J561" s="2" t="s">
        <v>187</v>
      </c>
      <c r="K561" s="2"/>
      <c r="L561" s="2" t="s">
        <v>12</v>
      </c>
      <c r="M561" s="2" t="s">
        <v>12</v>
      </c>
      <c r="N561" s="2" t="s">
        <v>12</v>
      </c>
      <c r="O561" s="2" t="s">
        <v>3679</v>
      </c>
      <c r="P561" s="2"/>
      <c r="Q561" s="2"/>
      <c r="S561" s="12815"/>
      <c r="U561" s="12816"/>
      <c r="W561" s="12817" t="str">
        <f t="shared" si="95"/>
        <v/>
      </c>
      <c r="Y561" s="12818" t="str">
        <f t="shared" si="91"/>
        <v/>
      </c>
      <c r="AA561" s="92"/>
      <c r="AC561" s="12819"/>
      <c r="AE561" s="12820"/>
      <c r="AG561" s="12821" t="str">
        <f t="shared" si="96"/>
        <v/>
      </c>
      <c r="AI561" s="12822" t="str">
        <f t="shared" si="92"/>
        <v/>
      </c>
    </row>
    <row r="562" spans="1:35" ht="11.25" hidden="1" outlineLevel="4">
      <c r="A562" s="12823" t="s">
        <v>3526</v>
      </c>
      <c r="B562" s="2" t="s">
        <v>94</v>
      </c>
      <c r="C562" s="67" t="str">
        <f t="shared" si="90"/>
        <v/>
      </c>
      <c r="D562" s="2" t="s">
        <v>90</v>
      </c>
      <c r="E562" s="2" t="s">
        <v>4328</v>
      </c>
      <c r="F562" s="2" t="s">
        <v>67</v>
      </c>
      <c r="G562" s="2" t="s">
        <v>4329</v>
      </c>
      <c r="H562" s="2"/>
      <c r="I562" s="2" t="s">
        <v>3529</v>
      </c>
      <c r="J562" s="2" t="s">
        <v>187</v>
      </c>
      <c r="K562" s="2"/>
      <c r="L562" s="2" t="s">
        <v>12</v>
      </c>
      <c r="M562" s="2" t="s">
        <v>12</v>
      </c>
      <c r="N562" s="2" t="s">
        <v>12</v>
      </c>
      <c r="O562" s="2" t="s">
        <v>3679</v>
      </c>
      <c r="P562" s="2"/>
      <c r="Q562" s="2"/>
      <c r="S562" s="12824"/>
      <c r="U562" s="12825"/>
      <c r="W562" s="12826" t="str">
        <f t="shared" si="95"/>
        <v/>
      </c>
      <c r="Y562" s="12827" t="str">
        <f t="shared" si="91"/>
        <v/>
      </c>
      <c r="AA562" s="92"/>
      <c r="AC562" s="12828"/>
      <c r="AE562" s="12829"/>
      <c r="AG562" s="12830" t="str">
        <f t="shared" si="96"/>
        <v/>
      </c>
      <c r="AI562" s="12831" t="str">
        <f t="shared" si="92"/>
        <v/>
      </c>
    </row>
    <row r="563" spans="1:35" ht="11.25" hidden="1" outlineLevel="4">
      <c r="A563" s="12832" t="s">
        <v>3530</v>
      </c>
      <c r="B563" s="2" t="s">
        <v>94</v>
      </c>
      <c r="C563" s="67" t="str">
        <f t="shared" si="90"/>
        <v/>
      </c>
      <c r="D563" s="2" t="s">
        <v>90</v>
      </c>
      <c r="E563" s="2" t="s">
        <v>4330</v>
      </c>
      <c r="F563" s="2" t="s">
        <v>67</v>
      </c>
      <c r="G563" s="2" t="s">
        <v>4331</v>
      </c>
      <c r="H563" s="2" t="s">
        <v>2916</v>
      </c>
      <c r="I563" s="2" t="s">
        <v>4332</v>
      </c>
      <c r="J563" s="2" t="s">
        <v>187</v>
      </c>
      <c r="K563" s="2"/>
      <c r="L563" s="2" t="s">
        <v>12</v>
      </c>
      <c r="M563" s="2" t="s">
        <v>12</v>
      </c>
      <c r="N563" s="2" t="s">
        <v>12</v>
      </c>
      <c r="O563" s="2" t="s">
        <v>3679</v>
      </c>
      <c r="P563" s="2"/>
      <c r="Q563" s="2"/>
      <c r="S563" s="12833"/>
      <c r="U563" s="12834"/>
      <c r="W563" s="12835" t="str">
        <f t="shared" si="95"/>
        <v/>
      </c>
      <c r="Y563" s="12836" t="str">
        <f t="shared" si="91"/>
        <v/>
      </c>
      <c r="AA563" s="92"/>
      <c r="AC563" s="12837"/>
      <c r="AE563" s="12838"/>
      <c r="AG563" s="12839" t="str">
        <f t="shared" si="96"/>
        <v/>
      </c>
      <c r="AI563" s="12840" t="str">
        <f t="shared" si="92"/>
        <v/>
      </c>
    </row>
    <row r="564" spans="1:35" ht="11.25" hidden="1" outlineLevel="4">
      <c r="A564" s="12841" t="s">
        <v>3534</v>
      </c>
      <c r="B564" s="2" t="s">
        <v>94</v>
      </c>
      <c r="C564" s="67" t="str">
        <f t="shared" si="90"/>
        <v/>
      </c>
      <c r="D564" s="2" t="s">
        <v>90</v>
      </c>
      <c r="E564" s="2" t="s">
        <v>4333</v>
      </c>
      <c r="F564" s="2" t="s">
        <v>67</v>
      </c>
      <c r="G564" s="2" t="s">
        <v>4334</v>
      </c>
      <c r="H564" s="2"/>
      <c r="I564" s="2"/>
      <c r="J564" s="2" t="s">
        <v>187</v>
      </c>
      <c r="K564" s="2"/>
      <c r="L564" s="2" t="s">
        <v>12</v>
      </c>
      <c r="M564" s="2" t="s">
        <v>12</v>
      </c>
      <c r="N564" s="2" t="s">
        <v>12</v>
      </c>
      <c r="O564" s="2" t="s">
        <v>3679</v>
      </c>
      <c r="P564" s="2"/>
      <c r="Q564" s="2"/>
      <c r="S564" s="12842"/>
      <c r="U564" s="12843"/>
      <c r="W564" s="12844" t="str">
        <f t="shared" si="95"/>
        <v/>
      </c>
      <c r="Y564" s="12845" t="str">
        <f t="shared" si="91"/>
        <v/>
      </c>
      <c r="AA564" s="92"/>
      <c r="AC564" s="12846"/>
      <c r="AE564" s="12847"/>
      <c r="AG564" s="12848" t="str">
        <f t="shared" si="96"/>
        <v/>
      </c>
      <c r="AI564" s="12849" t="str">
        <f t="shared" si="92"/>
        <v/>
      </c>
    </row>
    <row r="565" spans="1:35" ht="11.25" hidden="1" outlineLevel="4">
      <c r="A565" s="12850" t="s">
        <v>3537</v>
      </c>
      <c r="B565" s="2" t="s">
        <v>94</v>
      </c>
      <c r="C565" s="67" t="str">
        <f t="shared" si="90"/>
        <v/>
      </c>
      <c r="D565" s="2" t="s">
        <v>90</v>
      </c>
      <c r="E565" s="2" t="s">
        <v>4335</v>
      </c>
      <c r="F565" s="2" t="s">
        <v>67</v>
      </c>
      <c r="G565" s="2" t="s">
        <v>4336</v>
      </c>
      <c r="H565" s="2"/>
      <c r="I565" s="2" t="s">
        <v>4337</v>
      </c>
      <c r="J565" s="2" t="s">
        <v>187</v>
      </c>
      <c r="K565" s="2"/>
      <c r="L565" s="2" t="s">
        <v>12</v>
      </c>
      <c r="M565" s="2" t="s">
        <v>12</v>
      </c>
      <c r="N565" s="2" t="s">
        <v>12</v>
      </c>
      <c r="O565" s="2" t="s">
        <v>3679</v>
      </c>
      <c r="P565" s="2"/>
      <c r="Q565" s="2"/>
      <c r="S565" s="12851"/>
      <c r="U565" s="12852"/>
      <c r="W565" s="12853" t="str">
        <f t="shared" si="95"/>
        <v/>
      </c>
      <c r="Y565" s="12854" t="str">
        <f t="shared" si="91"/>
        <v/>
      </c>
      <c r="AA565" s="92"/>
      <c r="AC565" s="12855"/>
      <c r="AE565" s="12856"/>
      <c r="AG565" s="12857" t="str">
        <f t="shared" si="96"/>
        <v/>
      </c>
      <c r="AI565" s="12858" t="str">
        <f t="shared" si="92"/>
        <v/>
      </c>
    </row>
    <row r="566" spans="1:35" ht="11.25" hidden="1" outlineLevel="4">
      <c r="A566" s="12859" t="s">
        <v>3541</v>
      </c>
      <c r="B566" s="2" t="s">
        <v>94</v>
      </c>
      <c r="C566" s="67" t="str">
        <f t="shared" si="90"/>
        <v/>
      </c>
      <c r="D566" s="2" t="s">
        <v>90</v>
      </c>
      <c r="E566" s="2" t="s">
        <v>4338</v>
      </c>
      <c r="F566" s="2" t="s">
        <v>67</v>
      </c>
      <c r="G566" s="2" t="s">
        <v>4339</v>
      </c>
      <c r="H566" s="2" t="s">
        <v>2916</v>
      </c>
      <c r="I566" s="2" t="s">
        <v>4340</v>
      </c>
      <c r="J566" s="2" t="s">
        <v>96</v>
      </c>
      <c r="K566" s="2"/>
      <c r="L566" s="2" t="s">
        <v>12</v>
      </c>
      <c r="M566" s="2" t="s">
        <v>12</v>
      </c>
      <c r="N566" s="2" t="s">
        <v>12</v>
      </c>
      <c r="O566" s="2" t="s">
        <v>3679</v>
      </c>
      <c r="P566" s="2"/>
      <c r="Q566" s="2"/>
      <c r="S566" s="12860"/>
      <c r="U566" s="12861"/>
      <c r="W566" s="12862" t="str">
        <f t="shared" si="95"/>
        <v/>
      </c>
      <c r="Y566" s="12863" t="str">
        <f t="shared" si="91"/>
        <v/>
      </c>
      <c r="AA566" s="92"/>
      <c r="AC566" s="12864"/>
      <c r="AE566" s="12865"/>
      <c r="AG566" s="12866" t="str">
        <f t="shared" si="96"/>
        <v/>
      </c>
      <c r="AI566" s="12867" t="str">
        <f t="shared" si="92"/>
        <v/>
      </c>
    </row>
    <row r="567" spans="1:35" ht="11.25" hidden="1" outlineLevel="4">
      <c r="A567" s="12868" t="s">
        <v>3545</v>
      </c>
      <c r="B567" s="2" t="s">
        <v>94</v>
      </c>
      <c r="C567" s="67" t="str">
        <f t="shared" si="90"/>
        <v/>
      </c>
      <c r="D567" s="2" t="s">
        <v>90</v>
      </c>
      <c r="E567" s="2" t="s">
        <v>4341</v>
      </c>
      <c r="F567" s="2" t="s">
        <v>67</v>
      </c>
      <c r="G567" s="2" t="s">
        <v>4342</v>
      </c>
      <c r="H567" s="2" t="s">
        <v>2916</v>
      </c>
      <c r="I567" s="2"/>
      <c r="J567" s="2" t="s">
        <v>71</v>
      </c>
      <c r="K567" s="2"/>
      <c r="L567" s="2" t="s">
        <v>12</v>
      </c>
      <c r="M567" s="2" t="s">
        <v>12</v>
      </c>
      <c r="N567" s="2" t="s">
        <v>12</v>
      </c>
      <c r="O567" s="2" t="s">
        <v>3679</v>
      </c>
      <c r="P567" s="2"/>
      <c r="Q567" s="2"/>
      <c r="S567" s="12869"/>
      <c r="U567" s="12870"/>
      <c r="W567" s="12871" t="str">
        <f>IF(OR(ISNUMBER(W568),ISNUMBER(W569),ISNUMBER(W570),ISNUMBER(W571),ISNUMBER(W572)),N(W568)+N(W569)+N(W570)+N(W571)+N(W572),IF(ISNUMBER(U567),U567,""))</f>
        <v/>
      </c>
      <c r="Y567" s="12872" t="str">
        <f t="shared" si="91"/>
        <v/>
      </c>
      <c r="AA567" s="92"/>
      <c r="AC567" s="12873"/>
      <c r="AE567" s="12874"/>
      <c r="AG567" s="12875" t="str">
        <f>IF(OR(ISNUMBER(AG568),ISNUMBER(AG569),ISNUMBER(AG570),ISNUMBER(AG571),ISNUMBER(AG572)),N(AG568)+N(AG569)+N(AG570)+N(AG571)+N(AG572),IF(ISNUMBER(AE567),AE567,""))</f>
        <v/>
      </c>
      <c r="AI567" s="12876" t="str">
        <f t="shared" si="92"/>
        <v/>
      </c>
    </row>
    <row r="568" spans="1:35" ht="11.25" hidden="1" outlineLevel="5">
      <c r="A568" s="12877" t="s">
        <v>2921</v>
      </c>
      <c r="B568" s="2" t="s">
        <v>94</v>
      </c>
      <c r="C568" s="67" t="str">
        <f t="shared" si="90"/>
        <v/>
      </c>
      <c r="D568" s="2" t="s">
        <v>90</v>
      </c>
      <c r="E568" s="2" t="s">
        <v>4343</v>
      </c>
      <c r="F568" s="2" t="s">
        <v>67</v>
      </c>
      <c r="G568" s="2" t="s">
        <v>4344</v>
      </c>
      <c r="H568" s="2"/>
      <c r="I568" s="2" t="s">
        <v>4345</v>
      </c>
      <c r="J568" s="2" t="s">
        <v>187</v>
      </c>
      <c r="K568" s="2"/>
      <c r="L568" s="2"/>
      <c r="M568" s="2" t="s">
        <v>12</v>
      </c>
      <c r="N568" s="2" t="s">
        <v>12</v>
      </c>
      <c r="O568" s="2" t="s">
        <v>3679</v>
      </c>
      <c r="P568" s="2"/>
      <c r="Q568" s="2"/>
      <c r="S568" s="12878"/>
      <c r="U568" s="12879"/>
      <c r="W568" s="12880" t="str">
        <f t="shared" ref="W568:W573" si="97">IF(ISNUMBER(U568),U568,"")</f>
        <v/>
      </c>
      <c r="Y568" s="12881" t="str">
        <f t="shared" si="91"/>
        <v/>
      </c>
      <c r="AA568" s="92"/>
      <c r="AC568" s="12882"/>
      <c r="AE568" s="12883"/>
      <c r="AG568" s="12884" t="str">
        <f t="shared" ref="AG568:AG573" si="98">IF(ISNUMBER(AE568),AE568,"")</f>
        <v/>
      </c>
      <c r="AI568" s="12885" t="str">
        <f t="shared" si="92"/>
        <v/>
      </c>
    </row>
    <row r="569" spans="1:35" ht="11.25" hidden="1" outlineLevel="5">
      <c r="A569" s="12886" t="s">
        <v>2926</v>
      </c>
      <c r="B569" s="2" t="s">
        <v>94</v>
      </c>
      <c r="C569" s="67" t="str">
        <f t="shared" si="90"/>
        <v/>
      </c>
      <c r="D569" s="2" t="s">
        <v>90</v>
      </c>
      <c r="E569" s="2" t="s">
        <v>4346</v>
      </c>
      <c r="F569" s="2" t="s">
        <v>67</v>
      </c>
      <c r="G569" s="2" t="s">
        <v>4347</v>
      </c>
      <c r="H569" s="2"/>
      <c r="I569" s="2" t="s">
        <v>4348</v>
      </c>
      <c r="J569" s="2" t="s">
        <v>187</v>
      </c>
      <c r="K569" s="2"/>
      <c r="L569" s="2" t="s">
        <v>12</v>
      </c>
      <c r="M569" s="2" t="s">
        <v>12</v>
      </c>
      <c r="N569" s="2" t="s">
        <v>12</v>
      </c>
      <c r="O569" s="2" t="s">
        <v>3679</v>
      </c>
      <c r="P569" s="2"/>
      <c r="Q569" s="2"/>
      <c r="S569" s="12887"/>
      <c r="U569" s="12888"/>
      <c r="W569" s="12889" t="str">
        <f t="shared" si="97"/>
        <v/>
      </c>
      <c r="Y569" s="12890" t="str">
        <f t="shared" si="91"/>
        <v/>
      </c>
      <c r="AA569" s="92"/>
      <c r="AC569" s="12891"/>
      <c r="AE569" s="12892"/>
      <c r="AG569" s="12893" t="str">
        <f t="shared" si="98"/>
        <v/>
      </c>
      <c r="AI569" s="12894" t="str">
        <f t="shared" si="92"/>
        <v/>
      </c>
    </row>
    <row r="570" spans="1:35" ht="11.25" hidden="1" outlineLevel="5">
      <c r="A570" s="12895" t="s">
        <v>2930</v>
      </c>
      <c r="B570" s="2" t="s">
        <v>94</v>
      </c>
      <c r="C570" s="67" t="str">
        <f t="shared" si="90"/>
        <v/>
      </c>
      <c r="D570" s="2" t="s">
        <v>90</v>
      </c>
      <c r="E570" s="2" t="s">
        <v>4349</v>
      </c>
      <c r="F570" s="2" t="s">
        <v>67</v>
      </c>
      <c r="G570" s="2" t="s">
        <v>4350</v>
      </c>
      <c r="H570" s="2"/>
      <c r="I570" s="2" t="s">
        <v>4351</v>
      </c>
      <c r="J570" s="2" t="s">
        <v>187</v>
      </c>
      <c r="K570" s="2"/>
      <c r="L570" s="2" t="s">
        <v>12</v>
      </c>
      <c r="M570" s="2" t="s">
        <v>12</v>
      </c>
      <c r="N570" s="2" t="s">
        <v>12</v>
      </c>
      <c r="O570" s="2" t="s">
        <v>3679</v>
      </c>
      <c r="P570" s="2"/>
      <c r="Q570" s="2"/>
      <c r="S570" s="12896"/>
      <c r="U570" s="12897"/>
      <c r="W570" s="12898" t="str">
        <f t="shared" si="97"/>
        <v/>
      </c>
      <c r="Y570" s="12899" t="str">
        <f t="shared" si="91"/>
        <v/>
      </c>
      <c r="AA570" s="92"/>
      <c r="AC570" s="12900"/>
      <c r="AE570" s="12901"/>
      <c r="AG570" s="12902" t="str">
        <f t="shared" si="98"/>
        <v/>
      </c>
      <c r="AI570" s="12903" t="str">
        <f t="shared" si="92"/>
        <v/>
      </c>
    </row>
    <row r="571" spans="1:35" ht="11.25" hidden="1" outlineLevel="5">
      <c r="A571" s="12904" t="s">
        <v>2934</v>
      </c>
      <c r="B571" s="2" t="s">
        <v>94</v>
      </c>
      <c r="C571" s="67" t="str">
        <f t="shared" si="90"/>
        <v/>
      </c>
      <c r="D571" s="2" t="s">
        <v>90</v>
      </c>
      <c r="E571" s="2" t="s">
        <v>4352</v>
      </c>
      <c r="F571" s="2" t="s">
        <v>67</v>
      </c>
      <c r="G571" s="2" t="s">
        <v>4353</v>
      </c>
      <c r="H571" s="2"/>
      <c r="I571" s="2" t="s">
        <v>4354</v>
      </c>
      <c r="J571" s="2" t="s">
        <v>187</v>
      </c>
      <c r="K571" s="2"/>
      <c r="L571" s="2" t="s">
        <v>12</v>
      </c>
      <c r="M571" s="2" t="s">
        <v>12</v>
      </c>
      <c r="N571" s="2" t="s">
        <v>12</v>
      </c>
      <c r="O571" s="2" t="s">
        <v>3679</v>
      </c>
      <c r="P571" s="2"/>
      <c r="Q571" s="2"/>
      <c r="S571" s="12905"/>
      <c r="U571" s="12906"/>
      <c r="W571" s="12907" t="str">
        <f t="shared" si="97"/>
        <v/>
      </c>
      <c r="Y571" s="12908" t="str">
        <f t="shared" si="91"/>
        <v/>
      </c>
      <c r="AA571" s="92"/>
      <c r="AC571" s="12909"/>
      <c r="AE571" s="12910"/>
      <c r="AG571" s="12911" t="str">
        <f t="shared" si="98"/>
        <v/>
      </c>
      <c r="AI571" s="12912" t="str">
        <f t="shared" si="92"/>
        <v/>
      </c>
    </row>
    <row r="572" spans="1:35" ht="11.25" hidden="1" outlineLevel="5">
      <c r="A572" s="12913" t="s">
        <v>3561</v>
      </c>
      <c r="B572" s="2" t="s">
        <v>94</v>
      </c>
      <c r="C572" s="67" t="str">
        <f t="shared" si="90"/>
        <v/>
      </c>
      <c r="D572" s="2" t="s">
        <v>90</v>
      </c>
      <c r="E572" s="2" t="s">
        <v>4355</v>
      </c>
      <c r="F572" s="2" t="s">
        <v>67</v>
      </c>
      <c r="G572" s="2" t="s">
        <v>4356</v>
      </c>
      <c r="H572" s="2"/>
      <c r="I572" s="2" t="s">
        <v>4357</v>
      </c>
      <c r="J572" s="2" t="s">
        <v>96</v>
      </c>
      <c r="K572" s="2"/>
      <c r="L572" s="2" t="s">
        <v>12</v>
      </c>
      <c r="M572" s="2" t="s">
        <v>12</v>
      </c>
      <c r="N572" s="2" t="s">
        <v>12</v>
      </c>
      <c r="O572" s="2" t="s">
        <v>3679</v>
      </c>
      <c r="P572" s="2"/>
      <c r="Q572" s="2"/>
      <c r="S572" s="12914"/>
      <c r="U572" s="12915"/>
      <c r="W572" s="12916" t="str">
        <f t="shared" si="97"/>
        <v/>
      </c>
      <c r="Y572" s="12917" t="str">
        <f t="shared" si="91"/>
        <v/>
      </c>
      <c r="AA572" s="92"/>
      <c r="AC572" s="12918"/>
      <c r="AE572" s="12919"/>
      <c r="AG572" s="12920" t="str">
        <f t="shared" si="98"/>
        <v/>
      </c>
      <c r="AI572" s="12921" t="str">
        <f t="shared" si="92"/>
        <v/>
      </c>
    </row>
    <row r="573" spans="1:35" ht="11.25" hidden="1" outlineLevel="4">
      <c r="A573" s="12922" t="s">
        <v>3367</v>
      </c>
      <c r="B573" s="2" t="s">
        <v>94</v>
      </c>
      <c r="C573" s="67" t="str">
        <f t="shared" si="90"/>
        <v/>
      </c>
      <c r="D573" s="2" t="s">
        <v>90</v>
      </c>
      <c r="E573" s="2" t="s">
        <v>4358</v>
      </c>
      <c r="F573" s="2" t="s">
        <v>67</v>
      </c>
      <c r="G573" s="2" t="s">
        <v>4359</v>
      </c>
      <c r="H573" s="2"/>
      <c r="I573" s="2" t="s">
        <v>3370</v>
      </c>
      <c r="J573" s="2" t="s">
        <v>187</v>
      </c>
      <c r="K573" s="2"/>
      <c r="L573" s="2" t="s">
        <v>12</v>
      </c>
      <c r="M573" s="2" t="s">
        <v>12</v>
      </c>
      <c r="N573" s="2" t="s">
        <v>12</v>
      </c>
      <c r="O573" s="2" t="s">
        <v>3679</v>
      </c>
      <c r="P573" s="2"/>
      <c r="Q573" s="2"/>
      <c r="S573" s="12923"/>
      <c r="U573" s="12924"/>
      <c r="W573" s="12925" t="str">
        <f t="shared" si="97"/>
        <v/>
      </c>
      <c r="Y573" s="12926" t="str">
        <f t="shared" si="91"/>
        <v/>
      </c>
      <c r="AA573" s="92"/>
      <c r="AC573" s="12927"/>
      <c r="AE573" s="12928"/>
      <c r="AG573" s="12929" t="str">
        <f t="shared" si="98"/>
        <v/>
      </c>
      <c r="AI573" s="12930" t="str">
        <f t="shared" si="92"/>
        <v/>
      </c>
    </row>
    <row r="574" spans="1:35" ht="11.25" hidden="1" outlineLevel="4">
      <c r="A574" s="12931" t="s">
        <v>3565</v>
      </c>
      <c r="B574" s="2" t="s">
        <v>94</v>
      </c>
      <c r="C574" s="67" t="str">
        <f t="shared" si="90"/>
        <v/>
      </c>
      <c r="D574" s="2" t="s">
        <v>90</v>
      </c>
      <c r="E574" s="2" t="s">
        <v>4360</v>
      </c>
      <c r="F574" s="2" t="s">
        <v>67</v>
      </c>
      <c r="G574" s="2" t="s">
        <v>4361</v>
      </c>
      <c r="H574" s="2"/>
      <c r="I574" s="2"/>
      <c r="J574" s="2" t="s">
        <v>71</v>
      </c>
      <c r="K574" s="2"/>
      <c r="L574" s="2" t="s">
        <v>12</v>
      </c>
      <c r="M574" s="2" t="s">
        <v>12</v>
      </c>
      <c r="N574" s="2" t="s">
        <v>12</v>
      </c>
      <c r="O574" s="2" t="s">
        <v>3679</v>
      </c>
      <c r="P574" s="2"/>
      <c r="Q574" s="2"/>
      <c r="S574" s="12932"/>
      <c r="U574" s="12933"/>
      <c r="W574" s="12934" t="str">
        <f>IF(OR(ISNUMBER(W575),ISNUMBER(W576),ISNUMBER(W577)),N(W575)+N(W576)+N(W577),IF(ISNUMBER(U574),U574,""))</f>
        <v/>
      </c>
      <c r="Y574" s="12935" t="str">
        <f t="shared" si="91"/>
        <v/>
      </c>
      <c r="AA574" s="92"/>
      <c r="AC574" s="12936"/>
      <c r="AE574" s="12937"/>
      <c r="AG574" s="12938" t="str">
        <f>IF(OR(ISNUMBER(AG575),ISNUMBER(AG576),ISNUMBER(AG577)),N(AG575)+N(AG576)+N(AG577),IF(ISNUMBER(AE574),AE574,""))</f>
        <v/>
      </c>
      <c r="AI574" s="12939" t="str">
        <f t="shared" si="92"/>
        <v/>
      </c>
    </row>
    <row r="575" spans="1:35" ht="11.25" hidden="1" outlineLevel="5">
      <c r="A575" s="12940" t="s">
        <v>3968</v>
      </c>
      <c r="B575" s="2" t="s">
        <v>94</v>
      </c>
      <c r="C575" s="67" t="str">
        <f t="shared" si="90"/>
        <v/>
      </c>
      <c r="D575" s="2" t="s">
        <v>90</v>
      </c>
      <c r="E575" s="2" t="s">
        <v>4362</v>
      </c>
      <c r="F575" s="2" t="s">
        <v>67</v>
      </c>
      <c r="G575" s="2" t="s">
        <v>4363</v>
      </c>
      <c r="H575" s="2"/>
      <c r="I575" s="2" t="s">
        <v>3571</v>
      </c>
      <c r="J575" s="2" t="s">
        <v>187</v>
      </c>
      <c r="K575" s="2"/>
      <c r="L575" s="2" t="s">
        <v>12</v>
      </c>
      <c r="M575" s="2" t="s">
        <v>12</v>
      </c>
      <c r="N575" s="2" t="s">
        <v>12</v>
      </c>
      <c r="O575" s="2" t="s">
        <v>3679</v>
      </c>
      <c r="P575" s="2"/>
      <c r="Q575" s="2"/>
      <c r="S575" s="12941"/>
      <c r="U575" s="12942"/>
      <c r="W575" s="12943" t="str">
        <f>IF(ISNUMBER(U575),U575,"")</f>
        <v/>
      </c>
      <c r="Y575" s="12944" t="str">
        <f t="shared" si="91"/>
        <v/>
      </c>
      <c r="AA575" s="92"/>
      <c r="AC575" s="12945"/>
      <c r="AE575" s="12946"/>
      <c r="AG575" s="12947" t="str">
        <f>IF(ISNUMBER(AE575),AE575,"")</f>
        <v/>
      </c>
      <c r="AI575" s="12948" t="str">
        <f t="shared" si="92"/>
        <v/>
      </c>
    </row>
    <row r="576" spans="1:35" ht="11.25" hidden="1" outlineLevel="5">
      <c r="A576" s="12949" t="s">
        <v>3971</v>
      </c>
      <c r="B576" s="2" t="s">
        <v>94</v>
      </c>
      <c r="C576" s="67" t="str">
        <f t="shared" si="90"/>
        <v/>
      </c>
      <c r="D576" s="2" t="s">
        <v>90</v>
      </c>
      <c r="E576" s="2" t="s">
        <v>4364</v>
      </c>
      <c r="F576" s="2" t="s">
        <v>67</v>
      </c>
      <c r="G576" s="2" t="s">
        <v>4365</v>
      </c>
      <c r="H576" s="2"/>
      <c r="I576" s="2" t="s">
        <v>3575</v>
      </c>
      <c r="J576" s="2" t="s">
        <v>187</v>
      </c>
      <c r="K576" s="2"/>
      <c r="L576" s="2" t="s">
        <v>12</v>
      </c>
      <c r="M576" s="2" t="s">
        <v>12</v>
      </c>
      <c r="N576" s="2" t="s">
        <v>12</v>
      </c>
      <c r="O576" s="2" t="s">
        <v>3679</v>
      </c>
      <c r="P576" s="2"/>
      <c r="Q576" s="2"/>
      <c r="S576" s="12950"/>
      <c r="U576" s="12951"/>
      <c r="W576" s="12952" t="str">
        <f>IF(ISNUMBER(U576),U576,"")</f>
        <v/>
      </c>
      <c r="Y576" s="12953" t="str">
        <f t="shared" si="91"/>
        <v/>
      </c>
      <c r="AA576" s="92"/>
      <c r="AC576" s="12954"/>
      <c r="AE576" s="12955"/>
      <c r="AG576" s="12956" t="str">
        <f>IF(ISNUMBER(AE576),AE576,"")</f>
        <v/>
      </c>
      <c r="AI576" s="12957" t="str">
        <f t="shared" si="92"/>
        <v/>
      </c>
    </row>
    <row r="577" spans="1:35" ht="11.25" hidden="1" outlineLevel="5">
      <c r="A577" s="12958" t="s">
        <v>3029</v>
      </c>
      <c r="B577" s="2" t="s">
        <v>94</v>
      </c>
      <c r="C577" s="67" t="str">
        <f t="shared" si="90"/>
        <v/>
      </c>
      <c r="D577" s="2" t="s">
        <v>90</v>
      </c>
      <c r="E577" s="2" t="s">
        <v>4366</v>
      </c>
      <c r="F577" s="2" t="s">
        <v>67</v>
      </c>
      <c r="G577" s="2" t="s">
        <v>4367</v>
      </c>
      <c r="H577" s="2"/>
      <c r="I577" s="2" t="s">
        <v>196</v>
      </c>
      <c r="J577" s="2" t="s">
        <v>96</v>
      </c>
      <c r="K577" s="2"/>
      <c r="L577" s="2" t="s">
        <v>12</v>
      </c>
      <c r="M577" s="2" t="s">
        <v>12</v>
      </c>
      <c r="N577" s="2" t="s">
        <v>12</v>
      </c>
      <c r="O577" s="2" t="s">
        <v>3679</v>
      </c>
      <c r="P577" s="2"/>
      <c r="Q577" s="2"/>
      <c r="S577" s="12959"/>
      <c r="U577" s="12960"/>
      <c r="W577" s="12961" t="str">
        <f>IF(ISNUMBER(U577),U577,"")</f>
        <v/>
      </c>
      <c r="Y577" s="12962" t="str">
        <f t="shared" si="91"/>
        <v/>
      </c>
      <c r="AA577" s="92"/>
      <c r="AC577" s="12963"/>
      <c r="AE577" s="12964"/>
      <c r="AG577" s="12965" t="str">
        <f>IF(ISNUMBER(AE577),AE577,"")</f>
        <v/>
      </c>
      <c r="AI577" s="12966" t="str">
        <f t="shared" si="92"/>
        <v/>
      </c>
    </row>
    <row r="578" spans="1:35" ht="11.25" hidden="1" outlineLevel="4">
      <c r="A578" s="12967" t="s">
        <v>3578</v>
      </c>
      <c r="B578" s="2" t="s">
        <v>94</v>
      </c>
      <c r="C578" s="67" t="str">
        <f t="shared" si="90"/>
        <v/>
      </c>
      <c r="D578" s="2" t="s">
        <v>90</v>
      </c>
      <c r="E578" s="2" t="s">
        <v>4368</v>
      </c>
      <c r="F578" s="2" t="s">
        <v>67</v>
      </c>
      <c r="G578" s="2" t="s">
        <v>4369</v>
      </c>
      <c r="H578" s="2" t="s">
        <v>2916</v>
      </c>
      <c r="I578" s="2" t="s">
        <v>4370</v>
      </c>
      <c r="J578" s="2" t="s">
        <v>187</v>
      </c>
      <c r="K578" s="2"/>
      <c r="L578" s="2" t="s">
        <v>12</v>
      </c>
      <c r="M578" s="2" t="s">
        <v>12</v>
      </c>
      <c r="N578" s="2" t="s">
        <v>12</v>
      </c>
      <c r="O578" s="2" t="s">
        <v>3679</v>
      </c>
      <c r="P578" s="2"/>
      <c r="Q578" s="2"/>
      <c r="S578" s="12968"/>
      <c r="U578" s="12969"/>
      <c r="W578" s="12970" t="str">
        <f>IF(ISNUMBER(U578),U578,"")</f>
        <v/>
      </c>
      <c r="Y578" s="12971" t="str">
        <f t="shared" si="91"/>
        <v/>
      </c>
      <c r="AA578" s="92"/>
      <c r="AC578" s="12972"/>
      <c r="AE578" s="12973"/>
      <c r="AG578" s="12974" t="str">
        <f>IF(ISNUMBER(AE578),AE578,"")</f>
        <v/>
      </c>
      <c r="AI578" s="12975" t="str">
        <f t="shared" si="92"/>
        <v/>
      </c>
    </row>
    <row r="579" spans="1:35" ht="11.25" hidden="1" outlineLevel="4">
      <c r="A579" s="12976" t="s">
        <v>3582</v>
      </c>
      <c r="B579" s="2" t="s">
        <v>94</v>
      </c>
      <c r="C579" s="67" t="str">
        <f t="shared" si="90"/>
        <v/>
      </c>
      <c r="D579" s="2" t="s">
        <v>90</v>
      </c>
      <c r="E579" s="2" t="s">
        <v>4371</v>
      </c>
      <c r="F579" s="2" t="s">
        <v>67</v>
      </c>
      <c r="G579" s="2" t="s">
        <v>4372</v>
      </c>
      <c r="H579" s="2" t="s">
        <v>2916</v>
      </c>
      <c r="I579" s="2" t="s">
        <v>3585</v>
      </c>
      <c r="J579" s="2" t="s">
        <v>122</v>
      </c>
      <c r="K579" s="2"/>
      <c r="L579" s="2" t="s">
        <v>12</v>
      </c>
      <c r="M579" s="2" t="s">
        <v>12</v>
      </c>
      <c r="N579" s="2" t="s">
        <v>12</v>
      </c>
      <c r="O579" s="2" t="s">
        <v>3679</v>
      </c>
      <c r="P579" s="2"/>
      <c r="Q579" s="2"/>
      <c r="S579" s="12977"/>
      <c r="U579" s="12978"/>
      <c r="W579" s="12979" t="str">
        <f>IF(OR(ISNUMBER(W580),ISNUMBER(W581)),N(W580)-N(W581),IF(ISNUMBER(U579),U579,""))</f>
        <v/>
      </c>
      <c r="Y579" s="12980" t="str">
        <f t="shared" si="91"/>
        <v/>
      </c>
      <c r="AA579" s="92"/>
      <c r="AC579" s="12981"/>
      <c r="AE579" s="12982"/>
      <c r="AG579" s="12983" t="str">
        <f>IF(OR(ISNUMBER(AG580),ISNUMBER(AG581)),N(AG580)-N(AG581),IF(ISNUMBER(AE579),AE579,""))</f>
        <v/>
      </c>
      <c r="AI579" s="12984" t="str">
        <f t="shared" si="92"/>
        <v/>
      </c>
    </row>
    <row r="580" spans="1:35" ht="11.25" hidden="1" outlineLevel="5">
      <c r="A580" s="12985" t="s">
        <v>2948</v>
      </c>
      <c r="B580" s="2" t="s">
        <v>94</v>
      </c>
      <c r="C580" s="67" t="str">
        <f t="shared" si="90"/>
        <v/>
      </c>
      <c r="D580" s="2" t="s">
        <v>90</v>
      </c>
      <c r="E580" s="2" t="s">
        <v>4373</v>
      </c>
      <c r="F580" s="2" t="s">
        <v>67</v>
      </c>
      <c r="G580" s="2" t="s">
        <v>4374</v>
      </c>
      <c r="H580" s="2"/>
      <c r="I580" s="2"/>
      <c r="J580" s="2"/>
      <c r="K580" s="2"/>
      <c r="L580" s="2" t="s">
        <v>12</v>
      </c>
      <c r="M580" s="2" t="s">
        <v>12</v>
      </c>
      <c r="N580" s="2" t="s">
        <v>12</v>
      </c>
      <c r="O580" s="2" t="s">
        <v>3679</v>
      </c>
      <c r="P580" s="2"/>
      <c r="Q580" s="2"/>
      <c r="S580" s="12986"/>
      <c r="U580" s="12987"/>
      <c r="W580" s="12988" t="str">
        <f t="shared" ref="W580:W590" si="99">IF(ISNUMBER(U580),U580,"")</f>
        <v/>
      </c>
      <c r="Y580" s="12989" t="str">
        <f t="shared" si="91"/>
        <v/>
      </c>
      <c r="AA580" s="92"/>
      <c r="AC580" s="12990"/>
      <c r="AE580" s="12991"/>
      <c r="AG580" s="12992" t="str">
        <f t="shared" ref="AG580:AG590" si="100">IF(ISNUMBER(AE580),AE580,"")</f>
        <v/>
      </c>
      <c r="AI580" s="12993" t="str">
        <f t="shared" si="92"/>
        <v/>
      </c>
    </row>
    <row r="581" spans="1:35" ht="11.25" hidden="1" outlineLevel="5">
      <c r="A581" s="12994" t="s">
        <v>4375</v>
      </c>
      <c r="B581" s="2" t="s">
        <v>593</v>
      </c>
      <c r="C581" s="67" t="str">
        <f t="shared" si="90"/>
        <v/>
      </c>
      <c r="D581" s="2" t="s">
        <v>90</v>
      </c>
      <c r="E581" s="2" t="s">
        <v>4376</v>
      </c>
      <c r="F581" s="2" t="s">
        <v>67</v>
      </c>
      <c r="G581" s="2" t="s">
        <v>4377</v>
      </c>
      <c r="H581" s="2"/>
      <c r="I581" s="2" t="s">
        <v>4378</v>
      </c>
      <c r="J581" s="2"/>
      <c r="K581" s="2"/>
      <c r="L581" s="2" t="s">
        <v>12</v>
      </c>
      <c r="M581" s="2" t="s">
        <v>12</v>
      </c>
      <c r="N581" s="2" t="s">
        <v>12</v>
      </c>
      <c r="O581" s="2" t="s">
        <v>3679</v>
      </c>
      <c r="P581" s="2"/>
      <c r="Q581" s="2"/>
      <c r="S581" s="12995"/>
      <c r="U581" s="12996"/>
      <c r="W581" s="12997" t="str">
        <f t="shared" si="99"/>
        <v/>
      </c>
      <c r="Y581" s="12998" t="str">
        <f t="shared" si="91"/>
        <v/>
      </c>
      <c r="AA581" s="92"/>
      <c r="AC581" s="12999"/>
      <c r="AE581" s="13000"/>
      <c r="AG581" s="13001" t="str">
        <f t="shared" si="100"/>
        <v/>
      </c>
      <c r="AI581" s="13002" t="str">
        <f t="shared" si="92"/>
        <v/>
      </c>
    </row>
    <row r="582" spans="1:35" ht="11.25" hidden="1" outlineLevel="4">
      <c r="A582" s="13003" t="s">
        <v>3629</v>
      </c>
      <c r="B582" s="2" t="s">
        <v>94</v>
      </c>
      <c r="C582" s="67" t="str">
        <f t="shared" si="90"/>
        <v/>
      </c>
      <c r="D582" s="2" t="s">
        <v>90</v>
      </c>
      <c r="E582" s="2" t="s">
        <v>4379</v>
      </c>
      <c r="F582" s="2" t="s">
        <v>67</v>
      </c>
      <c r="G582" s="2" t="s">
        <v>4380</v>
      </c>
      <c r="H582" s="2" t="s">
        <v>2916</v>
      </c>
      <c r="I582" s="2"/>
      <c r="J582" s="2" t="s">
        <v>96</v>
      </c>
      <c r="K582" s="2"/>
      <c r="L582" s="2" t="s">
        <v>12</v>
      </c>
      <c r="M582" s="2" t="s">
        <v>12</v>
      </c>
      <c r="N582" s="2" t="s">
        <v>12</v>
      </c>
      <c r="O582" s="2" t="s">
        <v>3679</v>
      </c>
      <c r="P582" s="2"/>
      <c r="Q582" s="2"/>
      <c r="S582" s="13004"/>
      <c r="U582" s="13005"/>
      <c r="W582" s="13006" t="str">
        <f t="shared" si="99"/>
        <v/>
      </c>
      <c r="Y582" s="13007" t="str">
        <f t="shared" si="91"/>
        <v/>
      </c>
      <c r="AA582" s="92"/>
      <c r="AC582" s="13008"/>
      <c r="AE582" s="13009"/>
      <c r="AG582" s="13010" t="str">
        <f t="shared" si="100"/>
        <v/>
      </c>
      <c r="AI582" s="13011" t="str">
        <f t="shared" si="92"/>
        <v/>
      </c>
    </row>
    <row r="583" spans="1:35" ht="11.25" hidden="1" outlineLevel="4">
      <c r="A583" s="13012" t="s">
        <v>3632</v>
      </c>
      <c r="B583" s="2" t="s">
        <v>94</v>
      </c>
      <c r="C583" s="67" t="str">
        <f t="shared" si="90"/>
        <v/>
      </c>
      <c r="D583" s="2" t="s">
        <v>90</v>
      </c>
      <c r="E583" s="2" t="s">
        <v>4381</v>
      </c>
      <c r="F583" s="2" t="s">
        <v>67</v>
      </c>
      <c r="G583" s="2" t="s">
        <v>4382</v>
      </c>
      <c r="H583" s="2"/>
      <c r="I583" s="2" t="s">
        <v>3636</v>
      </c>
      <c r="J583" s="2" t="s">
        <v>187</v>
      </c>
      <c r="K583" s="2"/>
      <c r="L583" s="2" t="s">
        <v>12</v>
      </c>
      <c r="M583" s="2" t="s">
        <v>12</v>
      </c>
      <c r="N583" s="2" t="s">
        <v>12</v>
      </c>
      <c r="O583" s="2" t="s">
        <v>3679</v>
      </c>
      <c r="P583" s="2"/>
      <c r="Q583" s="2"/>
      <c r="S583" s="13013"/>
      <c r="U583" s="13014"/>
      <c r="W583" s="13015" t="str">
        <f t="shared" si="99"/>
        <v/>
      </c>
      <c r="Y583" s="13016" t="str">
        <f t="shared" si="91"/>
        <v/>
      </c>
      <c r="AA583" s="92"/>
      <c r="AC583" s="13017"/>
      <c r="AE583" s="13018"/>
      <c r="AG583" s="13019" t="str">
        <f t="shared" si="100"/>
        <v/>
      </c>
      <c r="AI583" s="13020" t="str">
        <f t="shared" si="92"/>
        <v/>
      </c>
    </row>
    <row r="584" spans="1:35" ht="11.25" hidden="1" outlineLevel="4">
      <c r="A584" s="13021" t="s">
        <v>3637</v>
      </c>
      <c r="B584" s="2" t="s">
        <v>94</v>
      </c>
      <c r="C584" s="67" t="str">
        <f t="shared" si="90"/>
        <v/>
      </c>
      <c r="D584" s="2" t="s">
        <v>90</v>
      </c>
      <c r="E584" s="2" t="s">
        <v>4383</v>
      </c>
      <c r="F584" s="2" t="s">
        <v>67</v>
      </c>
      <c r="G584" s="2" t="s">
        <v>4384</v>
      </c>
      <c r="H584" s="2" t="s">
        <v>2916</v>
      </c>
      <c r="I584" s="2" t="s">
        <v>3640</v>
      </c>
      <c r="J584" s="2" t="s">
        <v>187</v>
      </c>
      <c r="K584" s="2"/>
      <c r="L584" s="2" t="s">
        <v>12</v>
      </c>
      <c r="M584" s="2" t="s">
        <v>12</v>
      </c>
      <c r="N584" s="2" t="s">
        <v>12</v>
      </c>
      <c r="O584" s="2" t="s">
        <v>3679</v>
      </c>
      <c r="P584" s="2"/>
      <c r="Q584" s="2"/>
      <c r="S584" s="13022"/>
      <c r="U584" s="13023"/>
      <c r="W584" s="13024" t="str">
        <f t="shared" si="99"/>
        <v/>
      </c>
      <c r="Y584" s="13025" t="str">
        <f t="shared" si="91"/>
        <v/>
      </c>
      <c r="AA584" s="92"/>
      <c r="AC584" s="13026"/>
      <c r="AE584" s="13027"/>
      <c r="AG584" s="13028" t="str">
        <f t="shared" si="100"/>
        <v/>
      </c>
      <c r="AI584" s="13029" t="str">
        <f t="shared" si="92"/>
        <v/>
      </c>
    </row>
    <row r="585" spans="1:35" ht="11.25" hidden="1" outlineLevel="4">
      <c r="A585" s="13030" t="s">
        <v>3641</v>
      </c>
      <c r="B585" s="2" t="s">
        <v>94</v>
      </c>
      <c r="C585" s="67" t="str">
        <f t="shared" ref="C585:C648" si="101">IF(OR(ISNUMBER(S585),ISNUMBER(U585),ISNUMBER(W585),ISNUMBER(Y585),ISNUMBER(AC585),ISNUMBER(AE585),ISNUMBER(AG585),ISNUMBER(AI585),ISNUMBER(AA585),ISNUMBER(AK585)),"x","")</f>
        <v/>
      </c>
      <c r="D585" s="2" t="s">
        <v>90</v>
      </c>
      <c r="E585" s="2" t="s">
        <v>4385</v>
      </c>
      <c r="F585" s="2" t="s">
        <v>67</v>
      </c>
      <c r="G585" s="2" t="s">
        <v>4386</v>
      </c>
      <c r="H585" s="2" t="s">
        <v>2916</v>
      </c>
      <c r="I585" s="2"/>
      <c r="J585" s="2" t="s">
        <v>96</v>
      </c>
      <c r="K585" s="2"/>
      <c r="L585" s="2" t="s">
        <v>12</v>
      </c>
      <c r="M585" s="2" t="s">
        <v>12</v>
      </c>
      <c r="N585" s="2" t="s">
        <v>12</v>
      </c>
      <c r="O585" s="2" t="s">
        <v>3679</v>
      </c>
      <c r="P585" s="2"/>
      <c r="Q585" s="2"/>
      <c r="S585" s="13031"/>
      <c r="U585" s="13032"/>
      <c r="W585" s="13033" t="str">
        <f t="shared" si="99"/>
        <v/>
      </c>
      <c r="Y585" s="13034" t="str">
        <f t="shared" ref="Y585:Y648" si="102">IF(OR(ISNUMBER(S585),ISNUMBER(W585)),N(S585)+N(W585),"")</f>
        <v/>
      </c>
      <c r="AA585" s="92"/>
      <c r="AC585" s="13035"/>
      <c r="AE585" s="13036"/>
      <c r="AG585" s="13037" t="str">
        <f t="shared" si="100"/>
        <v/>
      </c>
      <c r="AI585" s="13038" t="str">
        <f t="shared" ref="AI585:AI648" si="103">IF(OR(ISNUMBER(AC585),ISNUMBER(AG585)),N(AC585)+N(AG585),"")</f>
        <v/>
      </c>
    </row>
    <row r="586" spans="1:35" ht="11.25" hidden="1" outlineLevel="4">
      <c r="A586" s="13039" t="s">
        <v>3647</v>
      </c>
      <c r="B586" s="2" t="s">
        <v>94</v>
      </c>
      <c r="C586" s="67" t="str">
        <f t="shared" si="101"/>
        <v/>
      </c>
      <c r="D586" s="2" t="s">
        <v>90</v>
      </c>
      <c r="E586" s="2" t="s">
        <v>4387</v>
      </c>
      <c r="F586" s="2" t="s">
        <v>67</v>
      </c>
      <c r="G586" s="2" t="s">
        <v>4388</v>
      </c>
      <c r="H586" s="2"/>
      <c r="I586" s="2"/>
      <c r="J586" s="2" t="s">
        <v>96</v>
      </c>
      <c r="K586" s="2"/>
      <c r="L586" s="2" t="s">
        <v>12</v>
      </c>
      <c r="M586" s="2" t="s">
        <v>12</v>
      </c>
      <c r="N586" s="2" t="s">
        <v>12</v>
      </c>
      <c r="O586" s="2" t="s">
        <v>3679</v>
      </c>
      <c r="P586" s="2"/>
      <c r="Q586" s="2"/>
      <c r="S586" s="13040"/>
      <c r="U586" s="13041"/>
      <c r="W586" s="13042" t="str">
        <f t="shared" si="99"/>
        <v/>
      </c>
      <c r="Y586" s="13043" t="str">
        <f t="shared" si="102"/>
        <v/>
      </c>
      <c r="AA586" s="92"/>
      <c r="AC586" s="13044"/>
      <c r="AE586" s="13045"/>
      <c r="AG586" s="13046" t="str">
        <f t="shared" si="100"/>
        <v/>
      </c>
      <c r="AI586" s="13047" t="str">
        <f t="shared" si="103"/>
        <v/>
      </c>
    </row>
    <row r="587" spans="1:35" ht="11.25" hidden="1" outlineLevel="4">
      <c r="A587" s="13048" t="s">
        <v>3650</v>
      </c>
      <c r="B587" s="2" t="s">
        <v>94</v>
      </c>
      <c r="C587" s="67" t="str">
        <f t="shared" si="101"/>
        <v/>
      </c>
      <c r="D587" s="2" t="s">
        <v>90</v>
      </c>
      <c r="E587" s="2" t="s">
        <v>4389</v>
      </c>
      <c r="F587" s="2" t="s">
        <v>67</v>
      </c>
      <c r="G587" s="2" t="s">
        <v>4390</v>
      </c>
      <c r="H587" s="2" t="s">
        <v>2283</v>
      </c>
      <c r="I587" s="2" t="s">
        <v>4391</v>
      </c>
      <c r="J587" s="2" t="s">
        <v>187</v>
      </c>
      <c r="K587" s="2"/>
      <c r="L587" s="2" t="s">
        <v>12</v>
      </c>
      <c r="M587" s="2" t="s">
        <v>12</v>
      </c>
      <c r="N587" s="2" t="s">
        <v>12</v>
      </c>
      <c r="O587" s="2" t="s">
        <v>3679</v>
      </c>
      <c r="P587" s="2"/>
      <c r="Q587" s="2"/>
      <c r="S587" s="13049"/>
      <c r="U587" s="13050"/>
      <c r="W587" s="13051" t="str">
        <f t="shared" si="99"/>
        <v/>
      </c>
      <c r="Y587" s="13052" t="str">
        <f t="shared" si="102"/>
        <v/>
      </c>
      <c r="AA587" s="92"/>
      <c r="AC587" s="13053"/>
      <c r="AE587" s="13054"/>
      <c r="AG587" s="13055" t="str">
        <f t="shared" si="100"/>
        <v/>
      </c>
      <c r="AI587" s="13056" t="str">
        <f t="shared" si="103"/>
        <v/>
      </c>
    </row>
    <row r="588" spans="1:35" ht="11.25" hidden="1" outlineLevel="4">
      <c r="A588" s="13057" t="s">
        <v>3654</v>
      </c>
      <c r="B588" s="2" t="s">
        <v>94</v>
      </c>
      <c r="C588" s="67" t="str">
        <f t="shared" si="101"/>
        <v/>
      </c>
      <c r="D588" s="2" t="s">
        <v>90</v>
      </c>
      <c r="E588" s="2" t="s">
        <v>4392</v>
      </c>
      <c r="F588" s="2" t="s">
        <v>67</v>
      </c>
      <c r="G588" s="2" t="s">
        <v>4393</v>
      </c>
      <c r="H588" s="2" t="s">
        <v>2283</v>
      </c>
      <c r="I588" s="2"/>
      <c r="J588" s="2" t="s">
        <v>96</v>
      </c>
      <c r="K588" s="2"/>
      <c r="L588" s="2" t="s">
        <v>12</v>
      </c>
      <c r="M588" s="2" t="s">
        <v>12</v>
      </c>
      <c r="N588" s="2" t="s">
        <v>12</v>
      </c>
      <c r="O588" s="2" t="s">
        <v>3679</v>
      </c>
      <c r="P588" s="2"/>
      <c r="Q588" s="2"/>
      <c r="S588" s="13058"/>
      <c r="U588" s="13059"/>
      <c r="W588" s="13060" t="str">
        <f t="shared" si="99"/>
        <v/>
      </c>
      <c r="Y588" s="13061" t="str">
        <f t="shared" si="102"/>
        <v/>
      </c>
      <c r="AA588" s="92"/>
      <c r="AC588" s="13062"/>
      <c r="AE588" s="13063"/>
      <c r="AG588" s="13064" t="str">
        <f t="shared" si="100"/>
        <v/>
      </c>
      <c r="AI588" s="13065" t="str">
        <f t="shared" si="103"/>
        <v/>
      </c>
    </row>
    <row r="589" spans="1:35" ht="11.25" hidden="1" outlineLevel="4">
      <c r="A589" s="13066" t="s">
        <v>3657</v>
      </c>
      <c r="B589" s="2" t="s">
        <v>94</v>
      </c>
      <c r="C589" s="67" t="str">
        <f t="shared" si="101"/>
        <v/>
      </c>
      <c r="D589" s="2" t="s">
        <v>90</v>
      </c>
      <c r="E589" s="2" t="s">
        <v>4394</v>
      </c>
      <c r="F589" s="2" t="s">
        <v>67</v>
      </c>
      <c r="G589" s="2" t="s">
        <v>4395</v>
      </c>
      <c r="H589" s="2"/>
      <c r="I589" s="2" t="s">
        <v>3660</v>
      </c>
      <c r="J589" s="2" t="s">
        <v>96</v>
      </c>
      <c r="K589" s="2"/>
      <c r="L589" s="2" t="s">
        <v>12</v>
      </c>
      <c r="M589" s="2" t="s">
        <v>12</v>
      </c>
      <c r="N589" s="2" t="s">
        <v>12</v>
      </c>
      <c r="O589" s="2" t="s">
        <v>3679</v>
      </c>
      <c r="P589" s="2"/>
      <c r="Q589" s="2"/>
      <c r="S589" s="13067"/>
      <c r="U589" s="13068"/>
      <c r="W589" s="13069" t="str">
        <f t="shared" si="99"/>
        <v/>
      </c>
      <c r="Y589" s="13070" t="str">
        <f t="shared" si="102"/>
        <v/>
      </c>
      <c r="AA589" s="92"/>
      <c r="AC589" s="13071"/>
      <c r="AE589" s="13072"/>
      <c r="AG589" s="13073" t="str">
        <f t="shared" si="100"/>
        <v/>
      </c>
      <c r="AI589" s="13074" t="str">
        <f t="shared" si="103"/>
        <v/>
      </c>
    </row>
    <row r="590" spans="1:35" ht="11.25" hidden="1" outlineLevel="4">
      <c r="A590" s="13075" t="s">
        <v>3661</v>
      </c>
      <c r="B590" s="2" t="s">
        <v>94</v>
      </c>
      <c r="C590" s="67" t="str">
        <f t="shared" si="101"/>
        <v/>
      </c>
      <c r="D590" s="2" t="s">
        <v>90</v>
      </c>
      <c r="E590" s="2" t="s">
        <v>4396</v>
      </c>
      <c r="F590" s="2" t="s">
        <v>67</v>
      </c>
      <c r="G590" s="2" t="s">
        <v>4397</v>
      </c>
      <c r="H590" s="2" t="s">
        <v>2916</v>
      </c>
      <c r="I590" s="2" t="s">
        <v>3664</v>
      </c>
      <c r="J590" s="2" t="s">
        <v>187</v>
      </c>
      <c r="K590" s="2"/>
      <c r="L590" s="2" t="s">
        <v>12</v>
      </c>
      <c r="M590" s="2" t="s">
        <v>12</v>
      </c>
      <c r="N590" s="2" t="s">
        <v>12</v>
      </c>
      <c r="O590" s="2" t="s">
        <v>3679</v>
      </c>
      <c r="P590" s="2"/>
      <c r="Q590" s="2"/>
      <c r="S590" s="13076"/>
      <c r="U590" s="13077"/>
      <c r="W590" s="13078" t="str">
        <f t="shared" si="99"/>
        <v/>
      </c>
      <c r="Y590" s="13079" t="str">
        <f t="shared" si="102"/>
        <v/>
      </c>
      <c r="AA590" s="92"/>
      <c r="AC590" s="13080"/>
      <c r="AE590" s="13081"/>
      <c r="AG590" s="13082" t="str">
        <f t="shared" si="100"/>
        <v/>
      </c>
      <c r="AI590" s="13083" t="str">
        <f t="shared" si="103"/>
        <v/>
      </c>
    </row>
    <row r="591" spans="1:35" ht="11.25" hidden="1" outlineLevel="5">
      <c r="A591" s="13084" t="s">
        <v>3665</v>
      </c>
      <c r="B591" s="2"/>
      <c r="C591" s="67" t="str">
        <f t="shared" si="101"/>
        <v/>
      </c>
      <c r="D591" s="2" t="s">
        <v>90</v>
      </c>
      <c r="E591" s="2" t="s">
        <v>4398</v>
      </c>
      <c r="F591" s="2" t="s">
        <v>13</v>
      </c>
      <c r="G591" s="2" t="s">
        <v>4399</v>
      </c>
      <c r="H591" s="2" t="s">
        <v>3097</v>
      </c>
      <c r="I591" s="2" t="s">
        <v>164</v>
      </c>
      <c r="J591" s="2"/>
      <c r="K591" s="2"/>
      <c r="L591" s="2" t="s">
        <v>12</v>
      </c>
      <c r="M591" s="2" t="s">
        <v>12</v>
      </c>
      <c r="N591" s="2" t="s">
        <v>12</v>
      </c>
      <c r="O591" s="2" t="s">
        <v>3679</v>
      </c>
      <c r="P591" s="2"/>
      <c r="Q591" s="2"/>
      <c r="S591" s="13085"/>
      <c r="U591" s="13086"/>
      <c r="W591" s="13087"/>
      <c r="Y591" s="13088" t="str">
        <f t="shared" si="102"/>
        <v/>
      </c>
      <c r="AA591" s="92"/>
      <c r="AC591" s="13089"/>
      <c r="AE591" s="13090"/>
      <c r="AG591" s="13091"/>
      <c r="AI591" s="13092" t="str">
        <f t="shared" si="103"/>
        <v/>
      </c>
    </row>
    <row r="592" spans="1:35" ht="11.25" hidden="1" outlineLevel="4">
      <c r="A592" s="13093" t="s">
        <v>3668</v>
      </c>
      <c r="B592" s="2" t="s">
        <v>94</v>
      </c>
      <c r="C592" s="67" t="str">
        <f t="shared" si="101"/>
        <v/>
      </c>
      <c r="D592" s="2" t="s">
        <v>90</v>
      </c>
      <c r="E592" s="2" t="s">
        <v>4400</v>
      </c>
      <c r="F592" s="2" t="s">
        <v>67</v>
      </c>
      <c r="G592" s="2" t="s">
        <v>4401</v>
      </c>
      <c r="H592" s="2"/>
      <c r="I592" s="2"/>
      <c r="J592" s="2" t="s">
        <v>187</v>
      </c>
      <c r="K592" s="2"/>
      <c r="L592" s="2" t="s">
        <v>12</v>
      </c>
      <c r="M592" s="2" t="s">
        <v>12</v>
      </c>
      <c r="N592" s="2" t="s">
        <v>12</v>
      </c>
      <c r="O592" s="2" t="s">
        <v>3679</v>
      </c>
      <c r="P592" s="2"/>
      <c r="Q592" s="2"/>
      <c r="S592" s="13094"/>
      <c r="U592" s="13095"/>
      <c r="W592" s="13096" t="str">
        <f>IF(ISNUMBER(U592),U592,"")</f>
        <v/>
      </c>
      <c r="Y592" s="13097" t="str">
        <f t="shared" si="102"/>
        <v/>
      </c>
      <c r="AA592" s="92"/>
      <c r="AC592" s="13098"/>
      <c r="AE592" s="13099"/>
      <c r="AG592" s="13100" t="str">
        <f>IF(ISNUMBER(AE592),AE592,"")</f>
        <v/>
      </c>
      <c r="AI592" s="13101" t="str">
        <f t="shared" si="103"/>
        <v/>
      </c>
    </row>
    <row r="593" spans="1:35" ht="11.25" hidden="1" outlineLevel="5">
      <c r="A593" s="13102" t="s">
        <v>3673</v>
      </c>
      <c r="B593" s="2"/>
      <c r="C593" s="67" t="str">
        <f t="shared" si="101"/>
        <v/>
      </c>
      <c r="D593" s="2" t="s">
        <v>90</v>
      </c>
      <c r="E593" s="2" t="s">
        <v>4402</v>
      </c>
      <c r="F593" s="2" t="s">
        <v>67</v>
      </c>
      <c r="G593" s="2" t="s">
        <v>4403</v>
      </c>
      <c r="H593" s="2"/>
      <c r="I593" s="2"/>
      <c r="J593" s="2"/>
      <c r="K593" s="2"/>
      <c r="L593" s="2" t="s">
        <v>12</v>
      </c>
      <c r="M593" s="2"/>
      <c r="N593" s="2"/>
      <c r="O593" s="2" t="s">
        <v>3679</v>
      </c>
      <c r="P593" s="2"/>
      <c r="Q593" s="2"/>
      <c r="S593" s="13103"/>
      <c r="U593" s="13104"/>
      <c r="W593" s="13105" t="str">
        <f>IF(ISNUMBER(U593),U593,"")</f>
        <v/>
      </c>
      <c r="Y593" s="13106" t="str">
        <f t="shared" si="102"/>
        <v/>
      </c>
      <c r="AA593" s="92"/>
      <c r="AC593" s="13107"/>
      <c r="AE593" s="13108"/>
      <c r="AG593" s="13109" t="str">
        <f>IF(ISNUMBER(AE593),AE593,"")</f>
        <v/>
      </c>
      <c r="AI593" s="13110" t="str">
        <f t="shared" si="103"/>
        <v/>
      </c>
    </row>
    <row r="594" spans="1:35" ht="11.25" outlineLevel="2" collapsed="1">
      <c r="A594" s="13111" t="s">
        <v>4404</v>
      </c>
      <c r="B594" s="2" t="s">
        <v>94</v>
      </c>
      <c r="C594" s="67" t="str">
        <f t="shared" si="101"/>
        <v/>
      </c>
      <c r="D594" s="2" t="s">
        <v>90</v>
      </c>
      <c r="E594" s="2" t="s">
        <v>4405</v>
      </c>
      <c r="F594" s="2" t="s">
        <v>67</v>
      </c>
      <c r="G594" s="2" t="s">
        <v>4404</v>
      </c>
      <c r="H594" s="2" t="s">
        <v>4406</v>
      </c>
      <c r="I594" s="2"/>
      <c r="J594" s="2" t="s">
        <v>71</v>
      </c>
      <c r="K594" s="2"/>
      <c r="L594" s="2" t="s">
        <v>12</v>
      </c>
      <c r="M594" s="2" t="s">
        <v>12</v>
      </c>
      <c r="N594" s="2" t="s">
        <v>12</v>
      </c>
      <c r="O594" s="2" t="s">
        <v>14</v>
      </c>
      <c r="P594" s="2"/>
      <c r="Q594" s="2"/>
      <c r="S594" s="13112"/>
      <c r="U594" s="13113"/>
      <c r="W594" s="13114" t="str">
        <f>IF(OR(ISNUMBER(W595),ISNUMBER(W602),ISNUMBER(W609),ISNUMBER(W618),ISNUMBER(W629),ISNUMBER(W641),ISNUMBER(W648)),N(W595)+N(W602)+N(W609)+N(W618)-N(W629)-N(W641)-N(W648),IF(ISNUMBER(U594),U594,""))</f>
        <v/>
      </c>
      <c r="Y594" s="13115" t="str">
        <f t="shared" si="102"/>
        <v/>
      </c>
      <c r="AA594" s="92"/>
      <c r="AC594" s="13116"/>
      <c r="AE594" s="13117"/>
      <c r="AG594" s="13118" t="str">
        <f>IF(OR(ISNUMBER(AG595),ISNUMBER(AG602),ISNUMBER(AG609),ISNUMBER(AG618),ISNUMBER(AG629),ISNUMBER(AG641),ISNUMBER(AG648)),N(AG595)+N(AG602)+N(AG609)+N(AG618)-N(AG629)-N(AG641)-N(AG648),IF(ISNUMBER(AE594),AE594,""))</f>
        <v/>
      </c>
      <c r="AI594" s="13119" t="str">
        <f t="shared" si="103"/>
        <v/>
      </c>
    </row>
    <row r="595" spans="1:35" ht="11.25" hidden="1" outlineLevel="3">
      <c r="A595" s="13120" t="s">
        <v>4407</v>
      </c>
      <c r="B595" s="2" t="s">
        <v>94</v>
      </c>
      <c r="C595" s="67" t="str">
        <f t="shared" si="101"/>
        <v/>
      </c>
      <c r="D595" s="2" t="s">
        <v>90</v>
      </c>
      <c r="E595" s="2" t="s">
        <v>4408</v>
      </c>
      <c r="F595" s="2" t="s">
        <v>67</v>
      </c>
      <c r="G595" s="2" t="s">
        <v>4407</v>
      </c>
      <c r="H595" s="2"/>
      <c r="I595" s="2" t="s">
        <v>4409</v>
      </c>
      <c r="J595" s="2" t="s">
        <v>71</v>
      </c>
      <c r="K595" s="2"/>
      <c r="L595" s="2" t="s">
        <v>12</v>
      </c>
      <c r="M595" s="2" t="s">
        <v>12</v>
      </c>
      <c r="N595" s="2" t="s">
        <v>12</v>
      </c>
      <c r="O595" s="2" t="s">
        <v>14</v>
      </c>
      <c r="P595" s="2"/>
      <c r="Q595" s="2"/>
      <c r="S595" s="13121"/>
      <c r="U595" s="13122"/>
      <c r="W595" s="13123" t="str">
        <f>IF(OR(ISNUMBER(W596),ISNUMBER(W597),ISNUMBER(W598)),N(W596)+N(W597)+N(W598),IF(ISNUMBER(U595),U595,""))</f>
        <v/>
      </c>
      <c r="Y595" s="13124" t="str">
        <f t="shared" si="102"/>
        <v/>
      </c>
      <c r="AA595" s="92"/>
      <c r="AC595" s="13125"/>
      <c r="AE595" s="13126"/>
      <c r="AG595" s="13127" t="str">
        <f>IF(OR(ISNUMBER(AG596),ISNUMBER(AG597),ISNUMBER(AG598)),N(AG596)+N(AG597)+N(AG598),IF(ISNUMBER(AE595),AE595,""))</f>
        <v/>
      </c>
      <c r="AI595" s="13128" t="str">
        <f t="shared" si="103"/>
        <v/>
      </c>
    </row>
    <row r="596" spans="1:35" ht="11.25" hidden="1" outlineLevel="4">
      <c r="A596" s="13129" t="s">
        <v>4410</v>
      </c>
      <c r="B596" s="2" t="s">
        <v>94</v>
      </c>
      <c r="C596" s="67" t="str">
        <f t="shared" si="101"/>
        <v/>
      </c>
      <c r="D596" s="2" t="s">
        <v>90</v>
      </c>
      <c r="E596" s="2" t="s">
        <v>4411</v>
      </c>
      <c r="F596" s="2" t="s">
        <v>67</v>
      </c>
      <c r="G596" s="2" t="s">
        <v>4412</v>
      </c>
      <c r="H596" s="2"/>
      <c r="I596" s="2" t="s">
        <v>4413</v>
      </c>
      <c r="J596" s="2" t="s">
        <v>187</v>
      </c>
      <c r="K596" s="2"/>
      <c r="L596" s="2" t="s">
        <v>12</v>
      </c>
      <c r="M596" s="2" t="s">
        <v>12</v>
      </c>
      <c r="N596" s="2" t="s">
        <v>12</v>
      </c>
      <c r="O596" s="2" t="s">
        <v>14</v>
      </c>
      <c r="P596" s="2"/>
      <c r="Q596" s="2"/>
      <c r="S596" s="13130"/>
      <c r="U596" s="13131"/>
      <c r="W596" s="13132" t="str">
        <f t="shared" ref="W596:W601" si="104">IF(ISNUMBER(U596),U596,"")</f>
        <v/>
      </c>
      <c r="Y596" s="13133" t="str">
        <f t="shared" si="102"/>
        <v/>
      </c>
      <c r="AA596" s="92"/>
      <c r="AC596" s="13134"/>
      <c r="AE596" s="13135"/>
      <c r="AG596" s="13136" t="str">
        <f t="shared" ref="AG596:AG601" si="105">IF(ISNUMBER(AE596),AE596,"")</f>
        <v/>
      </c>
      <c r="AI596" s="13137" t="str">
        <f t="shared" si="103"/>
        <v/>
      </c>
    </row>
    <row r="597" spans="1:35" ht="11.25" hidden="1" outlineLevel="4">
      <c r="A597" s="13138" t="s">
        <v>4414</v>
      </c>
      <c r="B597" s="2" t="s">
        <v>94</v>
      </c>
      <c r="C597" s="67" t="str">
        <f t="shared" si="101"/>
        <v/>
      </c>
      <c r="D597" s="2" t="s">
        <v>90</v>
      </c>
      <c r="E597" s="2" t="s">
        <v>4415</v>
      </c>
      <c r="F597" s="2" t="s">
        <v>67</v>
      </c>
      <c r="G597" s="2" t="s">
        <v>4416</v>
      </c>
      <c r="H597" s="2"/>
      <c r="I597" s="2" t="s">
        <v>4417</v>
      </c>
      <c r="J597" s="2" t="s">
        <v>187</v>
      </c>
      <c r="K597" s="2"/>
      <c r="L597" s="2" t="s">
        <v>12</v>
      </c>
      <c r="M597" s="2" t="s">
        <v>12</v>
      </c>
      <c r="N597" s="2" t="s">
        <v>12</v>
      </c>
      <c r="O597" s="2" t="s">
        <v>14</v>
      </c>
      <c r="P597" s="2"/>
      <c r="Q597" s="2"/>
      <c r="S597" s="13139"/>
      <c r="U597" s="13140"/>
      <c r="W597" s="13141" t="str">
        <f t="shared" si="104"/>
        <v/>
      </c>
      <c r="Y597" s="13142" t="str">
        <f t="shared" si="102"/>
        <v/>
      </c>
      <c r="AA597" s="92"/>
      <c r="AC597" s="13143"/>
      <c r="AE597" s="13144"/>
      <c r="AG597" s="13145" t="str">
        <f t="shared" si="105"/>
        <v/>
      </c>
      <c r="AI597" s="13146" t="str">
        <f t="shared" si="103"/>
        <v/>
      </c>
    </row>
    <row r="598" spans="1:35" ht="11.25" hidden="1" outlineLevel="4">
      <c r="A598" s="13147" t="s">
        <v>4418</v>
      </c>
      <c r="B598" s="2" t="s">
        <v>94</v>
      </c>
      <c r="C598" s="67" t="str">
        <f t="shared" si="101"/>
        <v/>
      </c>
      <c r="D598" s="2" t="s">
        <v>90</v>
      </c>
      <c r="E598" s="2" t="s">
        <v>4419</v>
      </c>
      <c r="F598" s="2" t="s">
        <v>67</v>
      </c>
      <c r="G598" s="2" t="s">
        <v>4420</v>
      </c>
      <c r="H598" s="2"/>
      <c r="I598" s="2" t="s">
        <v>196</v>
      </c>
      <c r="J598" s="2" t="s">
        <v>96</v>
      </c>
      <c r="K598" s="2"/>
      <c r="L598" s="2" t="s">
        <v>12</v>
      </c>
      <c r="M598" s="2" t="s">
        <v>12</v>
      </c>
      <c r="N598" s="2" t="s">
        <v>12</v>
      </c>
      <c r="O598" s="2" t="s">
        <v>14</v>
      </c>
      <c r="P598" s="2"/>
      <c r="Q598" s="2"/>
      <c r="S598" s="13148"/>
      <c r="U598" s="13149"/>
      <c r="W598" s="13150" t="str">
        <f t="shared" si="104"/>
        <v/>
      </c>
      <c r="Y598" s="13151" t="str">
        <f t="shared" si="102"/>
        <v/>
      </c>
      <c r="AA598" s="92"/>
      <c r="AC598" s="13152"/>
      <c r="AE598" s="13153"/>
      <c r="AG598" s="13154" t="str">
        <f t="shared" si="105"/>
        <v/>
      </c>
      <c r="AI598" s="13155" t="str">
        <f t="shared" si="103"/>
        <v/>
      </c>
    </row>
    <row r="599" spans="1:35" ht="11.25" hidden="1" outlineLevel="4">
      <c r="A599" s="13156" t="s">
        <v>4421</v>
      </c>
      <c r="B599" s="2"/>
      <c r="C599" s="67" t="str">
        <f t="shared" si="101"/>
        <v/>
      </c>
      <c r="D599" s="2" t="s">
        <v>90</v>
      </c>
      <c r="E599" s="2" t="s">
        <v>4422</v>
      </c>
      <c r="F599" s="2" t="s">
        <v>67</v>
      </c>
      <c r="G599" s="2" t="s">
        <v>4423</v>
      </c>
      <c r="H599" s="2" t="s">
        <v>4424</v>
      </c>
      <c r="I599" s="2" t="s">
        <v>4425</v>
      </c>
      <c r="J599" s="2"/>
      <c r="K599" s="2"/>
      <c r="L599" s="2" t="s">
        <v>12</v>
      </c>
      <c r="M599" s="2" t="s">
        <v>12</v>
      </c>
      <c r="N599" s="2" t="s">
        <v>12</v>
      </c>
      <c r="O599" s="2" t="s">
        <v>14</v>
      </c>
      <c r="P599" s="2"/>
      <c r="Q599" s="2"/>
      <c r="S599" s="13157"/>
      <c r="U599" s="13158"/>
      <c r="W599" s="13159" t="str">
        <f t="shared" si="104"/>
        <v/>
      </c>
      <c r="Y599" s="13160" t="str">
        <f t="shared" si="102"/>
        <v/>
      </c>
      <c r="AA599" s="92"/>
      <c r="AC599" s="13161"/>
      <c r="AE599" s="13162"/>
      <c r="AG599" s="13163" t="str">
        <f t="shared" si="105"/>
        <v/>
      </c>
      <c r="AI599" s="13164" t="str">
        <f t="shared" si="103"/>
        <v/>
      </c>
    </row>
    <row r="600" spans="1:35" ht="11.25" hidden="1" outlineLevel="4">
      <c r="A600" s="13165" t="s">
        <v>4426</v>
      </c>
      <c r="B600" s="2"/>
      <c r="C600" s="67" t="str">
        <f t="shared" si="101"/>
        <v/>
      </c>
      <c r="D600" s="2" t="s">
        <v>90</v>
      </c>
      <c r="E600" s="2" t="s">
        <v>4427</v>
      </c>
      <c r="F600" s="2" t="s">
        <v>67</v>
      </c>
      <c r="G600" s="2" t="s">
        <v>4428</v>
      </c>
      <c r="H600" s="2" t="s">
        <v>2283</v>
      </c>
      <c r="I600" s="2"/>
      <c r="J600" s="2"/>
      <c r="K600" s="2"/>
      <c r="L600" s="2" t="s">
        <v>12</v>
      </c>
      <c r="M600" s="2" t="s">
        <v>12</v>
      </c>
      <c r="N600" s="2" t="s">
        <v>12</v>
      </c>
      <c r="O600" s="2" t="s">
        <v>14</v>
      </c>
      <c r="P600" s="2"/>
      <c r="Q600" s="2"/>
      <c r="S600" s="13166"/>
      <c r="U600" s="13167"/>
      <c r="W600" s="13168" t="str">
        <f t="shared" si="104"/>
        <v/>
      </c>
      <c r="Y600" s="13169" t="str">
        <f t="shared" si="102"/>
        <v/>
      </c>
      <c r="AA600" s="92"/>
      <c r="AC600" s="13170"/>
      <c r="AE600" s="13171"/>
      <c r="AG600" s="13172" t="str">
        <f t="shared" si="105"/>
        <v/>
      </c>
      <c r="AI600" s="13173" t="str">
        <f t="shared" si="103"/>
        <v/>
      </c>
    </row>
    <row r="601" spans="1:35" ht="11.25" hidden="1" outlineLevel="5">
      <c r="A601" s="13174" t="s">
        <v>4429</v>
      </c>
      <c r="B601" s="2"/>
      <c r="C601" s="67" t="str">
        <f t="shared" si="101"/>
        <v/>
      </c>
      <c r="D601" s="2" t="s">
        <v>90</v>
      </c>
      <c r="E601" s="2" t="s">
        <v>4430</v>
      </c>
      <c r="F601" s="2" t="s">
        <v>67</v>
      </c>
      <c r="G601" s="2" t="s">
        <v>4431</v>
      </c>
      <c r="H601" s="2" t="s">
        <v>2283</v>
      </c>
      <c r="I601" s="2"/>
      <c r="J601" s="2"/>
      <c r="K601" s="2"/>
      <c r="L601" s="2" t="s">
        <v>12</v>
      </c>
      <c r="M601" s="2" t="s">
        <v>12</v>
      </c>
      <c r="N601" s="2" t="s">
        <v>12</v>
      </c>
      <c r="O601" s="2" t="s">
        <v>14</v>
      </c>
      <c r="P601" s="2"/>
      <c r="Q601" s="2"/>
      <c r="S601" s="13175"/>
      <c r="U601" s="13176"/>
      <c r="W601" s="13177" t="str">
        <f t="shared" si="104"/>
        <v/>
      </c>
      <c r="Y601" s="13178" t="str">
        <f t="shared" si="102"/>
        <v/>
      </c>
      <c r="AA601" s="92"/>
      <c r="AC601" s="13179"/>
      <c r="AE601" s="13180"/>
      <c r="AG601" s="13181" t="str">
        <f t="shared" si="105"/>
        <v/>
      </c>
      <c r="AI601" s="13182" t="str">
        <f t="shared" si="103"/>
        <v/>
      </c>
    </row>
    <row r="602" spans="1:35" ht="11.25" hidden="1" outlineLevel="3">
      <c r="A602" s="13183" t="s">
        <v>4432</v>
      </c>
      <c r="B602" s="2" t="s">
        <v>94</v>
      </c>
      <c r="C602" s="67" t="str">
        <f t="shared" si="101"/>
        <v/>
      </c>
      <c r="D602" s="2" t="s">
        <v>90</v>
      </c>
      <c r="E602" s="2" t="s">
        <v>4433</v>
      </c>
      <c r="F602" s="2" t="s">
        <v>67</v>
      </c>
      <c r="G602" s="2" t="s">
        <v>4434</v>
      </c>
      <c r="H602" s="2" t="s">
        <v>4435</v>
      </c>
      <c r="I602" s="2" t="s">
        <v>4436</v>
      </c>
      <c r="J602" s="2" t="s">
        <v>122</v>
      </c>
      <c r="K602" s="2"/>
      <c r="L602" s="2" t="s">
        <v>12</v>
      </c>
      <c r="M602" s="2" t="s">
        <v>12</v>
      </c>
      <c r="N602" s="2" t="s">
        <v>12</v>
      </c>
      <c r="O602" s="2" t="s">
        <v>14</v>
      </c>
      <c r="P602" s="2"/>
      <c r="Q602" s="2"/>
      <c r="S602" s="13184"/>
      <c r="U602" s="13185"/>
      <c r="W602" s="13186" t="str">
        <f>IF(OR(ISNUMBER(W603),ISNUMBER(W604),ISNUMBER(W605),ISNUMBER(W606),ISNUMBER(W607),ISNUMBER(W608)),N(W603)+N(W604)+N(W605)+N(W606)-N(W607)+N(W608),IF(ISNUMBER(U602),U602,""))</f>
        <v/>
      </c>
      <c r="Y602" s="13187" t="str">
        <f t="shared" si="102"/>
        <v/>
      </c>
      <c r="AA602" s="92"/>
      <c r="AC602" s="13188"/>
      <c r="AE602" s="13189"/>
      <c r="AG602" s="13190" t="str">
        <f>IF(OR(ISNUMBER(AG603),ISNUMBER(AG604),ISNUMBER(AG605),ISNUMBER(AG606),ISNUMBER(AG607),ISNUMBER(AG608)),N(AG603)+N(AG604)+N(AG605)+N(AG606)-N(AG607)+N(AG608),IF(ISNUMBER(AE602),AE602,""))</f>
        <v/>
      </c>
      <c r="AI602" s="13191" t="str">
        <f t="shared" si="103"/>
        <v/>
      </c>
    </row>
    <row r="603" spans="1:35" ht="11.25" hidden="1" outlineLevel="4">
      <c r="A603" s="13192" t="s">
        <v>4437</v>
      </c>
      <c r="B603" s="2" t="s">
        <v>94</v>
      </c>
      <c r="C603" s="67" t="str">
        <f t="shared" si="101"/>
        <v/>
      </c>
      <c r="D603" s="2" t="s">
        <v>90</v>
      </c>
      <c r="E603" s="2" t="s">
        <v>4438</v>
      </c>
      <c r="F603" s="2" t="s">
        <v>67</v>
      </c>
      <c r="G603" s="2" t="s">
        <v>4439</v>
      </c>
      <c r="H603" s="2" t="s">
        <v>4435</v>
      </c>
      <c r="I603" s="2"/>
      <c r="J603" s="2"/>
      <c r="K603" s="2"/>
      <c r="L603" s="2" t="s">
        <v>12</v>
      </c>
      <c r="M603" s="2" t="s">
        <v>12</v>
      </c>
      <c r="N603" s="2" t="s">
        <v>12</v>
      </c>
      <c r="O603" s="2" t="s">
        <v>14</v>
      </c>
      <c r="P603" s="2"/>
      <c r="Q603" s="2"/>
      <c r="S603" s="13193"/>
      <c r="U603" s="13194"/>
      <c r="W603" s="13195" t="str">
        <f t="shared" ref="W603:W608" si="106">IF(ISNUMBER(U603),U603,"")</f>
        <v/>
      </c>
      <c r="Y603" s="13196" t="str">
        <f t="shared" si="102"/>
        <v/>
      </c>
      <c r="AA603" s="92"/>
      <c r="AC603" s="13197"/>
      <c r="AE603" s="13198"/>
      <c r="AG603" s="13199" t="str">
        <f t="shared" ref="AG603:AG608" si="107">IF(ISNUMBER(AE603),AE603,"")</f>
        <v/>
      </c>
      <c r="AI603" s="13200" t="str">
        <f t="shared" si="103"/>
        <v/>
      </c>
    </row>
    <row r="604" spans="1:35" ht="11.25" hidden="1" outlineLevel="4">
      <c r="A604" s="13201" t="s">
        <v>4440</v>
      </c>
      <c r="B604" s="2" t="s">
        <v>94</v>
      </c>
      <c r="C604" s="67" t="str">
        <f t="shared" si="101"/>
        <v/>
      </c>
      <c r="D604" s="2" t="s">
        <v>90</v>
      </c>
      <c r="E604" s="2" t="s">
        <v>4441</v>
      </c>
      <c r="F604" s="2" t="s">
        <v>67</v>
      </c>
      <c r="G604" s="2" t="s">
        <v>4442</v>
      </c>
      <c r="H604" s="2" t="s">
        <v>4435</v>
      </c>
      <c r="I604" s="2"/>
      <c r="J604" s="2"/>
      <c r="K604" s="2"/>
      <c r="L604" s="2" t="s">
        <v>12</v>
      </c>
      <c r="M604" s="2" t="s">
        <v>12</v>
      </c>
      <c r="N604" s="2" t="s">
        <v>12</v>
      </c>
      <c r="O604" s="2" t="s">
        <v>14</v>
      </c>
      <c r="P604" s="2"/>
      <c r="Q604" s="2"/>
      <c r="S604" s="13202"/>
      <c r="U604" s="13203"/>
      <c r="W604" s="13204" t="str">
        <f t="shared" si="106"/>
        <v/>
      </c>
      <c r="Y604" s="13205" t="str">
        <f t="shared" si="102"/>
        <v/>
      </c>
      <c r="AA604" s="92"/>
      <c r="AC604" s="13206"/>
      <c r="AE604" s="13207"/>
      <c r="AG604" s="13208" t="str">
        <f t="shared" si="107"/>
        <v/>
      </c>
      <c r="AI604" s="13209" t="str">
        <f t="shared" si="103"/>
        <v/>
      </c>
    </row>
    <row r="605" spans="1:35" ht="11.25" hidden="1" outlineLevel="4">
      <c r="A605" s="13210" t="s">
        <v>4443</v>
      </c>
      <c r="B605" s="2" t="s">
        <v>94</v>
      </c>
      <c r="C605" s="67" t="str">
        <f t="shared" si="101"/>
        <v/>
      </c>
      <c r="D605" s="2" t="s">
        <v>90</v>
      </c>
      <c r="E605" s="2" t="s">
        <v>4444</v>
      </c>
      <c r="F605" s="2" t="s">
        <v>67</v>
      </c>
      <c r="G605" s="2" t="s">
        <v>4445</v>
      </c>
      <c r="H605" s="2"/>
      <c r="I605" s="2" t="s">
        <v>4446</v>
      </c>
      <c r="J605" s="2"/>
      <c r="K605" s="2"/>
      <c r="L605" s="2" t="s">
        <v>12</v>
      </c>
      <c r="M605" s="2" t="s">
        <v>12</v>
      </c>
      <c r="N605" s="2" t="s">
        <v>12</v>
      </c>
      <c r="O605" s="2" t="s">
        <v>14</v>
      </c>
      <c r="P605" s="2"/>
      <c r="Q605" s="2"/>
      <c r="S605" s="13211"/>
      <c r="U605" s="13212"/>
      <c r="W605" s="13213" t="str">
        <f t="shared" si="106"/>
        <v/>
      </c>
      <c r="Y605" s="13214" t="str">
        <f t="shared" si="102"/>
        <v/>
      </c>
      <c r="AA605" s="92"/>
      <c r="AC605" s="13215"/>
      <c r="AE605" s="13216"/>
      <c r="AG605" s="13217" t="str">
        <f t="shared" si="107"/>
        <v/>
      </c>
      <c r="AI605" s="13218" t="str">
        <f t="shared" si="103"/>
        <v/>
      </c>
    </row>
    <row r="606" spans="1:35" ht="11.25" hidden="1" outlineLevel="4">
      <c r="A606" s="13219" t="s">
        <v>4447</v>
      </c>
      <c r="B606" s="2" t="s">
        <v>94</v>
      </c>
      <c r="C606" s="67" t="str">
        <f t="shared" si="101"/>
        <v/>
      </c>
      <c r="D606" s="2" t="s">
        <v>90</v>
      </c>
      <c r="E606" s="2" t="s">
        <v>4448</v>
      </c>
      <c r="F606" s="2" t="s">
        <v>67</v>
      </c>
      <c r="G606" s="2" t="s">
        <v>4449</v>
      </c>
      <c r="H606" s="2"/>
      <c r="I606" s="2" t="s">
        <v>4450</v>
      </c>
      <c r="J606" s="2"/>
      <c r="K606" s="2"/>
      <c r="L606" s="2" t="s">
        <v>12</v>
      </c>
      <c r="M606" s="2" t="s">
        <v>12</v>
      </c>
      <c r="N606" s="2" t="s">
        <v>12</v>
      </c>
      <c r="O606" s="2" t="s">
        <v>14</v>
      </c>
      <c r="P606" s="2"/>
      <c r="Q606" s="2"/>
      <c r="S606" s="13220"/>
      <c r="U606" s="13221"/>
      <c r="W606" s="13222" t="str">
        <f t="shared" si="106"/>
        <v/>
      </c>
      <c r="Y606" s="13223" t="str">
        <f t="shared" si="102"/>
        <v/>
      </c>
      <c r="AA606" s="92"/>
      <c r="AC606" s="13224"/>
      <c r="AE606" s="13225"/>
      <c r="AG606" s="13226" t="str">
        <f t="shared" si="107"/>
        <v/>
      </c>
      <c r="AI606" s="13227" t="str">
        <f t="shared" si="103"/>
        <v/>
      </c>
    </row>
    <row r="607" spans="1:35" ht="11.25" hidden="1" outlineLevel="4">
      <c r="A607" s="13228" t="s">
        <v>4451</v>
      </c>
      <c r="B607" s="2" t="s">
        <v>593</v>
      </c>
      <c r="C607" s="67" t="str">
        <f t="shared" si="101"/>
        <v/>
      </c>
      <c r="D607" s="2" t="s">
        <v>90</v>
      </c>
      <c r="E607" s="2" t="s">
        <v>4452</v>
      </c>
      <c r="F607" s="2" t="s">
        <v>67</v>
      </c>
      <c r="G607" s="2" t="s">
        <v>4453</v>
      </c>
      <c r="H607" s="2"/>
      <c r="I607" s="2" t="s">
        <v>4454</v>
      </c>
      <c r="J607" s="2"/>
      <c r="K607" s="2"/>
      <c r="L607" s="2" t="s">
        <v>12</v>
      </c>
      <c r="M607" s="2" t="s">
        <v>12</v>
      </c>
      <c r="N607" s="2" t="s">
        <v>12</v>
      </c>
      <c r="O607" s="2" t="s">
        <v>14</v>
      </c>
      <c r="P607" s="2"/>
      <c r="Q607" s="2"/>
      <c r="S607" s="13229"/>
      <c r="U607" s="13230"/>
      <c r="W607" s="13231" t="str">
        <f t="shared" si="106"/>
        <v/>
      </c>
      <c r="Y607" s="13232" t="str">
        <f t="shared" si="102"/>
        <v/>
      </c>
      <c r="AA607" s="92"/>
      <c r="AC607" s="13233"/>
      <c r="AE607" s="13234"/>
      <c r="AG607" s="13235" t="str">
        <f t="shared" si="107"/>
        <v/>
      </c>
      <c r="AI607" s="13236" t="str">
        <f t="shared" si="103"/>
        <v/>
      </c>
    </row>
    <row r="608" spans="1:35" ht="11.25" hidden="1" outlineLevel="4">
      <c r="A608" s="13237" t="s">
        <v>4455</v>
      </c>
      <c r="B608" s="2" t="s">
        <v>94</v>
      </c>
      <c r="C608" s="67" t="str">
        <f t="shared" si="101"/>
        <v/>
      </c>
      <c r="D608" s="2" t="s">
        <v>90</v>
      </c>
      <c r="E608" s="2" t="s">
        <v>4456</v>
      </c>
      <c r="F608" s="2" t="s">
        <v>67</v>
      </c>
      <c r="G608" s="2" t="s">
        <v>4457</v>
      </c>
      <c r="H608" s="2"/>
      <c r="I608" s="2" t="s">
        <v>4458</v>
      </c>
      <c r="J608" s="2"/>
      <c r="K608" s="2"/>
      <c r="L608" s="2" t="s">
        <v>12</v>
      </c>
      <c r="M608" s="2" t="s">
        <v>12</v>
      </c>
      <c r="N608" s="2" t="s">
        <v>12</v>
      </c>
      <c r="O608" s="2" t="s">
        <v>14</v>
      </c>
      <c r="P608" s="2"/>
      <c r="Q608" s="2"/>
      <c r="S608" s="13238"/>
      <c r="U608" s="13239"/>
      <c r="W608" s="13240" t="str">
        <f t="shared" si="106"/>
        <v/>
      </c>
      <c r="Y608" s="13241" t="str">
        <f t="shared" si="102"/>
        <v/>
      </c>
      <c r="AA608" s="92"/>
      <c r="AC608" s="13242"/>
      <c r="AE608" s="13243"/>
      <c r="AG608" s="13244" t="str">
        <f t="shared" si="107"/>
        <v/>
      </c>
      <c r="AI608" s="13245" t="str">
        <f t="shared" si="103"/>
        <v/>
      </c>
    </row>
    <row r="609" spans="1:35" ht="11.25" hidden="1" outlineLevel="3">
      <c r="A609" s="13246" t="s">
        <v>4459</v>
      </c>
      <c r="B609" s="2" t="s">
        <v>94</v>
      </c>
      <c r="C609" s="67" t="str">
        <f t="shared" si="101"/>
        <v/>
      </c>
      <c r="D609" s="2" t="s">
        <v>90</v>
      </c>
      <c r="E609" s="2" t="s">
        <v>4460</v>
      </c>
      <c r="F609" s="2" t="s">
        <v>67</v>
      </c>
      <c r="G609" s="2" t="s">
        <v>4459</v>
      </c>
      <c r="H609" s="2"/>
      <c r="I609" s="2" t="s">
        <v>4409</v>
      </c>
      <c r="J609" s="2" t="s">
        <v>71</v>
      </c>
      <c r="K609" s="2"/>
      <c r="L609" s="2" t="s">
        <v>12</v>
      </c>
      <c r="M609" s="2" t="s">
        <v>12</v>
      </c>
      <c r="N609" s="2" t="s">
        <v>12</v>
      </c>
      <c r="O609" s="2" t="s">
        <v>14</v>
      </c>
      <c r="P609" s="2"/>
      <c r="Q609" s="2"/>
      <c r="S609" s="13247"/>
      <c r="U609" s="13248"/>
      <c r="W609" s="13249" t="str">
        <f>IF(OR(ISNUMBER(W610),ISNUMBER(W611),ISNUMBER(W612),ISNUMBER(W613),ISNUMBER(W616),ISNUMBER(W617)),N(W610)+N(W611)+N(W612)+N(W613)+N(W616)+N(W617),IF(ISNUMBER(U609),U609,""))</f>
        <v/>
      </c>
      <c r="Y609" s="13250" t="str">
        <f t="shared" si="102"/>
        <v/>
      </c>
      <c r="AA609" s="92"/>
      <c r="AC609" s="13251"/>
      <c r="AE609" s="13252"/>
      <c r="AG609" s="13253" t="str">
        <f>IF(OR(ISNUMBER(AG610),ISNUMBER(AG611),ISNUMBER(AG612),ISNUMBER(AG613),ISNUMBER(AG616),ISNUMBER(AG617)),N(AG610)+N(AG611)+N(AG612)+N(AG613)+N(AG616)+N(AG617),IF(ISNUMBER(AE609),AE609,""))</f>
        <v/>
      </c>
      <c r="AI609" s="13254" t="str">
        <f t="shared" si="103"/>
        <v/>
      </c>
    </row>
    <row r="610" spans="1:35" ht="11.25" hidden="1" outlineLevel="4">
      <c r="A610" s="13255" t="s">
        <v>4461</v>
      </c>
      <c r="B610" s="2" t="s">
        <v>94</v>
      </c>
      <c r="C610" s="67" t="str">
        <f t="shared" si="101"/>
        <v/>
      </c>
      <c r="D610" s="2" t="s">
        <v>90</v>
      </c>
      <c r="E610" s="2" t="s">
        <v>4462</v>
      </c>
      <c r="F610" s="2" t="s">
        <v>67</v>
      </c>
      <c r="G610" s="2" t="s">
        <v>4463</v>
      </c>
      <c r="H610" s="2"/>
      <c r="I610" s="2"/>
      <c r="J610" s="2" t="s">
        <v>187</v>
      </c>
      <c r="K610" s="2"/>
      <c r="L610" s="2" t="s">
        <v>12</v>
      </c>
      <c r="M610" s="2" t="s">
        <v>12</v>
      </c>
      <c r="N610" s="2" t="s">
        <v>12</v>
      </c>
      <c r="O610" s="2" t="s">
        <v>14</v>
      </c>
      <c r="P610" s="2"/>
      <c r="Q610" s="2"/>
      <c r="S610" s="13256"/>
      <c r="U610" s="13257"/>
      <c r="W610" s="13258" t="str">
        <f t="shared" ref="W610:W617" si="108">IF(ISNUMBER(U610),U610,"")</f>
        <v/>
      </c>
      <c r="Y610" s="13259" t="str">
        <f t="shared" si="102"/>
        <v/>
      </c>
      <c r="AA610" s="92"/>
      <c r="AC610" s="13260"/>
      <c r="AE610" s="13261"/>
      <c r="AG610" s="13262" t="str">
        <f t="shared" ref="AG610:AG617" si="109">IF(ISNUMBER(AE610),AE610,"")</f>
        <v/>
      </c>
      <c r="AI610" s="13263" t="str">
        <f t="shared" si="103"/>
        <v/>
      </c>
    </row>
    <row r="611" spans="1:35" ht="11.25" hidden="1" outlineLevel="4">
      <c r="A611" s="13264" t="s">
        <v>4464</v>
      </c>
      <c r="B611" s="2" t="s">
        <v>94</v>
      </c>
      <c r="C611" s="67" t="str">
        <f t="shared" si="101"/>
        <v/>
      </c>
      <c r="D611" s="2" t="s">
        <v>90</v>
      </c>
      <c r="E611" s="2" t="s">
        <v>4465</v>
      </c>
      <c r="F611" s="2" t="s">
        <v>67</v>
      </c>
      <c r="G611" s="2" t="s">
        <v>4466</v>
      </c>
      <c r="H611" s="2"/>
      <c r="I611" s="2"/>
      <c r="J611" s="2" t="s">
        <v>187</v>
      </c>
      <c r="K611" s="2"/>
      <c r="L611" s="2" t="s">
        <v>12</v>
      </c>
      <c r="M611" s="2" t="s">
        <v>12</v>
      </c>
      <c r="N611" s="2" t="s">
        <v>12</v>
      </c>
      <c r="O611" s="2" t="s">
        <v>14</v>
      </c>
      <c r="P611" s="2"/>
      <c r="Q611" s="2"/>
      <c r="S611" s="13265"/>
      <c r="U611" s="13266"/>
      <c r="W611" s="13267" t="str">
        <f t="shared" si="108"/>
        <v/>
      </c>
      <c r="Y611" s="13268" t="str">
        <f t="shared" si="102"/>
        <v/>
      </c>
      <c r="AA611" s="92"/>
      <c r="AC611" s="13269"/>
      <c r="AE611" s="13270"/>
      <c r="AG611" s="13271" t="str">
        <f t="shared" si="109"/>
        <v/>
      </c>
      <c r="AI611" s="13272" t="str">
        <f t="shared" si="103"/>
        <v/>
      </c>
    </row>
    <row r="612" spans="1:35" ht="11.25" hidden="1" outlineLevel="4">
      <c r="A612" s="13273" t="s">
        <v>4420</v>
      </c>
      <c r="B612" s="2" t="s">
        <v>94</v>
      </c>
      <c r="C612" s="67" t="str">
        <f t="shared" si="101"/>
        <v/>
      </c>
      <c r="D612" s="2" t="s">
        <v>90</v>
      </c>
      <c r="E612" s="2" t="s">
        <v>4467</v>
      </c>
      <c r="F612" s="2" t="s">
        <v>67</v>
      </c>
      <c r="G612" s="2" t="s">
        <v>4468</v>
      </c>
      <c r="H612" s="2"/>
      <c r="I612" s="2" t="s">
        <v>196</v>
      </c>
      <c r="J612" s="2" t="s">
        <v>96</v>
      </c>
      <c r="K612" s="2"/>
      <c r="L612" s="2" t="s">
        <v>12</v>
      </c>
      <c r="M612" s="2" t="s">
        <v>12</v>
      </c>
      <c r="N612" s="2" t="s">
        <v>12</v>
      </c>
      <c r="O612" s="2" t="s">
        <v>14</v>
      </c>
      <c r="P612" s="2"/>
      <c r="Q612" s="2"/>
      <c r="S612" s="13274"/>
      <c r="U612" s="13275"/>
      <c r="W612" s="13276" t="str">
        <f t="shared" si="108"/>
        <v/>
      </c>
      <c r="Y612" s="13277" t="str">
        <f t="shared" si="102"/>
        <v/>
      </c>
      <c r="AA612" s="92"/>
      <c r="AC612" s="13278"/>
      <c r="AE612" s="13279"/>
      <c r="AG612" s="13280" t="str">
        <f t="shared" si="109"/>
        <v/>
      </c>
      <c r="AI612" s="13281" t="str">
        <f t="shared" si="103"/>
        <v/>
      </c>
    </row>
    <row r="613" spans="1:35" ht="11.25" hidden="1" outlineLevel="4">
      <c r="A613" s="13282" t="s">
        <v>4469</v>
      </c>
      <c r="B613" s="2" t="s">
        <v>94</v>
      </c>
      <c r="C613" s="67" t="str">
        <f t="shared" si="101"/>
        <v/>
      </c>
      <c r="D613" s="2" t="s">
        <v>90</v>
      </c>
      <c r="E613" s="2" t="s">
        <v>4470</v>
      </c>
      <c r="F613" s="2" t="s">
        <v>67</v>
      </c>
      <c r="G613" s="2" t="s">
        <v>4471</v>
      </c>
      <c r="H613" s="2" t="s">
        <v>4472</v>
      </c>
      <c r="I613" s="2" t="s">
        <v>4473</v>
      </c>
      <c r="J613" s="2" t="s">
        <v>96</v>
      </c>
      <c r="K613" s="2"/>
      <c r="L613" s="2" t="s">
        <v>12</v>
      </c>
      <c r="M613" s="2" t="s">
        <v>12</v>
      </c>
      <c r="N613" s="2" t="s">
        <v>12</v>
      </c>
      <c r="O613" s="2" t="s">
        <v>14</v>
      </c>
      <c r="P613" s="2"/>
      <c r="Q613" s="2"/>
      <c r="S613" s="13283"/>
      <c r="U613" s="13284"/>
      <c r="W613" s="13285" t="str">
        <f t="shared" si="108"/>
        <v/>
      </c>
      <c r="Y613" s="13286" t="str">
        <f t="shared" si="102"/>
        <v/>
      </c>
      <c r="AA613" s="92"/>
      <c r="AC613" s="13287"/>
      <c r="AE613" s="13288"/>
      <c r="AG613" s="13289" t="str">
        <f t="shared" si="109"/>
        <v/>
      </c>
      <c r="AI613" s="13290" t="str">
        <f t="shared" si="103"/>
        <v/>
      </c>
    </row>
    <row r="614" spans="1:35" ht="11.25" hidden="1" outlineLevel="4">
      <c r="A614" s="13291" t="s">
        <v>4474</v>
      </c>
      <c r="B614" s="2"/>
      <c r="C614" s="67" t="str">
        <f t="shared" si="101"/>
        <v/>
      </c>
      <c r="D614" s="2" t="s">
        <v>90</v>
      </c>
      <c r="E614" s="2" t="s">
        <v>4475</v>
      </c>
      <c r="F614" s="2" t="s">
        <v>67</v>
      </c>
      <c r="G614" s="2" t="s">
        <v>4476</v>
      </c>
      <c r="H614" s="2" t="s">
        <v>2283</v>
      </c>
      <c r="I614" s="2"/>
      <c r="J614" s="2"/>
      <c r="K614" s="2"/>
      <c r="L614" s="2" t="s">
        <v>12</v>
      </c>
      <c r="M614" s="2" t="s">
        <v>12</v>
      </c>
      <c r="N614" s="2" t="s">
        <v>12</v>
      </c>
      <c r="O614" s="2" t="s">
        <v>14</v>
      </c>
      <c r="P614" s="2"/>
      <c r="Q614" s="2"/>
      <c r="S614" s="13292"/>
      <c r="U614" s="13293"/>
      <c r="W614" s="13294" t="str">
        <f t="shared" si="108"/>
        <v/>
      </c>
      <c r="Y614" s="13295" t="str">
        <f t="shared" si="102"/>
        <v/>
      </c>
      <c r="AA614" s="92"/>
      <c r="AC614" s="13296"/>
      <c r="AE614" s="13297"/>
      <c r="AG614" s="13298" t="str">
        <f t="shared" si="109"/>
        <v/>
      </c>
      <c r="AI614" s="13299" t="str">
        <f t="shared" si="103"/>
        <v/>
      </c>
    </row>
    <row r="615" spans="1:35" ht="11.25" hidden="1" outlineLevel="4">
      <c r="A615" s="13300" t="s">
        <v>4477</v>
      </c>
      <c r="B615" s="2"/>
      <c r="C615" s="67" t="str">
        <f t="shared" si="101"/>
        <v/>
      </c>
      <c r="D615" s="2" t="s">
        <v>90</v>
      </c>
      <c r="E615" s="2" t="s">
        <v>4478</v>
      </c>
      <c r="F615" s="2" t="s">
        <v>67</v>
      </c>
      <c r="G615" s="2" t="s">
        <v>4479</v>
      </c>
      <c r="H615" s="2"/>
      <c r="I615" s="2"/>
      <c r="J615" s="2"/>
      <c r="K615" s="2"/>
      <c r="L615" s="2" t="s">
        <v>12</v>
      </c>
      <c r="M615" s="2" t="s">
        <v>12</v>
      </c>
      <c r="N615" s="2" t="s">
        <v>12</v>
      </c>
      <c r="O615" s="2" t="s">
        <v>14</v>
      </c>
      <c r="P615" s="2"/>
      <c r="Q615" s="2"/>
      <c r="S615" s="13301"/>
      <c r="U615" s="13302"/>
      <c r="W615" s="13303" t="str">
        <f t="shared" si="108"/>
        <v/>
      </c>
      <c r="Y615" s="13304" t="str">
        <f t="shared" si="102"/>
        <v/>
      </c>
      <c r="AA615" s="92"/>
      <c r="AC615" s="13305"/>
      <c r="AE615" s="13306"/>
      <c r="AG615" s="13307" t="str">
        <f t="shared" si="109"/>
        <v/>
      </c>
      <c r="AI615" s="13308" t="str">
        <f t="shared" si="103"/>
        <v/>
      </c>
    </row>
    <row r="616" spans="1:35" ht="11.25" hidden="1" outlineLevel="4">
      <c r="A616" s="13309" t="s">
        <v>4480</v>
      </c>
      <c r="B616" s="2" t="s">
        <v>94</v>
      </c>
      <c r="C616" s="67" t="str">
        <f t="shared" si="101"/>
        <v/>
      </c>
      <c r="D616" s="2" t="s">
        <v>90</v>
      </c>
      <c r="E616" s="2" t="s">
        <v>4481</v>
      </c>
      <c r="F616" s="2" t="s">
        <v>67</v>
      </c>
      <c r="G616" s="2" t="s">
        <v>4482</v>
      </c>
      <c r="H616" s="2" t="s">
        <v>2283</v>
      </c>
      <c r="I616" s="2" t="s">
        <v>4483</v>
      </c>
      <c r="J616" s="2" t="s">
        <v>187</v>
      </c>
      <c r="K616" s="2"/>
      <c r="L616" s="2" t="s">
        <v>12</v>
      </c>
      <c r="M616" s="2" t="s">
        <v>12</v>
      </c>
      <c r="N616" s="2" t="s">
        <v>12</v>
      </c>
      <c r="O616" s="2" t="s">
        <v>14</v>
      </c>
      <c r="P616" s="2"/>
      <c r="Q616" s="2"/>
      <c r="S616" s="13310"/>
      <c r="U616" s="13311"/>
      <c r="W616" s="13312" t="str">
        <f t="shared" si="108"/>
        <v/>
      </c>
      <c r="Y616" s="13313" t="str">
        <f t="shared" si="102"/>
        <v/>
      </c>
      <c r="AA616" s="92"/>
      <c r="AC616" s="13314"/>
      <c r="AE616" s="13315"/>
      <c r="AG616" s="13316" t="str">
        <f t="shared" si="109"/>
        <v/>
      </c>
      <c r="AI616" s="13317" t="str">
        <f t="shared" si="103"/>
        <v/>
      </c>
    </row>
    <row r="617" spans="1:35" ht="11.25" hidden="1" outlineLevel="4">
      <c r="A617" s="13318" t="s">
        <v>4484</v>
      </c>
      <c r="B617" s="2" t="s">
        <v>94</v>
      </c>
      <c r="C617" s="67" t="str">
        <f t="shared" si="101"/>
        <v/>
      </c>
      <c r="D617" s="2" t="s">
        <v>90</v>
      </c>
      <c r="E617" s="2" t="s">
        <v>4485</v>
      </c>
      <c r="F617" s="2" t="s">
        <v>67</v>
      </c>
      <c r="G617" s="2" t="s">
        <v>4486</v>
      </c>
      <c r="H617" s="2" t="s">
        <v>2283</v>
      </c>
      <c r="I617" s="2"/>
      <c r="J617" s="2" t="s">
        <v>96</v>
      </c>
      <c r="K617" s="2"/>
      <c r="L617" s="2" t="s">
        <v>12</v>
      </c>
      <c r="M617" s="2" t="s">
        <v>12</v>
      </c>
      <c r="N617" s="2" t="s">
        <v>12</v>
      </c>
      <c r="O617" s="2" t="s">
        <v>14</v>
      </c>
      <c r="P617" s="2"/>
      <c r="Q617" s="2"/>
      <c r="S617" s="13319"/>
      <c r="U617" s="13320"/>
      <c r="W617" s="13321" t="str">
        <f t="shared" si="108"/>
        <v/>
      </c>
      <c r="Y617" s="13322" t="str">
        <f t="shared" si="102"/>
        <v/>
      </c>
      <c r="AA617" s="92"/>
      <c r="AC617" s="13323"/>
      <c r="AE617" s="13324"/>
      <c r="AG617" s="13325" t="str">
        <f t="shared" si="109"/>
        <v/>
      </c>
      <c r="AI617" s="13326" t="str">
        <f t="shared" si="103"/>
        <v/>
      </c>
    </row>
    <row r="618" spans="1:35" ht="11.25" hidden="1" outlineLevel="3">
      <c r="A618" s="13327" t="s">
        <v>4487</v>
      </c>
      <c r="B618" s="2" t="s">
        <v>94</v>
      </c>
      <c r="C618" s="67" t="str">
        <f t="shared" si="101"/>
        <v/>
      </c>
      <c r="D618" s="2" t="s">
        <v>90</v>
      </c>
      <c r="E618" s="2" t="s">
        <v>4488</v>
      </c>
      <c r="F618" s="2" t="s">
        <v>67</v>
      </c>
      <c r="G618" s="2" t="s">
        <v>4487</v>
      </c>
      <c r="H618" s="2"/>
      <c r="I618" s="2"/>
      <c r="J618" s="2" t="s">
        <v>71</v>
      </c>
      <c r="K618" s="2"/>
      <c r="L618" s="2" t="s">
        <v>12</v>
      </c>
      <c r="M618" s="2" t="s">
        <v>12</v>
      </c>
      <c r="N618" s="2" t="s">
        <v>12</v>
      </c>
      <c r="O618" s="2" t="s">
        <v>14</v>
      </c>
      <c r="P618" s="2"/>
      <c r="Q618" s="2"/>
      <c r="S618" s="13328"/>
      <c r="U618" s="13329"/>
      <c r="W618" s="13330" t="str">
        <f>IF(OR(ISNUMBER(W621),ISNUMBER(W622),ISNUMBER(W623),ISNUMBER(W625),ISNUMBER(W626),ISNUMBER(W628)),N(W621)+N(W622)+N(W623)+N(W625)+N(W626)+N(W628),IF(ISNUMBER(U618),U618,""))</f>
        <v/>
      </c>
      <c r="Y618" s="13331" t="str">
        <f t="shared" si="102"/>
        <v/>
      </c>
      <c r="AA618" s="92"/>
      <c r="AC618" s="13332"/>
      <c r="AE618" s="13333"/>
      <c r="AG618" s="13334" t="str">
        <f>IF(OR(ISNUMBER(AG621),ISNUMBER(AG622),ISNUMBER(AG623),ISNUMBER(AG625),ISNUMBER(AG626),ISNUMBER(AG628)),N(AG621)+N(AG622)+N(AG623)+N(AG625)+N(AG626)+N(AG628),IF(ISNUMBER(AE618),AE618,""))</f>
        <v/>
      </c>
      <c r="AI618" s="13335" t="str">
        <f t="shared" si="103"/>
        <v/>
      </c>
    </row>
    <row r="619" spans="1:35" ht="11.25" hidden="1" outlineLevel="4">
      <c r="A619" s="13336" t="s">
        <v>4489</v>
      </c>
      <c r="B619" s="2"/>
      <c r="C619" s="67" t="str">
        <f t="shared" si="101"/>
        <v/>
      </c>
      <c r="D619" s="2" t="s">
        <v>90</v>
      </c>
      <c r="E619" s="2" t="s">
        <v>4490</v>
      </c>
      <c r="F619" s="2" t="s">
        <v>67</v>
      </c>
      <c r="G619" s="2" t="s">
        <v>4491</v>
      </c>
      <c r="H619" s="2" t="s">
        <v>2283</v>
      </c>
      <c r="I619" s="2" t="s">
        <v>4492</v>
      </c>
      <c r="J619" s="2"/>
      <c r="K619" s="2"/>
      <c r="L619" s="2" t="s">
        <v>12</v>
      </c>
      <c r="M619" s="2" t="s">
        <v>12</v>
      </c>
      <c r="N619" s="2" t="s">
        <v>12</v>
      </c>
      <c r="O619" s="2" t="s">
        <v>14</v>
      </c>
      <c r="P619" s="2"/>
      <c r="Q619" s="2"/>
      <c r="S619" s="13337"/>
      <c r="U619" s="13338"/>
      <c r="W619" s="13339" t="str">
        <f t="shared" ref="W619:W628" si="110">IF(ISNUMBER(U619),U619,"")</f>
        <v/>
      </c>
      <c r="Y619" s="13340" t="str">
        <f t="shared" si="102"/>
        <v/>
      </c>
      <c r="AA619" s="92"/>
      <c r="AC619" s="13341"/>
      <c r="AE619" s="13342"/>
      <c r="AG619" s="13343" t="str">
        <f t="shared" ref="AG619:AG628" si="111">IF(ISNUMBER(AE619),AE619,"")</f>
        <v/>
      </c>
      <c r="AI619" s="13344" t="str">
        <f t="shared" si="103"/>
        <v/>
      </c>
    </row>
    <row r="620" spans="1:35" ht="11.25" hidden="1" outlineLevel="4">
      <c r="A620" s="13345" t="s">
        <v>4493</v>
      </c>
      <c r="B620" s="2"/>
      <c r="C620" s="67" t="str">
        <f t="shared" si="101"/>
        <v/>
      </c>
      <c r="D620" s="2" t="s">
        <v>90</v>
      </c>
      <c r="E620" s="2" t="s">
        <v>4494</v>
      </c>
      <c r="F620" s="2" t="s">
        <v>67</v>
      </c>
      <c r="G620" s="2" t="s">
        <v>4495</v>
      </c>
      <c r="H620" s="2"/>
      <c r="I620" s="2"/>
      <c r="J620" s="2"/>
      <c r="K620" s="2"/>
      <c r="L620" s="2" t="s">
        <v>12</v>
      </c>
      <c r="M620" s="2" t="s">
        <v>12</v>
      </c>
      <c r="N620" s="2" t="s">
        <v>12</v>
      </c>
      <c r="O620" s="2" t="s">
        <v>14</v>
      </c>
      <c r="P620" s="2"/>
      <c r="Q620" s="2"/>
      <c r="S620" s="13346"/>
      <c r="U620" s="13347"/>
      <c r="W620" s="13348" t="str">
        <f t="shared" si="110"/>
        <v/>
      </c>
      <c r="Y620" s="13349" t="str">
        <f t="shared" si="102"/>
        <v/>
      </c>
      <c r="AA620" s="92"/>
      <c r="AC620" s="13350"/>
      <c r="AE620" s="13351"/>
      <c r="AG620" s="13352" t="str">
        <f t="shared" si="111"/>
        <v/>
      </c>
      <c r="AI620" s="13353" t="str">
        <f t="shared" si="103"/>
        <v/>
      </c>
    </row>
    <row r="621" spans="1:35" ht="11.25" hidden="1" outlineLevel="4">
      <c r="A621" s="13354" t="s">
        <v>4496</v>
      </c>
      <c r="B621" s="2" t="s">
        <v>94</v>
      </c>
      <c r="C621" s="67" t="str">
        <f t="shared" si="101"/>
        <v/>
      </c>
      <c r="D621" s="2" t="s">
        <v>90</v>
      </c>
      <c r="E621" s="2" t="s">
        <v>4497</v>
      </c>
      <c r="F621" s="2" t="s">
        <v>67</v>
      </c>
      <c r="G621" s="2" t="s">
        <v>4498</v>
      </c>
      <c r="H621" s="2"/>
      <c r="I621" s="2" t="s">
        <v>4499</v>
      </c>
      <c r="J621" s="2" t="s">
        <v>187</v>
      </c>
      <c r="K621" s="2"/>
      <c r="L621" s="2" t="s">
        <v>12</v>
      </c>
      <c r="M621" s="2" t="s">
        <v>12</v>
      </c>
      <c r="N621" s="2" t="s">
        <v>12</v>
      </c>
      <c r="O621" s="2" t="s">
        <v>14</v>
      </c>
      <c r="P621" s="2"/>
      <c r="Q621" s="2"/>
      <c r="S621" s="13355"/>
      <c r="U621" s="13356"/>
      <c r="W621" s="13357" t="str">
        <f t="shared" si="110"/>
        <v/>
      </c>
      <c r="Y621" s="13358" t="str">
        <f t="shared" si="102"/>
        <v/>
      </c>
      <c r="AA621" s="92"/>
      <c r="AC621" s="13359"/>
      <c r="AE621" s="13360"/>
      <c r="AG621" s="13361" t="str">
        <f t="shared" si="111"/>
        <v/>
      </c>
      <c r="AI621" s="13362" t="str">
        <f t="shared" si="103"/>
        <v/>
      </c>
    </row>
    <row r="622" spans="1:35" ht="11.25" hidden="1" outlineLevel="4">
      <c r="A622" s="13363" t="s">
        <v>4500</v>
      </c>
      <c r="B622" s="2" t="s">
        <v>94</v>
      </c>
      <c r="C622" s="67" t="str">
        <f t="shared" si="101"/>
        <v/>
      </c>
      <c r="D622" s="2" t="s">
        <v>90</v>
      </c>
      <c r="E622" s="2" t="s">
        <v>4501</v>
      </c>
      <c r="F622" s="2" t="s">
        <v>67</v>
      </c>
      <c r="G622" s="2" t="s">
        <v>4502</v>
      </c>
      <c r="H622" s="2" t="s">
        <v>4503</v>
      </c>
      <c r="I622" s="2"/>
      <c r="J622" s="2" t="s">
        <v>96</v>
      </c>
      <c r="K622" s="2" t="s">
        <v>100</v>
      </c>
      <c r="L622" s="2" t="s">
        <v>12</v>
      </c>
      <c r="M622" s="2" t="s">
        <v>12</v>
      </c>
      <c r="N622" s="2" t="s">
        <v>12</v>
      </c>
      <c r="O622" s="2" t="s">
        <v>14</v>
      </c>
      <c r="P622" s="2"/>
      <c r="Q622" s="2"/>
      <c r="S622" s="13364"/>
      <c r="U622" s="13365"/>
      <c r="W622" s="13366" t="str">
        <f t="shared" si="110"/>
        <v/>
      </c>
      <c r="Y622" s="13367" t="str">
        <f t="shared" si="102"/>
        <v/>
      </c>
      <c r="AA622" s="92"/>
      <c r="AC622" s="13368"/>
      <c r="AE622" s="13369"/>
      <c r="AG622" s="13370" t="str">
        <f t="shared" si="111"/>
        <v/>
      </c>
      <c r="AI622" s="13371" t="str">
        <f t="shared" si="103"/>
        <v/>
      </c>
    </row>
    <row r="623" spans="1:35" ht="11.25" hidden="1" outlineLevel="4">
      <c r="A623" s="13372" t="s">
        <v>4504</v>
      </c>
      <c r="B623" s="2" t="s">
        <v>94</v>
      </c>
      <c r="C623" s="67" t="str">
        <f t="shared" si="101"/>
        <v/>
      </c>
      <c r="D623" s="2" t="s">
        <v>90</v>
      </c>
      <c r="E623" s="2" t="s">
        <v>4505</v>
      </c>
      <c r="F623" s="2" t="s">
        <v>67</v>
      </c>
      <c r="G623" s="2" t="s">
        <v>4506</v>
      </c>
      <c r="H623" s="2" t="s">
        <v>2283</v>
      </c>
      <c r="I623" s="2" t="s">
        <v>4507</v>
      </c>
      <c r="J623" s="2" t="s">
        <v>187</v>
      </c>
      <c r="K623" s="2"/>
      <c r="L623" s="2" t="s">
        <v>12</v>
      </c>
      <c r="M623" s="2" t="s">
        <v>12</v>
      </c>
      <c r="N623" s="2" t="s">
        <v>12</v>
      </c>
      <c r="O623" s="2" t="s">
        <v>14</v>
      </c>
      <c r="P623" s="2"/>
      <c r="Q623" s="2"/>
      <c r="S623" s="13373"/>
      <c r="U623" s="13374"/>
      <c r="W623" s="13375" t="str">
        <f t="shared" si="110"/>
        <v/>
      </c>
      <c r="Y623" s="13376" t="str">
        <f t="shared" si="102"/>
        <v/>
      </c>
      <c r="AA623" s="92"/>
      <c r="AC623" s="13377"/>
      <c r="AE623" s="13378"/>
      <c r="AG623" s="13379" t="str">
        <f t="shared" si="111"/>
        <v/>
      </c>
      <c r="AI623" s="13380" t="str">
        <f t="shared" si="103"/>
        <v/>
      </c>
    </row>
    <row r="624" spans="1:35" ht="11.25" hidden="1" outlineLevel="5">
      <c r="A624" s="13381" t="s">
        <v>4508</v>
      </c>
      <c r="B624" s="2"/>
      <c r="C624" s="67" t="str">
        <f t="shared" si="101"/>
        <v/>
      </c>
      <c r="D624" s="2" t="s">
        <v>90</v>
      </c>
      <c r="E624" s="2" t="s">
        <v>4509</v>
      </c>
      <c r="F624" s="2" t="s">
        <v>67</v>
      </c>
      <c r="G624" s="2" t="s">
        <v>4510</v>
      </c>
      <c r="H624" s="2" t="s">
        <v>69</v>
      </c>
      <c r="I624" s="2" t="s">
        <v>4511</v>
      </c>
      <c r="J624" s="2" t="s">
        <v>187</v>
      </c>
      <c r="K624" s="2"/>
      <c r="L624" s="2" t="s">
        <v>12</v>
      </c>
      <c r="M624" s="2" t="s">
        <v>12</v>
      </c>
      <c r="N624" s="2" t="s">
        <v>12</v>
      </c>
      <c r="O624" s="2" t="s">
        <v>14</v>
      </c>
      <c r="P624" s="2"/>
      <c r="Q624" s="2"/>
      <c r="S624" s="13382"/>
      <c r="U624" s="13383"/>
      <c r="W624" s="13384" t="str">
        <f t="shared" si="110"/>
        <v/>
      </c>
      <c r="Y624" s="13385" t="str">
        <f t="shared" si="102"/>
        <v/>
      </c>
      <c r="AA624" s="92"/>
      <c r="AC624" s="13386"/>
      <c r="AE624" s="13387"/>
      <c r="AG624" s="13388" t="str">
        <f t="shared" si="111"/>
        <v/>
      </c>
      <c r="AI624" s="13389" t="str">
        <f t="shared" si="103"/>
        <v/>
      </c>
    </row>
    <row r="625" spans="1:35" ht="11.25" hidden="1" outlineLevel="4">
      <c r="A625" s="13390" t="s">
        <v>4512</v>
      </c>
      <c r="B625" s="2" t="s">
        <v>94</v>
      </c>
      <c r="C625" s="67" t="str">
        <f t="shared" si="101"/>
        <v/>
      </c>
      <c r="D625" s="2" t="s">
        <v>90</v>
      </c>
      <c r="E625" s="2" t="s">
        <v>4513</v>
      </c>
      <c r="F625" s="2" t="s">
        <v>67</v>
      </c>
      <c r="G625" s="2" t="s">
        <v>4514</v>
      </c>
      <c r="H625" s="2" t="s">
        <v>2283</v>
      </c>
      <c r="I625" s="2"/>
      <c r="J625" s="2" t="s">
        <v>187</v>
      </c>
      <c r="K625" s="2"/>
      <c r="L625" s="2" t="s">
        <v>12</v>
      </c>
      <c r="M625" s="2" t="s">
        <v>12</v>
      </c>
      <c r="N625" s="2" t="s">
        <v>12</v>
      </c>
      <c r="O625" s="2" t="s">
        <v>14</v>
      </c>
      <c r="P625" s="2"/>
      <c r="Q625" s="2"/>
      <c r="S625" s="13391"/>
      <c r="U625" s="13392"/>
      <c r="W625" s="13393" t="str">
        <f t="shared" si="110"/>
        <v/>
      </c>
      <c r="Y625" s="13394" t="str">
        <f t="shared" si="102"/>
        <v/>
      </c>
      <c r="AA625" s="92"/>
      <c r="AC625" s="13395"/>
      <c r="AE625" s="13396"/>
      <c r="AG625" s="13397" t="str">
        <f t="shared" si="111"/>
        <v/>
      </c>
      <c r="AI625" s="13398" t="str">
        <f t="shared" si="103"/>
        <v/>
      </c>
    </row>
    <row r="626" spans="1:35" ht="11.25" hidden="1" outlineLevel="4">
      <c r="A626" s="13399" t="s">
        <v>4515</v>
      </c>
      <c r="B626" s="2" t="s">
        <v>94</v>
      </c>
      <c r="C626" s="67" t="str">
        <f t="shared" si="101"/>
        <v/>
      </c>
      <c r="D626" s="2" t="s">
        <v>90</v>
      </c>
      <c r="E626" s="2" t="s">
        <v>4516</v>
      </c>
      <c r="F626" s="2" t="s">
        <v>67</v>
      </c>
      <c r="G626" s="2" t="s">
        <v>4517</v>
      </c>
      <c r="H626" s="2" t="s">
        <v>2283</v>
      </c>
      <c r="I626" s="2"/>
      <c r="J626" s="2" t="s">
        <v>187</v>
      </c>
      <c r="K626" s="2"/>
      <c r="L626" s="2" t="s">
        <v>12</v>
      </c>
      <c r="M626" s="2" t="s">
        <v>12</v>
      </c>
      <c r="N626" s="2" t="s">
        <v>12</v>
      </c>
      <c r="O626" s="2" t="s">
        <v>14</v>
      </c>
      <c r="P626" s="2"/>
      <c r="Q626" s="2"/>
      <c r="S626" s="13400"/>
      <c r="U626" s="13401"/>
      <c r="W626" s="13402" t="str">
        <f t="shared" si="110"/>
        <v/>
      </c>
      <c r="Y626" s="13403" t="str">
        <f t="shared" si="102"/>
        <v/>
      </c>
      <c r="AA626" s="92"/>
      <c r="AC626" s="13404"/>
      <c r="AE626" s="13405"/>
      <c r="AG626" s="13406" t="str">
        <f t="shared" si="111"/>
        <v/>
      </c>
      <c r="AI626" s="13407" t="str">
        <f t="shared" si="103"/>
        <v/>
      </c>
    </row>
    <row r="627" spans="1:35" ht="11.25" hidden="1" outlineLevel="5">
      <c r="A627" s="13408" t="s">
        <v>4518</v>
      </c>
      <c r="B627" s="2"/>
      <c r="C627" s="67" t="str">
        <f t="shared" si="101"/>
        <v/>
      </c>
      <c r="D627" s="2" t="s">
        <v>90</v>
      </c>
      <c r="E627" s="2" t="s">
        <v>4519</v>
      </c>
      <c r="F627" s="2" t="s">
        <v>67</v>
      </c>
      <c r="G627" s="2" t="s">
        <v>4520</v>
      </c>
      <c r="H627" s="2"/>
      <c r="I627" s="2"/>
      <c r="J627" s="2" t="s">
        <v>187</v>
      </c>
      <c r="K627" s="2"/>
      <c r="L627" s="2" t="s">
        <v>12</v>
      </c>
      <c r="M627" s="2" t="s">
        <v>12</v>
      </c>
      <c r="N627" s="2" t="s">
        <v>12</v>
      </c>
      <c r="O627" s="2" t="s">
        <v>14</v>
      </c>
      <c r="P627" s="2"/>
      <c r="Q627" s="2"/>
      <c r="S627" s="13409"/>
      <c r="U627" s="13410"/>
      <c r="W627" s="13411" t="str">
        <f t="shared" si="110"/>
        <v/>
      </c>
      <c r="Y627" s="13412" t="str">
        <f t="shared" si="102"/>
        <v/>
      </c>
      <c r="AA627" s="92"/>
      <c r="AC627" s="13413"/>
      <c r="AE627" s="13414"/>
      <c r="AG627" s="13415" t="str">
        <f t="shared" si="111"/>
        <v/>
      </c>
      <c r="AI627" s="13416" t="str">
        <f t="shared" si="103"/>
        <v/>
      </c>
    </row>
    <row r="628" spans="1:35" ht="11.25" hidden="1" outlineLevel="4">
      <c r="A628" s="13417" t="s">
        <v>4521</v>
      </c>
      <c r="B628" s="2" t="s">
        <v>94</v>
      </c>
      <c r="C628" s="67" t="str">
        <f t="shared" si="101"/>
        <v/>
      </c>
      <c r="D628" s="2" t="s">
        <v>90</v>
      </c>
      <c r="E628" s="2" t="s">
        <v>4522</v>
      </c>
      <c r="F628" s="2" t="s">
        <v>67</v>
      </c>
      <c r="G628" s="2" t="s">
        <v>4523</v>
      </c>
      <c r="H628" s="2"/>
      <c r="I628" s="2" t="s">
        <v>4524</v>
      </c>
      <c r="J628" s="2" t="s">
        <v>96</v>
      </c>
      <c r="K628" s="2"/>
      <c r="L628" s="2" t="s">
        <v>12</v>
      </c>
      <c r="M628" s="2" t="s">
        <v>12</v>
      </c>
      <c r="N628" s="2" t="s">
        <v>12</v>
      </c>
      <c r="O628" s="2" t="s">
        <v>14</v>
      </c>
      <c r="P628" s="2"/>
      <c r="Q628" s="2"/>
      <c r="S628" s="13418"/>
      <c r="U628" s="13419"/>
      <c r="W628" s="13420" t="str">
        <f t="shared" si="110"/>
        <v/>
      </c>
      <c r="Y628" s="13421" t="str">
        <f t="shared" si="102"/>
        <v/>
      </c>
      <c r="AA628" s="92"/>
      <c r="AC628" s="13422"/>
      <c r="AE628" s="13423"/>
      <c r="AG628" s="13424" t="str">
        <f t="shared" si="111"/>
        <v/>
      </c>
      <c r="AI628" s="13425" t="str">
        <f t="shared" si="103"/>
        <v/>
      </c>
    </row>
    <row r="629" spans="1:35" ht="11.25" hidden="1" outlineLevel="3">
      <c r="A629" s="13426" t="s">
        <v>4525</v>
      </c>
      <c r="B629" s="2" t="s">
        <v>593</v>
      </c>
      <c r="C629" s="67" t="str">
        <f t="shared" si="101"/>
        <v/>
      </c>
      <c r="D629" s="2" t="s">
        <v>90</v>
      </c>
      <c r="E629" s="2" t="s">
        <v>4526</v>
      </c>
      <c r="F629" s="2" t="s">
        <v>67</v>
      </c>
      <c r="G629" s="2" t="s">
        <v>4525</v>
      </c>
      <c r="H629" s="2"/>
      <c r="I629" s="2"/>
      <c r="J629" s="2" t="s">
        <v>71</v>
      </c>
      <c r="K629" s="2"/>
      <c r="L629" s="2" t="s">
        <v>12</v>
      </c>
      <c r="M629" s="2" t="s">
        <v>12</v>
      </c>
      <c r="N629" s="2" t="s">
        <v>12</v>
      </c>
      <c r="O629" s="2" t="s">
        <v>14</v>
      </c>
      <c r="P629" s="2"/>
      <c r="Q629" s="2"/>
      <c r="S629" s="13427"/>
      <c r="U629" s="13428"/>
      <c r="W629" s="13429" t="str">
        <f>IF(OR(ISNUMBER(W631),ISNUMBER(W632),ISNUMBER(W633),ISNUMBER(W634),ISNUMBER(W635),ISNUMBER(W636),ISNUMBER(W640)),N(W631)+N(W632)+N(W633)+N(W634)+N(W635)+N(W636)+N(W640),IF(ISNUMBER(U629),U629,""))</f>
        <v/>
      </c>
      <c r="Y629" s="13430" t="str">
        <f t="shared" si="102"/>
        <v/>
      </c>
      <c r="AA629" s="92"/>
      <c r="AC629" s="13431"/>
      <c r="AE629" s="13432"/>
      <c r="AG629" s="13433" t="str">
        <f>IF(OR(ISNUMBER(AG631),ISNUMBER(AG632),ISNUMBER(AG633),ISNUMBER(AG634),ISNUMBER(AG635),ISNUMBER(AG636),ISNUMBER(AG640)),N(AG631)+N(AG632)+N(AG633)+N(AG634)+N(AG635)+N(AG636)+N(AG640),IF(ISNUMBER(AE629),AE629,""))</f>
        <v/>
      </c>
      <c r="AI629" s="13434" t="str">
        <f t="shared" si="103"/>
        <v/>
      </c>
    </row>
    <row r="630" spans="1:35" ht="11.25" hidden="1" outlineLevel="4">
      <c r="A630" s="13435" t="s">
        <v>4527</v>
      </c>
      <c r="B630" s="2"/>
      <c r="C630" s="67" t="str">
        <f t="shared" si="101"/>
        <v/>
      </c>
      <c r="D630" s="2" t="s">
        <v>90</v>
      </c>
      <c r="E630" s="2" t="s">
        <v>4528</v>
      </c>
      <c r="F630" s="2" t="s">
        <v>67</v>
      </c>
      <c r="G630" s="2" t="s">
        <v>4529</v>
      </c>
      <c r="H630" s="2" t="s">
        <v>2283</v>
      </c>
      <c r="I630" s="2"/>
      <c r="J630" s="2" t="s">
        <v>187</v>
      </c>
      <c r="K630" s="2"/>
      <c r="L630" s="2" t="s">
        <v>12</v>
      </c>
      <c r="M630" s="2" t="s">
        <v>12</v>
      </c>
      <c r="N630" s="2" t="s">
        <v>12</v>
      </c>
      <c r="O630" s="2" t="s">
        <v>14</v>
      </c>
      <c r="P630" s="2"/>
      <c r="Q630" s="2"/>
      <c r="S630" s="13436"/>
      <c r="U630" s="13437"/>
      <c r="W630" s="13438" t="str">
        <f t="shared" ref="W630:W640" si="112">IF(ISNUMBER(U630),U630,"")</f>
        <v/>
      </c>
      <c r="Y630" s="13439" t="str">
        <f t="shared" si="102"/>
        <v/>
      </c>
      <c r="AA630" s="92"/>
      <c r="AC630" s="13440"/>
      <c r="AE630" s="13441"/>
      <c r="AG630" s="13442" t="str">
        <f t="shared" ref="AG630:AG640" si="113">IF(ISNUMBER(AE630),AE630,"")</f>
        <v/>
      </c>
      <c r="AI630" s="13443" t="str">
        <f t="shared" si="103"/>
        <v/>
      </c>
    </row>
    <row r="631" spans="1:35" ht="11.25" hidden="1" outlineLevel="4">
      <c r="A631" s="13444" t="s">
        <v>4530</v>
      </c>
      <c r="B631" s="2" t="s">
        <v>94</v>
      </c>
      <c r="C631" s="67" t="str">
        <f t="shared" si="101"/>
        <v/>
      </c>
      <c r="D631" s="2" t="s">
        <v>90</v>
      </c>
      <c r="E631" s="2" t="s">
        <v>4531</v>
      </c>
      <c r="F631" s="2" t="s">
        <v>67</v>
      </c>
      <c r="G631" s="2" t="s">
        <v>4532</v>
      </c>
      <c r="H631" s="2" t="s">
        <v>2283</v>
      </c>
      <c r="I631" s="2" t="s">
        <v>4533</v>
      </c>
      <c r="J631" s="2" t="s">
        <v>187</v>
      </c>
      <c r="K631" s="2"/>
      <c r="L631" s="2" t="s">
        <v>12</v>
      </c>
      <c r="M631" s="2" t="s">
        <v>12</v>
      </c>
      <c r="N631" s="2" t="s">
        <v>12</v>
      </c>
      <c r="O631" s="2" t="s">
        <v>14</v>
      </c>
      <c r="P631" s="2"/>
      <c r="Q631" s="2"/>
      <c r="S631" s="13445"/>
      <c r="U631" s="13446"/>
      <c r="W631" s="13447" t="str">
        <f t="shared" si="112"/>
        <v/>
      </c>
      <c r="Y631" s="13448" t="str">
        <f t="shared" si="102"/>
        <v/>
      </c>
      <c r="AA631" s="92"/>
      <c r="AC631" s="13449"/>
      <c r="AE631" s="13450"/>
      <c r="AG631" s="13451" t="str">
        <f t="shared" si="113"/>
        <v/>
      </c>
      <c r="AI631" s="13452" t="str">
        <f t="shared" si="103"/>
        <v/>
      </c>
    </row>
    <row r="632" spans="1:35" ht="11.25" hidden="1" outlineLevel="4">
      <c r="A632" s="13453" t="s">
        <v>4534</v>
      </c>
      <c r="B632" s="2" t="s">
        <v>94</v>
      </c>
      <c r="C632" s="67" t="str">
        <f t="shared" si="101"/>
        <v/>
      </c>
      <c r="D632" s="2" t="s">
        <v>90</v>
      </c>
      <c r="E632" s="2" t="s">
        <v>4535</v>
      </c>
      <c r="F632" s="2" t="s">
        <v>67</v>
      </c>
      <c r="G632" s="2" t="s">
        <v>4536</v>
      </c>
      <c r="H632" s="2" t="s">
        <v>2283</v>
      </c>
      <c r="I632" s="2" t="s">
        <v>4537</v>
      </c>
      <c r="J632" s="2" t="s">
        <v>187</v>
      </c>
      <c r="K632" s="2"/>
      <c r="L632" s="2" t="s">
        <v>12</v>
      </c>
      <c r="M632" s="2" t="s">
        <v>12</v>
      </c>
      <c r="N632" s="2" t="s">
        <v>12</v>
      </c>
      <c r="O632" s="2" t="s">
        <v>14</v>
      </c>
      <c r="P632" s="2"/>
      <c r="Q632" s="2"/>
      <c r="S632" s="13454"/>
      <c r="U632" s="13455"/>
      <c r="W632" s="13456" t="str">
        <f t="shared" si="112"/>
        <v/>
      </c>
      <c r="Y632" s="13457" t="str">
        <f t="shared" si="102"/>
        <v/>
      </c>
      <c r="AA632" s="92"/>
      <c r="AC632" s="13458"/>
      <c r="AE632" s="13459"/>
      <c r="AG632" s="13460" t="str">
        <f t="shared" si="113"/>
        <v/>
      </c>
      <c r="AI632" s="13461" t="str">
        <f t="shared" si="103"/>
        <v/>
      </c>
    </row>
    <row r="633" spans="1:35" ht="11.25" hidden="1" outlineLevel="4">
      <c r="A633" s="13462" t="s">
        <v>4538</v>
      </c>
      <c r="B633" s="2" t="s">
        <v>94</v>
      </c>
      <c r="C633" s="67" t="str">
        <f t="shared" si="101"/>
        <v/>
      </c>
      <c r="D633" s="2" t="s">
        <v>90</v>
      </c>
      <c r="E633" s="2" t="s">
        <v>4539</v>
      </c>
      <c r="F633" s="2" t="s">
        <v>67</v>
      </c>
      <c r="G633" s="2" t="s">
        <v>4540</v>
      </c>
      <c r="H633" s="2" t="s">
        <v>2283</v>
      </c>
      <c r="I633" s="2" t="s">
        <v>4541</v>
      </c>
      <c r="J633" s="2" t="s">
        <v>187</v>
      </c>
      <c r="K633" s="2"/>
      <c r="L633" s="2" t="s">
        <v>12</v>
      </c>
      <c r="M633" s="2" t="s">
        <v>12</v>
      </c>
      <c r="N633" s="2" t="s">
        <v>12</v>
      </c>
      <c r="O633" s="2" t="s">
        <v>14</v>
      </c>
      <c r="P633" s="2"/>
      <c r="Q633" s="2"/>
      <c r="S633" s="13463"/>
      <c r="U633" s="13464"/>
      <c r="W633" s="13465" t="str">
        <f t="shared" si="112"/>
        <v/>
      </c>
      <c r="Y633" s="13466" t="str">
        <f t="shared" si="102"/>
        <v/>
      </c>
      <c r="AA633" s="92"/>
      <c r="AC633" s="13467"/>
      <c r="AE633" s="13468"/>
      <c r="AG633" s="13469" t="str">
        <f t="shared" si="113"/>
        <v/>
      </c>
      <c r="AI633" s="13470" t="str">
        <f t="shared" si="103"/>
        <v/>
      </c>
    </row>
    <row r="634" spans="1:35" ht="11.25" hidden="1" outlineLevel="4">
      <c r="A634" s="13471" t="s">
        <v>4542</v>
      </c>
      <c r="B634" s="2" t="s">
        <v>94</v>
      </c>
      <c r="C634" s="67" t="str">
        <f t="shared" si="101"/>
        <v/>
      </c>
      <c r="D634" s="2" t="s">
        <v>90</v>
      </c>
      <c r="E634" s="2" t="s">
        <v>4543</v>
      </c>
      <c r="F634" s="2" t="s">
        <v>67</v>
      </c>
      <c r="G634" s="2" t="s">
        <v>4544</v>
      </c>
      <c r="H634" s="2" t="s">
        <v>4545</v>
      </c>
      <c r="I634" s="2"/>
      <c r="J634" s="2" t="s">
        <v>187</v>
      </c>
      <c r="K634" s="2"/>
      <c r="L634" s="2" t="s">
        <v>12</v>
      </c>
      <c r="M634" s="2" t="s">
        <v>12</v>
      </c>
      <c r="N634" s="2" t="s">
        <v>12</v>
      </c>
      <c r="O634" s="2" t="s">
        <v>14</v>
      </c>
      <c r="P634" s="2"/>
      <c r="Q634" s="2"/>
      <c r="S634" s="13472"/>
      <c r="U634" s="13473"/>
      <c r="W634" s="13474" t="str">
        <f t="shared" si="112"/>
        <v/>
      </c>
      <c r="Y634" s="13475" t="str">
        <f t="shared" si="102"/>
        <v/>
      </c>
      <c r="AA634" s="92"/>
      <c r="AC634" s="13476"/>
      <c r="AE634" s="13477"/>
      <c r="AG634" s="13478" t="str">
        <f t="shared" si="113"/>
        <v/>
      </c>
      <c r="AI634" s="13479" t="str">
        <f t="shared" si="103"/>
        <v/>
      </c>
    </row>
    <row r="635" spans="1:35" ht="11.25" hidden="1" outlineLevel="4">
      <c r="A635" s="13480" t="s">
        <v>4546</v>
      </c>
      <c r="B635" s="2" t="s">
        <v>94</v>
      </c>
      <c r="C635" s="67" t="str">
        <f t="shared" si="101"/>
        <v/>
      </c>
      <c r="D635" s="2" t="s">
        <v>90</v>
      </c>
      <c r="E635" s="2" t="s">
        <v>4547</v>
      </c>
      <c r="F635" s="2" t="s">
        <v>67</v>
      </c>
      <c r="G635" s="2" t="s">
        <v>4548</v>
      </c>
      <c r="H635" s="2"/>
      <c r="I635" s="2" t="s">
        <v>4549</v>
      </c>
      <c r="J635" s="2" t="s">
        <v>187</v>
      </c>
      <c r="K635" s="2"/>
      <c r="L635" s="2" t="s">
        <v>12</v>
      </c>
      <c r="M635" s="2" t="s">
        <v>12</v>
      </c>
      <c r="N635" s="2" t="s">
        <v>12</v>
      </c>
      <c r="O635" s="2" t="s">
        <v>14</v>
      </c>
      <c r="P635" s="2"/>
      <c r="Q635" s="2"/>
      <c r="S635" s="13481"/>
      <c r="U635" s="13482"/>
      <c r="W635" s="13483" t="str">
        <f t="shared" si="112"/>
        <v/>
      </c>
      <c r="Y635" s="13484" t="str">
        <f t="shared" si="102"/>
        <v/>
      </c>
      <c r="AA635" s="92"/>
      <c r="AC635" s="13485"/>
      <c r="AE635" s="13486"/>
      <c r="AG635" s="13487" t="str">
        <f t="shared" si="113"/>
        <v/>
      </c>
      <c r="AI635" s="13488" t="str">
        <f t="shared" si="103"/>
        <v/>
      </c>
    </row>
    <row r="636" spans="1:35" ht="11.25" hidden="1" outlineLevel="4">
      <c r="A636" s="13489" t="s">
        <v>4550</v>
      </c>
      <c r="B636" s="2" t="s">
        <v>94</v>
      </c>
      <c r="C636" s="67" t="str">
        <f t="shared" si="101"/>
        <v/>
      </c>
      <c r="D636" s="2" t="s">
        <v>90</v>
      </c>
      <c r="E636" s="2" t="s">
        <v>4551</v>
      </c>
      <c r="F636" s="2" t="s">
        <v>67</v>
      </c>
      <c r="G636" s="2" t="s">
        <v>4552</v>
      </c>
      <c r="H636" s="2" t="s">
        <v>4553</v>
      </c>
      <c r="I636" s="2" t="s">
        <v>4554</v>
      </c>
      <c r="J636" s="2" t="s">
        <v>187</v>
      </c>
      <c r="K636" s="2"/>
      <c r="L636" s="2" t="s">
        <v>12</v>
      </c>
      <c r="M636" s="2" t="s">
        <v>12</v>
      </c>
      <c r="N636" s="2" t="s">
        <v>12</v>
      </c>
      <c r="O636" s="2" t="s">
        <v>14</v>
      </c>
      <c r="P636" s="2"/>
      <c r="Q636" s="2"/>
      <c r="S636" s="13490"/>
      <c r="U636" s="13491"/>
      <c r="W636" s="13492" t="str">
        <f t="shared" si="112"/>
        <v/>
      </c>
      <c r="Y636" s="13493" t="str">
        <f t="shared" si="102"/>
        <v/>
      </c>
      <c r="AA636" s="92"/>
      <c r="AC636" s="13494"/>
      <c r="AE636" s="13495"/>
      <c r="AG636" s="13496" t="str">
        <f t="shared" si="113"/>
        <v/>
      </c>
      <c r="AI636" s="13497" t="str">
        <f t="shared" si="103"/>
        <v/>
      </c>
    </row>
    <row r="637" spans="1:35" ht="11.25" hidden="1" outlineLevel="5">
      <c r="A637" s="13498" t="s">
        <v>4555</v>
      </c>
      <c r="B637" s="2"/>
      <c r="C637" s="67" t="str">
        <f t="shared" si="101"/>
        <v/>
      </c>
      <c r="D637" s="2" t="s">
        <v>90</v>
      </c>
      <c r="E637" s="2" t="s">
        <v>4556</v>
      </c>
      <c r="F637" s="2" t="s">
        <v>67</v>
      </c>
      <c r="G637" s="2" t="s">
        <v>4557</v>
      </c>
      <c r="H637" s="2"/>
      <c r="I637" s="2" t="s">
        <v>4558</v>
      </c>
      <c r="J637" s="2"/>
      <c r="K637" s="2"/>
      <c r="L637" s="2" t="s">
        <v>12</v>
      </c>
      <c r="M637" s="2" t="s">
        <v>12</v>
      </c>
      <c r="N637" s="2" t="s">
        <v>12</v>
      </c>
      <c r="O637" s="2" t="s">
        <v>14</v>
      </c>
      <c r="P637" s="2"/>
      <c r="Q637" s="2"/>
      <c r="S637" s="13499"/>
      <c r="U637" s="13500"/>
      <c r="W637" s="13501" t="str">
        <f t="shared" si="112"/>
        <v/>
      </c>
      <c r="Y637" s="13502" t="str">
        <f t="shared" si="102"/>
        <v/>
      </c>
      <c r="AA637" s="92"/>
      <c r="AC637" s="13503"/>
      <c r="AE637" s="13504"/>
      <c r="AG637" s="13505" t="str">
        <f t="shared" si="113"/>
        <v/>
      </c>
      <c r="AI637" s="13506" t="str">
        <f t="shared" si="103"/>
        <v/>
      </c>
    </row>
    <row r="638" spans="1:35" ht="11.25" hidden="1" outlineLevel="5">
      <c r="A638" s="13507" t="s">
        <v>4559</v>
      </c>
      <c r="B638" s="2"/>
      <c r="C638" s="67" t="str">
        <f t="shared" si="101"/>
        <v/>
      </c>
      <c r="D638" s="2" t="s">
        <v>90</v>
      </c>
      <c r="E638" s="2" t="s">
        <v>4560</v>
      </c>
      <c r="F638" s="2" t="s">
        <v>67</v>
      </c>
      <c r="G638" s="2" t="s">
        <v>4561</v>
      </c>
      <c r="H638" s="2"/>
      <c r="I638" s="2"/>
      <c r="J638" s="2"/>
      <c r="K638" s="2"/>
      <c r="L638" s="2" t="s">
        <v>12</v>
      </c>
      <c r="M638" s="2" t="s">
        <v>12</v>
      </c>
      <c r="N638" s="2" t="s">
        <v>12</v>
      </c>
      <c r="O638" s="2" t="s">
        <v>14</v>
      </c>
      <c r="P638" s="2"/>
      <c r="Q638" s="2"/>
      <c r="S638" s="13508"/>
      <c r="U638" s="13509"/>
      <c r="W638" s="13510" t="str">
        <f t="shared" si="112"/>
        <v/>
      </c>
      <c r="Y638" s="13511" t="str">
        <f t="shared" si="102"/>
        <v/>
      </c>
      <c r="AA638" s="92"/>
      <c r="AC638" s="13512"/>
      <c r="AE638" s="13513"/>
      <c r="AG638" s="13514" t="str">
        <f t="shared" si="113"/>
        <v/>
      </c>
      <c r="AI638" s="13515" t="str">
        <f t="shared" si="103"/>
        <v/>
      </c>
    </row>
    <row r="639" spans="1:35" ht="11.25" hidden="1" outlineLevel="5">
      <c r="A639" s="13516" t="s">
        <v>3392</v>
      </c>
      <c r="B639" s="2"/>
      <c r="C639" s="67" t="str">
        <f t="shared" si="101"/>
        <v/>
      </c>
      <c r="D639" s="2" t="s">
        <v>90</v>
      </c>
      <c r="E639" s="2" t="s">
        <v>4562</v>
      </c>
      <c r="F639" s="2" t="s">
        <v>67</v>
      </c>
      <c r="G639" s="2" t="s">
        <v>4563</v>
      </c>
      <c r="H639" s="2"/>
      <c r="I639" s="2"/>
      <c r="J639" s="2"/>
      <c r="K639" s="2"/>
      <c r="L639" s="2" t="s">
        <v>12</v>
      </c>
      <c r="M639" s="2" t="s">
        <v>12</v>
      </c>
      <c r="N639" s="2" t="s">
        <v>12</v>
      </c>
      <c r="O639" s="2" t="s">
        <v>14</v>
      </c>
      <c r="P639" s="2"/>
      <c r="Q639" s="2"/>
      <c r="S639" s="13517"/>
      <c r="U639" s="13518"/>
      <c r="W639" s="13519" t="str">
        <f t="shared" si="112"/>
        <v/>
      </c>
      <c r="Y639" s="13520" t="str">
        <f t="shared" si="102"/>
        <v/>
      </c>
      <c r="AA639" s="92"/>
      <c r="AC639" s="13521"/>
      <c r="AE639" s="13522"/>
      <c r="AG639" s="13523" t="str">
        <f t="shared" si="113"/>
        <v/>
      </c>
      <c r="AI639" s="13524" t="str">
        <f t="shared" si="103"/>
        <v/>
      </c>
    </row>
    <row r="640" spans="1:35" ht="11.25" hidden="1" outlineLevel="4">
      <c r="A640" s="13525" t="s">
        <v>2289</v>
      </c>
      <c r="B640" s="2" t="s">
        <v>94</v>
      </c>
      <c r="C640" s="67" t="str">
        <f t="shared" si="101"/>
        <v/>
      </c>
      <c r="D640" s="2" t="s">
        <v>90</v>
      </c>
      <c r="E640" s="2" t="s">
        <v>4564</v>
      </c>
      <c r="F640" s="2" t="s">
        <v>67</v>
      </c>
      <c r="G640" s="2" t="s">
        <v>4565</v>
      </c>
      <c r="H640" s="2"/>
      <c r="I640" s="2" t="s">
        <v>196</v>
      </c>
      <c r="J640" s="2" t="s">
        <v>96</v>
      </c>
      <c r="K640" s="2"/>
      <c r="L640" s="2" t="s">
        <v>12</v>
      </c>
      <c r="M640" s="2" t="s">
        <v>12</v>
      </c>
      <c r="N640" s="2" t="s">
        <v>12</v>
      </c>
      <c r="O640" s="2" t="s">
        <v>14</v>
      </c>
      <c r="P640" s="2"/>
      <c r="Q640" s="2"/>
      <c r="S640" s="13526"/>
      <c r="U640" s="13527"/>
      <c r="W640" s="13528" t="str">
        <f t="shared" si="112"/>
        <v/>
      </c>
      <c r="Y640" s="13529" t="str">
        <f t="shared" si="102"/>
        <v/>
      </c>
      <c r="AA640" s="92"/>
      <c r="AC640" s="13530"/>
      <c r="AE640" s="13531"/>
      <c r="AG640" s="13532" t="str">
        <f t="shared" si="113"/>
        <v/>
      </c>
      <c r="AI640" s="13533" t="str">
        <f t="shared" si="103"/>
        <v/>
      </c>
    </row>
    <row r="641" spans="1:35" ht="11.25" hidden="1" outlineLevel="3">
      <c r="A641" s="13534" t="s">
        <v>4566</v>
      </c>
      <c r="B641" s="2" t="s">
        <v>593</v>
      </c>
      <c r="C641" s="67" t="str">
        <f t="shared" si="101"/>
        <v/>
      </c>
      <c r="D641" s="2" t="s">
        <v>90</v>
      </c>
      <c r="E641" s="2" t="s">
        <v>4567</v>
      </c>
      <c r="F641" s="2" t="s">
        <v>67</v>
      </c>
      <c r="G641" s="2" t="s">
        <v>4566</v>
      </c>
      <c r="H641" s="2" t="s">
        <v>4435</v>
      </c>
      <c r="I641" s="2" t="s">
        <v>4568</v>
      </c>
      <c r="J641" s="2" t="s">
        <v>122</v>
      </c>
      <c r="K641" s="2"/>
      <c r="L641" s="2" t="s">
        <v>12</v>
      </c>
      <c r="M641" s="2" t="s">
        <v>12</v>
      </c>
      <c r="N641" s="2" t="s">
        <v>12</v>
      </c>
      <c r="O641" s="2" t="s">
        <v>14</v>
      </c>
      <c r="P641" s="2"/>
      <c r="Q641" s="2"/>
      <c r="S641" s="13535"/>
      <c r="U641" s="13536"/>
      <c r="W641" s="13537" t="str">
        <f>IF(OR(ISNUMBER(W642),ISNUMBER(W643),ISNUMBER(W644),ISNUMBER(W645),ISNUMBER(W646),ISNUMBER(W647)),N(W642)+N(W643)-N(W644)-N(W645)+N(W646)-N(W647),IF(ISNUMBER(U641),U641,""))</f>
        <v/>
      </c>
      <c r="Y641" s="13538" t="str">
        <f t="shared" si="102"/>
        <v/>
      </c>
      <c r="AA641" s="92"/>
      <c r="AC641" s="13539"/>
      <c r="AE641" s="13540"/>
      <c r="AG641" s="13541" t="str">
        <f>IF(OR(ISNUMBER(AG642),ISNUMBER(AG643),ISNUMBER(AG644),ISNUMBER(AG645),ISNUMBER(AG646),ISNUMBER(AG647)),N(AG642)+N(AG643)-N(AG644)-N(AG645)+N(AG646)-N(AG647),IF(ISNUMBER(AE641),AE641,""))</f>
        <v/>
      </c>
      <c r="AI641" s="13542" t="str">
        <f t="shared" si="103"/>
        <v/>
      </c>
    </row>
    <row r="642" spans="1:35" ht="11.25" hidden="1" outlineLevel="4">
      <c r="A642" s="13543" t="s">
        <v>4569</v>
      </c>
      <c r="B642" s="2" t="s">
        <v>94</v>
      </c>
      <c r="C642" s="67" t="str">
        <f t="shared" si="101"/>
        <v/>
      </c>
      <c r="D642" s="2" t="s">
        <v>90</v>
      </c>
      <c r="E642" s="2" t="s">
        <v>4570</v>
      </c>
      <c r="F642" s="2" t="s">
        <v>67</v>
      </c>
      <c r="G642" s="2" t="s">
        <v>4571</v>
      </c>
      <c r="H642" s="2" t="s">
        <v>4435</v>
      </c>
      <c r="I642" s="2"/>
      <c r="J642" s="2"/>
      <c r="K642" s="2"/>
      <c r="L642" s="2" t="s">
        <v>12</v>
      </c>
      <c r="M642" s="2" t="s">
        <v>12</v>
      </c>
      <c r="N642" s="2" t="s">
        <v>12</v>
      </c>
      <c r="O642" s="2" t="s">
        <v>14</v>
      </c>
      <c r="P642" s="2"/>
      <c r="Q642" s="2"/>
      <c r="S642" s="13544"/>
      <c r="U642" s="13545"/>
      <c r="W642" s="13546" t="str">
        <f t="shared" ref="W642:W647" si="114">IF(ISNUMBER(U642),U642,"")</f>
        <v/>
      </c>
      <c r="Y642" s="13547" t="str">
        <f t="shared" si="102"/>
        <v/>
      </c>
      <c r="AA642" s="92"/>
      <c r="AC642" s="13548"/>
      <c r="AE642" s="13549"/>
      <c r="AG642" s="13550" t="str">
        <f t="shared" ref="AG642:AG647" si="115">IF(ISNUMBER(AE642),AE642,"")</f>
        <v/>
      </c>
      <c r="AI642" s="13551" t="str">
        <f t="shared" si="103"/>
        <v/>
      </c>
    </row>
    <row r="643" spans="1:35" ht="11.25" hidden="1" outlineLevel="4">
      <c r="A643" s="13552" t="s">
        <v>4572</v>
      </c>
      <c r="B643" s="2" t="s">
        <v>94</v>
      </c>
      <c r="C643" s="67" t="str">
        <f t="shared" si="101"/>
        <v/>
      </c>
      <c r="D643" s="2" t="s">
        <v>90</v>
      </c>
      <c r="E643" s="2" t="s">
        <v>4573</v>
      </c>
      <c r="F643" s="2" t="s">
        <v>67</v>
      </c>
      <c r="G643" s="2" t="s">
        <v>4574</v>
      </c>
      <c r="H643" s="2" t="s">
        <v>4435</v>
      </c>
      <c r="I643" s="2"/>
      <c r="J643" s="2"/>
      <c r="K643" s="2"/>
      <c r="L643" s="2" t="s">
        <v>12</v>
      </c>
      <c r="M643" s="2" t="s">
        <v>12</v>
      </c>
      <c r="N643" s="2" t="s">
        <v>12</v>
      </c>
      <c r="O643" s="2" t="s">
        <v>14</v>
      </c>
      <c r="P643" s="2"/>
      <c r="Q643" s="2"/>
      <c r="S643" s="13553"/>
      <c r="U643" s="13554"/>
      <c r="W643" s="13555" t="str">
        <f t="shared" si="114"/>
        <v/>
      </c>
      <c r="Y643" s="13556" t="str">
        <f t="shared" si="102"/>
        <v/>
      </c>
      <c r="AA643" s="92"/>
      <c r="AC643" s="13557"/>
      <c r="AE643" s="13558"/>
      <c r="AG643" s="13559" t="str">
        <f t="shared" si="115"/>
        <v/>
      </c>
      <c r="AI643" s="13560" t="str">
        <f t="shared" si="103"/>
        <v/>
      </c>
    </row>
    <row r="644" spans="1:35" ht="11.25" hidden="1" outlineLevel="4">
      <c r="A644" s="13561" t="s">
        <v>4575</v>
      </c>
      <c r="B644" s="2" t="s">
        <v>593</v>
      </c>
      <c r="C644" s="67" t="str">
        <f t="shared" si="101"/>
        <v/>
      </c>
      <c r="D644" s="2" t="s">
        <v>90</v>
      </c>
      <c r="E644" s="2" t="s">
        <v>4576</v>
      </c>
      <c r="F644" s="2" t="s">
        <v>67</v>
      </c>
      <c r="G644" s="2" t="s">
        <v>4577</v>
      </c>
      <c r="H644" s="2"/>
      <c r="I644" s="2" t="s">
        <v>4446</v>
      </c>
      <c r="J644" s="2"/>
      <c r="K644" s="2"/>
      <c r="L644" s="2" t="s">
        <v>12</v>
      </c>
      <c r="M644" s="2" t="s">
        <v>12</v>
      </c>
      <c r="N644" s="2" t="s">
        <v>12</v>
      </c>
      <c r="O644" s="2" t="s">
        <v>14</v>
      </c>
      <c r="P644" s="2"/>
      <c r="Q644" s="2"/>
      <c r="S644" s="13562"/>
      <c r="U644" s="13563"/>
      <c r="W644" s="13564" t="str">
        <f t="shared" si="114"/>
        <v/>
      </c>
      <c r="Y644" s="13565" t="str">
        <f t="shared" si="102"/>
        <v/>
      </c>
      <c r="AA644" s="92"/>
      <c r="AC644" s="13566"/>
      <c r="AE644" s="13567"/>
      <c r="AG644" s="13568" t="str">
        <f t="shared" si="115"/>
        <v/>
      </c>
      <c r="AI644" s="13569" t="str">
        <f t="shared" si="103"/>
        <v/>
      </c>
    </row>
    <row r="645" spans="1:35" ht="11.25" hidden="1" outlineLevel="4">
      <c r="A645" s="13570" t="s">
        <v>4578</v>
      </c>
      <c r="B645" s="2" t="s">
        <v>593</v>
      </c>
      <c r="C645" s="67" t="str">
        <f t="shared" si="101"/>
        <v/>
      </c>
      <c r="D645" s="2" t="s">
        <v>90</v>
      </c>
      <c r="E645" s="2" t="s">
        <v>4579</v>
      </c>
      <c r="F645" s="2" t="s">
        <v>67</v>
      </c>
      <c r="G645" s="2" t="s">
        <v>4580</v>
      </c>
      <c r="H645" s="2"/>
      <c r="I645" s="2" t="s">
        <v>4450</v>
      </c>
      <c r="J645" s="2"/>
      <c r="K645" s="2"/>
      <c r="L645" s="2" t="s">
        <v>12</v>
      </c>
      <c r="M645" s="2" t="s">
        <v>12</v>
      </c>
      <c r="N645" s="2" t="s">
        <v>12</v>
      </c>
      <c r="O645" s="2" t="s">
        <v>14</v>
      </c>
      <c r="P645" s="2"/>
      <c r="Q645" s="2"/>
      <c r="S645" s="13571"/>
      <c r="U645" s="13572"/>
      <c r="W645" s="13573" t="str">
        <f t="shared" si="114"/>
        <v/>
      </c>
      <c r="Y645" s="13574" t="str">
        <f t="shared" si="102"/>
        <v/>
      </c>
      <c r="AA645" s="92"/>
      <c r="AC645" s="13575"/>
      <c r="AE645" s="13576"/>
      <c r="AG645" s="13577" t="str">
        <f t="shared" si="115"/>
        <v/>
      </c>
      <c r="AI645" s="13578" t="str">
        <f t="shared" si="103"/>
        <v/>
      </c>
    </row>
    <row r="646" spans="1:35" ht="11.25" hidden="1" outlineLevel="4">
      <c r="A646" s="13579" t="s">
        <v>4581</v>
      </c>
      <c r="B646" s="2" t="s">
        <v>94</v>
      </c>
      <c r="C646" s="67" t="str">
        <f t="shared" si="101"/>
        <v/>
      </c>
      <c r="D646" s="2" t="s">
        <v>90</v>
      </c>
      <c r="E646" s="2" t="s">
        <v>4582</v>
      </c>
      <c r="F646" s="2" t="s">
        <v>67</v>
      </c>
      <c r="G646" s="2" t="s">
        <v>4583</v>
      </c>
      <c r="H646" s="2"/>
      <c r="I646" s="2" t="s">
        <v>4584</v>
      </c>
      <c r="J646" s="2"/>
      <c r="K646" s="2"/>
      <c r="L646" s="2" t="s">
        <v>12</v>
      </c>
      <c r="M646" s="2" t="s">
        <v>12</v>
      </c>
      <c r="N646" s="2" t="s">
        <v>12</v>
      </c>
      <c r="O646" s="2" t="s">
        <v>14</v>
      </c>
      <c r="P646" s="2"/>
      <c r="Q646" s="2"/>
      <c r="S646" s="13580"/>
      <c r="U646" s="13581"/>
      <c r="W646" s="13582" t="str">
        <f t="shared" si="114"/>
        <v/>
      </c>
      <c r="Y646" s="13583" t="str">
        <f t="shared" si="102"/>
        <v/>
      </c>
      <c r="AA646" s="92"/>
      <c r="AC646" s="13584"/>
      <c r="AE646" s="13585"/>
      <c r="AG646" s="13586" t="str">
        <f t="shared" si="115"/>
        <v/>
      </c>
      <c r="AI646" s="13587" t="str">
        <f t="shared" si="103"/>
        <v/>
      </c>
    </row>
    <row r="647" spans="1:35" ht="11.25" hidden="1" outlineLevel="4">
      <c r="A647" s="13588" t="s">
        <v>4585</v>
      </c>
      <c r="B647" s="2" t="s">
        <v>593</v>
      </c>
      <c r="C647" s="67" t="str">
        <f t="shared" si="101"/>
        <v/>
      </c>
      <c r="D647" s="2" t="s">
        <v>90</v>
      </c>
      <c r="E647" s="2" t="s">
        <v>4586</v>
      </c>
      <c r="F647" s="2" t="s">
        <v>67</v>
      </c>
      <c r="G647" s="2" t="s">
        <v>4587</v>
      </c>
      <c r="H647" s="2"/>
      <c r="I647" s="2" t="s">
        <v>4588</v>
      </c>
      <c r="J647" s="2"/>
      <c r="K647" s="2"/>
      <c r="L647" s="2" t="s">
        <v>12</v>
      </c>
      <c r="M647" s="2" t="s">
        <v>12</v>
      </c>
      <c r="N647" s="2" t="s">
        <v>12</v>
      </c>
      <c r="O647" s="2" t="s">
        <v>14</v>
      </c>
      <c r="P647" s="2"/>
      <c r="Q647" s="2"/>
      <c r="S647" s="13589"/>
      <c r="U647" s="13590"/>
      <c r="W647" s="13591" t="str">
        <f t="shared" si="114"/>
        <v/>
      </c>
      <c r="Y647" s="13592" t="str">
        <f t="shared" si="102"/>
        <v/>
      </c>
      <c r="AA647" s="92"/>
      <c r="AC647" s="13593"/>
      <c r="AE647" s="13594"/>
      <c r="AG647" s="13595" t="str">
        <f t="shared" si="115"/>
        <v/>
      </c>
      <c r="AI647" s="13596" t="str">
        <f t="shared" si="103"/>
        <v/>
      </c>
    </row>
    <row r="648" spans="1:35" ht="11.25" hidden="1" outlineLevel="3">
      <c r="A648" s="13597" t="s">
        <v>4589</v>
      </c>
      <c r="B648" s="2" t="s">
        <v>593</v>
      </c>
      <c r="C648" s="67" t="str">
        <f t="shared" si="101"/>
        <v/>
      </c>
      <c r="D648" s="2" t="s">
        <v>90</v>
      </c>
      <c r="E648" s="2" t="s">
        <v>4590</v>
      </c>
      <c r="F648" s="2" t="s">
        <v>67</v>
      </c>
      <c r="G648" s="2" t="s">
        <v>4589</v>
      </c>
      <c r="H648" s="2"/>
      <c r="I648" s="2" t="s">
        <v>4591</v>
      </c>
      <c r="J648" s="2" t="s">
        <v>71</v>
      </c>
      <c r="K648" s="2"/>
      <c r="L648" s="2" t="s">
        <v>12</v>
      </c>
      <c r="M648" s="2" t="s">
        <v>12</v>
      </c>
      <c r="N648" s="2" t="s">
        <v>12</v>
      </c>
      <c r="O648" s="2" t="s">
        <v>14</v>
      </c>
      <c r="P648" s="2"/>
      <c r="Q648" s="2"/>
      <c r="S648" s="13598"/>
      <c r="U648" s="13599"/>
      <c r="W648" s="13600" t="str">
        <f>IF(OR(ISNUMBER(W652),ISNUMBER(W653),ISNUMBER(W654),ISNUMBER(W660),ISNUMBER(W661),ISNUMBER(W662),ISNUMBER(W663),ISNUMBER(W664)),N(W652)+N(W653)+N(W654)+N(W660)+N(W661)+N(W662)+N(W663)+N(W664),IF(ISNUMBER(U648),U648,""))</f>
        <v/>
      </c>
      <c r="Y648" s="13601" t="str">
        <f t="shared" si="102"/>
        <v/>
      </c>
      <c r="AA648" s="92"/>
      <c r="AC648" s="13602"/>
      <c r="AE648" s="13603"/>
      <c r="AG648" s="13604" t="str">
        <f>IF(OR(ISNUMBER(AG652),ISNUMBER(AG653),ISNUMBER(AG654),ISNUMBER(AG660),ISNUMBER(AG661),ISNUMBER(AG662),ISNUMBER(AG663),ISNUMBER(AG664)),N(AG652)+N(AG653)+N(AG654)+N(AG660)+N(AG661)+N(AG662)+N(AG663)+N(AG664),IF(ISNUMBER(AE648),AE648,""))</f>
        <v/>
      </c>
      <c r="AI648" s="13605" t="str">
        <f t="shared" si="103"/>
        <v/>
      </c>
    </row>
    <row r="649" spans="1:35" ht="11.25" hidden="1" outlineLevel="4">
      <c r="A649" s="13606" t="s">
        <v>4592</v>
      </c>
      <c r="B649" s="2"/>
      <c r="C649" s="67" t="str">
        <f t="shared" ref="C649:C712" si="116">IF(OR(ISNUMBER(S649),ISNUMBER(U649),ISNUMBER(W649),ISNUMBER(Y649),ISNUMBER(AC649),ISNUMBER(AE649),ISNUMBER(AG649),ISNUMBER(AI649),ISNUMBER(AA649),ISNUMBER(AK649)),"x","")</f>
        <v/>
      </c>
      <c r="D649" s="2" t="s">
        <v>90</v>
      </c>
      <c r="E649" s="2" t="s">
        <v>4593</v>
      </c>
      <c r="F649" s="2" t="s">
        <v>67</v>
      </c>
      <c r="G649" s="2" t="s">
        <v>4594</v>
      </c>
      <c r="H649" s="2" t="s">
        <v>4595</v>
      </c>
      <c r="I649" s="2"/>
      <c r="J649" s="2"/>
      <c r="K649" s="2"/>
      <c r="L649" s="2" t="s">
        <v>12</v>
      </c>
      <c r="M649" s="2" t="s">
        <v>12</v>
      </c>
      <c r="N649" s="2" t="s">
        <v>12</v>
      </c>
      <c r="O649" s="2" t="s">
        <v>14</v>
      </c>
      <c r="P649" s="2"/>
      <c r="Q649" s="2"/>
      <c r="S649" s="13607"/>
      <c r="U649" s="13608"/>
      <c r="W649" s="13609" t="str">
        <f t="shared" ref="W649:W666" si="117">IF(ISNUMBER(U649),U649,"")</f>
        <v/>
      </c>
      <c r="Y649" s="13610" t="str">
        <f t="shared" ref="Y649:Y712" si="118">IF(OR(ISNUMBER(S649),ISNUMBER(W649)),N(S649)+N(W649),"")</f>
        <v/>
      </c>
      <c r="AA649" s="92"/>
      <c r="AC649" s="13611"/>
      <c r="AE649" s="13612"/>
      <c r="AG649" s="13613" t="str">
        <f t="shared" ref="AG649:AG666" si="119">IF(ISNUMBER(AE649),AE649,"")</f>
        <v/>
      </c>
      <c r="AI649" s="13614" t="str">
        <f t="shared" ref="AI649:AI712" si="120">IF(OR(ISNUMBER(AC649),ISNUMBER(AG649)),N(AC649)+N(AG649),"")</f>
        <v/>
      </c>
    </row>
    <row r="650" spans="1:35" ht="11.25" hidden="1" outlineLevel="4">
      <c r="A650" s="13615" t="s">
        <v>4596</v>
      </c>
      <c r="B650" s="2"/>
      <c r="C650" s="67" t="str">
        <f t="shared" si="116"/>
        <v/>
      </c>
      <c r="D650" s="2" t="s">
        <v>90</v>
      </c>
      <c r="E650" s="2" t="s">
        <v>4597</v>
      </c>
      <c r="F650" s="2" t="s">
        <v>67</v>
      </c>
      <c r="G650" s="2" t="s">
        <v>4598</v>
      </c>
      <c r="H650" s="2" t="s">
        <v>2283</v>
      </c>
      <c r="I650" s="2" t="s">
        <v>4599</v>
      </c>
      <c r="J650" s="2"/>
      <c r="K650" s="2"/>
      <c r="L650" s="2" t="s">
        <v>12</v>
      </c>
      <c r="M650" s="2" t="s">
        <v>12</v>
      </c>
      <c r="N650" s="2" t="s">
        <v>12</v>
      </c>
      <c r="O650" s="2" t="s">
        <v>14</v>
      </c>
      <c r="P650" s="2"/>
      <c r="Q650" s="2"/>
      <c r="S650" s="13616"/>
      <c r="U650" s="13617"/>
      <c r="W650" s="13618" t="str">
        <f t="shared" si="117"/>
        <v/>
      </c>
      <c r="Y650" s="13619" t="str">
        <f t="shared" si="118"/>
        <v/>
      </c>
      <c r="AA650" s="92"/>
      <c r="AC650" s="13620"/>
      <c r="AE650" s="13621"/>
      <c r="AG650" s="13622" t="str">
        <f t="shared" si="119"/>
        <v/>
      </c>
      <c r="AI650" s="13623" t="str">
        <f t="shared" si="120"/>
        <v/>
      </c>
    </row>
    <row r="651" spans="1:35" ht="11.25" hidden="1" outlineLevel="4">
      <c r="A651" s="13624" t="s">
        <v>4527</v>
      </c>
      <c r="B651" s="2"/>
      <c r="C651" s="67" t="str">
        <f t="shared" si="116"/>
        <v/>
      </c>
      <c r="D651" s="2" t="s">
        <v>90</v>
      </c>
      <c r="E651" s="2" t="s">
        <v>4600</v>
      </c>
      <c r="F651" s="2" t="s">
        <v>67</v>
      </c>
      <c r="G651" s="2" t="s">
        <v>4601</v>
      </c>
      <c r="H651" s="2"/>
      <c r="I651" s="2" t="s">
        <v>4602</v>
      </c>
      <c r="J651" s="2"/>
      <c r="K651" s="2"/>
      <c r="L651" s="2" t="s">
        <v>12</v>
      </c>
      <c r="M651" s="2" t="s">
        <v>12</v>
      </c>
      <c r="N651" s="2" t="s">
        <v>12</v>
      </c>
      <c r="O651" s="2" t="s">
        <v>14</v>
      </c>
      <c r="P651" s="2"/>
      <c r="Q651" s="2"/>
      <c r="S651" s="13625"/>
      <c r="U651" s="13626"/>
      <c r="W651" s="13627" t="str">
        <f t="shared" si="117"/>
        <v/>
      </c>
      <c r="Y651" s="13628" t="str">
        <f t="shared" si="118"/>
        <v/>
      </c>
      <c r="AA651" s="92"/>
      <c r="AC651" s="13629"/>
      <c r="AE651" s="13630"/>
      <c r="AG651" s="13631" t="str">
        <f t="shared" si="119"/>
        <v/>
      </c>
      <c r="AI651" s="13632" t="str">
        <f t="shared" si="120"/>
        <v/>
      </c>
    </row>
    <row r="652" spans="1:35" ht="11.25" hidden="1" outlineLevel="4">
      <c r="A652" s="13633" t="s">
        <v>4603</v>
      </c>
      <c r="B652" s="2" t="s">
        <v>94</v>
      </c>
      <c r="C652" s="67" t="str">
        <f t="shared" si="116"/>
        <v/>
      </c>
      <c r="D652" s="2" t="s">
        <v>90</v>
      </c>
      <c r="E652" s="2" t="s">
        <v>4604</v>
      </c>
      <c r="F652" s="2" t="s">
        <v>67</v>
      </c>
      <c r="G652" s="2" t="s">
        <v>4605</v>
      </c>
      <c r="H652" s="2"/>
      <c r="I652" s="2" t="s">
        <v>4606</v>
      </c>
      <c r="J652" s="2" t="s">
        <v>187</v>
      </c>
      <c r="K652" s="2"/>
      <c r="L652" s="2" t="s">
        <v>12</v>
      </c>
      <c r="M652" s="2" t="s">
        <v>12</v>
      </c>
      <c r="N652" s="2" t="s">
        <v>12</v>
      </c>
      <c r="O652" s="2" t="s">
        <v>14</v>
      </c>
      <c r="P652" s="2"/>
      <c r="Q652" s="2"/>
      <c r="S652" s="13634"/>
      <c r="U652" s="13635"/>
      <c r="W652" s="13636" t="str">
        <f t="shared" si="117"/>
        <v/>
      </c>
      <c r="Y652" s="13637" t="str">
        <f t="shared" si="118"/>
        <v/>
      </c>
      <c r="AA652" s="92"/>
      <c r="AC652" s="13638"/>
      <c r="AE652" s="13639"/>
      <c r="AG652" s="13640" t="str">
        <f t="shared" si="119"/>
        <v/>
      </c>
      <c r="AI652" s="13641" t="str">
        <f t="shared" si="120"/>
        <v/>
      </c>
    </row>
    <row r="653" spans="1:35" ht="11.25" hidden="1" outlineLevel="4">
      <c r="A653" s="13642" t="s">
        <v>4607</v>
      </c>
      <c r="B653" s="2" t="s">
        <v>94</v>
      </c>
      <c r="C653" s="67" t="str">
        <f t="shared" si="116"/>
        <v/>
      </c>
      <c r="D653" s="2" t="s">
        <v>90</v>
      </c>
      <c r="E653" s="2" t="s">
        <v>4608</v>
      </c>
      <c r="F653" s="2" t="s">
        <v>67</v>
      </c>
      <c r="G653" s="2" t="s">
        <v>4609</v>
      </c>
      <c r="H653" s="2" t="s">
        <v>4503</v>
      </c>
      <c r="I653" s="2"/>
      <c r="J653" s="2" t="s">
        <v>96</v>
      </c>
      <c r="K653" s="2" t="s">
        <v>100</v>
      </c>
      <c r="L653" s="2" t="s">
        <v>12</v>
      </c>
      <c r="M653" s="2" t="s">
        <v>12</v>
      </c>
      <c r="N653" s="2" t="s">
        <v>12</v>
      </c>
      <c r="O653" s="2" t="s">
        <v>14</v>
      </c>
      <c r="P653" s="2"/>
      <c r="Q653" s="2"/>
      <c r="S653" s="13643"/>
      <c r="U653" s="13644"/>
      <c r="W653" s="13645" t="str">
        <f t="shared" si="117"/>
        <v/>
      </c>
      <c r="Y653" s="13646" t="str">
        <f t="shared" si="118"/>
        <v/>
      </c>
      <c r="AA653" s="92"/>
      <c r="AC653" s="13647"/>
      <c r="AE653" s="13648"/>
      <c r="AG653" s="13649" t="str">
        <f t="shared" si="119"/>
        <v/>
      </c>
      <c r="AI653" s="13650" t="str">
        <f t="shared" si="120"/>
        <v/>
      </c>
    </row>
    <row r="654" spans="1:35" ht="11.25" hidden="1" outlineLevel="4">
      <c r="A654" s="13651" t="s">
        <v>4610</v>
      </c>
      <c r="B654" s="2" t="s">
        <v>94</v>
      </c>
      <c r="C654" s="67" t="str">
        <f t="shared" si="116"/>
        <v/>
      </c>
      <c r="D654" s="2" t="s">
        <v>90</v>
      </c>
      <c r="E654" s="2" t="s">
        <v>4611</v>
      </c>
      <c r="F654" s="2" t="s">
        <v>67</v>
      </c>
      <c r="G654" s="2" t="s">
        <v>4612</v>
      </c>
      <c r="H654" s="2" t="s">
        <v>2283</v>
      </c>
      <c r="I654" s="2"/>
      <c r="J654" s="2" t="s">
        <v>187</v>
      </c>
      <c r="K654" s="2"/>
      <c r="L654" s="2" t="s">
        <v>12</v>
      </c>
      <c r="M654" s="2" t="s">
        <v>12</v>
      </c>
      <c r="N654" s="2" t="s">
        <v>12</v>
      </c>
      <c r="O654" s="2" t="s">
        <v>14</v>
      </c>
      <c r="P654" s="2"/>
      <c r="Q654" s="2"/>
      <c r="S654" s="13652"/>
      <c r="U654" s="13653"/>
      <c r="W654" s="13654" t="str">
        <f t="shared" si="117"/>
        <v/>
      </c>
      <c r="Y654" s="13655" t="str">
        <f t="shared" si="118"/>
        <v/>
      </c>
      <c r="AA654" s="92"/>
      <c r="AC654" s="13656"/>
      <c r="AE654" s="13657"/>
      <c r="AG654" s="13658" t="str">
        <f t="shared" si="119"/>
        <v/>
      </c>
      <c r="AI654" s="13659" t="str">
        <f t="shared" si="120"/>
        <v/>
      </c>
    </row>
    <row r="655" spans="1:35" ht="11.25" hidden="1" outlineLevel="5">
      <c r="A655" s="13660" t="s">
        <v>4613</v>
      </c>
      <c r="B655" s="2"/>
      <c r="C655" s="67" t="str">
        <f t="shared" si="116"/>
        <v/>
      </c>
      <c r="D655" s="2" t="s">
        <v>90</v>
      </c>
      <c r="E655" s="2" t="s">
        <v>4614</v>
      </c>
      <c r="F655" s="2" t="s">
        <v>67</v>
      </c>
      <c r="G655" s="2" t="s">
        <v>4615</v>
      </c>
      <c r="H655" s="2" t="s">
        <v>69</v>
      </c>
      <c r="I655" s="2" t="s">
        <v>4616</v>
      </c>
      <c r="J655" s="2" t="s">
        <v>187</v>
      </c>
      <c r="K655" s="2"/>
      <c r="L655" s="2" t="s">
        <v>12</v>
      </c>
      <c r="M655" s="2" t="s">
        <v>12</v>
      </c>
      <c r="N655" s="2" t="s">
        <v>12</v>
      </c>
      <c r="O655" s="2" t="s">
        <v>14</v>
      </c>
      <c r="P655" s="2"/>
      <c r="Q655" s="2"/>
      <c r="S655" s="13661"/>
      <c r="U655" s="13662"/>
      <c r="W655" s="13663" t="str">
        <f t="shared" si="117"/>
        <v/>
      </c>
      <c r="Y655" s="13664" t="str">
        <f t="shared" si="118"/>
        <v/>
      </c>
      <c r="AA655" s="92"/>
      <c r="AC655" s="13665"/>
      <c r="AE655" s="13666"/>
      <c r="AG655" s="13667" t="str">
        <f t="shared" si="119"/>
        <v/>
      </c>
      <c r="AI655" s="13668" t="str">
        <f t="shared" si="120"/>
        <v/>
      </c>
    </row>
    <row r="656" spans="1:35" ht="11.25" hidden="1" outlineLevel="5">
      <c r="A656" s="13669" t="s">
        <v>4617</v>
      </c>
      <c r="B656" s="2"/>
      <c r="C656" s="67" t="str">
        <f t="shared" si="116"/>
        <v/>
      </c>
      <c r="D656" s="2" t="s">
        <v>90</v>
      </c>
      <c r="E656" s="2" t="s">
        <v>4618</v>
      </c>
      <c r="F656" s="2" t="s">
        <v>67</v>
      </c>
      <c r="G656" s="2" t="s">
        <v>4619</v>
      </c>
      <c r="H656" s="2"/>
      <c r="I656" s="2" t="s">
        <v>4620</v>
      </c>
      <c r="J656" s="2" t="s">
        <v>187</v>
      </c>
      <c r="K656" s="2"/>
      <c r="L656" s="2"/>
      <c r="M656" s="2" t="s">
        <v>12</v>
      </c>
      <c r="N656" s="2" t="s">
        <v>12</v>
      </c>
      <c r="O656" s="2" t="s">
        <v>14</v>
      </c>
      <c r="P656" s="2"/>
      <c r="Q656" s="2"/>
      <c r="S656" s="13670"/>
      <c r="U656" s="13671"/>
      <c r="W656" s="13672" t="str">
        <f t="shared" si="117"/>
        <v/>
      </c>
      <c r="Y656" s="13673" t="str">
        <f t="shared" si="118"/>
        <v/>
      </c>
      <c r="AA656" s="92"/>
      <c r="AC656" s="13674"/>
      <c r="AE656" s="13675"/>
      <c r="AG656" s="13676" t="str">
        <f t="shared" si="119"/>
        <v/>
      </c>
      <c r="AI656" s="13677" t="str">
        <f t="shared" si="120"/>
        <v/>
      </c>
    </row>
    <row r="657" spans="1:35" ht="11.25" hidden="1" outlineLevel="5">
      <c r="A657" s="13678" t="s">
        <v>4621</v>
      </c>
      <c r="B657" s="2"/>
      <c r="C657" s="67" t="str">
        <f t="shared" si="116"/>
        <v/>
      </c>
      <c r="D657" s="2" t="s">
        <v>90</v>
      </c>
      <c r="E657" s="2" t="s">
        <v>4622</v>
      </c>
      <c r="F657" s="2" t="s">
        <v>67</v>
      </c>
      <c r="G657" s="2" t="s">
        <v>4623</v>
      </c>
      <c r="H657" s="2"/>
      <c r="I657" s="2" t="s">
        <v>4624</v>
      </c>
      <c r="J657" s="2" t="s">
        <v>187</v>
      </c>
      <c r="K657" s="2"/>
      <c r="L657" s="2"/>
      <c r="M657" s="2" t="s">
        <v>12</v>
      </c>
      <c r="N657" s="2"/>
      <c r="O657" s="2" t="s">
        <v>14</v>
      </c>
      <c r="P657" s="2"/>
      <c r="Q657" s="2"/>
      <c r="S657" s="13679"/>
      <c r="U657" s="13680"/>
      <c r="W657" s="13681" t="str">
        <f t="shared" si="117"/>
        <v/>
      </c>
      <c r="Y657" s="13682" t="str">
        <f t="shared" si="118"/>
        <v/>
      </c>
      <c r="AA657" s="92"/>
      <c r="AC657" s="13683"/>
      <c r="AE657" s="13684"/>
      <c r="AG657" s="13685" t="str">
        <f t="shared" si="119"/>
        <v/>
      </c>
      <c r="AI657" s="13686" t="str">
        <f t="shared" si="120"/>
        <v/>
      </c>
    </row>
    <row r="658" spans="1:35" ht="11.25" hidden="1" outlineLevel="5">
      <c r="A658" s="13687" t="s">
        <v>4625</v>
      </c>
      <c r="B658" s="2"/>
      <c r="C658" s="67" t="str">
        <f t="shared" si="116"/>
        <v/>
      </c>
      <c r="D658" s="2" t="s">
        <v>90</v>
      </c>
      <c r="E658" s="2" t="s">
        <v>4626</v>
      </c>
      <c r="F658" s="2" t="s">
        <v>67</v>
      </c>
      <c r="G658" s="2" t="s">
        <v>4627</v>
      </c>
      <c r="H658" s="2" t="s">
        <v>2283</v>
      </c>
      <c r="I658" s="2" t="s">
        <v>4628</v>
      </c>
      <c r="J658" s="2" t="s">
        <v>187</v>
      </c>
      <c r="K658" s="2"/>
      <c r="L658" s="2" t="s">
        <v>12</v>
      </c>
      <c r="M658" s="2"/>
      <c r="N658" s="2"/>
      <c r="O658" s="2" t="s">
        <v>14</v>
      </c>
      <c r="P658" s="2"/>
      <c r="Q658" s="2"/>
      <c r="S658" s="13688"/>
      <c r="U658" s="13689"/>
      <c r="W658" s="13690" t="str">
        <f t="shared" si="117"/>
        <v/>
      </c>
      <c r="Y658" s="13691" t="str">
        <f t="shared" si="118"/>
        <v/>
      </c>
      <c r="AA658" s="92"/>
      <c r="AC658" s="13692"/>
      <c r="AE658" s="13693"/>
      <c r="AG658" s="13694" t="str">
        <f t="shared" si="119"/>
        <v/>
      </c>
      <c r="AI658" s="13695" t="str">
        <f t="shared" si="120"/>
        <v/>
      </c>
    </row>
    <row r="659" spans="1:35" ht="11.25" hidden="1" outlineLevel="6">
      <c r="A659" s="13696" t="s">
        <v>4629</v>
      </c>
      <c r="B659" s="2"/>
      <c r="C659" s="67" t="str">
        <f t="shared" si="116"/>
        <v/>
      </c>
      <c r="D659" s="2" t="s">
        <v>90</v>
      </c>
      <c r="E659" s="2" t="s">
        <v>4630</v>
      </c>
      <c r="F659" s="2" t="s">
        <v>67</v>
      </c>
      <c r="G659" s="2" t="s">
        <v>4631</v>
      </c>
      <c r="H659" s="2"/>
      <c r="I659" s="2" t="s">
        <v>4632</v>
      </c>
      <c r="J659" s="2" t="s">
        <v>187</v>
      </c>
      <c r="K659" s="2"/>
      <c r="L659" s="2" t="s">
        <v>12</v>
      </c>
      <c r="M659" s="2"/>
      <c r="N659" s="2"/>
      <c r="O659" s="2" t="s">
        <v>14</v>
      </c>
      <c r="P659" s="2"/>
      <c r="Q659" s="2"/>
      <c r="S659" s="13697"/>
      <c r="U659" s="13698"/>
      <c r="W659" s="13699" t="str">
        <f t="shared" si="117"/>
        <v/>
      </c>
      <c r="Y659" s="13700" t="str">
        <f t="shared" si="118"/>
        <v/>
      </c>
      <c r="AA659" s="92"/>
      <c r="AC659" s="13701"/>
      <c r="AE659" s="13702"/>
      <c r="AG659" s="13703" t="str">
        <f t="shared" si="119"/>
        <v/>
      </c>
      <c r="AI659" s="13704" t="str">
        <f t="shared" si="120"/>
        <v/>
      </c>
    </row>
    <row r="660" spans="1:35" ht="11.25" hidden="1" outlineLevel="4">
      <c r="A660" s="13705" t="s">
        <v>4633</v>
      </c>
      <c r="B660" s="2" t="s">
        <v>94</v>
      </c>
      <c r="C660" s="67" t="str">
        <f t="shared" si="116"/>
        <v/>
      </c>
      <c r="D660" s="2" t="s">
        <v>90</v>
      </c>
      <c r="E660" s="2" t="s">
        <v>4634</v>
      </c>
      <c r="F660" s="2" t="s">
        <v>67</v>
      </c>
      <c r="G660" s="2" t="s">
        <v>4635</v>
      </c>
      <c r="H660" s="2" t="s">
        <v>2283</v>
      </c>
      <c r="I660" s="2"/>
      <c r="J660" s="2" t="s">
        <v>96</v>
      </c>
      <c r="K660" s="2"/>
      <c r="L660" s="2" t="s">
        <v>12</v>
      </c>
      <c r="M660" s="2" t="s">
        <v>12</v>
      </c>
      <c r="N660" s="2" t="s">
        <v>12</v>
      </c>
      <c r="O660" s="2" t="s">
        <v>14</v>
      </c>
      <c r="P660" s="2"/>
      <c r="Q660" s="2"/>
      <c r="S660" s="13706"/>
      <c r="U660" s="13707"/>
      <c r="W660" s="13708" t="str">
        <f t="shared" si="117"/>
        <v/>
      </c>
      <c r="Y660" s="13709" t="str">
        <f t="shared" si="118"/>
        <v/>
      </c>
      <c r="AA660" s="92"/>
      <c r="AC660" s="13710"/>
      <c r="AE660" s="13711"/>
      <c r="AG660" s="13712" t="str">
        <f t="shared" si="119"/>
        <v/>
      </c>
      <c r="AI660" s="13713" t="str">
        <f t="shared" si="120"/>
        <v/>
      </c>
    </row>
    <row r="661" spans="1:35" ht="11.25" hidden="1" outlineLevel="4">
      <c r="A661" s="13714" t="s">
        <v>4636</v>
      </c>
      <c r="B661" s="2" t="s">
        <v>94</v>
      </c>
      <c r="C661" s="67" t="str">
        <f t="shared" si="116"/>
        <v/>
      </c>
      <c r="D661" s="2" t="s">
        <v>90</v>
      </c>
      <c r="E661" s="2" t="s">
        <v>4637</v>
      </c>
      <c r="F661" s="2" t="s">
        <v>67</v>
      </c>
      <c r="G661" s="2" t="s">
        <v>4638</v>
      </c>
      <c r="H661" s="2" t="s">
        <v>2283</v>
      </c>
      <c r="I661" s="2"/>
      <c r="J661" s="2" t="s">
        <v>96</v>
      </c>
      <c r="K661" s="2"/>
      <c r="L661" s="2" t="s">
        <v>12</v>
      </c>
      <c r="M661" s="2" t="s">
        <v>12</v>
      </c>
      <c r="N661" s="2" t="s">
        <v>12</v>
      </c>
      <c r="O661" s="2" t="s">
        <v>14</v>
      </c>
      <c r="P661" s="2"/>
      <c r="Q661" s="2"/>
      <c r="S661" s="13715"/>
      <c r="U661" s="13716"/>
      <c r="W661" s="13717" t="str">
        <f t="shared" si="117"/>
        <v/>
      </c>
      <c r="Y661" s="13718" t="str">
        <f t="shared" si="118"/>
        <v/>
      </c>
      <c r="AA661" s="92"/>
      <c r="AC661" s="13719"/>
      <c r="AE661" s="13720"/>
      <c r="AG661" s="13721" t="str">
        <f t="shared" si="119"/>
        <v/>
      </c>
      <c r="AI661" s="13722" t="str">
        <f t="shared" si="120"/>
        <v/>
      </c>
    </row>
    <row r="662" spans="1:35" ht="11.25" hidden="1" outlineLevel="4">
      <c r="A662" s="13723" t="s">
        <v>4639</v>
      </c>
      <c r="B662" s="2" t="s">
        <v>94</v>
      </c>
      <c r="C662" s="67" t="str">
        <f t="shared" si="116"/>
        <v/>
      </c>
      <c r="D662" s="2" t="s">
        <v>90</v>
      </c>
      <c r="E662" s="2" t="s">
        <v>4640</v>
      </c>
      <c r="F662" s="2" t="s">
        <v>67</v>
      </c>
      <c r="G662" s="2" t="s">
        <v>4641</v>
      </c>
      <c r="H662" s="2" t="s">
        <v>2283</v>
      </c>
      <c r="I662" s="2"/>
      <c r="J662" s="2" t="s">
        <v>96</v>
      </c>
      <c r="K662" s="2"/>
      <c r="L662" s="2" t="s">
        <v>12</v>
      </c>
      <c r="M662" s="2" t="s">
        <v>12</v>
      </c>
      <c r="N662" s="2" t="s">
        <v>12</v>
      </c>
      <c r="O662" s="2" t="s">
        <v>14</v>
      </c>
      <c r="P662" s="2"/>
      <c r="Q662" s="2"/>
      <c r="S662" s="13724"/>
      <c r="U662" s="13725"/>
      <c r="W662" s="13726" t="str">
        <f t="shared" si="117"/>
        <v/>
      </c>
      <c r="Y662" s="13727" t="str">
        <f t="shared" si="118"/>
        <v/>
      </c>
      <c r="AA662" s="92"/>
      <c r="AC662" s="13728"/>
      <c r="AE662" s="13729"/>
      <c r="AG662" s="13730" t="str">
        <f t="shared" si="119"/>
        <v/>
      </c>
      <c r="AI662" s="13731" t="str">
        <f t="shared" si="120"/>
        <v/>
      </c>
    </row>
    <row r="663" spans="1:35" ht="11.25" hidden="1" outlineLevel="4">
      <c r="A663" s="13732" t="s">
        <v>4642</v>
      </c>
      <c r="B663" s="2" t="s">
        <v>94</v>
      </c>
      <c r="C663" s="67" t="str">
        <f t="shared" si="116"/>
        <v/>
      </c>
      <c r="D663" s="2" t="s">
        <v>90</v>
      </c>
      <c r="E663" s="2" t="s">
        <v>4643</v>
      </c>
      <c r="F663" s="2" t="s">
        <v>67</v>
      </c>
      <c r="G663" s="2" t="s">
        <v>4644</v>
      </c>
      <c r="H663" s="2" t="s">
        <v>2283</v>
      </c>
      <c r="I663" s="2"/>
      <c r="J663" s="2" t="s">
        <v>96</v>
      </c>
      <c r="K663" s="2"/>
      <c r="L663" s="2" t="s">
        <v>12</v>
      </c>
      <c r="M663" s="2" t="s">
        <v>12</v>
      </c>
      <c r="N663" s="2" t="s">
        <v>12</v>
      </c>
      <c r="O663" s="2" t="s">
        <v>14</v>
      </c>
      <c r="P663" s="2"/>
      <c r="Q663" s="2"/>
      <c r="S663" s="13733"/>
      <c r="U663" s="13734"/>
      <c r="W663" s="13735" t="str">
        <f t="shared" si="117"/>
        <v/>
      </c>
      <c r="Y663" s="13736" t="str">
        <f t="shared" si="118"/>
        <v/>
      </c>
      <c r="AA663" s="92"/>
      <c r="AC663" s="13737"/>
      <c r="AE663" s="13738"/>
      <c r="AG663" s="13739" t="str">
        <f t="shared" si="119"/>
        <v/>
      </c>
      <c r="AI663" s="13740" t="str">
        <f t="shared" si="120"/>
        <v/>
      </c>
    </row>
    <row r="664" spans="1:35" ht="11.25" hidden="1" outlineLevel="4">
      <c r="A664" s="13741" t="s">
        <v>4645</v>
      </c>
      <c r="B664" s="2" t="s">
        <v>94</v>
      </c>
      <c r="C664" s="67" t="str">
        <f t="shared" si="116"/>
        <v/>
      </c>
      <c r="D664" s="2" t="s">
        <v>90</v>
      </c>
      <c r="E664" s="2" t="s">
        <v>4646</v>
      </c>
      <c r="F664" s="2" t="s">
        <v>67</v>
      </c>
      <c r="G664" s="2" t="s">
        <v>4647</v>
      </c>
      <c r="H664" s="2"/>
      <c r="I664" s="2" t="s">
        <v>4648</v>
      </c>
      <c r="J664" s="2" t="s">
        <v>96</v>
      </c>
      <c r="K664" s="2"/>
      <c r="L664" s="2" t="s">
        <v>12</v>
      </c>
      <c r="M664" s="2" t="s">
        <v>12</v>
      </c>
      <c r="N664" s="2" t="s">
        <v>12</v>
      </c>
      <c r="O664" s="2" t="s">
        <v>14</v>
      </c>
      <c r="P664" s="2"/>
      <c r="Q664" s="2"/>
      <c r="S664" s="13742"/>
      <c r="U664" s="13743"/>
      <c r="W664" s="13744" t="str">
        <f t="shared" si="117"/>
        <v/>
      </c>
      <c r="Y664" s="13745" t="str">
        <f t="shared" si="118"/>
        <v/>
      </c>
      <c r="AA664" s="92"/>
      <c r="AC664" s="13746"/>
      <c r="AE664" s="13747"/>
      <c r="AG664" s="13748" t="str">
        <f t="shared" si="119"/>
        <v/>
      </c>
      <c r="AI664" s="13749" t="str">
        <f t="shared" si="120"/>
        <v/>
      </c>
    </row>
    <row r="665" spans="1:35" ht="11.25" hidden="1" outlineLevel="3">
      <c r="A665" s="13750" t="s">
        <v>4649</v>
      </c>
      <c r="B665" s="2"/>
      <c r="C665" s="67" t="str">
        <f t="shared" si="116"/>
        <v/>
      </c>
      <c r="D665" s="2" t="s">
        <v>90</v>
      </c>
      <c r="E665" s="2" t="s">
        <v>4650</v>
      </c>
      <c r="F665" s="2" t="s">
        <v>67</v>
      </c>
      <c r="G665" s="2" t="s">
        <v>4649</v>
      </c>
      <c r="H665" s="2" t="s">
        <v>4651</v>
      </c>
      <c r="I665" s="2"/>
      <c r="J665" s="2"/>
      <c r="K665" s="2"/>
      <c r="L665" s="2" t="s">
        <v>12</v>
      </c>
      <c r="M665" s="2" t="s">
        <v>12</v>
      </c>
      <c r="N665" s="2" t="s">
        <v>12</v>
      </c>
      <c r="O665" s="2" t="s">
        <v>14</v>
      </c>
      <c r="P665" s="2"/>
      <c r="Q665" s="2"/>
      <c r="S665" s="13751"/>
      <c r="U665" s="13752"/>
      <c r="W665" s="13753" t="str">
        <f t="shared" si="117"/>
        <v/>
      </c>
      <c r="Y665" s="13754" t="str">
        <f t="shared" si="118"/>
        <v/>
      </c>
      <c r="AA665" s="92"/>
      <c r="AC665" s="13755"/>
      <c r="AE665" s="13756"/>
      <c r="AG665" s="13757" t="str">
        <f t="shared" si="119"/>
        <v/>
      </c>
      <c r="AI665" s="13758" t="str">
        <f t="shared" si="120"/>
        <v/>
      </c>
    </row>
    <row r="666" spans="1:35" ht="11.25" hidden="1" outlineLevel="3">
      <c r="A666" s="13759" t="s">
        <v>4652</v>
      </c>
      <c r="B666" s="2"/>
      <c r="C666" s="67" t="str">
        <f t="shared" si="116"/>
        <v/>
      </c>
      <c r="D666" s="2" t="s">
        <v>90</v>
      </c>
      <c r="E666" s="2" t="s">
        <v>4653</v>
      </c>
      <c r="F666" s="2" t="s">
        <v>67</v>
      </c>
      <c r="G666" s="2" t="s">
        <v>4652</v>
      </c>
      <c r="H666" s="2" t="s">
        <v>4651</v>
      </c>
      <c r="I666" s="2"/>
      <c r="J666" s="2"/>
      <c r="K666" s="2"/>
      <c r="L666" s="2" t="s">
        <v>12</v>
      </c>
      <c r="M666" s="2" t="s">
        <v>12</v>
      </c>
      <c r="N666" s="2" t="s">
        <v>12</v>
      </c>
      <c r="O666" s="2" t="s">
        <v>14</v>
      </c>
      <c r="P666" s="2"/>
      <c r="Q666" s="2"/>
      <c r="S666" s="13760"/>
      <c r="U666" s="13761"/>
      <c r="W666" s="13762" t="str">
        <f t="shared" si="117"/>
        <v/>
      </c>
      <c r="Y666" s="13763" t="str">
        <f t="shared" si="118"/>
        <v/>
      </c>
      <c r="AA666" s="92"/>
      <c r="AC666" s="13764"/>
      <c r="AE666" s="13765"/>
      <c r="AG666" s="13766" t="str">
        <f t="shared" si="119"/>
        <v/>
      </c>
      <c r="AI666" s="13767" t="str">
        <f t="shared" si="120"/>
        <v/>
      </c>
    </row>
    <row r="667" spans="1:35" ht="11.25" outlineLevel="2" collapsed="1">
      <c r="A667" s="13768" t="s">
        <v>4654</v>
      </c>
      <c r="B667" s="2" t="s">
        <v>593</v>
      </c>
      <c r="C667" s="67" t="str">
        <f t="shared" si="116"/>
        <v/>
      </c>
      <c r="D667" s="2" t="s">
        <v>90</v>
      </c>
      <c r="E667" s="2" t="s">
        <v>4655</v>
      </c>
      <c r="F667" s="2" t="s">
        <v>67</v>
      </c>
      <c r="G667" s="2" t="s">
        <v>4654</v>
      </c>
      <c r="H667" s="2"/>
      <c r="I667" s="2" t="s">
        <v>4656</v>
      </c>
      <c r="J667" s="2" t="s">
        <v>71</v>
      </c>
      <c r="K667" s="2"/>
      <c r="L667" s="2" t="s">
        <v>12</v>
      </c>
      <c r="M667" s="2" t="s">
        <v>12</v>
      </c>
      <c r="N667" s="2" t="s">
        <v>12</v>
      </c>
      <c r="O667" s="2" t="s">
        <v>14</v>
      </c>
      <c r="P667" s="2"/>
      <c r="Q667" s="2"/>
      <c r="S667" s="13769"/>
      <c r="U667" s="13770"/>
      <c r="W667" s="13771" t="str">
        <f>IF(OR(ISNUMBER(W669),ISNUMBER(W670),ISNUMBER(W671),ISNUMBER(W672),ISNUMBER(W673),ISNUMBER(W674),ISNUMBER(W675),ISNUMBER(W676),ISNUMBER(W677),ISNUMBER(W678),ISNUMBER(W679)),N(W669)+N(W670)+N(W671)+N(W672)+N(W673)-N(W674)-N(W675)+N(W676)+N(W677)+N(W678)+N(W679),IF(ISNUMBER(U667),U667,""))</f>
        <v/>
      </c>
      <c r="Y667" s="13772" t="str">
        <f t="shared" si="118"/>
        <v/>
      </c>
      <c r="AA667" s="92"/>
      <c r="AC667" s="13773"/>
      <c r="AE667" s="13774"/>
      <c r="AG667" s="13775" t="str">
        <f>IF(OR(ISNUMBER(AG669),ISNUMBER(AG670),ISNUMBER(AG671),ISNUMBER(AG672),ISNUMBER(AG673),ISNUMBER(AG674),ISNUMBER(AG675),ISNUMBER(AG676),ISNUMBER(AG677),ISNUMBER(AG678),ISNUMBER(AG679)),N(AG669)+N(AG670)+N(AG671)+N(AG672)+N(AG673)-N(AG674)-N(AG675)+N(AG676)+N(AG677)+N(AG678)+N(AG679),IF(ISNUMBER(AE667),AE667,""))</f>
        <v/>
      </c>
      <c r="AI667" s="13776" t="str">
        <f t="shared" si="120"/>
        <v/>
      </c>
    </row>
    <row r="668" spans="1:35" ht="11.25" hidden="1" outlineLevel="3">
      <c r="A668" s="13777" t="s">
        <v>4657</v>
      </c>
      <c r="B668" s="2"/>
      <c r="C668" s="67" t="str">
        <f t="shared" si="116"/>
        <v/>
      </c>
      <c r="D668" s="2" t="s">
        <v>90</v>
      </c>
      <c r="E668" s="2" t="s">
        <v>4658</v>
      </c>
      <c r="F668" s="2" t="s">
        <v>67</v>
      </c>
      <c r="G668" s="2" t="s">
        <v>4659</v>
      </c>
      <c r="H668" s="2" t="s">
        <v>2863</v>
      </c>
      <c r="I668" s="2"/>
      <c r="J668" s="2"/>
      <c r="K668" s="2"/>
      <c r="L668" s="2" t="s">
        <v>12</v>
      </c>
      <c r="M668" s="2" t="s">
        <v>12</v>
      </c>
      <c r="N668" s="2" t="s">
        <v>12</v>
      </c>
      <c r="O668" s="2" t="s">
        <v>14</v>
      </c>
      <c r="P668" s="2"/>
      <c r="Q668" s="2"/>
      <c r="S668" s="13778"/>
      <c r="U668" s="13779"/>
      <c r="W668" s="13780" t="str">
        <f t="shared" ref="W668:W678" si="121">IF(ISNUMBER(U668),U668,"")</f>
        <v/>
      </c>
      <c r="Y668" s="13781" t="str">
        <f t="shared" si="118"/>
        <v/>
      </c>
      <c r="AA668" s="92"/>
      <c r="AC668" s="13782"/>
      <c r="AE668" s="13783"/>
      <c r="AG668" s="13784" t="str">
        <f t="shared" ref="AG668:AG678" si="122">IF(ISNUMBER(AE668),AE668,"")</f>
        <v/>
      </c>
      <c r="AI668" s="13785" t="str">
        <f t="shared" si="120"/>
        <v/>
      </c>
    </row>
    <row r="669" spans="1:35" ht="11.25" hidden="1" outlineLevel="3">
      <c r="A669" s="13786" t="s">
        <v>4660</v>
      </c>
      <c r="B669" s="2" t="s">
        <v>94</v>
      </c>
      <c r="C669" s="67" t="str">
        <f t="shared" si="116"/>
        <v/>
      </c>
      <c r="D669" s="2" t="s">
        <v>90</v>
      </c>
      <c r="E669" s="2" t="s">
        <v>4661</v>
      </c>
      <c r="F669" s="2" t="s">
        <v>67</v>
      </c>
      <c r="G669" s="2" t="s">
        <v>4662</v>
      </c>
      <c r="H669" s="2" t="s">
        <v>2283</v>
      </c>
      <c r="I669" s="2"/>
      <c r="J669" s="2" t="s">
        <v>96</v>
      </c>
      <c r="K669" s="2"/>
      <c r="L669" s="2" t="s">
        <v>12</v>
      </c>
      <c r="M669" s="2"/>
      <c r="N669" s="2"/>
      <c r="O669" s="2" t="s">
        <v>14</v>
      </c>
      <c r="P669" s="2"/>
      <c r="Q669" s="2"/>
      <c r="S669" s="13787"/>
      <c r="U669" s="13788"/>
      <c r="W669" s="13789" t="str">
        <f t="shared" si="121"/>
        <v/>
      </c>
      <c r="Y669" s="13790" t="str">
        <f t="shared" si="118"/>
        <v/>
      </c>
      <c r="AA669" s="92"/>
      <c r="AC669" s="13791"/>
      <c r="AE669" s="13792"/>
      <c r="AG669" s="13793" t="str">
        <f t="shared" si="122"/>
        <v/>
      </c>
      <c r="AI669" s="13794" t="str">
        <f t="shared" si="120"/>
        <v/>
      </c>
    </row>
    <row r="670" spans="1:35" ht="11.25" hidden="1" outlineLevel="3">
      <c r="A670" s="13795" t="s">
        <v>4663</v>
      </c>
      <c r="B670" s="2" t="s">
        <v>94</v>
      </c>
      <c r="C670" s="67" t="str">
        <f t="shared" si="116"/>
        <v/>
      </c>
      <c r="D670" s="2" t="s">
        <v>90</v>
      </c>
      <c r="E670" s="2" t="s">
        <v>4664</v>
      </c>
      <c r="F670" s="2" t="s">
        <v>67</v>
      </c>
      <c r="G670" s="2" t="s">
        <v>4665</v>
      </c>
      <c r="H670" s="2" t="s">
        <v>2283</v>
      </c>
      <c r="I670" s="2"/>
      <c r="J670" s="2" t="s">
        <v>96</v>
      </c>
      <c r="K670" s="2"/>
      <c r="L670" s="2" t="s">
        <v>12</v>
      </c>
      <c r="M670" s="2"/>
      <c r="N670" s="2"/>
      <c r="O670" s="2" t="s">
        <v>14</v>
      </c>
      <c r="P670" s="2"/>
      <c r="Q670" s="2"/>
      <c r="S670" s="13796"/>
      <c r="U670" s="13797"/>
      <c r="W670" s="13798" t="str">
        <f t="shared" si="121"/>
        <v/>
      </c>
      <c r="Y670" s="13799" t="str">
        <f t="shared" si="118"/>
        <v/>
      </c>
      <c r="AA670" s="92"/>
      <c r="AC670" s="13800"/>
      <c r="AE670" s="13801"/>
      <c r="AG670" s="13802" t="str">
        <f t="shared" si="122"/>
        <v/>
      </c>
      <c r="AI670" s="13803" t="str">
        <f t="shared" si="120"/>
        <v/>
      </c>
    </row>
    <row r="671" spans="1:35" ht="11.25" hidden="1" outlineLevel="3">
      <c r="A671" s="13804" t="s">
        <v>4666</v>
      </c>
      <c r="B671" s="2" t="s">
        <v>94</v>
      </c>
      <c r="C671" s="67" t="str">
        <f t="shared" si="116"/>
        <v/>
      </c>
      <c r="D671" s="2" t="s">
        <v>90</v>
      </c>
      <c r="E671" s="2" t="s">
        <v>4667</v>
      </c>
      <c r="F671" s="2" t="s">
        <v>67</v>
      </c>
      <c r="G671" s="2" t="s">
        <v>4668</v>
      </c>
      <c r="H671" s="2" t="s">
        <v>2283</v>
      </c>
      <c r="I671" s="2"/>
      <c r="J671" s="2" t="s">
        <v>187</v>
      </c>
      <c r="K671" s="2"/>
      <c r="L671" s="2" t="s">
        <v>12</v>
      </c>
      <c r="M671" s="2" t="s">
        <v>12</v>
      </c>
      <c r="N671" s="2" t="s">
        <v>12</v>
      </c>
      <c r="O671" s="2" t="s">
        <v>14</v>
      </c>
      <c r="P671" s="2"/>
      <c r="Q671" s="2"/>
      <c r="S671" s="13805"/>
      <c r="U671" s="13806"/>
      <c r="W671" s="13807" t="str">
        <f t="shared" si="121"/>
        <v/>
      </c>
      <c r="Y671" s="13808" t="str">
        <f t="shared" si="118"/>
        <v/>
      </c>
      <c r="AA671" s="92"/>
      <c r="AC671" s="13809"/>
      <c r="AE671" s="13810"/>
      <c r="AG671" s="13811" t="str">
        <f t="shared" si="122"/>
        <v/>
      </c>
      <c r="AI671" s="13812" t="str">
        <f t="shared" si="120"/>
        <v/>
      </c>
    </row>
    <row r="672" spans="1:35" ht="11.25" hidden="1" outlineLevel="3">
      <c r="A672" s="13813" t="s">
        <v>4669</v>
      </c>
      <c r="B672" s="2" t="s">
        <v>94</v>
      </c>
      <c r="C672" s="67" t="str">
        <f t="shared" si="116"/>
        <v/>
      </c>
      <c r="D672" s="2" t="s">
        <v>90</v>
      </c>
      <c r="E672" s="2" t="s">
        <v>4670</v>
      </c>
      <c r="F672" s="2" t="s">
        <v>67</v>
      </c>
      <c r="G672" s="2" t="s">
        <v>4671</v>
      </c>
      <c r="H672" s="2" t="s">
        <v>2283</v>
      </c>
      <c r="I672" s="2"/>
      <c r="J672" s="2" t="s">
        <v>96</v>
      </c>
      <c r="K672" s="2"/>
      <c r="L672" s="2" t="s">
        <v>12</v>
      </c>
      <c r="M672" s="2" t="s">
        <v>12</v>
      </c>
      <c r="N672" s="2" t="s">
        <v>12</v>
      </c>
      <c r="O672" s="2" t="s">
        <v>14</v>
      </c>
      <c r="P672" s="2"/>
      <c r="Q672" s="2"/>
      <c r="S672" s="13814"/>
      <c r="U672" s="13815"/>
      <c r="W672" s="13816" t="str">
        <f t="shared" si="121"/>
        <v/>
      </c>
      <c r="Y672" s="13817" t="str">
        <f t="shared" si="118"/>
        <v/>
      </c>
      <c r="AA672" s="92"/>
      <c r="AC672" s="13818"/>
      <c r="AE672" s="13819"/>
      <c r="AG672" s="13820" t="str">
        <f t="shared" si="122"/>
        <v/>
      </c>
      <c r="AI672" s="13821" t="str">
        <f t="shared" si="120"/>
        <v/>
      </c>
    </row>
    <row r="673" spans="1:35" ht="11.25" hidden="1" outlineLevel="3">
      <c r="A673" s="13822" t="s">
        <v>4672</v>
      </c>
      <c r="B673" s="2" t="s">
        <v>94</v>
      </c>
      <c r="C673" s="67" t="str">
        <f t="shared" si="116"/>
        <v/>
      </c>
      <c r="D673" s="2" t="s">
        <v>90</v>
      </c>
      <c r="E673" s="2" t="s">
        <v>4673</v>
      </c>
      <c r="F673" s="2" t="s">
        <v>67</v>
      </c>
      <c r="G673" s="2" t="s">
        <v>4674</v>
      </c>
      <c r="H673" s="2" t="s">
        <v>2283</v>
      </c>
      <c r="I673" s="2"/>
      <c r="J673" s="2" t="s">
        <v>96</v>
      </c>
      <c r="K673" s="2"/>
      <c r="L673" s="2" t="s">
        <v>12</v>
      </c>
      <c r="M673" s="2" t="s">
        <v>12</v>
      </c>
      <c r="N673" s="2" t="s">
        <v>12</v>
      </c>
      <c r="O673" s="2" t="s">
        <v>14</v>
      </c>
      <c r="P673" s="2"/>
      <c r="Q673" s="2"/>
      <c r="S673" s="13823"/>
      <c r="U673" s="13824"/>
      <c r="W673" s="13825" t="str">
        <f t="shared" si="121"/>
        <v/>
      </c>
      <c r="Y673" s="13826" t="str">
        <f t="shared" si="118"/>
        <v/>
      </c>
      <c r="AA673" s="92"/>
      <c r="AC673" s="13827"/>
      <c r="AE673" s="13828"/>
      <c r="AG673" s="13829" t="str">
        <f t="shared" si="122"/>
        <v/>
      </c>
      <c r="AI673" s="13830" t="str">
        <f t="shared" si="120"/>
        <v/>
      </c>
    </row>
    <row r="674" spans="1:35" ht="11.25" hidden="1" outlineLevel="3">
      <c r="A674" s="13831" t="s">
        <v>4675</v>
      </c>
      <c r="B674" s="2" t="s">
        <v>593</v>
      </c>
      <c r="C674" s="67" t="str">
        <f t="shared" si="116"/>
        <v/>
      </c>
      <c r="D674" s="2" t="s">
        <v>90</v>
      </c>
      <c r="E674" s="2" t="s">
        <v>4676</v>
      </c>
      <c r="F674" s="2" t="s">
        <v>67</v>
      </c>
      <c r="G674" s="2" t="s">
        <v>4677</v>
      </c>
      <c r="H674" s="2" t="s">
        <v>4678</v>
      </c>
      <c r="I674" s="2"/>
      <c r="J674" s="2" t="s">
        <v>96</v>
      </c>
      <c r="K674" s="2"/>
      <c r="L674" s="2" t="s">
        <v>12</v>
      </c>
      <c r="M674" s="2" t="s">
        <v>12</v>
      </c>
      <c r="N674" s="2" t="s">
        <v>12</v>
      </c>
      <c r="O674" s="2" t="s">
        <v>14</v>
      </c>
      <c r="P674" s="2"/>
      <c r="Q674" s="2"/>
      <c r="S674" s="13832"/>
      <c r="U674" s="13833"/>
      <c r="W674" s="13834" t="str">
        <f t="shared" si="121"/>
        <v/>
      </c>
      <c r="Y674" s="13835" t="str">
        <f t="shared" si="118"/>
        <v/>
      </c>
      <c r="AA674" s="92"/>
      <c r="AC674" s="13836"/>
      <c r="AE674" s="13837"/>
      <c r="AG674" s="13838" t="str">
        <f t="shared" si="122"/>
        <v/>
      </c>
      <c r="AI674" s="13839" t="str">
        <f t="shared" si="120"/>
        <v/>
      </c>
    </row>
    <row r="675" spans="1:35" ht="11.25" hidden="1" outlineLevel="3">
      <c r="A675" s="13840" t="s">
        <v>4679</v>
      </c>
      <c r="B675" s="2" t="s">
        <v>593</v>
      </c>
      <c r="C675" s="67" t="str">
        <f t="shared" si="116"/>
        <v/>
      </c>
      <c r="D675" s="2" t="s">
        <v>90</v>
      </c>
      <c r="E675" s="2" t="s">
        <v>4680</v>
      </c>
      <c r="F675" s="2" t="s">
        <v>67</v>
      </c>
      <c r="G675" s="2" t="s">
        <v>4681</v>
      </c>
      <c r="H675" s="2" t="s">
        <v>4678</v>
      </c>
      <c r="I675" s="2"/>
      <c r="J675" s="2" t="s">
        <v>96</v>
      </c>
      <c r="K675" s="2"/>
      <c r="L675" s="2" t="s">
        <v>12</v>
      </c>
      <c r="M675" s="2" t="s">
        <v>12</v>
      </c>
      <c r="N675" s="2" t="s">
        <v>12</v>
      </c>
      <c r="O675" s="2" t="s">
        <v>14</v>
      </c>
      <c r="P675" s="2"/>
      <c r="Q675" s="2"/>
      <c r="S675" s="13841"/>
      <c r="U675" s="13842"/>
      <c r="W675" s="13843" t="str">
        <f t="shared" si="121"/>
        <v/>
      </c>
      <c r="Y675" s="13844" t="str">
        <f t="shared" si="118"/>
        <v/>
      </c>
      <c r="AA675" s="92"/>
      <c r="AC675" s="13845"/>
      <c r="AE675" s="13846"/>
      <c r="AG675" s="13847" t="str">
        <f t="shared" si="122"/>
        <v/>
      </c>
      <c r="AI675" s="13848" t="str">
        <f t="shared" si="120"/>
        <v/>
      </c>
    </row>
    <row r="676" spans="1:35" ht="11.25" hidden="1" outlineLevel="3">
      <c r="A676" s="13849" t="s">
        <v>4682</v>
      </c>
      <c r="B676" s="2" t="s">
        <v>94</v>
      </c>
      <c r="C676" s="67" t="str">
        <f t="shared" si="116"/>
        <v/>
      </c>
      <c r="D676" s="2" t="s">
        <v>90</v>
      </c>
      <c r="E676" s="2" t="s">
        <v>4683</v>
      </c>
      <c r="F676" s="2" t="s">
        <v>67</v>
      </c>
      <c r="G676" s="2" t="s">
        <v>4684</v>
      </c>
      <c r="H676" s="2"/>
      <c r="I676" s="2"/>
      <c r="J676" s="2" t="s">
        <v>96</v>
      </c>
      <c r="K676" s="2"/>
      <c r="L676" s="2" t="s">
        <v>12</v>
      </c>
      <c r="M676" s="2" t="s">
        <v>12</v>
      </c>
      <c r="N676" s="2" t="s">
        <v>12</v>
      </c>
      <c r="O676" s="2" t="s">
        <v>14</v>
      </c>
      <c r="P676" s="2"/>
      <c r="Q676" s="2"/>
      <c r="S676" s="13850"/>
      <c r="U676" s="13851"/>
      <c r="W676" s="13852" t="str">
        <f t="shared" si="121"/>
        <v/>
      </c>
      <c r="Y676" s="13853" t="str">
        <f t="shared" si="118"/>
        <v/>
      </c>
      <c r="AA676" s="92"/>
      <c r="AC676" s="13854"/>
      <c r="AE676" s="13855"/>
      <c r="AG676" s="13856" t="str">
        <f t="shared" si="122"/>
        <v/>
      </c>
      <c r="AI676" s="13857" t="str">
        <f t="shared" si="120"/>
        <v/>
      </c>
    </row>
    <row r="677" spans="1:35" ht="11.25" hidden="1" outlineLevel="3">
      <c r="A677" s="13858" t="s">
        <v>4685</v>
      </c>
      <c r="B677" s="2" t="s">
        <v>94</v>
      </c>
      <c r="C677" s="67" t="str">
        <f t="shared" si="116"/>
        <v/>
      </c>
      <c r="D677" s="2" t="s">
        <v>90</v>
      </c>
      <c r="E677" s="2" t="s">
        <v>4686</v>
      </c>
      <c r="F677" s="2" t="s">
        <v>67</v>
      </c>
      <c r="G677" s="2" t="s">
        <v>4687</v>
      </c>
      <c r="H677" s="2"/>
      <c r="I677" s="2"/>
      <c r="J677" s="2" t="s">
        <v>96</v>
      </c>
      <c r="K677" s="2"/>
      <c r="L677" s="2" t="s">
        <v>12</v>
      </c>
      <c r="M677" s="2" t="s">
        <v>12</v>
      </c>
      <c r="N677" s="2" t="s">
        <v>12</v>
      </c>
      <c r="O677" s="2" t="s">
        <v>14</v>
      </c>
      <c r="P677" s="2"/>
      <c r="Q677" s="2"/>
      <c r="S677" s="13859"/>
      <c r="U677" s="13860"/>
      <c r="W677" s="13861" t="str">
        <f t="shared" si="121"/>
        <v/>
      </c>
      <c r="Y677" s="13862" t="str">
        <f t="shared" si="118"/>
        <v/>
      </c>
      <c r="AA677" s="92"/>
      <c r="AC677" s="13863"/>
      <c r="AE677" s="13864"/>
      <c r="AG677" s="13865" t="str">
        <f t="shared" si="122"/>
        <v/>
      </c>
      <c r="AI677" s="13866" t="str">
        <f t="shared" si="120"/>
        <v/>
      </c>
    </row>
    <row r="678" spans="1:35" ht="11.25" hidden="1" outlineLevel="3">
      <c r="A678" s="13867" t="s">
        <v>4688</v>
      </c>
      <c r="B678" s="2" t="s">
        <v>94</v>
      </c>
      <c r="C678" s="67" t="str">
        <f t="shared" si="116"/>
        <v/>
      </c>
      <c r="D678" s="2" t="s">
        <v>90</v>
      </c>
      <c r="E678" s="2" t="s">
        <v>4689</v>
      </c>
      <c r="F678" s="2" t="s">
        <v>67</v>
      </c>
      <c r="G678" s="2" t="s">
        <v>4690</v>
      </c>
      <c r="H678" s="2"/>
      <c r="I678" s="2"/>
      <c r="J678" s="2" t="s">
        <v>96</v>
      </c>
      <c r="K678" s="2"/>
      <c r="L678" s="2" t="s">
        <v>12</v>
      </c>
      <c r="M678" s="2" t="s">
        <v>12</v>
      </c>
      <c r="N678" s="2" t="s">
        <v>12</v>
      </c>
      <c r="O678" s="2" t="s">
        <v>14</v>
      </c>
      <c r="P678" s="2"/>
      <c r="Q678" s="2"/>
      <c r="S678" s="13868"/>
      <c r="U678" s="13869"/>
      <c r="W678" s="13870" t="str">
        <f t="shared" si="121"/>
        <v/>
      </c>
      <c r="Y678" s="13871" t="str">
        <f t="shared" si="118"/>
        <v/>
      </c>
      <c r="AA678" s="92"/>
      <c r="AC678" s="13872"/>
      <c r="AE678" s="13873"/>
      <c r="AG678" s="13874" t="str">
        <f t="shared" si="122"/>
        <v/>
      </c>
      <c r="AI678" s="13875" t="str">
        <f t="shared" si="120"/>
        <v/>
      </c>
    </row>
    <row r="679" spans="1:35" ht="11.25" hidden="1" outlineLevel="3">
      <c r="A679" s="13876" t="s">
        <v>4691</v>
      </c>
      <c r="B679" s="2" t="s">
        <v>94</v>
      </c>
      <c r="C679" s="67" t="str">
        <f t="shared" si="116"/>
        <v/>
      </c>
      <c r="D679" s="2" t="s">
        <v>90</v>
      </c>
      <c r="E679" s="2" t="s">
        <v>4692</v>
      </c>
      <c r="F679" s="2" t="s">
        <v>67</v>
      </c>
      <c r="G679" s="2" t="s">
        <v>4693</v>
      </c>
      <c r="H679" s="2" t="s">
        <v>2283</v>
      </c>
      <c r="I679" s="2"/>
      <c r="J679" s="2" t="s">
        <v>96</v>
      </c>
      <c r="K679" s="2" t="s">
        <v>100</v>
      </c>
      <c r="L679" s="2" t="s">
        <v>12</v>
      </c>
      <c r="M679" s="2" t="s">
        <v>12</v>
      </c>
      <c r="N679" s="2" t="s">
        <v>12</v>
      </c>
      <c r="O679" s="2" t="s">
        <v>14</v>
      </c>
      <c r="P679" s="2"/>
      <c r="Q679" s="2"/>
      <c r="S679" s="13877"/>
      <c r="U679" s="13878"/>
      <c r="W679" s="13879" t="str">
        <f>IF(OR(ISNUMBER(W681),ISNUMBER(W682)),-N(W681)+N(W682),IF(ISNUMBER(U679),U679,""))</f>
        <v/>
      </c>
      <c r="Y679" s="13880" t="str">
        <f t="shared" si="118"/>
        <v/>
      </c>
      <c r="AA679" s="92"/>
      <c r="AC679" s="13881"/>
      <c r="AE679" s="13882"/>
      <c r="AG679" s="13883" t="str">
        <f>IF(OR(ISNUMBER(AG681),ISNUMBER(AG682)),-N(AG681)+N(AG682),IF(ISNUMBER(AE679),AE679,""))</f>
        <v/>
      </c>
      <c r="AI679" s="13884" t="str">
        <f t="shared" si="120"/>
        <v/>
      </c>
    </row>
    <row r="680" spans="1:35" ht="11.25" hidden="1" outlineLevel="4">
      <c r="A680" s="13885" t="s">
        <v>4694</v>
      </c>
      <c r="B680" s="2"/>
      <c r="C680" s="67" t="str">
        <f t="shared" si="116"/>
        <v/>
      </c>
      <c r="D680" s="2" t="s">
        <v>90</v>
      </c>
      <c r="E680" s="2" t="s">
        <v>4695</v>
      </c>
      <c r="F680" s="2" t="s">
        <v>67</v>
      </c>
      <c r="G680" s="2" t="s">
        <v>4696</v>
      </c>
      <c r="H680" s="2" t="s">
        <v>2863</v>
      </c>
      <c r="I680" s="2"/>
      <c r="J680" s="2"/>
      <c r="K680" s="2" t="s">
        <v>100</v>
      </c>
      <c r="L680" s="2" t="s">
        <v>12</v>
      </c>
      <c r="M680" s="2" t="s">
        <v>12</v>
      </c>
      <c r="N680" s="2" t="s">
        <v>12</v>
      </c>
      <c r="O680" s="2" t="s">
        <v>14</v>
      </c>
      <c r="P680" s="2"/>
      <c r="Q680" s="2"/>
      <c r="S680" s="13886"/>
      <c r="U680" s="13887"/>
      <c r="W680" s="13888" t="str">
        <f>IF(ISNUMBER(U680),U680,"")</f>
        <v/>
      </c>
      <c r="Y680" s="13889" t="str">
        <f t="shared" si="118"/>
        <v/>
      </c>
      <c r="AA680" s="92"/>
      <c r="AC680" s="13890"/>
      <c r="AE680" s="13891"/>
      <c r="AG680" s="13892" t="str">
        <f>IF(ISNUMBER(AE680),AE680,"")</f>
        <v/>
      </c>
      <c r="AI680" s="13893" t="str">
        <f t="shared" si="120"/>
        <v/>
      </c>
    </row>
    <row r="681" spans="1:35" ht="11.25" hidden="1" outlineLevel="4">
      <c r="A681" s="13894" t="s">
        <v>4697</v>
      </c>
      <c r="B681" s="2" t="s">
        <v>593</v>
      </c>
      <c r="C681" s="67" t="str">
        <f t="shared" si="116"/>
        <v/>
      </c>
      <c r="D681" s="2" t="s">
        <v>90</v>
      </c>
      <c r="E681" s="2" t="s">
        <v>4698</v>
      </c>
      <c r="F681" s="2" t="s">
        <v>67</v>
      </c>
      <c r="G681" s="2" t="s">
        <v>4699</v>
      </c>
      <c r="H681" s="2" t="s">
        <v>4700</v>
      </c>
      <c r="I681" s="2"/>
      <c r="J681" s="2"/>
      <c r="K681" s="2" t="s">
        <v>100</v>
      </c>
      <c r="L681" s="2" t="s">
        <v>12</v>
      </c>
      <c r="M681" s="2" t="s">
        <v>12</v>
      </c>
      <c r="N681" s="2" t="s">
        <v>12</v>
      </c>
      <c r="O681" s="2" t="s">
        <v>14</v>
      </c>
      <c r="P681" s="2"/>
      <c r="Q681" s="2"/>
      <c r="S681" s="13895"/>
      <c r="U681" s="13896"/>
      <c r="W681" s="13897" t="str">
        <f>IF(ISNUMBER(U681),U681,"")</f>
        <v/>
      </c>
      <c r="Y681" s="13898" t="str">
        <f t="shared" si="118"/>
        <v/>
      </c>
      <c r="AA681" s="92"/>
      <c r="AC681" s="13899"/>
      <c r="AE681" s="13900"/>
      <c r="AG681" s="13901" t="str">
        <f>IF(ISNUMBER(AE681),AE681,"")</f>
        <v/>
      </c>
      <c r="AI681" s="13902" t="str">
        <f t="shared" si="120"/>
        <v/>
      </c>
    </row>
    <row r="682" spans="1:35" ht="11.25" hidden="1" outlineLevel="4">
      <c r="A682" s="13903" t="s">
        <v>4701</v>
      </c>
      <c r="B682" s="2" t="s">
        <v>94</v>
      </c>
      <c r="C682" s="67" t="str">
        <f t="shared" si="116"/>
        <v/>
      </c>
      <c r="D682" s="2" t="s">
        <v>90</v>
      </c>
      <c r="E682" s="2" t="s">
        <v>4702</v>
      </c>
      <c r="F682" s="2" t="s">
        <v>67</v>
      </c>
      <c r="G682" s="2" t="s">
        <v>4703</v>
      </c>
      <c r="H682" s="2" t="s">
        <v>4704</v>
      </c>
      <c r="I682" s="2"/>
      <c r="J682" s="2"/>
      <c r="K682" s="2" t="s">
        <v>100</v>
      </c>
      <c r="L682" s="2" t="s">
        <v>12</v>
      </c>
      <c r="M682" s="2" t="s">
        <v>12</v>
      </c>
      <c r="N682" s="2" t="s">
        <v>12</v>
      </c>
      <c r="O682" s="2" t="s">
        <v>14</v>
      </c>
      <c r="P682" s="2"/>
      <c r="Q682" s="2"/>
      <c r="S682" s="13904"/>
      <c r="U682" s="13905"/>
      <c r="W682" s="13906" t="str">
        <f>IF(ISNUMBER(U682),U682,"")</f>
        <v/>
      </c>
      <c r="Y682" s="13907" t="str">
        <f t="shared" si="118"/>
        <v/>
      </c>
      <c r="AA682" s="92"/>
      <c r="AC682" s="13908"/>
      <c r="AE682" s="13909"/>
      <c r="AG682" s="13910" t="str">
        <f>IF(ISNUMBER(AE682),AE682,"")</f>
        <v/>
      </c>
      <c r="AI682" s="13911" t="str">
        <f t="shared" si="120"/>
        <v/>
      </c>
    </row>
    <row r="683" spans="1:35" ht="11.25" hidden="1" outlineLevel="4">
      <c r="A683" s="13912" t="s">
        <v>4705</v>
      </c>
      <c r="B683" s="2"/>
      <c r="C683" s="67" t="str">
        <f t="shared" si="116"/>
        <v/>
      </c>
      <c r="D683" s="2" t="s">
        <v>90</v>
      </c>
      <c r="E683" s="2" t="s">
        <v>4706</v>
      </c>
      <c r="F683" s="2" t="s">
        <v>13</v>
      </c>
      <c r="G683" s="2" t="s">
        <v>4707</v>
      </c>
      <c r="H683" s="2" t="s">
        <v>2283</v>
      </c>
      <c r="I683" s="2" t="s">
        <v>164</v>
      </c>
      <c r="J683" s="2"/>
      <c r="K683" s="2" t="s">
        <v>100</v>
      </c>
      <c r="L683" s="2" t="s">
        <v>12</v>
      </c>
      <c r="M683" s="2" t="s">
        <v>12</v>
      </c>
      <c r="N683" s="2" t="s">
        <v>12</v>
      </c>
      <c r="O683" s="2" t="s">
        <v>14</v>
      </c>
      <c r="P683" s="2"/>
      <c r="Q683" s="2"/>
      <c r="S683" s="13913"/>
      <c r="U683" s="13914"/>
      <c r="W683" s="13915"/>
      <c r="Y683" s="13916" t="str">
        <f t="shared" si="118"/>
        <v/>
      </c>
      <c r="AA683" s="92"/>
      <c r="AC683" s="13917"/>
      <c r="AE683" s="13918"/>
      <c r="AG683" s="13919"/>
      <c r="AI683" s="13920" t="str">
        <f t="shared" si="120"/>
        <v/>
      </c>
    </row>
    <row r="684" spans="1:35" ht="11.25" outlineLevel="1">
      <c r="A684" s="13921" t="s">
        <v>4708</v>
      </c>
      <c r="B684" s="2" t="s">
        <v>94</v>
      </c>
      <c r="C684" s="67" t="str">
        <f t="shared" si="116"/>
        <v/>
      </c>
      <c r="D684" s="2" t="s">
        <v>90</v>
      </c>
      <c r="E684" s="2" t="s">
        <v>4709</v>
      </c>
      <c r="F684" s="2" t="s">
        <v>67</v>
      </c>
      <c r="G684" s="2" t="s">
        <v>4708</v>
      </c>
      <c r="H684" s="2"/>
      <c r="I684" s="2"/>
      <c r="J684" s="2" t="s">
        <v>96</v>
      </c>
      <c r="K684" s="2"/>
      <c r="L684" s="2" t="s">
        <v>12</v>
      </c>
      <c r="M684" s="2" t="s">
        <v>12</v>
      </c>
      <c r="N684" s="2" t="s">
        <v>12</v>
      </c>
      <c r="O684" s="2" t="s">
        <v>14</v>
      </c>
      <c r="P684" s="2"/>
      <c r="Q684" s="2"/>
      <c r="S684" s="13922"/>
      <c r="U684" s="13923"/>
      <c r="W684" s="13924" t="str">
        <f>IF(OR(ISNUMBER(W685),ISNUMBER(W691)),N(W685)-N(W691),IF(ISNUMBER(U684),U684,""))</f>
        <v/>
      </c>
      <c r="Y684" s="13925" t="str">
        <f t="shared" si="118"/>
        <v/>
      </c>
      <c r="AA684" s="92"/>
      <c r="AC684" s="13926"/>
      <c r="AE684" s="13927"/>
      <c r="AG684" s="13928" t="str">
        <f>IF(OR(ISNUMBER(AG685),ISNUMBER(AG691)),N(AG685)-N(AG691),IF(ISNUMBER(AE684),AE684,""))</f>
        <v/>
      </c>
      <c r="AI684" s="13929" t="str">
        <f t="shared" si="120"/>
        <v/>
      </c>
    </row>
    <row r="685" spans="1:35" ht="11.25" outlineLevel="2" collapsed="1">
      <c r="A685" s="13930" t="s">
        <v>4710</v>
      </c>
      <c r="B685" s="2" t="s">
        <v>94</v>
      </c>
      <c r="C685" s="67" t="str">
        <f t="shared" si="116"/>
        <v/>
      </c>
      <c r="D685" s="2" t="s">
        <v>90</v>
      </c>
      <c r="E685" s="2" t="s">
        <v>4711</v>
      </c>
      <c r="F685" s="2" t="s">
        <v>67</v>
      </c>
      <c r="G685" s="2" t="s">
        <v>4710</v>
      </c>
      <c r="H685" s="2"/>
      <c r="I685" s="2"/>
      <c r="J685" s="2" t="s">
        <v>96</v>
      </c>
      <c r="K685" s="2"/>
      <c r="L685" s="2" t="s">
        <v>12</v>
      </c>
      <c r="M685" s="2" t="s">
        <v>12</v>
      </c>
      <c r="N685" s="2" t="s">
        <v>12</v>
      </c>
      <c r="O685" s="2" t="s">
        <v>14</v>
      </c>
      <c r="P685" s="2"/>
      <c r="Q685" s="2"/>
      <c r="S685" s="13931"/>
      <c r="U685" s="13932"/>
      <c r="W685" s="13933" t="str">
        <f>IF(ISNUMBER(U685),U685,"")</f>
        <v/>
      </c>
      <c r="Y685" s="13934" t="str">
        <f t="shared" si="118"/>
        <v/>
      </c>
      <c r="AA685" s="92"/>
      <c r="AC685" s="13935"/>
      <c r="AE685" s="13936"/>
      <c r="AG685" s="13937" t="str">
        <f>IF(ISNUMBER(AE685),AE685,"")</f>
        <v/>
      </c>
      <c r="AI685" s="13938" t="str">
        <f t="shared" si="120"/>
        <v/>
      </c>
    </row>
    <row r="686" spans="1:35" ht="11.25" hidden="1" outlineLevel="3">
      <c r="A686" s="13939" t="s">
        <v>2531</v>
      </c>
      <c r="B686" s="2"/>
      <c r="C686" s="67" t="str">
        <f t="shared" si="116"/>
        <v/>
      </c>
      <c r="D686" s="2" t="s">
        <v>90</v>
      </c>
      <c r="E686" s="2" t="s">
        <v>4712</v>
      </c>
      <c r="F686" s="2" t="s">
        <v>67</v>
      </c>
      <c r="G686" s="2" t="s">
        <v>4713</v>
      </c>
      <c r="H686" s="2" t="s">
        <v>2863</v>
      </c>
      <c r="I686" s="2"/>
      <c r="J686" s="2"/>
      <c r="K686" s="2"/>
      <c r="L686" s="2" t="s">
        <v>12</v>
      </c>
      <c r="M686" s="2" t="s">
        <v>12</v>
      </c>
      <c r="N686" s="2" t="s">
        <v>12</v>
      </c>
      <c r="O686" s="2" t="s">
        <v>14</v>
      </c>
      <c r="P686" s="2"/>
      <c r="Q686" s="2"/>
      <c r="S686" s="13940"/>
      <c r="U686" s="13941"/>
      <c r="W686" s="13942" t="str">
        <f>IF(ISNUMBER(U686),U686,"")</f>
        <v/>
      </c>
      <c r="Y686" s="13943" t="str">
        <f t="shared" si="118"/>
        <v/>
      </c>
      <c r="AA686" s="92"/>
      <c r="AC686" s="13944"/>
      <c r="AE686" s="13945"/>
      <c r="AG686" s="13946" t="str">
        <f>IF(ISNUMBER(AE686),AE686,"")</f>
        <v/>
      </c>
      <c r="AI686" s="13947" t="str">
        <f t="shared" si="120"/>
        <v/>
      </c>
    </row>
    <row r="687" spans="1:35" ht="11.25" hidden="1" outlineLevel="3">
      <c r="A687" s="13948" t="s">
        <v>4714</v>
      </c>
      <c r="B687" s="2"/>
      <c r="C687" s="67" t="str">
        <f t="shared" si="116"/>
        <v/>
      </c>
      <c r="D687" s="2" t="s">
        <v>90</v>
      </c>
      <c r="E687" s="2" t="s">
        <v>4715</v>
      </c>
      <c r="F687" s="2" t="s">
        <v>67</v>
      </c>
      <c r="G687" s="2" t="s">
        <v>4716</v>
      </c>
      <c r="H687" s="2" t="s">
        <v>2283</v>
      </c>
      <c r="I687" s="2"/>
      <c r="J687" s="2"/>
      <c r="K687" s="2"/>
      <c r="L687" s="2" t="s">
        <v>12</v>
      </c>
      <c r="M687" s="2" t="s">
        <v>12</v>
      </c>
      <c r="N687" s="2" t="s">
        <v>12</v>
      </c>
      <c r="O687" s="2" t="s">
        <v>14</v>
      </c>
      <c r="P687" s="2"/>
      <c r="Q687" s="2"/>
      <c r="S687" s="13949"/>
      <c r="U687" s="13950"/>
      <c r="W687" s="13951" t="str">
        <f>IF(ISNUMBER(U687),U687,"")</f>
        <v/>
      </c>
      <c r="Y687" s="13952" t="str">
        <f t="shared" si="118"/>
        <v/>
      </c>
      <c r="AA687" s="92"/>
      <c r="AC687" s="13953"/>
      <c r="AE687" s="13954"/>
      <c r="AG687" s="13955" t="str">
        <f>IF(ISNUMBER(AE687),AE687,"")</f>
        <v/>
      </c>
      <c r="AI687" s="13956" t="str">
        <f t="shared" si="120"/>
        <v/>
      </c>
    </row>
    <row r="688" spans="1:35" ht="11.25" hidden="1" outlineLevel="3">
      <c r="A688" s="13957" t="s">
        <v>4717</v>
      </c>
      <c r="B688" s="2"/>
      <c r="C688" s="67" t="str">
        <f t="shared" si="116"/>
        <v/>
      </c>
      <c r="D688" s="2" t="s">
        <v>90</v>
      </c>
      <c r="E688" s="2" t="s">
        <v>4718</v>
      </c>
      <c r="F688" s="2" t="s">
        <v>67</v>
      </c>
      <c r="G688" s="2" t="s">
        <v>4719</v>
      </c>
      <c r="H688" s="2" t="s">
        <v>2283</v>
      </c>
      <c r="I688" s="2" t="s">
        <v>4720</v>
      </c>
      <c r="J688" s="2"/>
      <c r="K688" s="2"/>
      <c r="L688" s="2" t="s">
        <v>12</v>
      </c>
      <c r="M688" s="2" t="s">
        <v>12</v>
      </c>
      <c r="N688" s="2" t="s">
        <v>12</v>
      </c>
      <c r="O688" s="2" t="s">
        <v>14</v>
      </c>
      <c r="P688" s="2"/>
      <c r="Q688" s="2"/>
      <c r="S688" s="13958"/>
      <c r="U688" s="13959"/>
      <c r="W688" s="13960" t="str">
        <f>IF(ISNUMBER(U688),U688,"")</f>
        <v/>
      </c>
      <c r="Y688" s="13961" t="str">
        <f t="shared" si="118"/>
        <v/>
      </c>
      <c r="AA688" s="92"/>
      <c r="AC688" s="13962"/>
      <c r="AE688" s="13963"/>
      <c r="AG688" s="13964" t="str">
        <f>IF(ISNUMBER(AE688),AE688,"")</f>
        <v/>
      </c>
      <c r="AI688" s="13965" t="str">
        <f t="shared" si="120"/>
        <v/>
      </c>
    </row>
    <row r="689" spans="1:35" ht="11.25" hidden="1" outlineLevel="3">
      <c r="A689" s="13966" t="s">
        <v>4721</v>
      </c>
      <c r="B689" s="2"/>
      <c r="C689" s="67" t="str">
        <f t="shared" si="116"/>
        <v/>
      </c>
      <c r="D689" s="2" t="s">
        <v>90</v>
      </c>
      <c r="E689" s="2" t="s">
        <v>4722</v>
      </c>
      <c r="F689" s="2" t="s">
        <v>67</v>
      </c>
      <c r="G689" s="2" t="s">
        <v>4723</v>
      </c>
      <c r="H689" s="2"/>
      <c r="I689" s="2"/>
      <c r="J689" s="2"/>
      <c r="K689" s="2"/>
      <c r="L689" s="2" t="s">
        <v>12</v>
      </c>
      <c r="M689" s="2" t="s">
        <v>12</v>
      </c>
      <c r="N689" s="2" t="s">
        <v>12</v>
      </c>
      <c r="O689" s="2" t="s">
        <v>14</v>
      </c>
      <c r="P689" s="2"/>
      <c r="Q689" s="2"/>
      <c r="S689" s="13967"/>
      <c r="U689" s="13968"/>
      <c r="W689" s="13969" t="str">
        <f>IF(ISNUMBER(U689),U689,"")</f>
        <v/>
      </c>
      <c r="Y689" s="13970" t="str">
        <f t="shared" si="118"/>
        <v/>
      </c>
      <c r="AA689" s="92"/>
      <c r="AC689" s="13971"/>
      <c r="AE689" s="13972"/>
      <c r="AG689" s="13973" t="str">
        <f>IF(ISNUMBER(AE689),AE689,"")</f>
        <v/>
      </c>
      <c r="AI689" s="13974" t="str">
        <f t="shared" si="120"/>
        <v/>
      </c>
    </row>
    <row r="690" spans="1:35" ht="11.25" hidden="1" outlineLevel="3">
      <c r="A690" s="13975" t="s">
        <v>4724</v>
      </c>
      <c r="B690" s="2"/>
      <c r="C690" s="67" t="str">
        <f t="shared" si="116"/>
        <v/>
      </c>
      <c r="D690" s="2" t="s">
        <v>90</v>
      </c>
      <c r="E690" s="2" t="s">
        <v>4725</v>
      </c>
      <c r="F690" s="2" t="s">
        <v>13</v>
      </c>
      <c r="G690" s="2" t="s">
        <v>4726</v>
      </c>
      <c r="H690" s="2" t="s">
        <v>4727</v>
      </c>
      <c r="I690" s="2" t="s">
        <v>164</v>
      </c>
      <c r="J690" s="2"/>
      <c r="K690" s="2"/>
      <c r="L690" s="2" t="s">
        <v>12</v>
      </c>
      <c r="M690" s="2" t="s">
        <v>12</v>
      </c>
      <c r="N690" s="2" t="s">
        <v>12</v>
      </c>
      <c r="O690" s="2" t="s">
        <v>14</v>
      </c>
      <c r="P690" s="2"/>
      <c r="Q690" s="2"/>
      <c r="S690" s="13976"/>
      <c r="U690" s="13977"/>
      <c r="W690" s="13978"/>
      <c r="Y690" s="13979" t="str">
        <f t="shared" si="118"/>
        <v/>
      </c>
      <c r="AA690" s="92"/>
      <c r="AC690" s="13980"/>
      <c r="AE690" s="13981"/>
      <c r="AG690" s="13982"/>
      <c r="AI690" s="13983" t="str">
        <f t="shared" si="120"/>
        <v/>
      </c>
    </row>
    <row r="691" spans="1:35" ht="11.25" outlineLevel="2" collapsed="1">
      <c r="A691" s="13984" t="s">
        <v>4728</v>
      </c>
      <c r="B691" s="2" t="s">
        <v>593</v>
      </c>
      <c r="C691" s="67" t="str">
        <f t="shared" si="116"/>
        <v/>
      </c>
      <c r="D691" s="2" t="s">
        <v>90</v>
      </c>
      <c r="E691" s="2" t="s">
        <v>4729</v>
      </c>
      <c r="F691" s="2" t="s">
        <v>67</v>
      </c>
      <c r="G691" s="2" t="s">
        <v>4728</v>
      </c>
      <c r="H691" s="2"/>
      <c r="I691" s="2"/>
      <c r="J691" s="2" t="s">
        <v>96</v>
      </c>
      <c r="K691" s="2"/>
      <c r="L691" s="2" t="s">
        <v>12</v>
      </c>
      <c r="M691" s="2" t="s">
        <v>12</v>
      </c>
      <c r="N691" s="2" t="s">
        <v>12</v>
      </c>
      <c r="O691" s="2" t="s">
        <v>14</v>
      </c>
      <c r="P691" s="2"/>
      <c r="Q691" s="2"/>
      <c r="S691" s="13985"/>
      <c r="U691" s="13986"/>
      <c r="W691" s="13987" t="str">
        <f>IF(ISNUMBER(U691),U691,"")</f>
        <v/>
      </c>
      <c r="Y691" s="13988" t="str">
        <f t="shared" si="118"/>
        <v/>
      </c>
      <c r="AA691" s="92"/>
      <c r="AC691" s="13989"/>
      <c r="AE691" s="13990"/>
      <c r="AG691" s="13991" t="str">
        <f>IF(ISNUMBER(AE691),AE691,"")</f>
        <v/>
      </c>
      <c r="AI691" s="13992" t="str">
        <f t="shared" si="120"/>
        <v/>
      </c>
    </row>
    <row r="692" spans="1:35" ht="11.25" hidden="1" outlineLevel="3">
      <c r="A692" s="13993" t="s">
        <v>3809</v>
      </c>
      <c r="B692" s="2"/>
      <c r="C692" s="67" t="str">
        <f t="shared" si="116"/>
        <v/>
      </c>
      <c r="D692" s="2" t="s">
        <v>90</v>
      </c>
      <c r="E692" s="2" t="s">
        <v>4730</v>
      </c>
      <c r="F692" s="2" t="s">
        <v>67</v>
      </c>
      <c r="G692" s="2" t="s">
        <v>4731</v>
      </c>
      <c r="H692" s="2" t="s">
        <v>2863</v>
      </c>
      <c r="I692" s="2"/>
      <c r="J692" s="2"/>
      <c r="K692" s="2"/>
      <c r="L692" s="2" t="s">
        <v>12</v>
      </c>
      <c r="M692" s="2" t="s">
        <v>12</v>
      </c>
      <c r="N692" s="2" t="s">
        <v>12</v>
      </c>
      <c r="O692" s="2" t="s">
        <v>14</v>
      </c>
      <c r="P692" s="2"/>
      <c r="Q692" s="2"/>
      <c r="S692" s="13994"/>
      <c r="U692" s="13995"/>
      <c r="W692" s="13996" t="str">
        <f>IF(ISNUMBER(U692),U692,"")</f>
        <v/>
      </c>
      <c r="Y692" s="13997" t="str">
        <f t="shared" si="118"/>
        <v/>
      </c>
      <c r="AA692" s="92"/>
      <c r="AC692" s="13998"/>
      <c r="AE692" s="13999"/>
      <c r="AG692" s="14000" t="str">
        <f>IF(ISNUMBER(AE692),AE692,"")</f>
        <v/>
      </c>
      <c r="AI692" s="14001" t="str">
        <f t="shared" si="120"/>
        <v/>
      </c>
    </row>
    <row r="693" spans="1:35" ht="11.25" hidden="1" outlineLevel="3">
      <c r="A693" s="14002" t="s">
        <v>4732</v>
      </c>
      <c r="B693" s="2"/>
      <c r="C693" s="67" t="str">
        <f t="shared" si="116"/>
        <v/>
      </c>
      <c r="D693" s="2" t="s">
        <v>90</v>
      </c>
      <c r="E693" s="2" t="s">
        <v>4733</v>
      </c>
      <c r="F693" s="2" t="s">
        <v>67</v>
      </c>
      <c r="G693" s="2" t="s">
        <v>4734</v>
      </c>
      <c r="H693" s="2" t="s">
        <v>2283</v>
      </c>
      <c r="I693" s="2"/>
      <c r="J693" s="2"/>
      <c r="K693" s="2"/>
      <c r="L693" s="2" t="s">
        <v>12</v>
      </c>
      <c r="M693" s="2" t="s">
        <v>12</v>
      </c>
      <c r="N693" s="2" t="s">
        <v>12</v>
      </c>
      <c r="O693" s="2" t="s">
        <v>14</v>
      </c>
      <c r="P693" s="2"/>
      <c r="Q693" s="2"/>
      <c r="S693" s="14003"/>
      <c r="U693" s="14004"/>
      <c r="W693" s="14005" t="str">
        <f>IF(ISNUMBER(U693),U693,"")</f>
        <v/>
      </c>
      <c r="Y693" s="14006" t="str">
        <f t="shared" si="118"/>
        <v/>
      </c>
      <c r="AA693" s="92"/>
      <c r="AC693" s="14007"/>
      <c r="AE693" s="14008"/>
      <c r="AG693" s="14009" t="str">
        <f>IF(ISNUMBER(AE693),AE693,"")</f>
        <v/>
      </c>
      <c r="AI693" s="14010" t="str">
        <f t="shared" si="120"/>
        <v/>
      </c>
    </row>
    <row r="694" spans="1:35" ht="11.25" hidden="1" outlineLevel="3">
      <c r="A694" s="14011" t="s">
        <v>4735</v>
      </c>
      <c r="B694" s="2"/>
      <c r="C694" s="67" t="str">
        <f t="shared" si="116"/>
        <v/>
      </c>
      <c r="D694" s="2" t="s">
        <v>90</v>
      </c>
      <c r="E694" s="2" t="s">
        <v>4736</v>
      </c>
      <c r="F694" s="2" t="s">
        <v>67</v>
      </c>
      <c r="G694" s="2" t="s">
        <v>4737</v>
      </c>
      <c r="H694" s="2" t="s">
        <v>2283</v>
      </c>
      <c r="I694" s="2"/>
      <c r="J694" s="2"/>
      <c r="K694" s="2"/>
      <c r="L694" s="2" t="s">
        <v>12</v>
      </c>
      <c r="M694" s="2" t="s">
        <v>12</v>
      </c>
      <c r="N694" s="2" t="s">
        <v>12</v>
      </c>
      <c r="O694" s="2" t="s">
        <v>14</v>
      </c>
      <c r="P694" s="2"/>
      <c r="Q694" s="2"/>
      <c r="S694" s="14012"/>
      <c r="U694" s="14013"/>
      <c r="W694" s="14014" t="str">
        <f>IF(ISNUMBER(U694),U694,"")</f>
        <v/>
      </c>
      <c r="Y694" s="14015" t="str">
        <f t="shared" si="118"/>
        <v/>
      </c>
      <c r="AA694" s="92"/>
      <c r="AC694" s="14016"/>
      <c r="AE694" s="14017"/>
      <c r="AG694" s="14018" t="str">
        <f>IF(ISNUMBER(AE694),AE694,"")</f>
        <v/>
      </c>
      <c r="AI694" s="14019" t="str">
        <f t="shared" si="120"/>
        <v/>
      </c>
    </row>
    <row r="695" spans="1:35" ht="11.25" hidden="1" outlineLevel="3">
      <c r="A695" s="14020" t="s">
        <v>4738</v>
      </c>
      <c r="B695" s="2"/>
      <c r="C695" s="67" t="str">
        <f t="shared" si="116"/>
        <v/>
      </c>
      <c r="D695" s="2" t="s">
        <v>90</v>
      </c>
      <c r="E695" s="2" t="s">
        <v>4739</v>
      </c>
      <c r="F695" s="2" t="s">
        <v>67</v>
      </c>
      <c r="G695" s="2" t="s">
        <v>4740</v>
      </c>
      <c r="H695" s="2" t="s">
        <v>2283</v>
      </c>
      <c r="I695" s="2"/>
      <c r="J695" s="2"/>
      <c r="K695" s="2"/>
      <c r="L695" s="2" t="s">
        <v>12</v>
      </c>
      <c r="M695" s="2" t="s">
        <v>12</v>
      </c>
      <c r="N695" s="2" t="s">
        <v>12</v>
      </c>
      <c r="O695" s="2" t="s">
        <v>14</v>
      </c>
      <c r="P695" s="2"/>
      <c r="Q695" s="2"/>
      <c r="S695" s="14021"/>
      <c r="U695" s="14022"/>
      <c r="W695" s="14023" t="str">
        <f>IF(ISNUMBER(U695),U695,"")</f>
        <v/>
      </c>
      <c r="Y695" s="14024" t="str">
        <f t="shared" si="118"/>
        <v/>
      </c>
      <c r="AA695" s="92"/>
      <c r="AC695" s="14025"/>
      <c r="AE695" s="14026"/>
      <c r="AG695" s="14027" t="str">
        <f>IF(ISNUMBER(AE695),AE695,"")</f>
        <v/>
      </c>
      <c r="AI695" s="14028" t="str">
        <f t="shared" si="120"/>
        <v/>
      </c>
    </row>
    <row r="696" spans="1:35" ht="11.25" hidden="1" outlineLevel="3">
      <c r="A696" s="14029" t="s">
        <v>4741</v>
      </c>
      <c r="B696" s="2"/>
      <c r="C696" s="67" t="str">
        <f t="shared" si="116"/>
        <v/>
      </c>
      <c r="D696" s="2" t="s">
        <v>90</v>
      </c>
      <c r="E696" s="2" t="s">
        <v>4742</v>
      </c>
      <c r="F696" s="2" t="s">
        <v>13</v>
      </c>
      <c r="G696" s="2" t="s">
        <v>4743</v>
      </c>
      <c r="H696" s="2" t="s">
        <v>4727</v>
      </c>
      <c r="I696" s="2" t="s">
        <v>164</v>
      </c>
      <c r="J696" s="2"/>
      <c r="K696" s="2"/>
      <c r="L696" s="2" t="s">
        <v>12</v>
      </c>
      <c r="M696" s="2" t="s">
        <v>12</v>
      </c>
      <c r="N696" s="2" t="s">
        <v>12</v>
      </c>
      <c r="O696" s="2" t="s">
        <v>14</v>
      </c>
      <c r="P696" s="2"/>
      <c r="Q696" s="2"/>
      <c r="S696" s="14030"/>
      <c r="U696" s="14031"/>
      <c r="W696" s="14032"/>
      <c r="Y696" s="14033" t="str">
        <f t="shared" si="118"/>
        <v/>
      </c>
      <c r="AA696" s="92"/>
      <c r="AC696" s="14034"/>
      <c r="AE696" s="14035"/>
      <c r="AG696" s="14036"/>
      <c r="AI696" s="14037" t="str">
        <f t="shared" si="120"/>
        <v/>
      </c>
    </row>
    <row r="697" spans="1:35" ht="11.25" outlineLevel="1">
      <c r="A697" s="14038" t="s">
        <v>4654</v>
      </c>
      <c r="B697" s="2" t="s">
        <v>593</v>
      </c>
      <c r="C697" s="67" t="str">
        <f t="shared" si="116"/>
        <v/>
      </c>
      <c r="D697" s="2" t="s">
        <v>90</v>
      </c>
      <c r="E697" s="2" t="s">
        <v>4744</v>
      </c>
      <c r="F697" s="2" t="s">
        <v>67</v>
      </c>
      <c r="G697" s="2" t="s">
        <v>4745</v>
      </c>
      <c r="H697" s="2"/>
      <c r="I697" s="2" t="s">
        <v>4656</v>
      </c>
      <c r="J697" s="2" t="s">
        <v>96</v>
      </c>
      <c r="K697" s="2"/>
      <c r="L697" s="2" t="s">
        <v>12</v>
      </c>
      <c r="M697" s="2" t="s">
        <v>12</v>
      </c>
      <c r="N697" s="2" t="s">
        <v>12</v>
      </c>
      <c r="O697" s="2" t="s">
        <v>14</v>
      </c>
      <c r="P697" s="2"/>
      <c r="Q697" s="2"/>
      <c r="S697" s="14039"/>
      <c r="U697" s="14040"/>
      <c r="W697" s="14041" t="str">
        <f>IF(ISNUMBER(U697),U697,"")</f>
        <v/>
      </c>
      <c r="Y697" s="14042" t="str">
        <f t="shared" si="118"/>
        <v/>
      </c>
      <c r="AA697" s="92"/>
      <c r="AC697" s="14043"/>
      <c r="AE697" s="14044"/>
      <c r="AG697" s="14045" t="str">
        <f>IF(ISNUMBER(AE697),AE697,"")</f>
        <v/>
      </c>
      <c r="AI697" s="14046" t="str">
        <f t="shared" si="120"/>
        <v/>
      </c>
    </row>
    <row r="698" spans="1:35" ht="11.25" outlineLevel="1">
      <c r="A698" s="14047" t="s">
        <v>4746</v>
      </c>
      <c r="B698" s="2" t="s">
        <v>593</v>
      </c>
      <c r="C698" s="67" t="str">
        <f t="shared" si="116"/>
        <v/>
      </c>
      <c r="D698" s="2" t="s">
        <v>90</v>
      </c>
      <c r="E698" s="2" t="s">
        <v>4747</v>
      </c>
      <c r="F698" s="2" t="s">
        <v>67</v>
      </c>
      <c r="G698" s="2" t="s">
        <v>4746</v>
      </c>
      <c r="H698" s="2"/>
      <c r="I698" s="2" t="s">
        <v>4748</v>
      </c>
      <c r="J698" s="2" t="s">
        <v>122</v>
      </c>
      <c r="K698" s="2"/>
      <c r="L698" s="2" t="s">
        <v>12</v>
      </c>
      <c r="M698" s="2" t="s">
        <v>12</v>
      </c>
      <c r="N698" s="2" t="s">
        <v>12</v>
      </c>
      <c r="O698" s="2" t="s">
        <v>14</v>
      </c>
      <c r="P698" s="2"/>
      <c r="Q698" s="2"/>
      <c r="S698" s="14048"/>
      <c r="U698" s="14049"/>
      <c r="W698" s="14050" t="str">
        <f>IF(OR(ISNUMBER(W700),ISNUMBER(W701),ISNUMBER(W702),ISNUMBER(W703),ISNUMBER(W704)),N(W700)+N(W701)-N(W702)-N(W703)+N(W704),IF(ISNUMBER(U698),U698,""))</f>
        <v/>
      </c>
      <c r="Y698" s="14051" t="str">
        <f t="shared" si="118"/>
        <v/>
      </c>
      <c r="AA698" s="92"/>
      <c r="AC698" s="14052"/>
      <c r="AE698" s="14053"/>
      <c r="AG698" s="14054" t="str">
        <f>IF(OR(ISNUMBER(AG700),ISNUMBER(AG701),ISNUMBER(AG702),ISNUMBER(AG703),ISNUMBER(AG704)),N(AG700)+N(AG701)-N(AG702)-N(AG703)+N(AG704),IF(ISNUMBER(AE698),AE698,""))</f>
        <v/>
      </c>
      <c r="AI698" s="14055" t="str">
        <f t="shared" si="120"/>
        <v/>
      </c>
    </row>
    <row r="699" spans="1:35" ht="11.25" outlineLevel="2">
      <c r="A699" s="14056" t="s">
        <v>4749</v>
      </c>
      <c r="B699" s="2"/>
      <c r="C699" s="67" t="str">
        <f t="shared" si="116"/>
        <v/>
      </c>
      <c r="D699" s="2" t="s">
        <v>90</v>
      </c>
      <c r="E699" s="2" t="s">
        <v>4750</v>
      </c>
      <c r="F699" s="2" t="s">
        <v>67</v>
      </c>
      <c r="G699" s="2" t="s">
        <v>4751</v>
      </c>
      <c r="H699" s="2" t="s">
        <v>2863</v>
      </c>
      <c r="I699" s="2"/>
      <c r="J699" s="2"/>
      <c r="K699" s="2"/>
      <c r="L699" s="2" t="s">
        <v>12</v>
      </c>
      <c r="M699" s="2" t="s">
        <v>12</v>
      </c>
      <c r="N699" s="2" t="s">
        <v>12</v>
      </c>
      <c r="O699" s="2" t="s">
        <v>14</v>
      </c>
      <c r="P699" s="2"/>
      <c r="Q699" s="2"/>
      <c r="S699" s="14057"/>
      <c r="U699" s="14058"/>
      <c r="W699" s="14059" t="str">
        <f t="shared" ref="W699:W704" si="123">IF(ISNUMBER(U699),U699,"")</f>
        <v/>
      </c>
      <c r="Y699" s="14060" t="str">
        <f t="shared" si="118"/>
        <v/>
      </c>
      <c r="AA699" s="92"/>
      <c r="AC699" s="14061"/>
      <c r="AE699" s="14062"/>
      <c r="AG699" s="14063" t="str">
        <f t="shared" ref="AG699:AG704" si="124">IF(ISNUMBER(AE699),AE699,"")</f>
        <v/>
      </c>
      <c r="AI699" s="14064" t="str">
        <f t="shared" si="120"/>
        <v/>
      </c>
    </row>
    <row r="700" spans="1:35" ht="11.25" outlineLevel="2">
      <c r="A700" s="14065" t="s">
        <v>4752</v>
      </c>
      <c r="B700" s="2" t="s">
        <v>94</v>
      </c>
      <c r="C700" s="67" t="str">
        <f t="shared" si="116"/>
        <v/>
      </c>
      <c r="D700" s="2" t="s">
        <v>90</v>
      </c>
      <c r="E700" s="2" t="s">
        <v>4753</v>
      </c>
      <c r="F700" s="2" t="s">
        <v>67</v>
      </c>
      <c r="G700" s="2" t="s">
        <v>4754</v>
      </c>
      <c r="H700" s="2" t="s">
        <v>2283</v>
      </c>
      <c r="I700" s="2"/>
      <c r="J700" s="2"/>
      <c r="K700" s="2"/>
      <c r="L700" s="2" t="s">
        <v>12</v>
      </c>
      <c r="M700" s="2" t="s">
        <v>12</v>
      </c>
      <c r="N700" s="2" t="s">
        <v>12</v>
      </c>
      <c r="O700" s="2" t="s">
        <v>14</v>
      </c>
      <c r="P700" s="2"/>
      <c r="Q700" s="2"/>
      <c r="S700" s="14066"/>
      <c r="U700" s="14067"/>
      <c r="W700" s="14068" t="str">
        <f t="shared" si="123"/>
        <v/>
      </c>
      <c r="Y700" s="14069" t="str">
        <f t="shared" si="118"/>
        <v/>
      </c>
      <c r="AA700" s="92"/>
      <c r="AC700" s="14070"/>
      <c r="AE700" s="14071"/>
      <c r="AG700" s="14072" t="str">
        <f t="shared" si="124"/>
        <v/>
      </c>
      <c r="AI700" s="14073" t="str">
        <f t="shared" si="120"/>
        <v/>
      </c>
    </row>
    <row r="701" spans="1:35" ht="11.25" outlineLevel="2">
      <c r="A701" s="14074" t="s">
        <v>4672</v>
      </c>
      <c r="B701" s="2" t="s">
        <v>94</v>
      </c>
      <c r="C701" s="67" t="str">
        <f t="shared" si="116"/>
        <v/>
      </c>
      <c r="D701" s="2" t="s">
        <v>90</v>
      </c>
      <c r="E701" s="2" t="s">
        <v>4755</v>
      </c>
      <c r="F701" s="2" t="s">
        <v>67</v>
      </c>
      <c r="G701" s="2" t="s">
        <v>4756</v>
      </c>
      <c r="H701" s="2" t="s">
        <v>2283</v>
      </c>
      <c r="I701" s="2"/>
      <c r="J701" s="2"/>
      <c r="K701" s="2"/>
      <c r="L701" s="2" t="s">
        <v>12</v>
      </c>
      <c r="M701" s="2" t="s">
        <v>12</v>
      </c>
      <c r="N701" s="2" t="s">
        <v>12</v>
      </c>
      <c r="O701" s="2" t="s">
        <v>14</v>
      </c>
      <c r="P701" s="2"/>
      <c r="Q701" s="2"/>
      <c r="S701" s="14075"/>
      <c r="U701" s="14076"/>
      <c r="W701" s="14077" t="str">
        <f t="shared" si="123"/>
        <v/>
      </c>
      <c r="Y701" s="14078" t="str">
        <f t="shared" si="118"/>
        <v/>
      </c>
      <c r="AA701" s="92"/>
      <c r="AC701" s="14079"/>
      <c r="AE701" s="14080"/>
      <c r="AG701" s="14081" t="str">
        <f t="shared" si="124"/>
        <v/>
      </c>
      <c r="AI701" s="14082" t="str">
        <f t="shared" si="120"/>
        <v/>
      </c>
    </row>
    <row r="702" spans="1:35" ht="11.25" outlineLevel="2">
      <c r="A702" s="14083" t="s">
        <v>4675</v>
      </c>
      <c r="B702" s="2" t="s">
        <v>593</v>
      </c>
      <c r="C702" s="67" t="str">
        <f t="shared" si="116"/>
        <v/>
      </c>
      <c r="D702" s="2" t="s">
        <v>90</v>
      </c>
      <c r="E702" s="2" t="s">
        <v>4757</v>
      </c>
      <c r="F702" s="2" t="s">
        <v>67</v>
      </c>
      <c r="G702" s="2" t="s">
        <v>4758</v>
      </c>
      <c r="H702" s="2" t="s">
        <v>4759</v>
      </c>
      <c r="I702" s="2"/>
      <c r="J702" s="2"/>
      <c r="K702" s="2"/>
      <c r="L702" s="2" t="s">
        <v>12</v>
      </c>
      <c r="M702" s="2" t="s">
        <v>12</v>
      </c>
      <c r="N702" s="2" t="s">
        <v>12</v>
      </c>
      <c r="O702" s="2" t="s">
        <v>14</v>
      </c>
      <c r="P702" s="2"/>
      <c r="Q702" s="2"/>
      <c r="S702" s="14084"/>
      <c r="U702" s="14085"/>
      <c r="W702" s="14086" t="str">
        <f t="shared" si="123"/>
        <v/>
      </c>
      <c r="Y702" s="14087" t="str">
        <f t="shared" si="118"/>
        <v/>
      </c>
      <c r="AA702" s="92"/>
      <c r="AC702" s="14088"/>
      <c r="AE702" s="14089"/>
      <c r="AG702" s="14090" t="str">
        <f t="shared" si="124"/>
        <v/>
      </c>
      <c r="AI702" s="14091" t="str">
        <f t="shared" si="120"/>
        <v/>
      </c>
    </row>
    <row r="703" spans="1:35" ht="11.25" outlineLevel="2">
      <c r="A703" s="14092" t="s">
        <v>4679</v>
      </c>
      <c r="B703" s="2" t="s">
        <v>593</v>
      </c>
      <c r="C703" s="67" t="str">
        <f t="shared" si="116"/>
        <v/>
      </c>
      <c r="D703" s="2" t="s">
        <v>90</v>
      </c>
      <c r="E703" s="2" t="s">
        <v>4760</v>
      </c>
      <c r="F703" s="2" t="s">
        <v>67</v>
      </c>
      <c r="G703" s="2" t="s">
        <v>4761</v>
      </c>
      <c r="H703" s="2" t="s">
        <v>4759</v>
      </c>
      <c r="I703" s="2"/>
      <c r="J703" s="2"/>
      <c r="K703" s="2"/>
      <c r="L703" s="2" t="s">
        <v>12</v>
      </c>
      <c r="M703" s="2" t="s">
        <v>12</v>
      </c>
      <c r="N703" s="2" t="s">
        <v>12</v>
      </c>
      <c r="O703" s="2" t="s">
        <v>14</v>
      </c>
      <c r="P703" s="2"/>
      <c r="Q703" s="2"/>
      <c r="S703" s="14093"/>
      <c r="U703" s="14094"/>
      <c r="W703" s="14095" t="str">
        <f t="shared" si="123"/>
        <v/>
      </c>
      <c r="Y703" s="14096" t="str">
        <f t="shared" si="118"/>
        <v/>
      </c>
      <c r="AA703" s="92"/>
      <c r="AC703" s="14097"/>
      <c r="AE703" s="14098"/>
      <c r="AG703" s="14099" t="str">
        <f t="shared" si="124"/>
        <v/>
      </c>
      <c r="AI703" s="14100" t="str">
        <f t="shared" si="120"/>
        <v/>
      </c>
    </row>
    <row r="704" spans="1:35" ht="11.25" outlineLevel="2" collapsed="1">
      <c r="A704" s="14101" t="s">
        <v>4762</v>
      </c>
      <c r="B704" s="2" t="s">
        <v>94</v>
      </c>
      <c r="C704" s="67" t="str">
        <f t="shared" si="116"/>
        <v/>
      </c>
      <c r="D704" s="2" t="s">
        <v>90</v>
      </c>
      <c r="E704" s="2" t="s">
        <v>4763</v>
      </c>
      <c r="F704" s="2" t="s">
        <v>67</v>
      </c>
      <c r="G704" s="2" t="s">
        <v>4764</v>
      </c>
      <c r="H704" s="2" t="s">
        <v>4765</v>
      </c>
      <c r="I704" s="2"/>
      <c r="J704" s="2"/>
      <c r="K704" s="2"/>
      <c r="L704" s="2" t="s">
        <v>12</v>
      </c>
      <c r="M704" s="2" t="s">
        <v>12</v>
      </c>
      <c r="N704" s="2" t="s">
        <v>12</v>
      </c>
      <c r="O704" s="2" t="s">
        <v>14</v>
      </c>
      <c r="P704" s="2"/>
      <c r="Q704" s="2"/>
      <c r="S704" s="14102"/>
      <c r="U704" s="14103"/>
      <c r="W704" s="14104" t="str">
        <f t="shared" si="123"/>
        <v/>
      </c>
      <c r="Y704" s="14105" t="str">
        <f t="shared" si="118"/>
        <v/>
      </c>
      <c r="AA704" s="92"/>
      <c r="AC704" s="14106"/>
      <c r="AE704" s="14107"/>
      <c r="AG704" s="14108" t="str">
        <f t="shared" si="124"/>
        <v/>
      </c>
      <c r="AI704" s="14109" t="str">
        <f t="shared" si="120"/>
        <v/>
      </c>
    </row>
    <row r="705" spans="1:37" ht="11.25" hidden="1" outlineLevel="3">
      <c r="A705" s="14110" t="s">
        <v>4766</v>
      </c>
      <c r="B705" s="2"/>
      <c r="C705" s="67" t="str">
        <f t="shared" si="116"/>
        <v/>
      </c>
      <c r="D705" s="2" t="s">
        <v>90</v>
      </c>
      <c r="E705" s="2" t="s">
        <v>4767</v>
      </c>
      <c r="F705" s="2" t="s">
        <v>13</v>
      </c>
      <c r="G705" s="2" t="s">
        <v>4768</v>
      </c>
      <c r="H705" s="2" t="s">
        <v>2283</v>
      </c>
      <c r="I705" s="2" t="s">
        <v>164</v>
      </c>
      <c r="J705" s="2"/>
      <c r="K705" s="2"/>
      <c r="L705" s="2" t="s">
        <v>12</v>
      </c>
      <c r="M705" s="2" t="s">
        <v>12</v>
      </c>
      <c r="N705" s="2" t="s">
        <v>12</v>
      </c>
      <c r="O705" s="2" t="s">
        <v>14</v>
      </c>
      <c r="P705" s="2"/>
      <c r="Q705" s="2"/>
      <c r="S705" s="14111"/>
      <c r="U705" s="14112"/>
      <c r="W705" s="14113"/>
      <c r="Y705" s="14114" t="str">
        <f t="shared" si="118"/>
        <v/>
      </c>
      <c r="AA705" s="92"/>
      <c r="AC705" s="14115"/>
      <c r="AE705" s="14116"/>
      <c r="AG705" s="14117"/>
      <c r="AI705" s="14118" t="str">
        <f t="shared" si="120"/>
        <v/>
      </c>
    </row>
    <row r="706" spans="1:37" ht="11.25" outlineLevel="1">
      <c r="A706" s="14119" t="s">
        <v>4769</v>
      </c>
      <c r="B706" s="2" t="s">
        <v>94</v>
      </c>
      <c r="C706" s="67" t="str">
        <f t="shared" si="116"/>
        <v/>
      </c>
      <c r="D706" s="2" t="s">
        <v>90</v>
      </c>
      <c r="E706" s="2" t="s">
        <v>4770</v>
      </c>
      <c r="F706" s="2" t="s">
        <v>67</v>
      </c>
      <c r="G706" s="2" t="s">
        <v>4769</v>
      </c>
      <c r="H706" s="2" t="s">
        <v>4771</v>
      </c>
      <c r="I706" s="2"/>
      <c r="J706" s="2" t="s">
        <v>71</v>
      </c>
      <c r="K706" s="2"/>
      <c r="L706" s="2" t="s">
        <v>12</v>
      </c>
      <c r="M706" s="2" t="s">
        <v>12</v>
      </c>
      <c r="N706" s="2" t="s">
        <v>12</v>
      </c>
      <c r="O706" s="2" t="s">
        <v>14</v>
      </c>
      <c r="P706" s="2"/>
      <c r="Q706" s="2"/>
      <c r="S706" s="14120"/>
      <c r="U706" s="14121"/>
      <c r="W706" s="14122" t="str">
        <f>IF(OR(ISNUMBER(W707),ISNUMBER(W710)),N(W707)-N(W710),IF(ISNUMBER(U706),U706,""))</f>
        <v/>
      </c>
      <c r="Y706" s="14123" t="str">
        <f t="shared" si="118"/>
        <v/>
      </c>
      <c r="AA706" s="92"/>
      <c r="AC706" s="14124"/>
      <c r="AE706" s="14125"/>
      <c r="AG706" s="14126" t="str">
        <f>IF(OR(ISNUMBER(AG707),ISNUMBER(AG710)),N(AG707)-N(AG710),IF(ISNUMBER(AE706),AE706,""))</f>
        <v/>
      </c>
      <c r="AI706" s="14127" t="str">
        <f t="shared" si="120"/>
        <v/>
      </c>
    </row>
    <row r="707" spans="1:37" ht="11.25" outlineLevel="2" collapsed="1">
      <c r="A707" s="14128" t="s">
        <v>4772</v>
      </c>
      <c r="B707" s="2" t="s">
        <v>94</v>
      </c>
      <c r="C707" s="67" t="str">
        <f t="shared" si="116"/>
        <v/>
      </c>
      <c r="D707" s="2" t="s">
        <v>90</v>
      </c>
      <c r="E707" s="2" t="s">
        <v>4773</v>
      </c>
      <c r="F707" s="2" t="s">
        <v>67</v>
      </c>
      <c r="G707" s="2" t="s">
        <v>4774</v>
      </c>
      <c r="H707" s="2" t="s">
        <v>4775</v>
      </c>
      <c r="I707" s="2" t="s">
        <v>4776</v>
      </c>
      <c r="J707" s="2" t="s">
        <v>187</v>
      </c>
      <c r="K707" s="2"/>
      <c r="L707" s="2" t="s">
        <v>12</v>
      </c>
      <c r="M707" s="2" t="s">
        <v>12</v>
      </c>
      <c r="N707" s="2" t="s">
        <v>12</v>
      </c>
      <c r="O707" s="2" t="s">
        <v>14</v>
      </c>
      <c r="P707" s="2"/>
      <c r="Q707" s="2"/>
      <c r="S707" s="14129"/>
      <c r="U707" s="14130"/>
      <c r="W707" s="14131" t="str">
        <f>IF(OR(ISNUMBER(W708),ISNUMBER(W709)),N(W708)+N(W709),IF(ISNUMBER(U707),U707,""))</f>
        <v/>
      </c>
      <c r="Y707" s="14132" t="str">
        <f t="shared" si="118"/>
        <v/>
      </c>
      <c r="AA707" s="92"/>
      <c r="AC707" s="14133"/>
      <c r="AE707" s="14134"/>
      <c r="AG707" s="14135" t="str">
        <f>IF(OR(ISNUMBER(AG708),ISNUMBER(AG709)),N(AG708)+N(AG709),IF(ISNUMBER(AE707),AE707,""))</f>
        <v/>
      </c>
      <c r="AI707" s="14136" t="str">
        <f t="shared" si="120"/>
        <v/>
      </c>
    </row>
    <row r="708" spans="1:37" ht="11.25" hidden="1" outlineLevel="3">
      <c r="A708" s="14137" t="s">
        <v>4777</v>
      </c>
      <c r="B708" s="2" t="s">
        <v>94</v>
      </c>
      <c r="C708" s="67" t="str">
        <f t="shared" si="116"/>
        <v/>
      </c>
      <c r="D708" s="2" t="s">
        <v>90</v>
      </c>
      <c r="E708" s="2" t="s">
        <v>4778</v>
      </c>
      <c r="F708" s="2" t="s">
        <v>67</v>
      </c>
      <c r="G708" s="2" t="s">
        <v>4779</v>
      </c>
      <c r="H708" s="2" t="s">
        <v>4775</v>
      </c>
      <c r="I708" s="2"/>
      <c r="J708" s="2"/>
      <c r="K708" s="2"/>
      <c r="L708" s="2" t="s">
        <v>12</v>
      </c>
      <c r="M708" s="2" t="s">
        <v>12</v>
      </c>
      <c r="N708" s="2" t="s">
        <v>12</v>
      </c>
      <c r="O708" s="2" t="s">
        <v>14</v>
      </c>
      <c r="P708" s="2"/>
      <c r="Q708" s="2"/>
      <c r="S708" s="14138"/>
      <c r="U708" s="14139"/>
      <c r="W708" s="14140" t="str">
        <f>IF(ISNUMBER(U708),U708,"")</f>
        <v/>
      </c>
      <c r="Y708" s="14141" t="str">
        <f t="shared" si="118"/>
        <v/>
      </c>
      <c r="AA708" s="92"/>
      <c r="AC708" s="14142"/>
      <c r="AE708" s="14143"/>
      <c r="AG708" s="14144" t="str">
        <f>IF(ISNUMBER(AE708),AE708,"")</f>
        <v/>
      </c>
      <c r="AI708" s="14145" t="str">
        <f t="shared" si="120"/>
        <v/>
      </c>
    </row>
    <row r="709" spans="1:37" ht="11.25" hidden="1" outlineLevel="3">
      <c r="A709" s="14146" t="s">
        <v>4780</v>
      </c>
      <c r="B709" s="2" t="s">
        <v>94</v>
      </c>
      <c r="C709" s="67" t="str">
        <f t="shared" si="116"/>
        <v/>
      </c>
      <c r="D709" s="2" t="s">
        <v>90</v>
      </c>
      <c r="E709" s="2" t="s">
        <v>4781</v>
      </c>
      <c r="F709" s="2" t="s">
        <v>67</v>
      </c>
      <c r="G709" s="2" t="s">
        <v>4782</v>
      </c>
      <c r="H709" s="2" t="s">
        <v>4775</v>
      </c>
      <c r="I709" s="2"/>
      <c r="J709" s="2"/>
      <c r="K709" s="2"/>
      <c r="L709" s="2" t="s">
        <v>12</v>
      </c>
      <c r="M709" s="2" t="s">
        <v>12</v>
      </c>
      <c r="N709" s="2" t="s">
        <v>12</v>
      </c>
      <c r="O709" s="2" t="s">
        <v>14</v>
      </c>
      <c r="P709" s="2"/>
      <c r="Q709" s="2"/>
      <c r="S709" s="14147"/>
      <c r="U709" s="14148"/>
      <c r="W709" s="14149" t="str">
        <f>IF(ISNUMBER(U709),U709,"")</f>
        <v/>
      </c>
      <c r="Y709" s="14150" t="str">
        <f t="shared" si="118"/>
        <v/>
      </c>
      <c r="AA709" s="92"/>
      <c r="AC709" s="14151"/>
      <c r="AE709" s="14152"/>
      <c r="AG709" s="14153" t="str">
        <f>IF(ISNUMBER(AE709),AE709,"")</f>
        <v/>
      </c>
      <c r="AI709" s="14154" t="str">
        <f t="shared" si="120"/>
        <v/>
      </c>
    </row>
    <row r="710" spans="1:37" ht="11.25" outlineLevel="2" collapsed="1">
      <c r="A710" s="14155" t="s">
        <v>4783</v>
      </c>
      <c r="B710" s="2" t="s">
        <v>593</v>
      </c>
      <c r="C710" s="67" t="str">
        <f t="shared" si="116"/>
        <v/>
      </c>
      <c r="D710" s="2" t="s">
        <v>90</v>
      </c>
      <c r="E710" s="2" t="s">
        <v>4784</v>
      </c>
      <c r="F710" s="2" t="s">
        <v>67</v>
      </c>
      <c r="G710" s="2" t="s">
        <v>4785</v>
      </c>
      <c r="H710" s="2" t="s">
        <v>4786</v>
      </c>
      <c r="I710" s="2"/>
      <c r="J710" s="2" t="s">
        <v>187</v>
      </c>
      <c r="K710" s="2"/>
      <c r="L710" s="2" t="s">
        <v>12</v>
      </c>
      <c r="M710" s="2" t="s">
        <v>12</v>
      </c>
      <c r="N710" s="2" t="s">
        <v>12</v>
      </c>
      <c r="O710" s="2" t="s">
        <v>14</v>
      </c>
      <c r="P710" s="2"/>
      <c r="Q710" s="2"/>
      <c r="S710" s="14156"/>
      <c r="U710" s="14157"/>
      <c r="W710" s="14158" t="str">
        <f>IF(OR(ISNUMBER(W711),ISNUMBER(W712),ISNUMBER(W713),ISNUMBER(W714),ISNUMBER(W715)),N(W711)+N(W712)+N(W713)+N(W714)+N(W715),IF(ISNUMBER(U710),U710,""))</f>
        <v/>
      </c>
      <c r="Y710" s="14159" t="str">
        <f t="shared" si="118"/>
        <v/>
      </c>
      <c r="AA710" s="92"/>
      <c r="AC710" s="14160"/>
      <c r="AE710" s="14161"/>
      <c r="AG710" s="14162" t="str">
        <f>IF(OR(ISNUMBER(AG711),ISNUMBER(AG712),ISNUMBER(AG713),ISNUMBER(AG714),ISNUMBER(AG715)),N(AG711)+N(AG712)+N(AG713)+N(AG714)+N(AG715),IF(ISNUMBER(AE710),AE710,""))</f>
        <v/>
      </c>
      <c r="AI710" s="14163" t="str">
        <f t="shared" si="120"/>
        <v/>
      </c>
    </row>
    <row r="711" spans="1:37" ht="11.25" hidden="1" outlineLevel="3">
      <c r="A711" s="14164" t="s">
        <v>4787</v>
      </c>
      <c r="B711" s="2" t="s">
        <v>94</v>
      </c>
      <c r="C711" s="67" t="str">
        <f t="shared" si="116"/>
        <v/>
      </c>
      <c r="D711" s="2" t="s">
        <v>90</v>
      </c>
      <c r="E711" s="2" t="s">
        <v>4788</v>
      </c>
      <c r="F711" s="2" t="s">
        <v>67</v>
      </c>
      <c r="G711" s="2" t="s">
        <v>4789</v>
      </c>
      <c r="H711" s="2" t="s">
        <v>4786</v>
      </c>
      <c r="I711" s="2"/>
      <c r="J711" s="2"/>
      <c r="K711" s="2"/>
      <c r="L711" s="2" t="s">
        <v>12</v>
      </c>
      <c r="M711" s="2" t="s">
        <v>12</v>
      </c>
      <c r="N711" s="2" t="s">
        <v>12</v>
      </c>
      <c r="O711" s="2" t="s">
        <v>14</v>
      </c>
      <c r="P711" s="2"/>
      <c r="Q711" s="2"/>
      <c r="S711" s="14165"/>
      <c r="U711" s="14166"/>
      <c r="W711" s="14167" t="str">
        <f t="shared" ref="W711:W718" si="125">IF(ISNUMBER(U711),U711,"")</f>
        <v/>
      </c>
      <c r="Y711" s="14168" t="str">
        <f t="shared" si="118"/>
        <v/>
      </c>
      <c r="AA711" s="92"/>
      <c r="AC711" s="14169"/>
      <c r="AE711" s="14170"/>
      <c r="AG711" s="14171" t="str">
        <f t="shared" ref="AG711:AG718" si="126">IF(ISNUMBER(AE711),AE711,"")</f>
        <v/>
      </c>
      <c r="AI711" s="14172" t="str">
        <f t="shared" si="120"/>
        <v/>
      </c>
    </row>
    <row r="712" spans="1:37" ht="11.25" hidden="1" outlineLevel="3">
      <c r="A712" s="14173" t="s">
        <v>4790</v>
      </c>
      <c r="B712" s="2" t="s">
        <v>94</v>
      </c>
      <c r="C712" s="67" t="str">
        <f t="shared" si="116"/>
        <v/>
      </c>
      <c r="D712" s="2" t="s">
        <v>90</v>
      </c>
      <c r="E712" s="2" t="s">
        <v>4791</v>
      </c>
      <c r="F712" s="2" t="s">
        <v>67</v>
      </c>
      <c r="G712" s="2" t="s">
        <v>4792</v>
      </c>
      <c r="H712" s="2"/>
      <c r="I712" s="2"/>
      <c r="J712" s="2"/>
      <c r="K712" s="2"/>
      <c r="L712" s="2" t="s">
        <v>12</v>
      </c>
      <c r="M712" s="2" t="s">
        <v>12</v>
      </c>
      <c r="N712" s="2" t="s">
        <v>12</v>
      </c>
      <c r="O712" s="2" t="s">
        <v>14</v>
      </c>
      <c r="P712" s="2"/>
      <c r="Q712" s="2"/>
      <c r="S712" s="14174"/>
      <c r="U712" s="14175"/>
      <c r="W712" s="14176" t="str">
        <f t="shared" si="125"/>
        <v/>
      </c>
      <c r="Y712" s="14177" t="str">
        <f t="shared" si="118"/>
        <v/>
      </c>
      <c r="AA712" s="92"/>
      <c r="AC712" s="14178"/>
      <c r="AE712" s="14179"/>
      <c r="AG712" s="14180" t="str">
        <f t="shared" si="126"/>
        <v/>
      </c>
      <c r="AI712" s="14181" t="str">
        <f t="shared" si="120"/>
        <v/>
      </c>
    </row>
    <row r="713" spans="1:37" ht="11.25" hidden="1" outlineLevel="3">
      <c r="A713" s="14182" t="s">
        <v>4793</v>
      </c>
      <c r="B713" s="2" t="s">
        <v>94</v>
      </c>
      <c r="C713" s="67" t="str">
        <f t="shared" ref="C713:C718" si="127">IF(OR(ISNUMBER(S713),ISNUMBER(U713),ISNUMBER(W713),ISNUMBER(Y713),ISNUMBER(AC713),ISNUMBER(AE713),ISNUMBER(AG713),ISNUMBER(AI713),ISNUMBER(AA713),ISNUMBER(AK713)),"x","")</f>
        <v/>
      </c>
      <c r="D713" s="2" t="s">
        <v>90</v>
      </c>
      <c r="E713" s="2" t="s">
        <v>4794</v>
      </c>
      <c r="F713" s="2" t="s">
        <v>67</v>
      </c>
      <c r="G713" s="2" t="s">
        <v>4795</v>
      </c>
      <c r="H713" s="2"/>
      <c r="I713" s="2"/>
      <c r="J713" s="2"/>
      <c r="K713" s="2"/>
      <c r="L713" s="2" t="s">
        <v>12</v>
      </c>
      <c r="M713" s="2" t="s">
        <v>12</v>
      </c>
      <c r="N713" s="2" t="s">
        <v>12</v>
      </c>
      <c r="O713" s="2" t="s">
        <v>14</v>
      </c>
      <c r="P713" s="2"/>
      <c r="Q713" s="2"/>
      <c r="S713" s="14183"/>
      <c r="U713" s="14184"/>
      <c r="W713" s="14185" t="str">
        <f t="shared" si="125"/>
        <v/>
      </c>
      <c r="Y713" s="14186" t="str">
        <f t="shared" ref="Y713:Y718" si="128">IF(OR(ISNUMBER(S713),ISNUMBER(W713)),N(S713)+N(W713),"")</f>
        <v/>
      </c>
      <c r="AA713" s="92"/>
      <c r="AC713" s="14187"/>
      <c r="AE713" s="14188"/>
      <c r="AG713" s="14189" t="str">
        <f t="shared" si="126"/>
        <v/>
      </c>
      <c r="AI713" s="14190" t="str">
        <f t="shared" ref="AI713:AI718" si="129">IF(OR(ISNUMBER(AC713),ISNUMBER(AG713)),N(AC713)+N(AG713),"")</f>
        <v/>
      </c>
    </row>
    <row r="714" spans="1:37" ht="11.25" hidden="1" outlineLevel="3">
      <c r="A714" s="14191" t="s">
        <v>4796</v>
      </c>
      <c r="B714" s="2" t="s">
        <v>94</v>
      </c>
      <c r="C714" s="67" t="str">
        <f t="shared" si="127"/>
        <v/>
      </c>
      <c r="D714" s="2" t="s">
        <v>90</v>
      </c>
      <c r="E714" s="2" t="s">
        <v>4797</v>
      </c>
      <c r="F714" s="2" t="s">
        <v>67</v>
      </c>
      <c r="G714" s="2" t="s">
        <v>4798</v>
      </c>
      <c r="H714" s="2" t="s">
        <v>4786</v>
      </c>
      <c r="I714" s="2"/>
      <c r="J714" s="2"/>
      <c r="K714" s="2"/>
      <c r="L714" s="2" t="s">
        <v>12</v>
      </c>
      <c r="M714" s="2" t="s">
        <v>12</v>
      </c>
      <c r="N714" s="2" t="s">
        <v>12</v>
      </c>
      <c r="O714" s="2" t="s">
        <v>14</v>
      </c>
      <c r="P714" s="2"/>
      <c r="Q714" s="2"/>
      <c r="S714" s="14192"/>
      <c r="U714" s="14193"/>
      <c r="W714" s="14194" t="str">
        <f t="shared" si="125"/>
        <v/>
      </c>
      <c r="Y714" s="14195" t="str">
        <f t="shared" si="128"/>
        <v/>
      </c>
      <c r="AA714" s="92"/>
      <c r="AC714" s="14196"/>
      <c r="AE714" s="14197"/>
      <c r="AG714" s="14198" t="str">
        <f t="shared" si="126"/>
        <v/>
      </c>
      <c r="AI714" s="14199" t="str">
        <f t="shared" si="129"/>
        <v/>
      </c>
    </row>
    <row r="715" spans="1:37" ht="11.25" hidden="1" outlineLevel="3">
      <c r="A715" s="14200" t="s">
        <v>4799</v>
      </c>
      <c r="B715" s="2" t="s">
        <v>94</v>
      </c>
      <c r="C715" s="67" t="str">
        <f t="shared" si="127"/>
        <v/>
      </c>
      <c r="D715" s="2" t="s">
        <v>90</v>
      </c>
      <c r="E715" s="2" t="s">
        <v>4800</v>
      </c>
      <c r="F715" s="2" t="s">
        <v>67</v>
      </c>
      <c r="G715" s="2" t="s">
        <v>4801</v>
      </c>
      <c r="H715" s="2" t="s">
        <v>4802</v>
      </c>
      <c r="I715" s="2"/>
      <c r="J715" s="2"/>
      <c r="K715" s="2"/>
      <c r="L715" s="2" t="s">
        <v>12</v>
      </c>
      <c r="M715" s="2" t="s">
        <v>12</v>
      </c>
      <c r="N715" s="2" t="s">
        <v>12</v>
      </c>
      <c r="O715" s="2" t="s">
        <v>14</v>
      </c>
      <c r="P715" s="2"/>
      <c r="Q715" s="2"/>
      <c r="S715" s="14201"/>
      <c r="U715" s="14202"/>
      <c r="W715" s="14203" t="str">
        <f t="shared" si="125"/>
        <v/>
      </c>
      <c r="Y715" s="14204" t="str">
        <f t="shared" si="128"/>
        <v/>
      </c>
      <c r="AA715" s="92"/>
      <c r="AC715" s="14205"/>
      <c r="AE715" s="14206"/>
      <c r="AG715" s="14207" t="str">
        <f t="shared" si="126"/>
        <v/>
      </c>
      <c r="AI715" s="14208" t="str">
        <f t="shared" si="129"/>
        <v/>
      </c>
    </row>
    <row r="716" spans="1:37" ht="11.25" outlineLevel="1">
      <c r="A716" s="14209" t="s">
        <v>4803</v>
      </c>
      <c r="B716" s="2" t="s">
        <v>593</v>
      </c>
      <c r="C716" s="67" t="str">
        <f t="shared" si="127"/>
        <v/>
      </c>
      <c r="D716" s="2" t="s">
        <v>90</v>
      </c>
      <c r="E716" s="2" t="s">
        <v>4804</v>
      </c>
      <c r="F716" s="2" t="s">
        <v>67</v>
      </c>
      <c r="G716" s="2" t="s">
        <v>4803</v>
      </c>
      <c r="H716" s="2" t="s">
        <v>4805</v>
      </c>
      <c r="I716" s="2"/>
      <c r="J716" s="2" t="s">
        <v>96</v>
      </c>
      <c r="K716" s="2"/>
      <c r="L716" s="2" t="s">
        <v>12</v>
      </c>
      <c r="M716" s="2" t="s">
        <v>12</v>
      </c>
      <c r="N716" s="2" t="s">
        <v>12</v>
      </c>
      <c r="O716" s="2" t="s">
        <v>14</v>
      </c>
      <c r="P716" s="2"/>
      <c r="Q716" s="2"/>
      <c r="S716" s="14210"/>
      <c r="U716" s="14211"/>
      <c r="W716" s="14212" t="str">
        <f t="shared" si="125"/>
        <v/>
      </c>
      <c r="Y716" s="14213" t="str">
        <f t="shared" si="128"/>
        <v/>
      </c>
      <c r="AA716" s="92"/>
      <c r="AC716" s="14214"/>
      <c r="AE716" s="14215"/>
      <c r="AG716" s="14216" t="str">
        <f t="shared" si="126"/>
        <v/>
      </c>
      <c r="AI716" s="14217" t="str">
        <f t="shared" si="129"/>
        <v/>
      </c>
    </row>
    <row r="717" spans="1:37" ht="11.25" outlineLevel="1">
      <c r="A717" s="14218" t="s">
        <v>4806</v>
      </c>
      <c r="B717" s="2" t="s">
        <v>94</v>
      </c>
      <c r="C717" s="67" t="str">
        <f t="shared" si="127"/>
        <v/>
      </c>
      <c r="D717" s="2" t="s">
        <v>90</v>
      </c>
      <c r="E717" s="2" t="s">
        <v>4807</v>
      </c>
      <c r="F717" s="2" t="s">
        <v>67</v>
      </c>
      <c r="G717" s="2" t="s">
        <v>4806</v>
      </c>
      <c r="H717" s="2" t="s">
        <v>4808</v>
      </c>
      <c r="I717" s="2" t="s">
        <v>4809</v>
      </c>
      <c r="J717" s="2" t="s">
        <v>96</v>
      </c>
      <c r="K717" s="2"/>
      <c r="L717" s="2" t="s">
        <v>12</v>
      </c>
      <c r="M717" s="2" t="s">
        <v>12</v>
      </c>
      <c r="N717" s="2" t="s">
        <v>12</v>
      </c>
      <c r="O717" s="2" t="s">
        <v>14</v>
      </c>
      <c r="P717" s="2"/>
      <c r="Q717" s="2"/>
      <c r="S717" s="14219"/>
      <c r="U717" s="14220"/>
      <c r="W717" s="14221" t="str">
        <f t="shared" si="125"/>
        <v/>
      </c>
      <c r="Y717" s="14222" t="str">
        <f t="shared" si="128"/>
        <v/>
      </c>
      <c r="AA717" s="92"/>
      <c r="AC717" s="14223"/>
      <c r="AE717" s="14224"/>
      <c r="AG717" s="14225" t="str">
        <f t="shared" si="126"/>
        <v/>
      </c>
      <c r="AI717" s="14226" t="str">
        <f t="shared" si="129"/>
        <v/>
      </c>
    </row>
    <row r="718" spans="1:37" ht="11.25" outlineLevel="1">
      <c r="A718" s="14227" t="s">
        <v>4810</v>
      </c>
      <c r="B718" s="2" t="s">
        <v>94</v>
      </c>
      <c r="C718" s="67" t="str">
        <f t="shared" si="127"/>
        <v/>
      </c>
      <c r="D718" s="2" t="s">
        <v>90</v>
      </c>
      <c r="E718" s="2" t="s">
        <v>4811</v>
      </c>
      <c r="F718" s="2" t="s">
        <v>67</v>
      </c>
      <c r="G718" s="2" t="s">
        <v>4810</v>
      </c>
      <c r="H718" s="2" t="s">
        <v>142</v>
      </c>
      <c r="I718" s="2" t="s">
        <v>4812</v>
      </c>
      <c r="J718" s="2" t="s">
        <v>96</v>
      </c>
      <c r="K718" s="2"/>
      <c r="L718" s="2" t="s">
        <v>12</v>
      </c>
      <c r="M718" s="2" t="s">
        <v>12</v>
      </c>
      <c r="N718" s="2" t="s">
        <v>12</v>
      </c>
      <c r="O718" s="2" t="s">
        <v>14</v>
      </c>
      <c r="P718" s="2"/>
      <c r="Q718" s="2"/>
      <c r="S718" s="14228"/>
      <c r="U718" s="14229"/>
      <c r="W718" s="14230" t="str">
        <f t="shared" si="125"/>
        <v/>
      </c>
      <c r="Y718" s="14231" t="str">
        <f t="shared" si="128"/>
        <v/>
      </c>
      <c r="AA718" s="92"/>
      <c r="AC718" s="14232"/>
      <c r="AE718" s="14233"/>
      <c r="AG718" s="14234" t="str">
        <f t="shared" si="126"/>
        <v/>
      </c>
      <c r="AI718" s="14235" t="str">
        <f t="shared" si="129"/>
        <v/>
      </c>
    </row>
    <row r="719" spans="1:37" ht="11.25">
      <c r="C719" s="50"/>
      <c r="S719" s="35"/>
      <c r="T719" s="35"/>
      <c r="AK719" s="2"/>
    </row>
    <row r="720" spans="1:37" s="25" customFormat="1" ht="11.25">
      <c r="A720" s="23"/>
      <c r="B720" s="23"/>
      <c r="C720" s="65"/>
      <c r="D720" s="10"/>
      <c r="E720" s="10"/>
      <c r="F720" s="10"/>
      <c r="G720" s="9"/>
      <c r="H720" s="9"/>
      <c r="I720" s="9"/>
      <c r="J720" s="9"/>
      <c r="K720" s="9"/>
      <c r="L720" s="9"/>
      <c r="M720" s="9"/>
      <c r="N720" s="9"/>
      <c r="O720" s="9"/>
      <c r="P720" s="9"/>
      <c r="Q720" s="9"/>
      <c r="R720" s="35"/>
      <c r="S720" s="35"/>
      <c r="T720" s="35"/>
      <c r="U720" s="35"/>
      <c r="V720" s="35"/>
      <c r="W720" s="35"/>
      <c r="X720" s="35"/>
      <c r="Y720" s="35"/>
      <c r="Z720" s="35"/>
      <c r="AA720" s="35"/>
      <c r="AB720" s="35"/>
      <c r="AC720" s="35"/>
      <c r="AD720" s="35"/>
      <c r="AE720" s="35"/>
      <c r="AF720" s="35"/>
      <c r="AG720" s="35"/>
      <c r="AH720" s="35"/>
      <c r="AI720" s="35"/>
    </row>
    <row r="722" spans="19:20" ht="11.25">
      <c r="S722" s="20"/>
      <c r="T722" s="48" t="s">
        <v>53</v>
      </c>
    </row>
    <row r="723" spans="19:20" ht="11.25">
      <c r="S723" s="46"/>
      <c r="T723" s="45" t="s">
        <v>52</v>
      </c>
    </row>
  </sheetData>
  <autoFilter ref="A7:Q19"/>
  <mergeCells count="6">
    <mergeCell ref="A1:A2"/>
    <mergeCell ref="AC3:AI3"/>
    <mergeCell ref="AC4:AI4"/>
    <mergeCell ref="S3:Y3"/>
    <mergeCell ref="S4:Y4"/>
    <mergeCell ref="A3:A4"/>
  </mergeCells>
  <hyperlinks>
    <hyperlink ref="B10" location="'GuV'!A9" display="+"/>
    <hyperlink ref="B11" location="'GuV'!A9" display="+"/>
    <hyperlink ref="B13" location="'GuV'!A11" display="+"/>
    <hyperlink ref="B14" location="'GuV'!A13" display="+"/>
    <hyperlink ref="B15" location="'GuV'!A14" display="+"/>
    <hyperlink ref="B16" location="'GuV'!A15" display="+"/>
    <hyperlink ref="B17" location="'GuV'!A16" display="+"/>
    <hyperlink ref="B18" location="'GuV'!A16" display="+"/>
    <hyperlink ref="B19" location="'GuV'!A16" display="+"/>
    <hyperlink ref="B20" location="'GuV'!A16" display="+"/>
    <hyperlink ref="B21" location="'GuV'!A16" display="+"/>
    <hyperlink ref="B22" location="'GuV'!A16" display="+"/>
    <hyperlink ref="B23" location="'GuV'!A16" display="+"/>
    <hyperlink ref="B24" location="'GuV'!A16" display="+"/>
    <hyperlink ref="B25" location="'GuV'!A24" display="+"/>
    <hyperlink ref="B26" location="'GuV'!A24" display="+"/>
    <hyperlink ref="B27" location="'GuV'!A24" display="+"/>
    <hyperlink ref="B28" location="'GuV'!A24" display="+"/>
    <hyperlink ref="B29" location="'GuV'!A15" display="+"/>
    <hyperlink ref="B30" location="'GuV'!A29" display="+"/>
    <hyperlink ref="B34" location="'GuV'!A30" display="+"/>
    <hyperlink ref="B35" location="'GuV'!A30" display="+"/>
    <hyperlink ref="B36" location="'GuV'!A30" display="+"/>
    <hyperlink ref="B37" location="'GuV'!A30" display="+"/>
    <hyperlink ref="B38" location="'GuV'!A30" display="+"/>
    <hyperlink ref="B39" location="'GuV'!A38" display="+"/>
    <hyperlink ref="B40" location="'GuV'!A38" display="+"/>
    <hyperlink ref="B41" location="'GuV'!A30" display="+"/>
    <hyperlink ref="B42" location="'GuV'!A30" display="+"/>
    <hyperlink ref="B43" location="'GuV'!A30" display="+"/>
    <hyperlink ref="B44" location="'GuV'!A30" display="+"/>
    <hyperlink ref="B45" location="'GuV'!A30" display="+"/>
    <hyperlink ref="B46" location="'GuV'!A30" display="+"/>
    <hyperlink ref="B47" location="'GuV'!A30" display="+"/>
    <hyperlink ref="B48" location="'GuV'!A29" display="-"/>
    <hyperlink ref="B49" location="'GuV'!A48" display="+"/>
    <hyperlink ref="B50" location="'GuV'!A48" display="+"/>
    <hyperlink ref="B51" location="'GuV'!A48" display="+"/>
    <hyperlink ref="B52" location="'GuV'!A48" display="+"/>
    <hyperlink ref="B53" location="'GuV'!A48" display="+"/>
    <hyperlink ref="B54" location="'GuV'!A48" display="+"/>
    <hyperlink ref="B55" location="'GuV'!A48" display="+"/>
    <hyperlink ref="B56" location="'GuV'!A48" display="+"/>
    <hyperlink ref="B57" location="'GuV'!A48" display="+"/>
    <hyperlink ref="B58" location="'GuV'!A48" display="+"/>
    <hyperlink ref="B59" location="'GuV'!A48" display="+"/>
    <hyperlink ref="B60" location="'GuV'!A48" display="+"/>
    <hyperlink ref="B64" location="'GuV'!A15" display="+"/>
    <hyperlink ref="B65" location="'GuV'!A64" display="+"/>
    <hyperlink ref="B66" location="'GuV'!A64" display="+"/>
    <hyperlink ref="B67" location="'GuV'!A64" display="+"/>
    <hyperlink ref="B68" location="'GuV'!A64" display="-"/>
    <hyperlink ref="B69" location="'GuV'!A64" display="-"/>
    <hyperlink ref="B70" location="'GuV'!A64" display="-"/>
    <hyperlink ref="B71" location="'GuV'!A15" display="+"/>
    <hyperlink ref="B72" location="'GuV'!A71" display="+"/>
    <hyperlink ref="B73" location="'GuV'!A71" display="+"/>
    <hyperlink ref="B74" location="'GuV'!A71" display="+"/>
    <hyperlink ref="B75" location="'GuV'!A14" display="+"/>
    <hyperlink ref="B78" location="'GuV'!A75" display="+"/>
    <hyperlink ref="B79" location="'GuV'!A75" display="+"/>
    <hyperlink ref="B80" location="'GuV'!A79" display="+"/>
    <hyperlink ref="B81" location="'GuV'!A79" display="+"/>
    <hyperlink ref="B82" location="'GuV'!A79" display="+"/>
    <hyperlink ref="B83" location="'GuV'!A79" display="+"/>
    <hyperlink ref="B84" location="'GuV'!A79" display="+"/>
    <hyperlink ref="B86" location="'GuV'!A75" display="+"/>
    <hyperlink ref="B87" location="'GuV'!A86" display="+"/>
    <hyperlink ref="B88" location="'GuV'!A87" display="+"/>
    <hyperlink ref="B89" location="'GuV'!A87" display="+"/>
    <hyperlink ref="B90" location="'GuV'!A89" display="+"/>
    <hyperlink ref="B91" location="'GuV'!A89" display="+"/>
    <hyperlink ref="B92" location="'GuV'!A87" display="+"/>
    <hyperlink ref="B93" location="'GuV'!A92" display="+"/>
    <hyperlink ref="B94" location="'GuV'!A92" display="+"/>
    <hyperlink ref="B95" location="'GuV'!A92" display="+"/>
    <hyperlink ref="B96" location="'GuV'!A86" display="-"/>
    <hyperlink ref="B97" location="'GuV'!A96" display="+"/>
    <hyperlink ref="B98" location="'GuV'!A96" display="+"/>
    <hyperlink ref="B99" location="'GuV'!A98" display="+"/>
    <hyperlink ref="B100" location="'GuV'!A98" display="+"/>
    <hyperlink ref="B101" location="'GuV'!A96" display="+"/>
    <hyperlink ref="B102" location="'GuV'!A101" display="+"/>
    <hyperlink ref="B103" location="'GuV'!A101" display="+"/>
    <hyperlink ref="B104" location="'GuV'!A101" display="+"/>
    <hyperlink ref="B105" location="'GuV'!A75" display="+"/>
    <hyperlink ref="B106" location="'GuV'!A75" display="+"/>
    <hyperlink ref="B107" location="'GuV'!A75" display="+"/>
    <hyperlink ref="B108" location="'GuV'!A75" display="+"/>
    <hyperlink ref="B109" location="'GuV'!A75" display="+"/>
    <hyperlink ref="B110" location="'GuV'!A109" display="+"/>
    <hyperlink ref="B111" location="'GuV'!A109" display="+"/>
    <hyperlink ref="B112" location="'GuV'!A109" display="+"/>
    <hyperlink ref="B113" location="'GuV'!A75" display="+"/>
    <hyperlink ref="B114" location="'GuV'!A75" display="+"/>
    <hyperlink ref="B115" location="'GuV'!A75" display="+"/>
    <hyperlink ref="B116" location="'GuV'!A75" display="+"/>
    <hyperlink ref="B117" location="'GuV'!A75" display="+"/>
    <hyperlink ref="B118" location="'GuV'!A75" display="+"/>
    <hyperlink ref="B119" location="'GuV'!A75" display="+"/>
    <hyperlink ref="B120" location="'GuV'!A75" display="+"/>
    <hyperlink ref="B121" location="'GuV'!A75" display="+"/>
    <hyperlink ref="B122" location="'GuV'!A121" display="+"/>
    <hyperlink ref="B123" location="'GuV'!A121" display="+"/>
    <hyperlink ref="B124" location="'GuV'!A121" display="+"/>
    <hyperlink ref="B125" location="'GuV'!A121" display="+"/>
    <hyperlink ref="B126" location="'GuV'!A121" display="+"/>
    <hyperlink ref="B127" location="'GuV'!A75" display="+"/>
    <hyperlink ref="B128" location="'GuV'!A75" display="+"/>
    <hyperlink ref="B129" location="'GuV'!A75" display="+"/>
    <hyperlink ref="B131" location="'GuV'!A75" display="+"/>
    <hyperlink ref="B132" location="'GuV'!A14" display="+"/>
    <hyperlink ref="B133" location="'GuV'!A132" display="+"/>
    <hyperlink ref="B134" location="'GuV'!A132" display="+"/>
    <hyperlink ref="B135" location="'GuV'!A132" display="+"/>
    <hyperlink ref="B136" location="'GuV'!A132" display="+"/>
    <hyperlink ref="B137" location="'GuV'!A132" display="+"/>
    <hyperlink ref="B138" location="'GuV'!A132" display="+"/>
    <hyperlink ref="B139" location="'GuV'!A132" display="+"/>
    <hyperlink ref="B140" location="'GuV'!A14" display="-"/>
    <hyperlink ref="B141" location="'GuV'!A140" display="+"/>
    <hyperlink ref="B142" location="'GuV'!A140" display="+"/>
    <hyperlink ref="B143" location="'GuV'!A140" display="+"/>
    <hyperlink ref="B144" location="'GuV'!A140" display="+"/>
    <hyperlink ref="B145" location="'GuV'!A14" display="-"/>
    <hyperlink ref="B146" location="'GuV'!A145" display="+"/>
    <hyperlink ref="B148" location="'GuV'!A146" display="+"/>
    <hyperlink ref="B149" location="'GuV'!A148" display="+"/>
    <hyperlink ref="B150" location="'GuV'!A148" display="+"/>
    <hyperlink ref="B151" location="'GuV'!A148" display="+"/>
    <hyperlink ref="B152" location="'GuV'!A148" display="+"/>
    <hyperlink ref="B153" location="'GuV'!A148" display="+"/>
    <hyperlink ref="B154" location="'GuV'!A146" display="+"/>
    <hyperlink ref="B155" location="'GuV'!A154" display="+"/>
    <hyperlink ref="B156" location="'GuV'!A154" display="+"/>
    <hyperlink ref="B157" location="'GuV'!A154" display="+"/>
    <hyperlink ref="B158" location="'GuV'!A154" display="+"/>
    <hyperlink ref="B159" location="'GuV'!A154" display="+"/>
    <hyperlink ref="B160" location="'GuV'!A154" display="+"/>
    <hyperlink ref="B161" location="'GuV'!A146" display="+"/>
    <hyperlink ref="B162" location="'GuV'!A145" display="+"/>
    <hyperlink ref="B163" location="'GuV'!A162" display="+"/>
    <hyperlink ref="B164" location="'GuV'!A162" display="+"/>
    <hyperlink ref="B165" location="'GuV'!A162" display="+"/>
    <hyperlink ref="B166" location="'GuV'!A162" display="+"/>
    <hyperlink ref="B167" location="'GuV'!A162" display="+"/>
    <hyperlink ref="B170" location="'GuV'!A13" display="-"/>
    <hyperlink ref="B173" location="'GuV'!A170" display="+"/>
    <hyperlink ref="B174" location="'GuV'!A173" display="+"/>
    <hyperlink ref="B175" location="'GuV'!A173" display="+"/>
    <hyperlink ref="B176" location="'GuV'!A173" display="+"/>
    <hyperlink ref="B177" location="'GuV'!A173" display="+"/>
    <hyperlink ref="B178" location="'GuV'!A173" display="+"/>
    <hyperlink ref="B179" location="'GuV'!A173" display="+"/>
    <hyperlink ref="B180" location="'GuV'!A173" display="+"/>
    <hyperlink ref="B181" location="'GuV'!A170" display="+"/>
    <hyperlink ref="B182" location="'GuV'!A181" display="+"/>
    <hyperlink ref="B184" location="'GuV'!A181" display="+"/>
    <hyperlink ref="B188" location="'GuV'!A181" display="+"/>
    <hyperlink ref="B189" location="'GuV'!A181" display="+"/>
    <hyperlink ref="B190" location="'GuV'!A13" display="-"/>
    <hyperlink ref="B191" location="'GuV'!A190" display="+"/>
    <hyperlink ref="B193" location="'GuV'!A191" display="+"/>
    <hyperlink ref="B194" location="'GuV'!A191" display="+"/>
    <hyperlink ref="B195" location="'GuV'!A191" display="+"/>
    <hyperlink ref="B196" location="'GuV'!A191" display="+"/>
    <hyperlink ref="B200" location="'GuV'!A191" display="+"/>
    <hyperlink ref="B201" location="'GuV'!A200" display="+"/>
    <hyperlink ref="B202" location="'GuV'!A201" display="+"/>
    <hyperlink ref="B203" location="'GuV'!A201" display="+"/>
    <hyperlink ref="B204" location="'GuV'!A201" display="+"/>
    <hyperlink ref="B205" location="'GuV'!A201" display="+"/>
    <hyperlink ref="B206" location="'GuV'!A200" display="+"/>
    <hyperlink ref="B207" location="'GuV'!A200" display="+"/>
    <hyperlink ref="B208" location="'GuV'!A200" display="+"/>
    <hyperlink ref="B209" location="'GuV'!A191" display="+"/>
    <hyperlink ref="B210" location="'GuV'!A190" display="+"/>
    <hyperlink ref="B211" location="'GuV'!A210" display="+"/>
    <hyperlink ref="B212" location="'GuV'!A210" display="+"/>
    <hyperlink ref="B215" location="'GuV'!A13" display="-"/>
    <hyperlink ref="B218" location="'GuV'!A215" display="+"/>
    <hyperlink ref="B219" location="'GuV'!A218" display="+"/>
    <hyperlink ref="B220" location="'GuV'!A218" display="+"/>
    <hyperlink ref="B221" location="'GuV'!A218" display="+"/>
    <hyperlink ref="B222" location="'GuV'!A215" display="+"/>
    <hyperlink ref="B223" location="'GuV'!A215" display="+"/>
    <hyperlink ref="B224" location="'GuV'!A215" display="+"/>
    <hyperlink ref="B225" location="'GuV'!A224" display="+"/>
    <hyperlink ref="B226" location="'GuV'!A224" display="+"/>
    <hyperlink ref="B227" location="'GuV'!A224" display="+"/>
    <hyperlink ref="B228" location="'GuV'!A215" display="+"/>
    <hyperlink ref="B229" location="'GuV'!A228" display="+"/>
    <hyperlink ref="B230" location="'GuV'!A228" display="+"/>
    <hyperlink ref="B231" location="'GuV'!A215" display="+"/>
    <hyperlink ref="B232" location="'GuV'!A215" display="+"/>
    <hyperlink ref="B233" location="'GuV'!A215" display="+"/>
    <hyperlink ref="B234" location="'GuV'!A215" display="+"/>
    <hyperlink ref="B235" location="'GuV'!A215" display="+"/>
    <hyperlink ref="B236" location="'GuV'!A215" display="+"/>
    <hyperlink ref="B237" location="'GuV'!A215" display="+"/>
    <hyperlink ref="B238" location="'GuV'!A237" display="+"/>
    <hyperlink ref="B239" location="'GuV'!A237" display="+"/>
    <hyperlink ref="B240" location="'GuV'!A237" display="+"/>
    <hyperlink ref="B241" location="'GuV'!A240" display="+"/>
    <hyperlink ref="B242" location="'GuV'!A240" display="+"/>
    <hyperlink ref="B243" location="'GuV'!A240" display="+"/>
    <hyperlink ref="B244" location="'GuV'!A237" display="+"/>
    <hyperlink ref="B245" location="'GuV'!A244" display="+"/>
    <hyperlink ref="B246" location="'GuV'!A244" display="+"/>
    <hyperlink ref="B247" location="'GuV'!A244" display="+"/>
    <hyperlink ref="B248" location="'GuV'!A215" display="+"/>
    <hyperlink ref="B249" location="'GuV'!A215" display="+"/>
    <hyperlink ref="B250" location="'GuV'!A215" display="+"/>
    <hyperlink ref="B251" location="'GuV'!A215" display="+"/>
    <hyperlink ref="B252" location="'GuV'!A215" display="+"/>
    <hyperlink ref="B253" location="'GuV'!A215" display="+"/>
    <hyperlink ref="B254" location="'GuV'!A215" display="+"/>
    <hyperlink ref="B255" location="'GuV'!A215" display="+"/>
    <hyperlink ref="B256" location="'GuV'!A215" display="+"/>
    <hyperlink ref="B257" location="'GuV'!A215" display="+"/>
    <hyperlink ref="B258" location="'GuV'!A257" display="+"/>
    <hyperlink ref="B259" location="'GuV'!A257" display="+"/>
    <hyperlink ref="B260" location="'GuV'!A257" display="+"/>
    <hyperlink ref="B261" location="'GuV'!A257" display="+"/>
    <hyperlink ref="B262" location="'GuV'!A257" display="+"/>
    <hyperlink ref="B263" location="'GuV'!A215" display="+"/>
    <hyperlink ref="B264" location="'GuV'!A263" display="+"/>
    <hyperlink ref="B265" location="'GuV'!A263" display="+"/>
    <hyperlink ref="B266" location="'GuV'!A263" display="+"/>
    <hyperlink ref="B267" location="'GuV'!A215" display="+"/>
    <hyperlink ref="B268" location="'GuV'!A215" display="+"/>
    <hyperlink ref="B269" location="'GuV'!A268" display="-"/>
    <hyperlink ref="B270" location="'GuV'!A269" display="+"/>
    <hyperlink ref="B271" location="'GuV'!A269" display="+"/>
    <hyperlink ref="B272" location="'GuV'!A271" display="+"/>
    <hyperlink ref="B273" location="'GuV'!A271" display="+"/>
    <hyperlink ref="B274" location="'GuV'!A269" display="+"/>
    <hyperlink ref="B275" location="'GuV'!A274" display="+"/>
    <hyperlink ref="B276" location="'GuV'!A274" display="+"/>
    <hyperlink ref="B277" location="'GuV'!A274" display="+"/>
    <hyperlink ref="B278" location="'GuV'!A268" display="-"/>
    <hyperlink ref="B279" location="'GuV'!A278" display="+"/>
    <hyperlink ref="B280" location="'GuV'!A278" display="+"/>
    <hyperlink ref="B281" location="'GuV'!A280" display="+"/>
    <hyperlink ref="B282" location="'GuV'!A280" display="+"/>
    <hyperlink ref="B283" location="'GuV'!A278" display="+"/>
    <hyperlink ref="B284" location="'GuV'!A283" display="+"/>
    <hyperlink ref="B285" location="'GuV'!A283" display="+"/>
    <hyperlink ref="B286" location="'GuV'!A283" display="+"/>
    <hyperlink ref="B287" location="'GuV'!A215" display="+"/>
    <hyperlink ref="B288" location="'GuV'!A215" display="+"/>
    <hyperlink ref="B289" location="'GuV'!A215" display="+"/>
    <hyperlink ref="B290" location="'GuV'!A215" display="+"/>
    <hyperlink ref="B291" location="'GuV'!A215" display="+"/>
    <hyperlink ref="B292" location="'GuV'!A215" display="+"/>
    <hyperlink ref="B293" location="'GuV'!A215" display="+"/>
    <hyperlink ref="B294" location="'GuV'!A215" display="+"/>
    <hyperlink ref="B295" location="'GuV'!A215" display="+"/>
    <hyperlink ref="B296" location="'GuV'!A215" display="+"/>
    <hyperlink ref="B298" location="'GuV'!A13" display="-"/>
    <hyperlink ref="B300" location="'GuV'!A11" display="+"/>
    <hyperlink ref="B301" location="'GuV'!A300" display="+"/>
    <hyperlink ref="B302" location="'GuV'!A301" display="+"/>
    <hyperlink ref="B303" location="'GuV'!A302" display="+"/>
    <hyperlink ref="B304" location="'GuV'!A302" display="+"/>
    <hyperlink ref="B305" location="'GuV'!A302" display="+"/>
    <hyperlink ref="B306" location="'GuV'!A302" display="+"/>
    <hyperlink ref="B307" location="'GuV'!A302" display="+"/>
    <hyperlink ref="B308" location="'GuV'!A302" display="+"/>
    <hyperlink ref="B309" location="'GuV'!A302" display="+"/>
    <hyperlink ref="B310" location="'GuV'!A302" display="+"/>
    <hyperlink ref="B311" location="'GuV'!A310" display="+"/>
    <hyperlink ref="B312" location="'GuV'!A310" display="+"/>
    <hyperlink ref="B313" location="'GuV'!A310" display="+"/>
    <hyperlink ref="B314" location="'GuV'!A310" display="+"/>
    <hyperlink ref="B315" location="'GuV'!A301" display="+"/>
    <hyperlink ref="B316" location="'GuV'!A315" display="+"/>
    <hyperlink ref="B320" location="'GuV'!A316" display="+"/>
    <hyperlink ref="B321" location="'GuV'!A316" display="+"/>
    <hyperlink ref="B322" location="'GuV'!A316" display="+"/>
    <hyperlink ref="B323" location="'GuV'!A316" display="+"/>
    <hyperlink ref="B324" location="'GuV'!A316" display="+"/>
    <hyperlink ref="B325" location="'GuV'!A316" display="+"/>
    <hyperlink ref="B326" location="'GuV'!A316" display="+"/>
    <hyperlink ref="B327" location="'GuV'!A316" display="+"/>
    <hyperlink ref="B328" location="'GuV'!A316" display="+"/>
    <hyperlink ref="B329" location="'GuV'!A316" display="+"/>
    <hyperlink ref="B330" location="'GuV'!A316" display="+"/>
    <hyperlink ref="B331" location="'GuV'!A316" display="+"/>
    <hyperlink ref="B332" location="'GuV'!A315" display="-"/>
    <hyperlink ref="B333" location="'GuV'!A332" display="+"/>
    <hyperlink ref="B334" location="'GuV'!A332" display="+"/>
    <hyperlink ref="B335" location="'GuV'!A332" display="+"/>
    <hyperlink ref="B336" location="'GuV'!A332" display="+"/>
    <hyperlink ref="B337" location="'GuV'!A332" display="+"/>
    <hyperlink ref="B338" location="'GuV'!A332" display="+"/>
    <hyperlink ref="B339" location="'GuV'!A332" display="+"/>
    <hyperlink ref="B340" location="'GuV'!A332" display="+"/>
    <hyperlink ref="B341" location="'GuV'!A332" display="+"/>
    <hyperlink ref="B342" location="'GuV'!A332" display="+"/>
    <hyperlink ref="B343" location="'GuV'!A332" display="+"/>
    <hyperlink ref="B344" location="'GuV'!A332" display="+"/>
    <hyperlink ref="B345" location="'GuV'!A332" display="+"/>
    <hyperlink ref="B349" location="'GuV'!A301" display="-"/>
    <hyperlink ref="B350" location="'GuV'!A349" display="+"/>
    <hyperlink ref="B351" location="'GuV'!A349" display="+"/>
    <hyperlink ref="B352" location="'GuV'!A349" display="+"/>
    <hyperlink ref="B353" location="'GuV'!A349" display="+"/>
    <hyperlink ref="B354" location="'GuV'!A301" display="-"/>
    <hyperlink ref="B356" location="'GuV'!A354" display="+"/>
    <hyperlink ref="B357" location="'GuV'!A354" display="+"/>
    <hyperlink ref="B358" location="'GuV'!A354" display="+"/>
    <hyperlink ref="B359" location="'GuV'!A354" display="+"/>
    <hyperlink ref="B360" location="'GuV'!A354" display="+"/>
    <hyperlink ref="B361" location="'GuV'!A354" display="+"/>
    <hyperlink ref="B362" location="'GuV'!A354" display="+"/>
    <hyperlink ref="B363" location="'GuV'!A354" display="+"/>
    <hyperlink ref="B364" location="'GuV'!A354" display="+"/>
    <hyperlink ref="B365" location="'GuV'!A354" display="+"/>
    <hyperlink ref="B366" location="'GuV'!A300" display="-"/>
    <hyperlink ref="B368" location="'GuV'!A366" display="+"/>
    <hyperlink ref="B369" location="'GuV'!A366" display="+"/>
    <hyperlink ref="B370" location="'GuV'!A366" display="+"/>
    <hyperlink ref="B371" location="'GuV'!A366" display="+"/>
    <hyperlink ref="B372" location="'GuV'!A366" display="+"/>
    <hyperlink ref="B373" location="'GuV'!A366" display="+"/>
    <hyperlink ref="B374" location="'GuV'!A300" display="-"/>
    <hyperlink ref="B375" location="'GuV'!A300" display="-"/>
    <hyperlink ref="B377" location="'GuV'!A375" display="+"/>
    <hyperlink ref="B378" location="'GuV'!A375" display="+"/>
    <hyperlink ref="B379" location="'GuV'!A375" display="+"/>
    <hyperlink ref="B380" location="'GuV'!A300" display="+"/>
    <hyperlink ref="B383" location="'GuV'!A380" display="+"/>
    <hyperlink ref="B384" location="'GuV'!A380" display="+"/>
    <hyperlink ref="B385" location="'GuV'!A384" display="+"/>
    <hyperlink ref="B386" location="'GuV'!A384" display="+"/>
    <hyperlink ref="B387" location="'GuV'!A384" display="+"/>
    <hyperlink ref="B388" location="'GuV'!A384" display="+"/>
    <hyperlink ref="B389" location="'GuV'!A384" display="+"/>
    <hyperlink ref="B391" location="'GuV'!A380" display="+"/>
    <hyperlink ref="B392" location="'GuV'!A391" display="+"/>
    <hyperlink ref="B393" location="'GuV'!A392" display="+"/>
    <hyperlink ref="B394" location="'GuV'!A392" display="+"/>
    <hyperlink ref="B395" location="'GuV'!A394" display="+"/>
    <hyperlink ref="B396" location="'GuV'!A394" display="+"/>
    <hyperlink ref="B397" location="'GuV'!A392" display="+"/>
    <hyperlink ref="B398" location="'GuV'!A397" display="+"/>
    <hyperlink ref="B399" location="'GuV'!A397" display="+"/>
    <hyperlink ref="B400" location="'GuV'!A397" display="+"/>
    <hyperlink ref="B401" location="'GuV'!A391" display="-"/>
    <hyperlink ref="B402" location="'GuV'!A401" display="+"/>
    <hyperlink ref="B403" location="'GuV'!A401" display="+"/>
    <hyperlink ref="B404" location="'GuV'!A403" display="+"/>
    <hyperlink ref="B405" location="'GuV'!A403" display="+"/>
    <hyperlink ref="B406" location="'GuV'!A401" display="+"/>
    <hyperlink ref="B407" location="'GuV'!A406" display="+"/>
    <hyperlink ref="B408" location="'GuV'!A406" display="+"/>
    <hyperlink ref="B409" location="'GuV'!A406" display="+"/>
    <hyperlink ref="B410" location="'GuV'!A380" display="+"/>
    <hyperlink ref="B411" location="'GuV'!A380" display="+"/>
    <hyperlink ref="B412" location="'GuV'!A380" display="+"/>
    <hyperlink ref="B413" location="'GuV'!A380" display="+"/>
    <hyperlink ref="B414" location="'GuV'!A380" display="+"/>
    <hyperlink ref="B415" location="'GuV'!A414" display="+"/>
    <hyperlink ref="B416" location="'GuV'!A414" display="+"/>
    <hyperlink ref="B417" location="'GuV'!A414" display="+"/>
    <hyperlink ref="B418" location="'GuV'!A380" display="+"/>
    <hyperlink ref="B419" location="'GuV'!A380" display="+"/>
    <hyperlink ref="B420" location="'GuV'!A380" display="+"/>
    <hyperlink ref="B421" location="'GuV'!A380" display="+"/>
    <hyperlink ref="B422" location="'GuV'!A380" display="+"/>
    <hyperlink ref="B423" location="'GuV'!A380" display="+"/>
    <hyperlink ref="B424" location="'GuV'!A380" display="+"/>
    <hyperlink ref="B425" location="'GuV'!A380" display="+"/>
    <hyperlink ref="B426" location="'GuV'!A380" display="+"/>
    <hyperlink ref="B427" location="'GuV'!A380" display="+"/>
    <hyperlink ref="B428" location="'GuV'!A427" display="+"/>
    <hyperlink ref="B429" location="'GuV'!A427" display="+"/>
    <hyperlink ref="B430" location="'GuV'!A427" display="+"/>
    <hyperlink ref="B431" location="'GuV'!A427" display="+"/>
    <hyperlink ref="B432" location="'GuV'!A427" display="+"/>
    <hyperlink ref="B433" location="'GuV'!A380" display="+"/>
    <hyperlink ref="B434" location="'GuV'!A380" display="+"/>
    <hyperlink ref="B435" location="'GuV'!A380" display="+"/>
    <hyperlink ref="B437" location="'GuV'!A300" display="-"/>
    <hyperlink ref="B440" location="'GuV'!A437" display="+"/>
    <hyperlink ref="B441" location="'GuV'!A437" display="+"/>
    <hyperlink ref="B442" location="'GuV'!A437" display="+"/>
    <hyperlink ref="B443" location="'GuV'!A437" display="+"/>
    <hyperlink ref="B444" location="'GuV'!A437" display="+"/>
    <hyperlink ref="B445" location="'GuV'!A437" display="+"/>
    <hyperlink ref="B446" location="'GuV'!A437" display="+"/>
    <hyperlink ref="B447" location="'GuV'!A437" display="+"/>
    <hyperlink ref="B448" location="'GuV'!A437" display="+"/>
    <hyperlink ref="B449" location="'GuV'!A437" display="+"/>
    <hyperlink ref="B452" location="'GuV'!A451" display="+"/>
    <hyperlink ref="B453" location="'GuV'!A451" display="+"/>
    <hyperlink ref="B454" location="'GuV'!A451" display="+"/>
    <hyperlink ref="B456" location="'GuV'!A455" display="+"/>
    <hyperlink ref="B457" location="'GuV'!A455" display="+"/>
    <hyperlink ref="B458" location="'GuV'!A455" display="+"/>
    <hyperlink ref="B460" location="'GuV'!A459" display="+"/>
    <hyperlink ref="B462" location="'GuV'!A460" display="+"/>
    <hyperlink ref="B463" location="'GuV'!A462" display="+"/>
    <hyperlink ref="B464" location="'GuV'!A462" display="+"/>
    <hyperlink ref="B465" location="'GuV'!A462" display="+"/>
    <hyperlink ref="B466" location="'GuV'!A462" display="+"/>
    <hyperlink ref="B467" location="'GuV'!A462" display="+"/>
    <hyperlink ref="B468" location="'GuV'!A460" display="+"/>
    <hyperlink ref="B469" location="'GuV'!A468" display="+"/>
    <hyperlink ref="B470" location="'GuV'!A468" display="+"/>
    <hyperlink ref="B471" location="'GuV'!A468" display="+"/>
    <hyperlink ref="B472" location="'GuV'!A468" display="+"/>
    <hyperlink ref="B473" location="'GuV'!A468" display="+"/>
    <hyperlink ref="B474" location="'GuV'!A460" display="+"/>
    <hyperlink ref="B475" location="'GuV'!A459" display="+"/>
    <hyperlink ref="B477" location="'GuV'!A475" display="+"/>
    <hyperlink ref="B478" location="'GuV'!A475" display="+"/>
    <hyperlink ref="B479" location="'GuV'!A475" display="+"/>
    <hyperlink ref="B480" location="'GuV'!A475" display="+"/>
    <hyperlink ref="B481" location="'GuV'!A475" display="+"/>
    <hyperlink ref="B486" location="'GuV'!A483" display="+"/>
    <hyperlink ref="B487" location="'GuV'!A486" display="+"/>
    <hyperlink ref="B488" location="'GuV'!A486" display="+"/>
    <hyperlink ref="B489" location="'GuV'!A486" display="+"/>
    <hyperlink ref="B490" location="'GuV'!A486" display="+"/>
    <hyperlink ref="B491" location="'GuV'!A486" display="+"/>
    <hyperlink ref="B492" location="'GuV'!A486" display="+"/>
    <hyperlink ref="B493" location="'GuV'!A486" display="+"/>
    <hyperlink ref="B494" location="'GuV'!A483" display="+"/>
    <hyperlink ref="B495" location="'GuV'!A494" display="+"/>
    <hyperlink ref="B497" location="'GuV'!A494" display="+"/>
    <hyperlink ref="B501" location="'GuV'!A494" display="+"/>
    <hyperlink ref="B502" location="'GuV'!A494" display="+"/>
    <hyperlink ref="B505" location="'GuV'!A503" display="+"/>
    <hyperlink ref="B506" location="'GuV'!A505" display="+"/>
    <hyperlink ref="B507" location="'GuV'!A505" display="+"/>
    <hyperlink ref="B508" location="'GuV'!A505" display="+"/>
    <hyperlink ref="B509" location="'GuV'!A505" display="+"/>
    <hyperlink ref="B513" location="'GuV'!A505" display="+"/>
    <hyperlink ref="B514" location="'GuV'!A513" display="+"/>
    <hyperlink ref="B515" location="'GuV'!A514" display="+"/>
    <hyperlink ref="B516" location="'GuV'!A514" display="+"/>
    <hyperlink ref="B517" location="'GuV'!A514" display="+"/>
    <hyperlink ref="B518" location="'GuV'!A514" display="+"/>
    <hyperlink ref="B519" location="'GuV'!A513" display="+"/>
    <hyperlink ref="B520" location="'GuV'!A513" display="+"/>
    <hyperlink ref="B521" location="'GuV'!A505" display="+"/>
    <hyperlink ref="B522" location="'GuV'!A503" display="+"/>
    <hyperlink ref="B523" location="'GuV'!A522" display="+"/>
    <hyperlink ref="B524" location="'GuV'!A522" display="+"/>
    <hyperlink ref="B530" location="'GuV'!A527" display="+"/>
    <hyperlink ref="B531" location="'GuV'!A530" display="+"/>
    <hyperlink ref="B532" location="'GuV'!A530" display="+"/>
    <hyperlink ref="B533" location="'GuV'!A530" display="+"/>
    <hyperlink ref="B534" location="'GuV'!A527" display="+"/>
    <hyperlink ref="B535" location="'GuV'!A527" display="+"/>
    <hyperlink ref="B536" location="'GuV'!A527" display="+"/>
    <hyperlink ref="B537" location="'GuV'!A536" display="+"/>
    <hyperlink ref="B538" location="'GuV'!A536" display="+"/>
    <hyperlink ref="B539" location="'GuV'!A536" display="+"/>
    <hyperlink ref="B540" location="'GuV'!A527" display="+"/>
    <hyperlink ref="B541" location="'GuV'!A540" display="+"/>
    <hyperlink ref="B542" location="'GuV'!A540" display="+"/>
    <hyperlink ref="B543" location="'GuV'!A527" display="+"/>
    <hyperlink ref="B544" location="'GuV'!A527" display="+"/>
    <hyperlink ref="B545" location="'GuV'!A527" display="+"/>
    <hyperlink ref="B546" location="'GuV'!A527" display="+"/>
    <hyperlink ref="B547" location="'GuV'!A527" display="+"/>
    <hyperlink ref="B548" location="'GuV'!A547" display="+"/>
    <hyperlink ref="B549" location="'GuV'!A547" display="+"/>
    <hyperlink ref="B550" location="'GuV'!A547" display="+"/>
    <hyperlink ref="B551" location="'GuV'!A550" display="+"/>
    <hyperlink ref="B552" location="'GuV'!A550" display="+"/>
    <hyperlink ref="B553" location="'GuV'!A550" display="+"/>
    <hyperlink ref="B554" location="'GuV'!A547" display="+"/>
    <hyperlink ref="B555" location="'GuV'!A554" display="+"/>
    <hyperlink ref="B556" location="'GuV'!A554" display="+"/>
    <hyperlink ref="B557" location="'GuV'!A554" display="+"/>
    <hyperlink ref="B558" location="'GuV'!A527" display="+"/>
    <hyperlink ref="B559" location="'GuV'!A527" display="+"/>
    <hyperlink ref="B560" location="'GuV'!A527" display="+"/>
    <hyperlink ref="B561" location="'GuV'!A527" display="+"/>
    <hyperlink ref="B562" location="'GuV'!A527" display="+"/>
    <hyperlink ref="B563" location="'GuV'!A527" display="+"/>
    <hyperlink ref="B564" location="'GuV'!A527" display="+"/>
    <hyperlink ref="B565" location="'GuV'!A527" display="+"/>
    <hyperlink ref="B566" location="'GuV'!A527" display="+"/>
    <hyperlink ref="B567" location="'GuV'!A527" display="+"/>
    <hyperlink ref="B568" location="'GuV'!A567" display="+"/>
    <hyperlink ref="B569" location="'GuV'!A567" display="+"/>
    <hyperlink ref="B570" location="'GuV'!A567" display="+"/>
    <hyperlink ref="B571" location="'GuV'!A567" display="+"/>
    <hyperlink ref="B572" location="'GuV'!A567" display="+"/>
    <hyperlink ref="B573" location="'GuV'!A527" display="+"/>
    <hyperlink ref="B574" location="'GuV'!A527" display="+"/>
    <hyperlink ref="B575" location="'GuV'!A574" display="+"/>
    <hyperlink ref="B576" location="'GuV'!A574" display="+"/>
    <hyperlink ref="B577" location="'GuV'!A574" display="+"/>
    <hyperlink ref="B578" location="'GuV'!A527" display="+"/>
    <hyperlink ref="B579" location="'GuV'!A527" display="+"/>
    <hyperlink ref="B580" location="'GuV'!A579" display="+"/>
    <hyperlink ref="B581" location="'GuV'!A579" display="-"/>
    <hyperlink ref="B582" location="'GuV'!A527" display="+"/>
    <hyperlink ref="B583" location="'GuV'!A527" display="+"/>
    <hyperlink ref="B584" location="'GuV'!A527" display="+"/>
    <hyperlink ref="B585" location="'GuV'!A527" display="+"/>
    <hyperlink ref="B586" location="'GuV'!A527" display="+"/>
    <hyperlink ref="B587" location="'GuV'!A527" display="+"/>
    <hyperlink ref="B588" location="'GuV'!A527" display="+"/>
    <hyperlink ref="B589" location="'GuV'!A527" display="+"/>
    <hyperlink ref="B590" location="'GuV'!A527" display="+"/>
    <hyperlink ref="B592" location="'GuV'!A527" display="+"/>
    <hyperlink ref="B594" location="'GuV'!A11" display="+"/>
    <hyperlink ref="B595" location="'GuV'!A594" display="+"/>
    <hyperlink ref="B596" location="'GuV'!A595" display="+"/>
    <hyperlink ref="B597" location="'GuV'!A595" display="+"/>
    <hyperlink ref="B598" location="'GuV'!A595" display="+"/>
    <hyperlink ref="B602" location="'GuV'!A594" display="+"/>
    <hyperlink ref="B603" location="'GuV'!A602" display="+"/>
    <hyperlink ref="B604" location="'GuV'!A602" display="+"/>
    <hyperlink ref="B605" location="'GuV'!A602" display="+"/>
    <hyperlink ref="B606" location="'GuV'!A602" display="+"/>
    <hyperlink ref="B607" location="'GuV'!A602" display="-"/>
    <hyperlink ref="B608" location="'GuV'!A602" display="+"/>
    <hyperlink ref="B609" location="'GuV'!A594" display="+"/>
    <hyperlink ref="B610" location="'GuV'!A609" display="+"/>
    <hyperlink ref="B611" location="'GuV'!A609" display="+"/>
    <hyperlink ref="B612" location="'GuV'!A609" display="+"/>
    <hyperlink ref="B613" location="'GuV'!A609" display="+"/>
    <hyperlink ref="B616" location="'GuV'!A609" display="+"/>
    <hyperlink ref="B617" location="'GuV'!A609" display="+"/>
    <hyperlink ref="B618" location="'GuV'!A594" display="+"/>
    <hyperlink ref="B621" location="'GuV'!A618" display="+"/>
    <hyperlink ref="B622" location="'GuV'!A618" display="+"/>
    <hyperlink ref="B623" location="'GuV'!A618" display="+"/>
    <hyperlink ref="B625" location="'GuV'!A618" display="+"/>
    <hyperlink ref="B626" location="'GuV'!A618" display="+"/>
    <hyperlink ref="B628" location="'GuV'!A618" display="+"/>
    <hyperlink ref="B629" location="'GuV'!A594" display="-"/>
    <hyperlink ref="B631" location="'GuV'!A629" display="+"/>
    <hyperlink ref="B632" location="'GuV'!A629" display="+"/>
    <hyperlink ref="B633" location="'GuV'!A629" display="+"/>
    <hyperlink ref="B634" location="'GuV'!A629" display="+"/>
    <hyperlink ref="B635" location="'GuV'!A629" display="+"/>
    <hyperlink ref="B636" location="'GuV'!A629" display="+"/>
    <hyperlink ref="B640" location="'GuV'!A629" display="+"/>
    <hyperlink ref="B641" location="'GuV'!A594" display="-"/>
    <hyperlink ref="B642" location="'GuV'!A641" display="+"/>
    <hyperlink ref="B643" location="'GuV'!A641" display="+"/>
    <hyperlink ref="B644" location="'GuV'!A641" display="-"/>
    <hyperlink ref="B645" location="'GuV'!A641" display="-"/>
    <hyperlink ref="B646" location="'GuV'!A641" display="+"/>
    <hyperlink ref="B647" location="'GuV'!A641" display="-"/>
    <hyperlink ref="B648" location="'GuV'!A594" display="-"/>
    <hyperlink ref="B652" location="'GuV'!A648" display="+"/>
    <hyperlink ref="B653" location="'GuV'!A648" display="+"/>
    <hyperlink ref="B654" location="'GuV'!A648" display="+"/>
    <hyperlink ref="B660" location="'GuV'!A648" display="+"/>
    <hyperlink ref="B661" location="'GuV'!A648" display="+"/>
    <hyperlink ref="B662" location="'GuV'!A648" display="+"/>
    <hyperlink ref="B663" location="'GuV'!A648" display="+"/>
    <hyperlink ref="B664" location="'GuV'!A648" display="+"/>
    <hyperlink ref="B667" location="'GuV'!A11" display="-"/>
    <hyperlink ref="B669" location="'GuV'!A667" display="+"/>
    <hyperlink ref="B670" location="'GuV'!A667" display="+"/>
    <hyperlink ref="B671" location="'GuV'!A667" display="+"/>
    <hyperlink ref="B672" location="'GuV'!A667" display="+"/>
    <hyperlink ref="B673" location="'GuV'!A667" display="+"/>
    <hyperlink ref="B674" location="'GuV'!A667" display="-"/>
    <hyperlink ref="B675" location="'GuV'!A667" display="-"/>
    <hyperlink ref="B676" location="'GuV'!A667" display="+"/>
    <hyperlink ref="B677" location="'GuV'!A667" display="+"/>
    <hyperlink ref="B678" location="'GuV'!A667" display="+"/>
    <hyperlink ref="B679" location="'GuV'!A667" display="+"/>
    <hyperlink ref="B681" location="'GuV'!A679" display="-"/>
    <hyperlink ref="B682" location="'GuV'!A679" display="+"/>
    <hyperlink ref="B684" location="'GuV'!A9" display="+"/>
    <hyperlink ref="B685" location="'GuV'!A684" display="+"/>
    <hyperlink ref="B691" location="'GuV'!A684" display="-"/>
    <hyperlink ref="B697" location="'GuV'!A9" display="-"/>
    <hyperlink ref="B698" location="'GuV'!A9" display="-"/>
    <hyperlink ref="B700" location="'GuV'!A698" display="+"/>
    <hyperlink ref="B701" location="'GuV'!A698" display="+"/>
    <hyperlink ref="B702" location="'GuV'!A698" display="-"/>
    <hyperlink ref="B703" location="'GuV'!A698" display="-"/>
    <hyperlink ref="B704" location="'GuV'!A698" display="+"/>
    <hyperlink ref="B706" location="'GuV'!A9" display="+"/>
    <hyperlink ref="B707" location="'GuV'!A706" display="+"/>
    <hyperlink ref="B708" location="'GuV'!A707" display="+"/>
    <hyperlink ref="B709" location="'GuV'!A707" display="+"/>
    <hyperlink ref="B710" location="'GuV'!A706" display="-"/>
    <hyperlink ref="B711" location="'GuV'!A710" display="+"/>
    <hyperlink ref="B712" location="'GuV'!A710" display="+"/>
    <hyperlink ref="B713" location="'GuV'!A710" display="+"/>
    <hyperlink ref="B714" location="'GuV'!A710" display="+"/>
    <hyperlink ref="B715" location="'GuV'!A710" display="+"/>
    <hyperlink ref="B716" location="'GuV'!A9" display="-"/>
    <hyperlink ref="B717" location="'GuV'!A9" display="+"/>
    <hyperlink ref="B718" location="'GuV'!A9" display="+"/>
  </hyperlinks>
  <pageMargins left="0.78740157499999996" right="0.78740157499999996" top="0.984251969" bottom="0.984251969" header="0.4921259845" footer="0.492125984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filterMode="1">
    <outlinePr summaryBelow="0" summaryRight="0"/>
  </sheetPr>
  <dimension ref="A1:AI39"/>
  <sheetViews>
    <sheetView workbookViewId="0">
      <pane xSplit="3" ySplit="7" topLeftCell="R8" activePane="bottomRight" state="frozen"/>
      <selection pane="topRight" activeCell="D1" sqref="D1"/>
      <selection pane="bottomLeft" activeCell="A7" sqref="A7"/>
      <selection pane="bottomRight" activeCell="AE10" sqref="AE10"/>
    </sheetView>
  </sheetViews>
  <sheetFormatPr baseColWidth="10" defaultColWidth="9.6640625" defaultRowHeight="12" customHeight="1" outlineLevelRow="2"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30" hidden="1" customWidth="1" outlineLevel="1"/>
    <col min="8" max="8" width="34.6640625" style="30" hidden="1" customWidth="1" outlineLevel="1"/>
    <col min="9" max="9" width="25.83203125" style="30" hidden="1" customWidth="1" outlineLevel="1"/>
    <col min="10" max="10" width="31.5" style="30" hidden="1" customWidth="1" outlineLevel="1"/>
    <col min="11" max="11" width="16" style="30" hidden="1" customWidth="1" outlineLevel="1"/>
    <col min="12" max="12" width="15" style="30" hidden="1" customWidth="1" outlineLevel="1"/>
    <col min="13" max="13" width="9.6640625" style="30" hidden="1" customWidth="1" outlineLevel="1"/>
    <col min="14" max="14" width="18.6640625" style="30" hidden="1" customWidth="1" outlineLevel="1"/>
    <col min="15" max="15" width="27" style="30" hidden="1" customWidth="1" outlineLevel="1"/>
    <col min="16" max="16" width="22" style="30" hidden="1" customWidth="1" outlineLevel="1"/>
    <col min="17" max="17" width="17" style="30" hidden="1" customWidth="1" outlineLevel="1"/>
    <col min="18" max="18" width="2.83203125" style="21" customWidth="1"/>
    <col min="19" max="19" width="15.83203125" style="21" customWidth="1"/>
    <col min="20" max="20" width="2.83203125" style="21" customWidth="1"/>
    <col min="21" max="21" width="15.83203125" style="21" customWidth="1" outlineLevel="1"/>
    <col min="22" max="22" width="2.83203125" style="21" customWidth="1" outlineLevel="1"/>
    <col min="23" max="23" width="15.83203125" style="21" customWidth="1" outlineLevel="1"/>
    <col min="24" max="24" width="2.83203125" style="21" customWidth="1" outlineLevel="1"/>
    <col min="25" max="25" width="15.83203125" style="21" customWidth="1"/>
    <col min="26" max="26" width="2.83203125" style="21" customWidth="1"/>
    <col min="27" max="27" width="15.83203125" style="21" customWidth="1" outlineLevel="1"/>
    <col min="28" max="28" width="2.83203125" style="21" customWidth="1" outlineLevel="1"/>
    <col min="29" max="29" width="15.83203125" style="21" customWidth="1"/>
    <col min="30" max="30" width="2.83203125" style="21" customWidth="1"/>
    <col min="31" max="31" width="15.83203125" style="21" customWidth="1" outlineLevel="1"/>
    <col min="32" max="32" width="2.83203125" style="21" customWidth="1" outlineLevel="1"/>
    <col min="33" max="33" width="15.83203125" style="21" customWidth="1" outlineLevel="1"/>
    <col min="34" max="34" width="2.83203125" style="21" customWidth="1" outlineLevel="1"/>
    <col min="35" max="35" width="15.83203125" style="21" customWidth="1"/>
    <col min="36" max="16384" width="9.6640625" style="30"/>
  </cols>
  <sheetData>
    <row r="1" spans="1:35" s="31" customFormat="1" ht="12" customHeight="1">
      <c r="A1" s="14581" t="s">
        <v>48</v>
      </c>
      <c r="B1" s="14581"/>
      <c r="C1" s="14581"/>
      <c r="D1" s="14581" t="s">
        <v>48</v>
      </c>
      <c r="E1" s="14581" t="s">
        <v>48</v>
      </c>
      <c r="F1" s="7"/>
      <c r="G1" s="7"/>
      <c r="H1" s="7"/>
      <c r="I1" s="7"/>
      <c r="J1" s="7"/>
      <c r="K1" s="7"/>
      <c r="L1" s="7"/>
      <c r="M1" s="7"/>
      <c r="N1" s="7"/>
      <c r="O1" s="7"/>
      <c r="P1" s="7"/>
      <c r="Q1" s="7"/>
    </row>
    <row r="2" spans="1:35" s="31" customFormat="1" ht="12" customHeight="1">
      <c r="A2" s="14581"/>
      <c r="B2" s="14581"/>
      <c r="C2" s="14581"/>
      <c r="D2" s="14581"/>
      <c r="E2" s="14581"/>
      <c r="F2" s="7"/>
      <c r="G2" s="7"/>
      <c r="H2" s="7"/>
      <c r="I2" s="7"/>
      <c r="J2" s="7"/>
      <c r="K2" s="7"/>
      <c r="L2" s="7"/>
      <c r="M2" s="7"/>
      <c r="N2" s="7"/>
      <c r="O2" s="7"/>
      <c r="P2" s="7"/>
      <c r="Q2" s="7"/>
    </row>
    <row r="3" spans="1:35" s="31" customFormat="1" ht="12" customHeight="1">
      <c r="A3" s="14584" t="s">
        <v>88</v>
      </c>
      <c r="B3" s="6"/>
      <c r="C3" s="5"/>
      <c r="D3" s="6"/>
      <c r="E3" s="6"/>
      <c r="F3" s="6"/>
      <c r="G3" s="6"/>
      <c r="H3" s="6"/>
      <c r="I3" s="6"/>
      <c r="J3" s="6"/>
      <c r="K3" s="6"/>
      <c r="L3" s="6"/>
      <c r="M3" s="6"/>
      <c r="N3" s="6"/>
      <c r="O3" s="6"/>
      <c r="P3" s="6"/>
      <c r="Q3" s="6"/>
      <c r="S3" s="14582" t="s">
        <v>49</v>
      </c>
      <c r="T3" s="14582"/>
      <c r="U3" s="14582"/>
      <c r="V3" s="14582"/>
      <c r="W3" s="14582"/>
      <c r="X3" s="14582"/>
      <c r="Y3" s="14582"/>
      <c r="AA3" s="3"/>
      <c r="AC3" s="14582" t="s">
        <v>32</v>
      </c>
      <c r="AD3" s="14582"/>
      <c r="AE3" s="14582"/>
      <c r="AF3" s="14582"/>
      <c r="AG3" s="14582"/>
      <c r="AH3" s="14582"/>
      <c r="AI3" s="14582"/>
    </row>
    <row r="4" spans="1:35" s="31" customFormat="1" ht="12" customHeight="1">
      <c r="A4" s="14584"/>
      <c r="B4" s="6"/>
      <c r="C4" s="5"/>
      <c r="D4" s="6"/>
      <c r="E4" s="6"/>
      <c r="F4" s="6"/>
      <c r="G4" s="5"/>
      <c r="H4" s="5"/>
      <c r="I4" s="5"/>
      <c r="J4" s="6"/>
      <c r="K4" s="6"/>
      <c r="L4" s="6"/>
      <c r="M4" s="6"/>
      <c r="N4" s="6"/>
      <c r="O4" s="6"/>
      <c r="P4" s="6"/>
      <c r="Q4" s="6"/>
      <c r="S4" s="14583" t="s">
        <v>5117</v>
      </c>
      <c r="T4" s="14583"/>
      <c r="U4" s="14583"/>
      <c r="V4" s="14583"/>
      <c r="W4" s="14583"/>
      <c r="X4" s="14583"/>
      <c r="Y4" s="14583"/>
      <c r="AA4" s="4"/>
      <c r="AC4" s="14583" t="s">
        <v>5116</v>
      </c>
      <c r="AD4" s="14583"/>
      <c r="AE4" s="14583"/>
      <c r="AF4" s="14583"/>
      <c r="AG4" s="14583"/>
      <c r="AH4" s="14583"/>
      <c r="AI4" s="14583"/>
    </row>
    <row r="5" spans="1:35" s="14" customFormat="1" ht="24.75" customHeight="1">
      <c r="A5" s="11" t="s">
        <v>23</v>
      </c>
      <c r="B5" s="12" t="s">
        <v>36</v>
      </c>
      <c r="C5" s="12" t="s">
        <v>37</v>
      </c>
      <c r="D5" s="11" t="s">
        <v>22</v>
      </c>
      <c r="E5" s="11"/>
      <c r="F5" s="11" t="s">
        <v>24</v>
      </c>
      <c r="G5" s="11" t="s">
        <v>25</v>
      </c>
      <c r="H5" s="11"/>
      <c r="I5" s="11"/>
      <c r="J5" s="11" t="s">
        <v>26</v>
      </c>
      <c r="K5" s="11" t="s">
        <v>27</v>
      </c>
      <c r="L5" s="11" t="s">
        <v>28</v>
      </c>
      <c r="M5" s="13"/>
      <c r="O5" s="11" t="s">
        <v>29</v>
      </c>
      <c r="P5" s="11" t="s">
        <v>30</v>
      </c>
      <c r="Q5" s="11" t="s">
        <v>31</v>
      </c>
      <c r="S5" s="42" t="s">
        <v>83</v>
      </c>
      <c r="T5" s="43"/>
      <c r="U5" s="11" t="s">
        <v>35</v>
      </c>
      <c r="W5" s="11" t="s">
        <v>41</v>
      </c>
      <c r="Y5" s="42" t="s">
        <v>84</v>
      </c>
      <c r="Z5" s="43"/>
      <c r="AA5" s="42" t="s">
        <v>33</v>
      </c>
      <c r="AB5" s="43"/>
      <c r="AC5" s="42" t="s">
        <v>83</v>
      </c>
      <c r="AD5" s="43"/>
      <c r="AE5" s="11" t="s">
        <v>35</v>
      </c>
      <c r="AG5" s="11" t="s">
        <v>41</v>
      </c>
      <c r="AI5" s="42" t="s">
        <v>84</v>
      </c>
    </row>
    <row r="6" spans="1:35" s="32" customFormat="1" ht="90.75" customHeight="1" outlineLevel="1">
      <c r="A6" s="16" t="s">
        <v>38</v>
      </c>
      <c r="B6" s="16" t="s">
        <v>39</v>
      </c>
      <c r="C6" s="16" t="s">
        <v>40</v>
      </c>
      <c r="D6" s="38" t="s">
        <v>42</v>
      </c>
      <c r="E6" s="38" t="s">
        <v>43</v>
      </c>
      <c r="F6" s="38" t="s">
        <v>44</v>
      </c>
      <c r="G6" s="38" t="s">
        <v>45</v>
      </c>
      <c r="H6" s="38" t="s">
        <v>46</v>
      </c>
      <c r="I6" s="38" t="s">
        <v>47</v>
      </c>
      <c r="J6" s="38" t="s">
        <v>0</v>
      </c>
      <c r="K6" s="38" t="s">
        <v>1</v>
      </c>
      <c r="L6" s="38" t="s">
        <v>3</v>
      </c>
      <c r="M6" s="38" t="s">
        <v>4</v>
      </c>
      <c r="N6" s="38" t="s">
        <v>2</v>
      </c>
      <c r="O6" s="38" t="s">
        <v>5</v>
      </c>
      <c r="P6" s="38" t="s">
        <v>6</v>
      </c>
      <c r="Q6" s="38" t="s">
        <v>7</v>
      </c>
      <c r="S6" s="16" t="s">
        <v>86</v>
      </c>
      <c r="T6" s="15"/>
      <c r="U6" s="16" t="s">
        <v>54</v>
      </c>
      <c r="V6" s="15"/>
      <c r="W6" s="16" t="s">
        <v>51</v>
      </c>
      <c r="X6" s="15"/>
      <c r="Y6" s="16" t="s">
        <v>85</v>
      </c>
      <c r="Z6" s="15"/>
      <c r="AA6" s="16" t="s">
        <v>34</v>
      </c>
      <c r="AB6" s="15"/>
      <c r="AC6" s="16" t="s">
        <v>86</v>
      </c>
      <c r="AD6" s="15"/>
      <c r="AE6" s="16" t="s">
        <v>55</v>
      </c>
      <c r="AF6" s="15"/>
      <c r="AG6" s="16" t="s">
        <v>50</v>
      </c>
      <c r="AH6" s="15"/>
      <c r="AI6" s="16" t="s">
        <v>85</v>
      </c>
    </row>
    <row r="7" spans="1:35" s="29" customFormat="1" ht="12" customHeight="1">
      <c r="A7" s="10"/>
      <c r="B7" s="10"/>
      <c r="C7" s="10"/>
      <c r="N7" s="10"/>
    </row>
    <row r="8" spans="1:35" ht="12" customHeight="1">
      <c r="A8" s="66" t="s">
        <v>18</v>
      </c>
      <c r="B8" s="47"/>
      <c r="C8" s="44" t="str">
        <f>IF(OR(ISNUMBER(#REF!),ISNUMBER(#REF!),ISNUMBER(#REF!),ISNUMBER(#REF!),ISNUMBER(#REF!),ISNUMBER(#REF!),ISNUMBER(#REF!),ISNUMBER(#REF!),ISNUMBER(#REF!),ISNUMBER(#REF!)),"x","")</f>
        <v/>
      </c>
      <c r="D8" s="10" t="s">
        <v>10</v>
      </c>
      <c r="E8" s="10" t="s">
        <v>19</v>
      </c>
      <c r="F8" s="10" t="s">
        <v>13</v>
      </c>
      <c r="G8" s="10" t="s">
        <v>18</v>
      </c>
      <c r="H8" s="10" t="s">
        <v>20</v>
      </c>
      <c r="I8" s="10" t="s">
        <v>8</v>
      </c>
      <c r="J8" s="10" t="s">
        <v>8</v>
      </c>
      <c r="K8" s="10" t="s">
        <v>8</v>
      </c>
      <c r="L8" s="10" t="s">
        <v>12</v>
      </c>
      <c r="M8" s="10" t="s">
        <v>12</v>
      </c>
      <c r="N8" s="10" t="s">
        <v>8</v>
      </c>
      <c r="O8" s="10" t="s">
        <v>14</v>
      </c>
      <c r="P8" s="10" t="s">
        <v>8</v>
      </c>
      <c r="Q8" s="10" t="s">
        <v>8</v>
      </c>
      <c r="S8" s="10"/>
      <c r="T8" s="10"/>
      <c r="U8" s="10"/>
      <c r="V8" s="10"/>
      <c r="W8" s="10"/>
      <c r="Y8" s="10"/>
      <c r="AA8" s="10"/>
      <c r="AB8" s="10"/>
      <c r="AC8" s="10"/>
      <c r="AD8" s="10"/>
      <c r="AE8" s="10"/>
      <c r="AF8" s="10"/>
      <c r="AG8" s="10"/>
      <c r="AH8" s="10"/>
      <c r="AI8" s="10"/>
    </row>
    <row r="9" spans="1:35" ht="11.25">
      <c r="A9" s="14236" t="s">
        <v>2088</v>
      </c>
      <c r="B9" s="2"/>
      <c r="C9" s="44" t="str">
        <f t="shared" ref="C9:C33" si="0">IF(OR(ISNUMBER(S9),ISNUMBER(U9),ISNUMBER(W9),ISNUMBER(Y9),ISNUMBER(AC9),ISNUMBER(AE9),ISNUMBER(AG9),ISNUMBER(AI9),ISNUMBER(AA9),ISNUMBER(AK9)),"x","")</f>
        <v/>
      </c>
      <c r="D9" s="18" t="s">
        <v>90</v>
      </c>
      <c r="E9" s="18" t="s">
        <v>65</v>
      </c>
      <c r="F9" s="18" t="s">
        <v>67</v>
      </c>
      <c r="G9" s="18" t="s">
        <v>4813</v>
      </c>
      <c r="H9" s="18"/>
      <c r="I9" s="18" t="s">
        <v>4814</v>
      </c>
      <c r="J9" s="18" t="s">
        <v>71</v>
      </c>
      <c r="K9" s="18"/>
      <c r="L9" s="18" t="s">
        <v>12</v>
      </c>
      <c r="M9" s="18" t="s">
        <v>12</v>
      </c>
      <c r="N9" s="18"/>
      <c r="O9" s="18" t="s">
        <v>14</v>
      </c>
      <c r="P9" s="18"/>
      <c r="Q9" s="18"/>
      <c r="S9" s="14237"/>
      <c r="U9" s="14588"/>
      <c r="W9" s="14238" t="str">
        <f>IF(OR(ISNUMBER(W10),ISNUMBER(W11),ISNUMBER(W12),ISNUMBER(W13),ISNUMBER(W14),ISNUMBER(W19),ISNUMBER(W20),ISNUMBER(W21),ISNUMBER(W26),ISNUMBER(W27),ISNUMBER(W28),ISNUMBER(W29),ISNUMBER(W30),ISNUMBER(W31),ISNUMBER(W32),ISNUMBER(W33)),N(W10)+N(W11)-N(W12)+N(W13)+N(W14)+N(W19)-N(W20)-N(W21)+N(W26)-N(W27)-N(W28)+N(W29)-N(W30)-N(W31)-N(W32)+N(W33),IF(ISNUMBER(U9),U9,""))</f>
        <v/>
      </c>
      <c r="Y9" s="14239" t="str">
        <f t="shared" ref="Y9:Y33" si="1">IF(OR(ISNUMBER(S9),ISNUMBER(W9)),N(S9)+N(W9),"")</f>
        <v/>
      </c>
      <c r="AA9" s="92"/>
      <c r="AC9" s="14240"/>
      <c r="AE9" s="14588"/>
      <c r="AG9" s="14241" t="str">
        <f>IF(OR(ISNUMBER(AG10),ISNUMBER(AG11),ISNUMBER(AG12),ISNUMBER(AG13),ISNUMBER(AG14),ISNUMBER(AG19),ISNUMBER(AG20),ISNUMBER(AG21),ISNUMBER(AG26),ISNUMBER(AG27),ISNUMBER(AG28),ISNUMBER(AG29),ISNUMBER(AG30),ISNUMBER(AG31),ISNUMBER(AG32),ISNUMBER(AG33)),N(AG10)+N(AG11)-N(AG12)+N(AG13)+N(AG14)+N(AG19)-N(AG20)-N(AG21)+N(AG26)-N(AG27)-N(AG28)+N(AG29)-N(AG30)-N(AG31)-N(AG32)+N(AG33),IF(ISNUMBER(AE9),AE9,""))</f>
        <v/>
      </c>
      <c r="AI9" s="14242" t="str">
        <f t="shared" ref="AI9:AI33" si="2">IF(OR(ISNUMBER(AC9),ISNUMBER(AG9)),N(AC9)+N(AG9),"")</f>
        <v/>
      </c>
    </row>
    <row r="10" spans="1:35" ht="11.25" outlineLevel="1">
      <c r="A10" s="14243" t="s">
        <v>1002</v>
      </c>
      <c r="B10" s="2" t="s">
        <v>94</v>
      </c>
      <c r="C10" s="44" t="str">
        <f t="shared" si="0"/>
        <v/>
      </c>
      <c r="D10" s="18" t="s">
        <v>90</v>
      </c>
      <c r="E10" s="18" t="s">
        <v>4815</v>
      </c>
      <c r="F10" s="18" t="s">
        <v>67</v>
      </c>
      <c r="G10" s="18" t="s">
        <v>4816</v>
      </c>
      <c r="H10" s="18"/>
      <c r="I10" s="18" t="s">
        <v>4817</v>
      </c>
      <c r="J10" s="18" t="s">
        <v>187</v>
      </c>
      <c r="K10" s="18"/>
      <c r="L10" s="18" t="s">
        <v>12</v>
      </c>
      <c r="M10" s="18" t="s">
        <v>12</v>
      </c>
      <c r="N10" s="18"/>
      <c r="O10" s="18" t="s">
        <v>14</v>
      </c>
      <c r="P10" s="18"/>
      <c r="Q10" s="18"/>
      <c r="S10" s="14244"/>
      <c r="U10" s="14590" t="str">
        <f>IF(OR(Übersicht!D12="Kapitalgesellschaft mit Berichtsteil Ergebnisverwendung",Übersicht!D12="Personengesellschaft mit Berichtsteil Ergebnisverwendung"),IF(GuV!W9&lt;&gt;0,GuV!W9,""),"")</f>
        <v/>
      </c>
      <c r="W10" s="14245"/>
      <c r="Y10" s="14246" t="str">
        <f t="shared" si="1"/>
        <v/>
      </c>
      <c r="AA10" s="92"/>
      <c r="AC10" s="14247"/>
      <c r="AE10" s="14590" t="str">
        <f>IF(OR(Übersicht!D12="Kapitalgesellschaft mit Berichtsteil Ergebnisverwendung",Übersicht!D12="Personengesellschaft mit Berichtsteil Ergebnisverwendung"),IF(GuV!AG9&lt;&gt;0,GuV!AG9,""),"")</f>
        <v/>
      </c>
      <c r="AG10" s="14248"/>
      <c r="AI10" s="14249" t="str">
        <f t="shared" si="2"/>
        <v/>
      </c>
    </row>
    <row r="11" spans="1:35" ht="11.25" outlineLevel="1">
      <c r="A11" s="14250" t="s">
        <v>4818</v>
      </c>
      <c r="B11" s="2" t="s">
        <v>94</v>
      </c>
      <c r="C11" s="44" t="str">
        <f t="shared" si="0"/>
        <v/>
      </c>
      <c r="D11" s="18" t="s">
        <v>90</v>
      </c>
      <c r="E11" s="18" t="s">
        <v>4819</v>
      </c>
      <c r="F11" s="18" t="s">
        <v>67</v>
      </c>
      <c r="G11" s="18" t="s">
        <v>4820</v>
      </c>
      <c r="H11" s="18"/>
      <c r="I11" s="18" t="s">
        <v>4821</v>
      </c>
      <c r="J11" s="18" t="s">
        <v>187</v>
      </c>
      <c r="K11" s="18"/>
      <c r="L11" s="18" t="s">
        <v>12</v>
      </c>
      <c r="M11" s="18" t="s">
        <v>12</v>
      </c>
      <c r="N11" s="18"/>
      <c r="O11" s="18" t="s">
        <v>14</v>
      </c>
      <c r="P11" s="18"/>
      <c r="Q11" s="18"/>
      <c r="S11" s="14251"/>
      <c r="U11" s="14589"/>
      <c r="W11" s="14252" t="str">
        <f>IF(ISNUMBER(U11),U11,"")</f>
        <v/>
      </c>
      <c r="Y11" s="14253" t="str">
        <f t="shared" si="1"/>
        <v/>
      </c>
      <c r="AA11" s="92"/>
      <c r="AC11" s="14254"/>
      <c r="AE11" s="14589"/>
      <c r="AG11" s="14255" t="str">
        <f>IF(ISNUMBER(AE11),AE11,"")</f>
        <v/>
      </c>
      <c r="AI11" s="14256" t="str">
        <f t="shared" si="2"/>
        <v/>
      </c>
    </row>
    <row r="12" spans="1:35" ht="11.25" outlineLevel="1">
      <c r="A12" s="14257" t="s">
        <v>4822</v>
      </c>
      <c r="B12" s="2" t="s">
        <v>593</v>
      </c>
      <c r="C12" s="44" t="str">
        <f t="shared" si="0"/>
        <v/>
      </c>
      <c r="D12" s="18" t="s">
        <v>90</v>
      </c>
      <c r="E12" s="18" t="s">
        <v>4823</v>
      </c>
      <c r="F12" s="18" t="s">
        <v>67</v>
      </c>
      <c r="G12" s="18" t="s">
        <v>4824</v>
      </c>
      <c r="H12" s="18" t="s">
        <v>4786</v>
      </c>
      <c r="I12" s="18" t="s">
        <v>4825</v>
      </c>
      <c r="J12" s="18" t="s">
        <v>187</v>
      </c>
      <c r="K12" s="18"/>
      <c r="L12" s="18" t="s">
        <v>12</v>
      </c>
      <c r="M12" s="18" t="s">
        <v>12</v>
      </c>
      <c r="N12" s="18"/>
      <c r="O12" s="18" t="s">
        <v>14</v>
      </c>
      <c r="P12" s="18"/>
      <c r="Q12" s="18"/>
      <c r="S12" s="14258"/>
      <c r="U12" s="14259"/>
      <c r="W12" s="14260" t="str">
        <f>IF(ISNUMBER(U12),U12,"")</f>
        <v/>
      </c>
      <c r="Y12" s="14261" t="str">
        <f t="shared" si="1"/>
        <v/>
      </c>
      <c r="AA12" s="92"/>
      <c r="AC12" s="14262"/>
      <c r="AE12" s="14263"/>
      <c r="AG12" s="14264" t="str">
        <f>IF(ISNUMBER(AE12),AE12,"")</f>
        <v/>
      </c>
      <c r="AI12" s="14265" t="str">
        <f t="shared" si="2"/>
        <v/>
      </c>
    </row>
    <row r="13" spans="1:35" ht="11.25" outlineLevel="1">
      <c r="A13" s="14266" t="s">
        <v>4826</v>
      </c>
      <c r="B13" s="2" t="s">
        <v>94</v>
      </c>
      <c r="C13" s="44" t="str">
        <f t="shared" si="0"/>
        <v/>
      </c>
      <c r="D13" s="18" t="s">
        <v>90</v>
      </c>
      <c r="E13" s="18" t="s">
        <v>4827</v>
      </c>
      <c r="F13" s="18" t="s">
        <v>67</v>
      </c>
      <c r="G13" s="18" t="s">
        <v>4828</v>
      </c>
      <c r="H13" s="18"/>
      <c r="I13" s="18" t="s">
        <v>4829</v>
      </c>
      <c r="J13" s="18" t="s">
        <v>187</v>
      </c>
      <c r="K13" s="18"/>
      <c r="L13" s="18" t="s">
        <v>12</v>
      </c>
      <c r="M13" s="18" t="s">
        <v>12</v>
      </c>
      <c r="N13" s="18"/>
      <c r="O13" s="18" t="s">
        <v>14</v>
      </c>
      <c r="P13" s="18"/>
      <c r="Q13" s="18"/>
      <c r="S13" s="14267"/>
      <c r="U13" s="14268"/>
      <c r="W13" s="14269" t="str">
        <f>IF(ISNUMBER(U13),U13,"")</f>
        <v/>
      </c>
      <c r="Y13" s="14270" t="str">
        <f t="shared" si="1"/>
        <v/>
      </c>
      <c r="AA13" s="92"/>
      <c r="AC13" s="14271"/>
      <c r="AE13" s="14272"/>
      <c r="AG13" s="14273" t="str">
        <f>IF(ISNUMBER(AE13),AE13,"")</f>
        <v/>
      </c>
      <c r="AI13" s="14274" t="str">
        <f t="shared" si="2"/>
        <v/>
      </c>
    </row>
    <row r="14" spans="1:35" ht="11.25" outlineLevel="1">
      <c r="A14" s="14275" t="s">
        <v>4830</v>
      </c>
      <c r="B14" s="2" t="s">
        <v>94</v>
      </c>
      <c r="C14" s="44" t="str">
        <f t="shared" si="0"/>
        <v/>
      </c>
      <c r="D14" s="18" t="s">
        <v>90</v>
      </c>
      <c r="E14" s="18" t="s">
        <v>4831</v>
      </c>
      <c r="F14" s="18" t="s">
        <v>67</v>
      </c>
      <c r="G14" s="18" t="s">
        <v>4832</v>
      </c>
      <c r="H14" s="18"/>
      <c r="I14" s="18" t="s">
        <v>4829</v>
      </c>
      <c r="J14" s="18" t="s">
        <v>71</v>
      </c>
      <c r="K14" s="18"/>
      <c r="L14" s="18" t="s">
        <v>12</v>
      </c>
      <c r="M14" s="18" t="s">
        <v>12</v>
      </c>
      <c r="N14" s="18"/>
      <c r="O14" s="18" t="s">
        <v>14</v>
      </c>
      <c r="P14" s="18"/>
      <c r="Q14" s="18"/>
      <c r="S14" s="14276"/>
      <c r="U14" s="14277"/>
      <c r="W14" s="14278" t="str">
        <f>IF(OR(ISNUMBER(W15),ISNUMBER(W16),ISNUMBER(W17),ISNUMBER(W18)),N(W15)+N(W16)+N(W17)+N(W18),IF(ISNUMBER(U14),U14,""))</f>
        <v/>
      </c>
      <c r="Y14" s="14279" t="str">
        <f t="shared" si="1"/>
        <v/>
      </c>
      <c r="AA14" s="92"/>
      <c r="AC14" s="14280"/>
      <c r="AE14" s="14281"/>
      <c r="AG14" s="14282" t="str">
        <f>IF(OR(ISNUMBER(AG15),ISNUMBER(AG16),ISNUMBER(AG17),ISNUMBER(AG18)),N(AG15)+N(AG16)+N(AG17)+N(AG18),IF(ISNUMBER(AE14),AE14,""))</f>
        <v/>
      </c>
      <c r="AI14" s="14283" t="str">
        <f t="shared" si="2"/>
        <v/>
      </c>
    </row>
    <row r="15" spans="1:35" ht="11.25" outlineLevel="2">
      <c r="A15" s="14284" t="s">
        <v>4833</v>
      </c>
      <c r="B15" s="2" t="s">
        <v>94</v>
      </c>
      <c r="C15" s="44" t="str">
        <f t="shared" si="0"/>
        <v/>
      </c>
      <c r="D15" s="18" t="s">
        <v>90</v>
      </c>
      <c r="E15" s="18" t="s">
        <v>4834</v>
      </c>
      <c r="F15" s="18" t="s">
        <v>67</v>
      </c>
      <c r="G15" s="18" t="s">
        <v>4835</v>
      </c>
      <c r="H15" s="18"/>
      <c r="I15" s="18" t="s">
        <v>4829</v>
      </c>
      <c r="J15" s="18" t="s">
        <v>187</v>
      </c>
      <c r="K15" s="18"/>
      <c r="L15" s="18" t="s">
        <v>12</v>
      </c>
      <c r="M15" s="18" t="s">
        <v>12</v>
      </c>
      <c r="N15" s="18"/>
      <c r="O15" s="18" t="s">
        <v>14</v>
      </c>
      <c r="P15" s="18"/>
      <c r="Q15" s="18"/>
      <c r="S15" s="14285"/>
      <c r="U15" s="14286"/>
      <c r="W15" s="14287" t="str">
        <f t="shared" ref="W15:W20" si="3">IF(ISNUMBER(U15),U15,"")</f>
        <v/>
      </c>
      <c r="Y15" s="14288" t="str">
        <f t="shared" si="1"/>
        <v/>
      </c>
      <c r="AA15" s="92"/>
      <c r="AC15" s="14289"/>
      <c r="AE15" s="14290"/>
      <c r="AG15" s="14291" t="str">
        <f t="shared" ref="AG15:AG20" si="4">IF(ISNUMBER(AE15),AE15,"")</f>
        <v/>
      </c>
      <c r="AI15" s="14292" t="str">
        <f t="shared" si="2"/>
        <v/>
      </c>
    </row>
    <row r="16" spans="1:35" ht="11.25" outlineLevel="2">
      <c r="A16" s="14293" t="s">
        <v>4836</v>
      </c>
      <c r="B16" s="2" t="s">
        <v>94</v>
      </c>
      <c r="C16" s="44" t="str">
        <f t="shared" si="0"/>
        <v/>
      </c>
      <c r="D16" s="18" t="s">
        <v>90</v>
      </c>
      <c r="E16" s="18" t="s">
        <v>4837</v>
      </c>
      <c r="F16" s="18" t="s">
        <v>67</v>
      </c>
      <c r="G16" s="18" t="s">
        <v>4838</v>
      </c>
      <c r="H16" s="18"/>
      <c r="I16" s="18"/>
      <c r="J16" s="18" t="s">
        <v>96</v>
      </c>
      <c r="K16" s="18"/>
      <c r="L16" s="18" t="s">
        <v>12</v>
      </c>
      <c r="M16" s="18" t="s">
        <v>12</v>
      </c>
      <c r="N16" s="18"/>
      <c r="O16" s="18" t="s">
        <v>14</v>
      </c>
      <c r="P16" s="18"/>
      <c r="Q16" s="18"/>
      <c r="S16" s="14294"/>
      <c r="U16" s="14295"/>
      <c r="W16" s="14296" t="str">
        <f t="shared" si="3"/>
        <v/>
      </c>
      <c r="Y16" s="14297" t="str">
        <f t="shared" si="1"/>
        <v/>
      </c>
      <c r="AA16" s="92"/>
      <c r="AC16" s="14298"/>
      <c r="AE16" s="14299"/>
      <c r="AG16" s="14300" t="str">
        <f t="shared" si="4"/>
        <v/>
      </c>
      <c r="AI16" s="14301" t="str">
        <f t="shared" si="2"/>
        <v/>
      </c>
    </row>
    <row r="17" spans="1:35" ht="11.25" outlineLevel="2">
      <c r="A17" s="14302" t="s">
        <v>4839</v>
      </c>
      <c r="B17" s="2" t="s">
        <v>94</v>
      </c>
      <c r="C17" s="44" t="str">
        <f t="shared" si="0"/>
        <v/>
      </c>
      <c r="D17" s="18" t="s">
        <v>90</v>
      </c>
      <c r="E17" s="18" t="s">
        <v>4840</v>
      </c>
      <c r="F17" s="18" t="s">
        <v>67</v>
      </c>
      <c r="G17" s="18" t="s">
        <v>4841</v>
      </c>
      <c r="H17" s="18"/>
      <c r="I17" s="18" t="s">
        <v>4842</v>
      </c>
      <c r="J17" s="18" t="s">
        <v>187</v>
      </c>
      <c r="K17" s="18"/>
      <c r="L17" s="18" t="s">
        <v>12</v>
      </c>
      <c r="M17" s="18" t="s">
        <v>12</v>
      </c>
      <c r="N17" s="18"/>
      <c r="O17" s="18" t="s">
        <v>14</v>
      </c>
      <c r="P17" s="18"/>
      <c r="Q17" s="18"/>
      <c r="S17" s="14303"/>
      <c r="U17" s="14304"/>
      <c r="W17" s="14305" t="str">
        <f t="shared" si="3"/>
        <v/>
      </c>
      <c r="Y17" s="14306" t="str">
        <f t="shared" si="1"/>
        <v/>
      </c>
      <c r="AA17" s="92"/>
      <c r="AC17" s="14307"/>
      <c r="AE17" s="14308"/>
      <c r="AG17" s="14309" t="str">
        <f t="shared" si="4"/>
        <v/>
      </c>
      <c r="AI17" s="14310" t="str">
        <f t="shared" si="2"/>
        <v/>
      </c>
    </row>
    <row r="18" spans="1:35" ht="11.25" outlineLevel="2">
      <c r="A18" s="14311" t="s">
        <v>4843</v>
      </c>
      <c r="B18" s="2" t="s">
        <v>94</v>
      </c>
      <c r="C18" s="44" t="str">
        <f t="shared" si="0"/>
        <v/>
      </c>
      <c r="D18" s="18" t="s">
        <v>90</v>
      </c>
      <c r="E18" s="18" t="s">
        <v>4844</v>
      </c>
      <c r="F18" s="18" t="s">
        <v>67</v>
      </c>
      <c r="G18" s="18" t="s">
        <v>4845</v>
      </c>
      <c r="H18" s="18"/>
      <c r="I18" s="18" t="s">
        <v>4846</v>
      </c>
      <c r="J18" s="18" t="s">
        <v>187</v>
      </c>
      <c r="K18" s="18"/>
      <c r="L18" s="18" t="s">
        <v>12</v>
      </c>
      <c r="M18" s="18" t="s">
        <v>12</v>
      </c>
      <c r="N18" s="18"/>
      <c r="O18" s="18" t="s">
        <v>14</v>
      </c>
      <c r="P18" s="18"/>
      <c r="Q18" s="18"/>
      <c r="S18" s="14312"/>
      <c r="U18" s="14313"/>
      <c r="W18" s="14314" t="str">
        <f t="shared" si="3"/>
        <v/>
      </c>
      <c r="Y18" s="14315" t="str">
        <f t="shared" si="1"/>
        <v/>
      </c>
      <c r="AA18" s="92"/>
      <c r="AC18" s="14316"/>
      <c r="AE18" s="14317"/>
      <c r="AG18" s="14318" t="str">
        <f t="shared" si="4"/>
        <v/>
      </c>
      <c r="AI18" s="14319" t="str">
        <f t="shared" si="2"/>
        <v/>
      </c>
    </row>
    <row r="19" spans="1:35" ht="11.25" outlineLevel="1">
      <c r="A19" s="14320" t="s">
        <v>4847</v>
      </c>
      <c r="B19" s="2" t="s">
        <v>94</v>
      </c>
      <c r="C19" s="44" t="str">
        <f t="shared" si="0"/>
        <v/>
      </c>
      <c r="D19" s="18" t="s">
        <v>90</v>
      </c>
      <c r="E19" s="18" t="s">
        <v>4848</v>
      </c>
      <c r="F19" s="18" t="s">
        <v>67</v>
      </c>
      <c r="G19" s="18" t="s">
        <v>4849</v>
      </c>
      <c r="H19" s="18"/>
      <c r="I19" s="18"/>
      <c r="J19" s="18" t="s">
        <v>187</v>
      </c>
      <c r="K19" s="18"/>
      <c r="L19" s="18" t="s">
        <v>12</v>
      </c>
      <c r="M19" s="18" t="s">
        <v>12</v>
      </c>
      <c r="N19" s="18"/>
      <c r="O19" s="18" t="s">
        <v>14</v>
      </c>
      <c r="P19" s="18"/>
      <c r="Q19" s="18"/>
      <c r="S19" s="14321"/>
      <c r="U19" s="14322"/>
      <c r="W19" s="14323" t="str">
        <f t="shared" si="3"/>
        <v/>
      </c>
      <c r="Y19" s="14324" t="str">
        <f t="shared" si="1"/>
        <v/>
      </c>
      <c r="AA19" s="92"/>
      <c r="AC19" s="14325"/>
      <c r="AE19" s="14326"/>
      <c r="AG19" s="14327" t="str">
        <f t="shared" si="4"/>
        <v/>
      </c>
      <c r="AI19" s="14328" t="str">
        <f t="shared" si="2"/>
        <v/>
      </c>
    </row>
    <row r="20" spans="1:35" ht="11.25" outlineLevel="1">
      <c r="A20" s="14329" t="s">
        <v>4850</v>
      </c>
      <c r="B20" s="2" t="s">
        <v>593</v>
      </c>
      <c r="C20" s="44" t="str">
        <f t="shared" si="0"/>
        <v/>
      </c>
      <c r="D20" s="18" t="s">
        <v>90</v>
      </c>
      <c r="E20" s="18" t="s">
        <v>4851</v>
      </c>
      <c r="F20" s="18" t="s">
        <v>67</v>
      </c>
      <c r="G20" s="18" t="s">
        <v>4852</v>
      </c>
      <c r="H20" s="18"/>
      <c r="I20" s="18"/>
      <c r="J20" s="18" t="s">
        <v>187</v>
      </c>
      <c r="K20" s="18"/>
      <c r="L20" s="18" t="s">
        <v>12</v>
      </c>
      <c r="M20" s="18" t="s">
        <v>12</v>
      </c>
      <c r="N20" s="18"/>
      <c r="O20" s="18" t="s">
        <v>14</v>
      </c>
      <c r="P20" s="18"/>
      <c r="Q20" s="18"/>
      <c r="S20" s="14330"/>
      <c r="U20" s="14331"/>
      <c r="W20" s="14332" t="str">
        <f t="shared" si="3"/>
        <v/>
      </c>
      <c r="Y20" s="14333" t="str">
        <f t="shared" si="1"/>
        <v/>
      </c>
      <c r="AA20" s="92"/>
      <c r="AC20" s="14334"/>
      <c r="AE20" s="14335"/>
      <c r="AG20" s="14336" t="str">
        <f t="shared" si="4"/>
        <v/>
      </c>
      <c r="AI20" s="14337" t="str">
        <f t="shared" si="2"/>
        <v/>
      </c>
    </row>
    <row r="21" spans="1:35" ht="11.25" outlineLevel="1">
      <c r="A21" s="14338" t="s">
        <v>4853</v>
      </c>
      <c r="B21" s="2" t="s">
        <v>593</v>
      </c>
      <c r="C21" s="44" t="str">
        <f t="shared" si="0"/>
        <v/>
      </c>
      <c r="D21" s="18" t="s">
        <v>90</v>
      </c>
      <c r="E21" s="18" t="s">
        <v>4854</v>
      </c>
      <c r="F21" s="18" t="s">
        <v>67</v>
      </c>
      <c r="G21" s="18" t="s">
        <v>4855</v>
      </c>
      <c r="H21" s="18" t="s">
        <v>4786</v>
      </c>
      <c r="I21" s="18" t="s">
        <v>4829</v>
      </c>
      <c r="J21" s="18" t="s">
        <v>71</v>
      </c>
      <c r="K21" s="18"/>
      <c r="L21" s="18" t="s">
        <v>12</v>
      </c>
      <c r="M21" s="18" t="s">
        <v>12</v>
      </c>
      <c r="N21" s="18"/>
      <c r="O21" s="18" t="s">
        <v>14</v>
      </c>
      <c r="P21" s="18"/>
      <c r="Q21" s="18"/>
      <c r="S21" s="14339"/>
      <c r="U21" s="14340"/>
      <c r="W21" s="14341" t="str">
        <f>IF(OR(ISNUMBER(W22),ISNUMBER(W23),ISNUMBER(W24),ISNUMBER(W25)),N(W22)+N(W23)+N(W24)+N(W25),IF(ISNUMBER(U21),U21,""))</f>
        <v/>
      </c>
      <c r="Y21" s="14342" t="str">
        <f t="shared" si="1"/>
        <v/>
      </c>
      <c r="AA21" s="92"/>
      <c r="AC21" s="14343"/>
      <c r="AE21" s="14344"/>
      <c r="AG21" s="14345" t="str">
        <f>IF(OR(ISNUMBER(AG22),ISNUMBER(AG23),ISNUMBER(AG24),ISNUMBER(AG25)),N(AG22)+N(AG23)+N(AG24)+N(AG25),IF(ISNUMBER(AE21),AE21,""))</f>
        <v/>
      </c>
      <c r="AI21" s="14346" t="str">
        <f t="shared" si="2"/>
        <v/>
      </c>
    </row>
    <row r="22" spans="1:35" ht="11.25" outlineLevel="2">
      <c r="A22" s="14347" t="s">
        <v>4856</v>
      </c>
      <c r="B22" s="2" t="s">
        <v>94</v>
      </c>
      <c r="C22" s="44" t="str">
        <f t="shared" si="0"/>
        <v/>
      </c>
      <c r="D22" s="18" t="s">
        <v>90</v>
      </c>
      <c r="E22" s="18" t="s">
        <v>4857</v>
      </c>
      <c r="F22" s="18" t="s">
        <v>67</v>
      </c>
      <c r="G22" s="18" t="s">
        <v>4858</v>
      </c>
      <c r="H22" s="18"/>
      <c r="I22" s="18"/>
      <c r="J22" s="18" t="s">
        <v>187</v>
      </c>
      <c r="K22" s="18"/>
      <c r="L22" s="18" t="s">
        <v>12</v>
      </c>
      <c r="M22" s="18" t="s">
        <v>12</v>
      </c>
      <c r="N22" s="18"/>
      <c r="O22" s="18" t="s">
        <v>14</v>
      </c>
      <c r="P22" s="18"/>
      <c r="Q22" s="18"/>
      <c r="S22" s="14348"/>
      <c r="U22" s="14349"/>
      <c r="W22" s="14350" t="str">
        <f t="shared" ref="W22:W33" si="5">IF(ISNUMBER(U22),U22,"")</f>
        <v/>
      </c>
      <c r="Y22" s="14351" t="str">
        <f t="shared" si="1"/>
        <v/>
      </c>
      <c r="AA22" s="92"/>
      <c r="AC22" s="14352"/>
      <c r="AE22" s="14353"/>
      <c r="AG22" s="14354" t="str">
        <f t="shared" ref="AG22:AG33" si="6">IF(ISNUMBER(AE22),AE22,"")</f>
        <v/>
      </c>
      <c r="AI22" s="14355" t="str">
        <f t="shared" si="2"/>
        <v/>
      </c>
    </row>
    <row r="23" spans="1:35" ht="11.25" outlineLevel="2">
      <c r="A23" s="14356" t="s">
        <v>4859</v>
      </c>
      <c r="B23" s="2" t="s">
        <v>94</v>
      </c>
      <c r="C23" s="44" t="str">
        <f t="shared" si="0"/>
        <v/>
      </c>
      <c r="D23" s="18" t="s">
        <v>90</v>
      </c>
      <c r="E23" s="18" t="s">
        <v>4860</v>
      </c>
      <c r="F23" s="18" t="s">
        <v>67</v>
      </c>
      <c r="G23" s="18" t="s">
        <v>4861</v>
      </c>
      <c r="H23" s="18"/>
      <c r="I23" s="18"/>
      <c r="J23" s="18" t="s">
        <v>96</v>
      </c>
      <c r="K23" s="18"/>
      <c r="L23" s="18" t="s">
        <v>12</v>
      </c>
      <c r="M23" s="18" t="s">
        <v>12</v>
      </c>
      <c r="N23" s="18"/>
      <c r="O23" s="18" t="s">
        <v>14</v>
      </c>
      <c r="P23" s="18"/>
      <c r="Q23" s="18"/>
      <c r="S23" s="14357"/>
      <c r="U23" s="14358"/>
      <c r="W23" s="14359" t="str">
        <f t="shared" si="5"/>
        <v/>
      </c>
      <c r="Y23" s="14360" t="str">
        <f t="shared" si="1"/>
        <v/>
      </c>
      <c r="AA23" s="92"/>
      <c r="AC23" s="14361"/>
      <c r="AE23" s="14362"/>
      <c r="AG23" s="14363" t="str">
        <f t="shared" si="6"/>
        <v/>
      </c>
      <c r="AI23" s="14364" t="str">
        <f t="shared" si="2"/>
        <v/>
      </c>
    </row>
    <row r="24" spans="1:35" ht="11.25" outlineLevel="2">
      <c r="A24" s="14365" t="s">
        <v>4862</v>
      </c>
      <c r="B24" s="2" t="s">
        <v>94</v>
      </c>
      <c r="C24" s="44" t="str">
        <f t="shared" si="0"/>
        <v/>
      </c>
      <c r="D24" s="18" t="s">
        <v>90</v>
      </c>
      <c r="E24" s="18" t="s">
        <v>4863</v>
      </c>
      <c r="F24" s="18" t="s">
        <v>67</v>
      </c>
      <c r="G24" s="18" t="s">
        <v>4864</v>
      </c>
      <c r="H24" s="18"/>
      <c r="I24" s="18"/>
      <c r="J24" s="18" t="s">
        <v>187</v>
      </c>
      <c r="K24" s="18"/>
      <c r="L24" s="18" t="s">
        <v>12</v>
      </c>
      <c r="M24" s="18" t="s">
        <v>12</v>
      </c>
      <c r="N24" s="18"/>
      <c r="O24" s="18" t="s">
        <v>14</v>
      </c>
      <c r="P24" s="18"/>
      <c r="Q24" s="18"/>
      <c r="S24" s="14366"/>
      <c r="U24" s="14367"/>
      <c r="W24" s="14368" t="str">
        <f t="shared" si="5"/>
        <v/>
      </c>
      <c r="Y24" s="14369" t="str">
        <f t="shared" si="1"/>
        <v/>
      </c>
      <c r="AA24" s="92"/>
      <c r="AC24" s="14370"/>
      <c r="AE24" s="14371"/>
      <c r="AG24" s="14372" t="str">
        <f t="shared" si="6"/>
        <v/>
      </c>
      <c r="AI24" s="14373" t="str">
        <f t="shared" si="2"/>
        <v/>
      </c>
    </row>
    <row r="25" spans="1:35" ht="11.25" outlineLevel="2">
      <c r="A25" s="14374" t="s">
        <v>4865</v>
      </c>
      <c r="B25" s="2" t="s">
        <v>94</v>
      </c>
      <c r="C25" s="44" t="str">
        <f t="shared" si="0"/>
        <v/>
      </c>
      <c r="D25" s="18" t="s">
        <v>90</v>
      </c>
      <c r="E25" s="18" t="s">
        <v>4866</v>
      </c>
      <c r="F25" s="18" t="s">
        <v>67</v>
      </c>
      <c r="G25" s="18" t="s">
        <v>4867</v>
      </c>
      <c r="H25" s="18"/>
      <c r="I25" s="18" t="s">
        <v>4868</v>
      </c>
      <c r="J25" s="18" t="s">
        <v>187</v>
      </c>
      <c r="K25" s="18"/>
      <c r="L25" s="18" t="s">
        <v>12</v>
      </c>
      <c r="M25" s="18" t="s">
        <v>12</v>
      </c>
      <c r="N25" s="18"/>
      <c r="O25" s="18" t="s">
        <v>14</v>
      </c>
      <c r="P25" s="18"/>
      <c r="Q25" s="18"/>
      <c r="S25" s="14375"/>
      <c r="U25" s="14376"/>
      <c r="W25" s="14377" t="str">
        <f t="shared" si="5"/>
        <v/>
      </c>
      <c r="Y25" s="14378" t="str">
        <f t="shared" si="1"/>
        <v/>
      </c>
      <c r="AA25" s="92"/>
      <c r="AC25" s="14379"/>
      <c r="AE25" s="14380"/>
      <c r="AG25" s="14381" t="str">
        <f t="shared" si="6"/>
        <v/>
      </c>
      <c r="AI25" s="14382" t="str">
        <f t="shared" si="2"/>
        <v/>
      </c>
    </row>
    <row r="26" spans="1:35" ht="11.25" outlineLevel="1">
      <c r="A26" s="14383" t="s">
        <v>4869</v>
      </c>
      <c r="B26" s="2" t="s">
        <v>94</v>
      </c>
      <c r="C26" s="44" t="str">
        <f t="shared" si="0"/>
        <v/>
      </c>
      <c r="D26" s="18" t="s">
        <v>90</v>
      </c>
      <c r="E26" s="18" t="s">
        <v>4870</v>
      </c>
      <c r="F26" s="18" t="s">
        <v>67</v>
      </c>
      <c r="G26" s="18" t="s">
        <v>4869</v>
      </c>
      <c r="H26" s="18"/>
      <c r="I26" s="18"/>
      <c r="J26" s="18" t="s">
        <v>96</v>
      </c>
      <c r="K26" s="18"/>
      <c r="L26" s="18" t="s">
        <v>12</v>
      </c>
      <c r="M26" s="18"/>
      <c r="N26" s="18"/>
      <c r="O26" s="18" t="s">
        <v>14</v>
      </c>
      <c r="P26" s="18"/>
      <c r="Q26" s="18"/>
      <c r="S26" s="14384"/>
      <c r="U26" s="14385"/>
      <c r="W26" s="14386" t="str">
        <f t="shared" si="5"/>
        <v/>
      </c>
      <c r="Y26" s="14387" t="str">
        <f t="shared" si="1"/>
        <v/>
      </c>
      <c r="AA26" s="92"/>
      <c r="AC26" s="14388"/>
      <c r="AE26" s="14389"/>
      <c r="AG26" s="14390" t="str">
        <f t="shared" si="6"/>
        <v/>
      </c>
      <c r="AI26" s="14391" t="str">
        <f t="shared" si="2"/>
        <v/>
      </c>
    </row>
    <row r="27" spans="1:35" ht="11.25" outlineLevel="1">
      <c r="A27" s="14392" t="s">
        <v>4871</v>
      </c>
      <c r="B27" s="2" t="s">
        <v>593</v>
      </c>
      <c r="C27" s="44" t="str">
        <f t="shared" si="0"/>
        <v/>
      </c>
      <c r="D27" s="18" t="s">
        <v>90</v>
      </c>
      <c r="E27" s="18" t="s">
        <v>4872</v>
      </c>
      <c r="F27" s="18" t="s">
        <v>67</v>
      </c>
      <c r="G27" s="18" t="s">
        <v>4873</v>
      </c>
      <c r="H27" s="18"/>
      <c r="I27" s="18"/>
      <c r="J27" s="18" t="s">
        <v>96</v>
      </c>
      <c r="K27" s="18"/>
      <c r="L27" s="18" t="s">
        <v>12</v>
      </c>
      <c r="M27" s="18"/>
      <c r="N27" s="18"/>
      <c r="O27" s="18" t="s">
        <v>14</v>
      </c>
      <c r="P27" s="18"/>
      <c r="Q27" s="18"/>
      <c r="S27" s="14393"/>
      <c r="U27" s="14394"/>
      <c r="W27" s="14395" t="str">
        <f t="shared" si="5"/>
        <v/>
      </c>
      <c r="Y27" s="14396" t="str">
        <f t="shared" si="1"/>
        <v/>
      </c>
      <c r="AA27" s="92"/>
      <c r="AC27" s="14397"/>
      <c r="AE27" s="14398"/>
      <c r="AG27" s="14399" t="str">
        <f t="shared" si="6"/>
        <v/>
      </c>
      <c r="AI27" s="14400" t="str">
        <f t="shared" si="2"/>
        <v/>
      </c>
    </row>
    <row r="28" spans="1:35" ht="11.25" outlineLevel="1">
      <c r="A28" s="14401" t="s">
        <v>4874</v>
      </c>
      <c r="B28" s="2" t="s">
        <v>593</v>
      </c>
      <c r="C28" s="44" t="str">
        <f t="shared" si="0"/>
        <v/>
      </c>
      <c r="D28" s="18" t="s">
        <v>90</v>
      </c>
      <c r="E28" s="18" t="s">
        <v>4875</v>
      </c>
      <c r="F28" s="18" t="s">
        <v>67</v>
      </c>
      <c r="G28" s="18" t="s">
        <v>4876</v>
      </c>
      <c r="H28" s="18" t="s">
        <v>4786</v>
      </c>
      <c r="I28" s="18" t="s">
        <v>4877</v>
      </c>
      <c r="J28" s="18" t="s">
        <v>96</v>
      </c>
      <c r="K28" s="18"/>
      <c r="L28" s="18"/>
      <c r="M28" s="18" t="s">
        <v>12</v>
      </c>
      <c r="N28" s="18"/>
      <c r="O28" s="18" t="s">
        <v>14</v>
      </c>
      <c r="P28" s="18"/>
      <c r="Q28" s="18"/>
      <c r="S28" s="14402"/>
      <c r="U28" s="14403"/>
      <c r="W28" s="14404" t="str">
        <f t="shared" si="5"/>
        <v/>
      </c>
      <c r="Y28" s="14405" t="str">
        <f t="shared" si="1"/>
        <v/>
      </c>
      <c r="AA28" s="92"/>
      <c r="AC28" s="14406"/>
      <c r="AE28" s="14407"/>
      <c r="AG28" s="14408" t="str">
        <f t="shared" si="6"/>
        <v/>
      </c>
      <c r="AI28" s="14409" t="str">
        <f t="shared" si="2"/>
        <v/>
      </c>
    </row>
    <row r="29" spans="1:35" ht="11.25" outlineLevel="1">
      <c r="A29" s="14410" t="s">
        <v>4878</v>
      </c>
      <c r="B29" s="2" t="s">
        <v>94</v>
      </c>
      <c r="C29" s="44" t="str">
        <f t="shared" si="0"/>
        <v/>
      </c>
      <c r="D29" s="18" t="s">
        <v>90</v>
      </c>
      <c r="E29" s="18" t="s">
        <v>4879</v>
      </c>
      <c r="F29" s="18" t="s">
        <v>67</v>
      </c>
      <c r="G29" s="18" t="s">
        <v>4880</v>
      </c>
      <c r="H29" s="18" t="s">
        <v>4881</v>
      </c>
      <c r="I29" s="18" t="s">
        <v>4877</v>
      </c>
      <c r="J29" s="18" t="s">
        <v>96</v>
      </c>
      <c r="K29" s="18"/>
      <c r="L29" s="18"/>
      <c r="M29" s="18" t="s">
        <v>12</v>
      </c>
      <c r="N29" s="18"/>
      <c r="O29" s="18" t="s">
        <v>14</v>
      </c>
      <c r="P29" s="18"/>
      <c r="Q29" s="18"/>
      <c r="S29" s="14411"/>
      <c r="U29" s="14412"/>
      <c r="W29" s="14413" t="str">
        <f t="shared" si="5"/>
        <v/>
      </c>
      <c r="Y29" s="14414" t="str">
        <f t="shared" si="1"/>
        <v/>
      </c>
      <c r="AA29" s="92"/>
      <c r="AC29" s="14415"/>
      <c r="AE29" s="14416"/>
      <c r="AG29" s="14417" t="str">
        <f t="shared" si="6"/>
        <v/>
      </c>
      <c r="AI29" s="14418" t="str">
        <f t="shared" si="2"/>
        <v/>
      </c>
    </row>
    <row r="30" spans="1:35" ht="11.25" outlineLevel="1">
      <c r="A30" s="14419" t="s">
        <v>4882</v>
      </c>
      <c r="B30" s="2" t="s">
        <v>593</v>
      </c>
      <c r="C30" s="44" t="str">
        <f t="shared" si="0"/>
        <v/>
      </c>
      <c r="D30" s="18" t="s">
        <v>90</v>
      </c>
      <c r="E30" s="18" t="s">
        <v>4883</v>
      </c>
      <c r="F30" s="18" t="s">
        <v>67</v>
      </c>
      <c r="G30" s="18" t="s">
        <v>4884</v>
      </c>
      <c r="H30" s="18" t="s">
        <v>4885</v>
      </c>
      <c r="I30" s="18" t="s">
        <v>4877</v>
      </c>
      <c r="J30" s="18" t="s">
        <v>96</v>
      </c>
      <c r="K30" s="18"/>
      <c r="L30" s="18"/>
      <c r="M30" s="18" t="s">
        <v>12</v>
      </c>
      <c r="N30" s="18"/>
      <c r="O30" s="18" t="s">
        <v>14</v>
      </c>
      <c r="P30" s="18"/>
      <c r="Q30" s="18"/>
      <c r="S30" s="14420"/>
      <c r="U30" s="14421"/>
      <c r="W30" s="14422" t="str">
        <f t="shared" si="5"/>
        <v/>
      </c>
      <c r="Y30" s="14423" t="str">
        <f t="shared" si="1"/>
        <v/>
      </c>
      <c r="AA30" s="92"/>
      <c r="AC30" s="14424"/>
      <c r="AE30" s="14425"/>
      <c r="AG30" s="14426" t="str">
        <f t="shared" si="6"/>
        <v/>
      </c>
      <c r="AI30" s="14427" t="str">
        <f t="shared" si="2"/>
        <v/>
      </c>
    </row>
    <row r="31" spans="1:35" ht="11.25" outlineLevel="1">
      <c r="A31" s="14428" t="s">
        <v>4886</v>
      </c>
      <c r="B31" s="2" t="s">
        <v>593</v>
      </c>
      <c r="C31" s="44" t="str">
        <f t="shared" si="0"/>
        <v/>
      </c>
      <c r="D31" s="18" t="s">
        <v>90</v>
      </c>
      <c r="E31" s="18" t="s">
        <v>4887</v>
      </c>
      <c r="F31" s="18" t="s">
        <v>67</v>
      </c>
      <c r="G31" s="18" t="s">
        <v>4888</v>
      </c>
      <c r="H31" s="18" t="s">
        <v>4786</v>
      </c>
      <c r="I31" s="18"/>
      <c r="J31" s="18" t="s">
        <v>187</v>
      </c>
      <c r="K31" s="18"/>
      <c r="L31" s="18" t="s">
        <v>12</v>
      </c>
      <c r="M31" s="18" t="s">
        <v>12</v>
      </c>
      <c r="N31" s="18"/>
      <c r="O31" s="18" t="s">
        <v>14</v>
      </c>
      <c r="P31" s="18"/>
      <c r="Q31" s="18"/>
      <c r="S31" s="14429"/>
      <c r="U31" s="14430"/>
      <c r="W31" s="14431" t="str">
        <f t="shared" si="5"/>
        <v/>
      </c>
      <c r="Y31" s="14432" t="str">
        <f t="shared" si="1"/>
        <v/>
      </c>
      <c r="AA31" s="92"/>
      <c r="AC31" s="14433"/>
      <c r="AE31" s="14434"/>
      <c r="AG31" s="14435" t="str">
        <f t="shared" si="6"/>
        <v/>
      </c>
      <c r="AI31" s="14436" t="str">
        <f t="shared" si="2"/>
        <v/>
      </c>
    </row>
    <row r="32" spans="1:35" ht="11.25" outlineLevel="1">
      <c r="A32" s="14437" t="s">
        <v>4889</v>
      </c>
      <c r="B32" s="2" t="s">
        <v>593</v>
      </c>
      <c r="C32" s="44" t="str">
        <f t="shared" si="0"/>
        <v/>
      </c>
      <c r="D32" s="18" t="s">
        <v>90</v>
      </c>
      <c r="E32" s="18" t="s">
        <v>4890</v>
      </c>
      <c r="F32" s="18" t="s">
        <v>67</v>
      </c>
      <c r="G32" s="18" t="s">
        <v>4891</v>
      </c>
      <c r="H32" s="18" t="s">
        <v>4786</v>
      </c>
      <c r="I32" s="18"/>
      <c r="J32" s="18" t="s">
        <v>187</v>
      </c>
      <c r="K32" s="18"/>
      <c r="L32" s="18" t="s">
        <v>12</v>
      </c>
      <c r="M32" s="18" t="s">
        <v>12</v>
      </c>
      <c r="N32" s="18"/>
      <c r="O32" s="18" t="s">
        <v>14</v>
      </c>
      <c r="P32" s="18"/>
      <c r="Q32" s="18"/>
      <c r="S32" s="14438"/>
      <c r="U32" s="14439"/>
      <c r="W32" s="14440" t="str">
        <f t="shared" si="5"/>
        <v/>
      </c>
      <c r="Y32" s="14441" t="str">
        <f t="shared" si="1"/>
        <v/>
      </c>
      <c r="AA32" s="92"/>
      <c r="AC32" s="14442"/>
      <c r="AE32" s="14443"/>
      <c r="AG32" s="14444" t="str">
        <f t="shared" si="6"/>
        <v/>
      </c>
      <c r="AI32" s="14445" t="str">
        <f t="shared" si="2"/>
        <v/>
      </c>
    </row>
    <row r="33" spans="1:35" ht="11.25" outlineLevel="1">
      <c r="A33" s="14446" t="s">
        <v>4892</v>
      </c>
      <c r="B33" s="2" t="s">
        <v>94</v>
      </c>
      <c r="C33" s="44" t="str">
        <f t="shared" si="0"/>
        <v/>
      </c>
      <c r="D33" s="18" t="s">
        <v>90</v>
      </c>
      <c r="E33" s="18" t="s">
        <v>4893</v>
      </c>
      <c r="F33" s="18" t="s">
        <v>67</v>
      </c>
      <c r="G33" s="18" t="s">
        <v>4894</v>
      </c>
      <c r="H33" s="18"/>
      <c r="I33" s="18"/>
      <c r="J33" s="18" t="s">
        <v>187</v>
      </c>
      <c r="K33" s="18"/>
      <c r="L33" s="18" t="s">
        <v>12</v>
      </c>
      <c r="M33" s="18" t="s">
        <v>12</v>
      </c>
      <c r="N33" s="18"/>
      <c r="O33" s="18" t="s">
        <v>14</v>
      </c>
      <c r="P33" s="18"/>
      <c r="Q33" s="18"/>
      <c r="S33" s="14447"/>
      <c r="U33" s="14448"/>
      <c r="W33" s="14449" t="str">
        <f t="shared" si="5"/>
        <v/>
      </c>
      <c r="Y33" s="14450" t="str">
        <f t="shared" si="1"/>
        <v/>
      </c>
      <c r="AA33" s="92"/>
      <c r="AC33" s="14451"/>
      <c r="AE33" s="14452"/>
      <c r="AG33" s="14453" t="str">
        <f t="shared" si="6"/>
        <v/>
      </c>
      <c r="AI33" s="14454" t="str">
        <f t="shared" si="2"/>
        <v/>
      </c>
    </row>
    <row r="34" spans="1:35" s="29" customFormat="1" ht="11.25">
      <c r="A34" s="10"/>
      <c r="B34" s="10"/>
      <c r="C34" s="44"/>
      <c r="D34" s="18"/>
      <c r="E34" s="18"/>
      <c r="F34" s="18"/>
      <c r="G34" s="18"/>
      <c r="H34" s="18"/>
      <c r="I34" s="18"/>
      <c r="J34" s="18"/>
      <c r="K34" s="18"/>
      <c r="L34" s="18"/>
      <c r="M34" s="18"/>
      <c r="N34" s="18"/>
      <c r="O34" s="18"/>
      <c r="P34" s="18"/>
      <c r="Q34" s="18"/>
      <c r="R34" s="34"/>
      <c r="S34" s="34"/>
      <c r="T34" s="34"/>
      <c r="U34" s="21"/>
      <c r="V34" s="34"/>
      <c r="W34" s="34"/>
      <c r="X34" s="34"/>
      <c r="Y34" s="34"/>
      <c r="Z34" s="34"/>
      <c r="AA34" s="34"/>
      <c r="AB34" s="34"/>
      <c r="AC34" s="34"/>
      <c r="AD34" s="34"/>
      <c r="AE34" s="21"/>
      <c r="AF34" s="34"/>
      <c r="AG34" s="34"/>
      <c r="AH34" s="34"/>
      <c r="AI34" s="34"/>
    </row>
    <row r="35" spans="1:35" s="29" customFormat="1" ht="11.25">
      <c r="A35" s="10"/>
      <c r="B35" s="10"/>
      <c r="C35" s="44"/>
      <c r="D35" s="18"/>
      <c r="E35" s="18"/>
      <c r="F35" s="18"/>
      <c r="G35" s="30"/>
      <c r="H35" s="30"/>
      <c r="I35" s="30"/>
      <c r="J35" s="30"/>
      <c r="K35" s="30"/>
      <c r="L35" s="30"/>
      <c r="M35" s="30"/>
      <c r="N35" s="30"/>
      <c r="O35" s="30"/>
      <c r="P35" s="30"/>
      <c r="Q35" s="30"/>
      <c r="R35" s="34"/>
      <c r="S35" s="34"/>
      <c r="T35" s="34"/>
      <c r="U35" s="34"/>
      <c r="V35" s="34"/>
      <c r="W35" s="34"/>
      <c r="X35" s="34"/>
      <c r="Y35" s="34"/>
      <c r="Z35" s="34"/>
      <c r="AA35" s="34"/>
      <c r="AB35" s="34"/>
      <c r="AC35" s="34"/>
      <c r="AD35" s="34"/>
      <c r="AE35" s="34"/>
      <c r="AF35" s="34"/>
      <c r="AG35" s="34"/>
      <c r="AH35" s="34"/>
      <c r="AI35" s="34"/>
    </row>
    <row r="36" spans="1:35" ht="11.25">
      <c r="AI36" s="34"/>
    </row>
    <row r="37" spans="1:35" ht="11.25">
      <c r="S37" s="33"/>
      <c r="T37" s="48" t="s">
        <v>53</v>
      </c>
    </row>
    <row r="38" spans="1:35" ht="11.25">
      <c r="S38" s="46"/>
      <c r="T38" s="45" t="s">
        <v>52</v>
      </c>
      <c r="U38" s="2"/>
      <c r="V38" s="2"/>
      <c r="W38" s="2"/>
      <c r="X38" s="2"/>
      <c r="Y38" s="2"/>
    </row>
    <row r="39" spans="1:35" ht="11.25">
      <c r="T39" s="2"/>
      <c r="U39" s="2"/>
      <c r="V39" s="2"/>
      <c r="W39" s="2"/>
      <c r="X39" s="2"/>
      <c r="Y39" s="2"/>
    </row>
  </sheetData>
  <autoFilter ref="A7:Q19">
    <filterColumn colId="5">
      <filters>
        <filter val="string"/>
      </filters>
    </filterColumn>
  </autoFilter>
  <mergeCells count="10">
    <mergeCell ref="S3:Y3"/>
    <mergeCell ref="AC3:AI3"/>
    <mergeCell ref="S4:Y4"/>
    <mergeCell ref="AC4:AI4"/>
    <mergeCell ref="A3:A4"/>
    <mergeCell ref="A1:A2"/>
    <mergeCell ref="B1:B2"/>
    <mergeCell ref="C1:C2"/>
    <mergeCell ref="D1:D2"/>
    <mergeCell ref="E1:E2"/>
  </mergeCells>
  <hyperlinks>
    <hyperlink ref="A8" location="pos_31451698_4Y" display="pos_31451698_4Y"/>
    <hyperlink ref="B10" location="'Ergebnisverwendung'!A9" display="+"/>
    <hyperlink ref="B11" location="'Ergebnisverwendung'!A9" display="+"/>
    <hyperlink ref="B12" location="'Ergebnisverwendung'!A9" display="-"/>
    <hyperlink ref="B13" location="'Ergebnisverwendung'!A9" display="+"/>
    <hyperlink ref="B14" location="'Ergebnisverwendung'!A9" display="+"/>
    <hyperlink ref="B15" location="'Ergebnisverwendung'!A14" display="+"/>
    <hyperlink ref="B16" location="'Ergebnisverwendung'!A14" display="+"/>
    <hyperlink ref="B17" location="'Ergebnisverwendung'!A14" display="+"/>
    <hyperlink ref="B18" location="'Ergebnisverwendung'!A14" display="+"/>
    <hyperlink ref="B19" location="'Ergebnisverwendung'!A9" display="+"/>
    <hyperlink ref="B20" location="'Ergebnisverwendung'!A9" display="-"/>
    <hyperlink ref="B21" location="'Ergebnisverwendung'!A9" display="-"/>
    <hyperlink ref="B22" location="'Ergebnisverwendung'!A21" display="+"/>
    <hyperlink ref="B23" location="'Ergebnisverwendung'!A21" display="+"/>
    <hyperlink ref="B24" location="'Ergebnisverwendung'!A21" display="+"/>
    <hyperlink ref="B25" location="'Ergebnisverwendung'!A21" display="+"/>
    <hyperlink ref="B26" location="'Ergebnisverwendung'!A9" display="+"/>
    <hyperlink ref="B27" location="'Ergebnisverwendung'!A9" display="-"/>
    <hyperlink ref="B28" location="'Ergebnisverwendung'!A9" display="-"/>
    <hyperlink ref="B29" location="'Ergebnisverwendung'!A9" display="+"/>
    <hyperlink ref="B30" location="'Ergebnisverwendung'!A9" display="-"/>
    <hyperlink ref="B31" location="'Ergebnisverwendung'!A9" display="-"/>
    <hyperlink ref="B32" location="'Ergebnisverwendung'!A9" display="-"/>
    <hyperlink ref="B33" location="'Ergebnisverwendung'!A9" display="+"/>
  </hyperlinks>
  <pageMargins left="0.78740157499999996" right="0.78740157499999996" top="0.984251969" bottom="0.984251969" header="0.4921259845" footer="0.4921259845"/>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outlinePr summaryBelow="0" summaryRight="0"/>
  </sheetPr>
  <dimension ref="A1:W73"/>
  <sheetViews>
    <sheetView workbookViewId="0">
      <pane xSplit="3" ySplit="7" topLeftCell="R8" activePane="bottomRight" state="frozen"/>
      <selection pane="topRight" activeCell="D1" sqref="D1"/>
      <selection pane="bottomLeft" activeCell="A7" sqref="A7"/>
      <selection pane="bottomRight" activeCell="S10" sqref="S10"/>
    </sheetView>
  </sheetViews>
  <sheetFormatPr baseColWidth="10" defaultColWidth="9.6640625" defaultRowHeight="12" customHeight="1" outlineLevelRow="3"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17" style="85" hidden="1" customWidth="1" outlineLevel="1"/>
    <col min="18" max="18" width="2.83203125" style="83" customWidth="1"/>
    <col min="19" max="19" width="29.33203125" style="83" customWidth="1"/>
    <col min="20" max="20" width="2.83203125" style="83" customWidth="1"/>
    <col min="21" max="21" width="15.83203125" style="83" customWidth="1" outlineLevel="1"/>
    <col min="22" max="22" width="2.83203125" style="83" customWidth="1" outlineLevel="1"/>
    <col min="23" max="23" width="2.83203125" style="83" customWidth="1"/>
    <col min="24" max="16384" width="9.6640625" style="85"/>
  </cols>
  <sheetData>
    <row r="1" spans="1:23" s="70" customFormat="1" ht="12" customHeight="1">
      <c r="A1" s="14581" t="s">
        <v>48</v>
      </c>
      <c r="B1" s="14581"/>
      <c r="C1" s="14581"/>
      <c r="D1" s="14581" t="s">
        <v>48</v>
      </c>
      <c r="E1" s="14581" t="s">
        <v>48</v>
      </c>
      <c r="F1" s="69"/>
      <c r="G1" s="69"/>
      <c r="H1" s="69"/>
      <c r="I1" s="69"/>
      <c r="J1" s="69"/>
      <c r="K1" s="69"/>
      <c r="L1" s="69"/>
      <c r="M1" s="69"/>
      <c r="N1" s="69"/>
      <c r="O1" s="69"/>
      <c r="P1" s="69"/>
      <c r="Q1" s="69"/>
    </row>
    <row r="2" spans="1:23" s="70" customFormat="1" ht="12" customHeight="1">
      <c r="A2" s="14581"/>
      <c r="B2" s="14581"/>
      <c r="C2" s="14581"/>
      <c r="D2" s="14581"/>
      <c r="E2" s="14581"/>
      <c r="F2" s="69"/>
      <c r="G2" s="69"/>
      <c r="H2" s="69"/>
      <c r="I2" s="69"/>
      <c r="J2" s="69"/>
      <c r="K2" s="69"/>
      <c r="L2" s="69"/>
      <c r="M2" s="69"/>
      <c r="N2" s="69"/>
      <c r="O2" s="69"/>
      <c r="P2" s="69"/>
      <c r="Q2" s="69"/>
    </row>
    <row r="3" spans="1:23" s="70" customFormat="1" ht="12" customHeight="1">
      <c r="A3" s="14584" t="s">
        <v>88</v>
      </c>
      <c r="B3" s="71"/>
      <c r="C3" s="72"/>
      <c r="D3" s="71"/>
      <c r="E3" s="71"/>
      <c r="F3" s="71"/>
      <c r="G3" s="71"/>
      <c r="H3" s="71"/>
      <c r="I3" s="71"/>
      <c r="J3" s="71"/>
      <c r="K3" s="71"/>
      <c r="L3" s="71"/>
      <c r="M3" s="71"/>
      <c r="N3" s="71"/>
      <c r="O3" s="71"/>
      <c r="P3" s="71"/>
      <c r="Q3" s="71"/>
      <c r="S3" s="14582" t="s">
        <v>49</v>
      </c>
      <c r="T3" s="14582"/>
      <c r="U3" s="3"/>
    </row>
    <row r="4" spans="1:23" s="70" customFormat="1" ht="12" customHeight="1">
      <c r="A4" s="14584"/>
      <c r="B4" s="71"/>
      <c r="C4" s="72"/>
      <c r="D4" s="71"/>
      <c r="E4" s="71"/>
      <c r="F4" s="71"/>
      <c r="G4" s="72"/>
      <c r="H4" s="72"/>
      <c r="I4" s="72"/>
      <c r="J4" s="71"/>
      <c r="K4" s="71"/>
      <c r="L4" s="71"/>
      <c r="M4" s="71"/>
      <c r="N4" s="71"/>
      <c r="O4" s="71"/>
      <c r="P4" s="71"/>
      <c r="Q4" s="71"/>
      <c r="S4" s="14583" t="s">
        <v>5117</v>
      </c>
      <c r="T4" s="14583"/>
      <c r="U4" s="4"/>
    </row>
    <row r="5" spans="1:23" s="74" customFormat="1" ht="24.75" customHeight="1">
      <c r="A5" s="11" t="s">
        <v>23</v>
      </c>
      <c r="B5" s="12" t="s">
        <v>36</v>
      </c>
      <c r="C5" s="12" t="s">
        <v>37</v>
      </c>
      <c r="D5" s="11" t="s">
        <v>22</v>
      </c>
      <c r="E5" s="11"/>
      <c r="F5" s="11" t="s">
        <v>24</v>
      </c>
      <c r="G5" s="11" t="s">
        <v>25</v>
      </c>
      <c r="H5" s="11"/>
      <c r="I5" s="11"/>
      <c r="J5" s="11" t="s">
        <v>26</v>
      </c>
      <c r="K5" s="11" t="s">
        <v>27</v>
      </c>
      <c r="L5" s="11" t="s">
        <v>28</v>
      </c>
      <c r="M5" s="73"/>
      <c r="N5" s="11"/>
      <c r="O5" s="11" t="s">
        <v>29</v>
      </c>
      <c r="P5" s="11" t="s">
        <v>30</v>
      </c>
      <c r="Q5" s="11" t="s">
        <v>31</v>
      </c>
      <c r="S5" s="42" t="s">
        <v>83</v>
      </c>
      <c r="T5" s="75"/>
      <c r="U5" s="42" t="s">
        <v>33</v>
      </c>
      <c r="V5" s="75"/>
      <c r="W5" s="75"/>
    </row>
    <row r="6" spans="1:23" s="77" customFormat="1" ht="90.75" customHeight="1" outlineLevel="1">
      <c r="A6" s="16" t="s">
        <v>38</v>
      </c>
      <c r="B6" s="16" t="s">
        <v>39</v>
      </c>
      <c r="C6" s="16" t="s">
        <v>40</v>
      </c>
      <c r="D6" s="76" t="s">
        <v>42</v>
      </c>
      <c r="E6" s="76" t="s">
        <v>43</v>
      </c>
      <c r="F6" s="76" t="s">
        <v>44</v>
      </c>
      <c r="G6" s="76" t="s">
        <v>45</v>
      </c>
      <c r="H6" s="76" t="s">
        <v>46</v>
      </c>
      <c r="I6" s="76" t="s">
        <v>47</v>
      </c>
      <c r="J6" s="76" t="s">
        <v>0</v>
      </c>
      <c r="K6" s="76" t="s">
        <v>1</v>
      </c>
      <c r="L6" s="76" t="s">
        <v>3</v>
      </c>
      <c r="M6" s="76" t="s">
        <v>4</v>
      </c>
      <c r="N6" s="76" t="s">
        <v>2</v>
      </c>
      <c r="O6" s="76" t="s">
        <v>5</v>
      </c>
      <c r="P6" s="76" t="s">
        <v>6</v>
      </c>
      <c r="Q6" s="76" t="s">
        <v>7</v>
      </c>
      <c r="S6" s="16" t="s">
        <v>86</v>
      </c>
      <c r="U6" s="16" t="s">
        <v>34</v>
      </c>
    </row>
    <row r="7" spans="1:23" s="79" customFormat="1" ht="12" customHeight="1">
      <c r="A7" s="78"/>
      <c r="B7" s="78"/>
      <c r="C7" s="78"/>
      <c r="N7" s="78"/>
    </row>
    <row r="8" spans="1:23" ht="12" customHeight="1">
      <c r="A8" s="80" t="s">
        <v>21</v>
      </c>
      <c r="B8" s="81"/>
      <c r="C8" s="82" t="str">
        <f>IF(OR(ISNUMBER(#REF!),ISNUMBER(#REF!),ISNUMBER(#REF!),ISNUMBER(#REF!),ISNUMBER(#REF!),ISNUMBER(#REF!),ISNUMBER(#REF!),ISNUMBER(#REF!),ISNUMBER(#REF!),ISNUMBER(#REF!)),"x","")</f>
        <v/>
      </c>
      <c r="D8" s="78" t="s">
        <v>10</v>
      </c>
      <c r="E8" s="78" t="s">
        <v>66</v>
      </c>
      <c r="F8" s="78" t="s">
        <v>67</v>
      </c>
      <c r="G8" s="78" t="s">
        <v>68</v>
      </c>
      <c r="H8" s="78" t="s">
        <v>69</v>
      </c>
      <c r="I8" s="78" t="s">
        <v>70</v>
      </c>
      <c r="J8" s="78" t="s">
        <v>71</v>
      </c>
      <c r="K8" s="78" t="s">
        <v>8</v>
      </c>
      <c r="L8" s="78" t="s">
        <v>8</v>
      </c>
      <c r="M8" s="78" t="s">
        <v>12</v>
      </c>
      <c r="N8" s="78" t="s">
        <v>12</v>
      </c>
      <c r="O8" s="78" t="s">
        <v>14</v>
      </c>
      <c r="P8" s="78" t="s">
        <v>8</v>
      </c>
      <c r="Q8" s="78" t="s">
        <v>8</v>
      </c>
      <c r="U8" s="84"/>
    </row>
    <row r="9" spans="1:23" ht="11.25">
      <c r="A9" s="14455" t="s">
        <v>68</v>
      </c>
      <c r="B9" s="83"/>
      <c r="C9" s="82" t="str">
        <f>IF(OR(ISNUMBER(S9),ISNUMBER(#REF!),ISNUMBER(#REF!),ISNUMBER(#REF!),ISNUMBER(#REF!),ISNUMBER(#REF!),ISNUMBER(#REF!),ISNUMBER(#REF!),ISNUMBER(U9),ISNUMBER(Y9)),"x","")</f>
        <v/>
      </c>
      <c r="D9" s="86" t="s">
        <v>90</v>
      </c>
      <c r="E9" s="86" t="s">
        <v>66</v>
      </c>
      <c r="F9" s="86" t="s">
        <v>67</v>
      </c>
      <c r="G9" s="86" t="s">
        <v>68</v>
      </c>
      <c r="H9" s="86" t="s">
        <v>69</v>
      </c>
      <c r="I9" s="86" t="s">
        <v>70</v>
      </c>
      <c r="J9" s="86" t="s">
        <v>71</v>
      </c>
      <c r="K9" s="86"/>
      <c r="L9" s="86"/>
      <c r="M9" s="86" t="s">
        <v>12</v>
      </c>
      <c r="N9" s="86" t="s">
        <v>12</v>
      </c>
      <c r="O9" s="86" t="s">
        <v>14</v>
      </c>
      <c r="P9" s="86"/>
      <c r="Q9" s="86"/>
      <c r="S9" s="14456"/>
      <c r="U9" s="92"/>
    </row>
    <row r="10" spans="1:23" ht="11.25" outlineLevel="1">
      <c r="A10" s="14457" t="s">
        <v>1002</v>
      </c>
      <c r="B10" s="83" t="s">
        <v>94</v>
      </c>
      <c r="C10" s="82" t="str">
        <f>IF(OR(ISNUMBER(S10),ISNUMBER(#REF!),ISNUMBER(#REF!),ISNUMBER(#REF!),ISNUMBER(#REF!),ISNUMBER(#REF!),ISNUMBER(#REF!),ISNUMBER(#REF!),ISNUMBER(U10),ISNUMBER(Y10)),"x","")</f>
        <v/>
      </c>
      <c r="D10" s="86" t="s">
        <v>90</v>
      </c>
      <c r="E10" s="86" t="s">
        <v>4895</v>
      </c>
      <c r="F10" s="86" t="s">
        <v>67</v>
      </c>
      <c r="G10" s="86" t="s">
        <v>1002</v>
      </c>
      <c r="H10" s="86" t="s">
        <v>69</v>
      </c>
      <c r="I10" s="86" t="s">
        <v>4896</v>
      </c>
      <c r="J10" s="86" t="s">
        <v>187</v>
      </c>
      <c r="K10" s="86"/>
      <c r="L10" s="86"/>
      <c r="M10" s="86" t="s">
        <v>12</v>
      </c>
      <c r="N10" s="86" t="s">
        <v>12</v>
      </c>
      <c r="O10" s="86" t="s">
        <v>14</v>
      </c>
      <c r="P10" s="86"/>
      <c r="Q10" s="86"/>
      <c r="S10" s="14591" t="str">
        <f>IF(ISNUMBER(GuV!Y9),GuV!Y9,"")</f>
        <v/>
      </c>
      <c r="U10" s="92"/>
    </row>
    <row r="11" spans="1:23" ht="11.25" outlineLevel="1">
      <c r="A11" s="14458" t="s">
        <v>4897</v>
      </c>
      <c r="B11" s="83" t="s">
        <v>593</v>
      </c>
      <c r="C11" s="82" t="str">
        <f>IF(OR(ISNUMBER(S11),ISNUMBER(#REF!),ISNUMBER(#REF!),ISNUMBER(#REF!),ISNUMBER(#REF!),ISNUMBER(#REF!),ISNUMBER(#REF!),ISNUMBER(#REF!),ISNUMBER(U11),ISNUMBER(Y11)),"x","")</f>
        <v/>
      </c>
      <c r="D11" s="86" t="s">
        <v>90</v>
      </c>
      <c r="E11" s="86" t="s">
        <v>4898</v>
      </c>
      <c r="F11" s="86" t="s">
        <v>67</v>
      </c>
      <c r="G11" s="86" t="s">
        <v>4897</v>
      </c>
      <c r="H11" s="86" t="s">
        <v>69</v>
      </c>
      <c r="I11" s="86" t="s">
        <v>4899</v>
      </c>
      <c r="J11" s="86" t="s">
        <v>71</v>
      </c>
      <c r="K11" s="86"/>
      <c r="L11" s="86"/>
      <c r="M11" s="86" t="s">
        <v>12</v>
      </c>
      <c r="N11" s="86" t="s">
        <v>12</v>
      </c>
      <c r="O11" s="86" t="s">
        <v>14</v>
      </c>
      <c r="P11" s="86"/>
      <c r="Q11" s="86"/>
      <c r="S11" s="14459"/>
      <c r="U11" s="92"/>
    </row>
    <row r="12" spans="1:23" ht="11.25" outlineLevel="2">
      <c r="A12" s="14460" t="s">
        <v>4900</v>
      </c>
      <c r="B12" s="83" t="s">
        <v>94</v>
      </c>
      <c r="C12" s="82" t="str">
        <f>IF(OR(ISNUMBER(S12),ISNUMBER(#REF!),ISNUMBER(#REF!),ISNUMBER(#REF!),ISNUMBER(#REF!),ISNUMBER(#REF!),ISNUMBER(#REF!),ISNUMBER(#REF!),ISNUMBER(U12),ISNUMBER(Y12)),"x","")</f>
        <v/>
      </c>
      <c r="D12" s="86" t="s">
        <v>90</v>
      </c>
      <c r="E12" s="86" t="s">
        <v>4901</v>
      </c>
      <c r="F12" s="86" t="s">
        <v>67</v>
      </c>
      <c r="G12" s="86" t="s">
        <v>4902</v>
      </c>
      <c r="H12" s="86" t="s">
        <v>69</v>
      </c>
      <c r="I12" s="86" t="s">
        <v>4903</v>
      </c>
      <c r="J12" s="86" t="s">
        <v>187</v>
      </c>
      <c r="K12" s="86"/>
      <c r="L12" s="86"/>
      <c r="M12" s="86" t="s">
        <v>12</v>
      </c>
      <c r="N12" s="86" t="s">
        <v>12</v>
      </c>
      <c r="O12" s="86" t="s">
        <v>14</v>
      </c>
      <c r="P12" s="86"/>
      <c r="Q12" s="86"/>
      <c r="S12" s="14461"/>
      <c r="U12" s="92"/>
    </row>
    <row r="13" spans="1:23" ht="11.25" outlineLevel="3">
      <c r="A13" s="14462" t="s">
        <v>4904</v>
      </c>
      <c r="B13" s="83"/>
      <c r="C13" s="82" t="str">
        <f>IF(OR(ISNUMBER(S13),ISNUMBER(#REF!),ISNUMBER(#REF!),ISNUMBER(#REF!),ISNUMBER(#REF!),ISNUMBER(#REF!),ISNUMBER(#REF!),ISNUMBER(#REF!),ISNUMBER(U13),ISNUMBER(Y13)),"x","")</f>
        <v/>
      </c>
      <c r="D13" s="86" t="s">
        <v>90</v>
      </c>
      <c r="E13" s="86" t="s">
        <v>4905</v>
      </c>
      <c r="F13" s="86" t="s">
        <v>67</v>
      </c>
      <c r="G13" s="86" t="s">
        <v>4906</v>
      </c>
      <c r="H13" s="86" t="s">
        <v>69</v>
      </c>
      <c r="I13" s="86" t="s">
        <v>4907</v>
      </c>
      <c r="J13" s="86" t="s">
        <v>187</v>
      </c>
      <c r="K13" s="86"/>
      <c r="L13" s="86"/>
      <c r="M13" s="86" t="s">
        <v>12</v>
      </c>
      <c r="N13" s="86" t="s">
        <v>12</v>
      </c>
      <c r="O13" s="86" t="s">
        <v>14</v>
      </c>
      <c r="P13" s="86"/>
      <c r="Q13" s="86"/>
      <c r="S13" s="14463"/>
      <c r="U13" s="92"/>
    </row>
    <row r="14" spans="1:23" ht="11.25" outlineLevel="2">
      <c r="A14" s="14464" t="s">
        <v>4908</v>
      </c>
      <c r="B14" s="83" t="s">
        <v>94</v>
      </c>
      <c r="C14" s="82" t="str">
        <f>IF(OR(ISNUMBER(S14),ISNUMBER(#REF!),ISNUMBER(#REF!),ISNUMBER(#REF!),ISNUMBER(#REF!),ISNUMBER(#REF!),ISNUMBER(#REF!),ISNUMBER(#REF!),ISNUMBER(U14),ISNUMBER(Y14)),"x","")</f>
        <v/>
      </c>
      <c r="D14" s="86" t="s">
        <v>90</v>
      </c>
      <c r="E14" s="86" t="s">
        <v>4909</v>
      </c>
      <c r="F14" s="86" t="s">
        <v>67</v>
      </c>
      <c r="G14" s="86" t="s">
        <v>4910</v>
      </c>
      <c r="H14" s="86" t="s">
        <v>69</v>
      </c>
      <c r="I14" s="86" t="s">
        <v>4903</v>
      </c>
      <c r="J14" s="86" t="s">
        <v>187</v>
      </c>
      <c r="K14" s="86"/>
      <c r="L14" s="86"/>
      <c r="M14" s="86" t="s">
        <v>12</v>
      </c>
      <c r="N14" s="86" t="s">
        <v>12</v>
      </c>
      <c r="O14" s="86" t="s">
        <v>14</v>
      </c>
      <c r="P14" s="86"/>
      <c r="Q14" s="86"/>
      <c r="S14" s="14465"/>
      <c r="U14" s="92"/>
    </row>
    <row r="15" spans="1:23" ht="11.25" outlineLevel="2">
      <c r="A15" s="14466" t="s">
        <v>4911</v>
      </c>
      <c r="B15" s="83" t="s">
        <v>94</v>
      </c>
      <c r="C15" s="82" t="str">
        <f>IF(OR(ISNUMBER(S15),ISNUMBER(#REF!),ISNUMBER(#REF!),ISNUMBER(#REF!),ISNUMBER(#REF!),ISNUMBER(#REF!),ISNUMBER(#REF!),ISNUMBER(#REF!),ISNUMBER(U15),ISNUMBER(Y15)),"x","")</f>
        <v/>
      </c>
      <c r="D15" s="86" t="s">
        <v>90</v>
      </c>
      <c r="E15" s="86" t="s">
        <v>4912</v>
      </c>
      <c r="F15" s="86" t="s">
        <v>67</v>
      </c>
      <c r="G15" s="86" t="s">
        <v>4913</v>
      </c>
      <c r="H15" s="86" t="s">
        <v>69</v>
      </c>
      <c r="I15" s="86" t="s">
        <v>4914</v>
      </c>
      <c r="J15" s="86" t="s">
        <v>187</v>
      </c>
      <c r="K15" s="86"/>
      <c r="L15" s="86"/>
      <c r="M15" s="86" t="s">
        <v>12</v>
      </c>
      <c r="N15" s="86" t="s">
        <v>12</v>
      </c>
      <c r="O15" s="86" t="s">
        <v>14</v>
      </c>
      <c r="P15" s="86"/>
      <c r="Q15" s="86"/>
      <c r="S15" s="14467"/>
      <c r="U15" s="92"/>
    </row>
    <row r="16" spans="1:23" ht="11.25" outlineLevel="2">
      <c r="A16" s="14468" t="s">
        <v>4915</v>
      </c>
      <c r="B16" s="83" t="s">
        <v>94</v>
      </c>
      <c r="C16" s="82" t="str">
        <f>IF(OR(ISNUMBER(S16),ISNUMBER(#REF!),ISNUMBER(#REF!),ISNUMBER(#REF!),ISNUMBER(#REF!),ISNUMBER(#REF!),ISNUMBER(#REF!),ISNUMBER(#REF!),ISNUMBER(U16),ISNUMBER(Y16)),"x","")</f>
        <v/>
      </c>
      <c r="D16" s="86" t="s">
        <v>90</v>
      </c>
      <c r="E16" s="86" t="s">
        <v>4916</v>
      </c>
      <c r="F16" s="86" t="s">
        <v>67</v>
      </c>
      <c r="G16" s="86" t="s">
        <v>4917</v>
      </c>
      <c r="H16" s="86"/>
      <c r="I16" s="86" t="s">
        <v>4918</v>
      </c>
      <c r="J16" s="86" t="s">
        <v>96</v>
      </c>
      <c r="K16" s="86"/>
      <c r="L16" s="86"/>
      <c r="M16" s="86" t="s">
        <v>12</v>
      </c>
      <c r="N16" s="86" t="s">
        <v>12</v>
      </c>
      <c r="O16" s="86" t="s">
        <v>14</v>
      </c>
      <c r="P16" s="86"/>
      <c r="Q16" s="86"/>
      <c r="S16" s="14469"/>
      <c r="U16" s="92"/>
    </row>
    <row r="17" spans="1:21" ht="11.25" outlineLevel="2">
      <c r="A17" s="14470" t="s">
        <v>4919</v>
      </c>
      <c r="B17" s="83" t="s">
        <v>94</v>
      </c>
      <c r="C17" s="82" t="str">
        <f>IF(OR(ISNUMBER(S17),ISNUMBER(#REF!),ISNUMBER(#REF!),ISNUMBER(#REF!),ISNUMBER(#REF!),ISNUMBER(#REF!),ISNUMBER(#REF!),ISNUMBER(#REF!),ISNUMBER(U17),ISNUMBER(Y17)),"x","")</f>
        <v/>
      </c>
      <c r="D17" s="86" t="s">
        <v>90</v>
      </c>
      <c r="E17" s="86" t="s">
        <v>4920</v>
      </c>
      <c r="F17" s="86" t="s">
        <v>67</v>
      </c>
      <c r="G17" s="86" t="s">
        <v>4921</v>
      </c>
      <c r="H17" s="86" t="s">
        <v>69</v>
      </c>
      <c r="I17" s="86" t="s">
        <v>4922</v>
      </c>
      <c r="J17" s="86" t="s">
        <v>71</v>
      </c>
      <c r="K17" s="86"/>
      <c r="L17" s="86"/>
      <c r="M17" s="86" t="s">
        <v>12</v>
      </c>
      <c r="N17" s="86" t="s">
        <v>12</v>
      </c>
      <c r="O17" s="86" t="s">
        <v>14</v>
      </c>
      <c r="P17" s="86"/>
      <c r="Q17" s="86"/>
      <c r="S17" s="14471"/>
      <c r="U17" s="92"/>
    </row>
    <row r="18" spans="1:21" ht="11.25" outlineLevel="3">
      <c r="A18" s="14472" t="s">
        <v>4923</v>
      </c>
      <c r="B18" s="83" t="s">
        <v>94</v>
      </c>
      <c r="C18" s="82" t="str">
        <f>IF(OR(ISNUMBER(S18),ISNUMBER(#REF!),ISNUMBER(#REF!),ISNUMBER(#REF!),ISNUMBER(#REF!),ISNUMBER(#REF!),ISNUMBER(#REF!),ISNUMBER(#REF!),ISNUMBER(U18),ISNUMBER(Y18)),"x","")</f>
        <v/>
      </c>
      <c r="D18" s="86" t="s">
        <v>90</v>
      </c>
      <c r="E18" s="86" t="s">
        <v>4924</v>
      </c>
      <c r="F18" s="86" t="s">
        <v>67</v>
      </c>
      <c r="G18" s="86" t="s">
        <v>4925</v>
      </c>
      <c r="H18" s="86" t="s">
        <v>69</v>
      </c>
      <c r="I18" s="86" t="s">
        <v>4926</v>
      </c>
      <c r="J18" s="86" t="s">
        <v>187</v>
      </c>
      <c r="K18" s="86"/>
      <c r="L18" s="86"/>
      <c r="M18" s="86" t="s">
        <v>12</v>
      </c>
      <c r="N18" s="86" t="s">
        <v>12</v>
      </c>
      <c r="O18" s="86" t="s">
        <v>14</v>
      </c>
      <c r="P18" s="86"/>
      <c r="Q18" s="86"/>
      <c r="S18" s="14473"/>
      <c r="U18" s="92"/>
    </row>
    <row r="19" spans="1:21" ht="11.25" outlineLevel="3">
      <c r="A19" s="14474" t="s">
        <v>4927</v>
      </c>
      <c r="B19" s="83" t="s">
        <v>94</v>
      </c>
      <c r="C19" s="82" t="str">
        <f>IF(OR(ISNUMBER(S19),ISNUMBER(#REF!),ISNUMBER(#REF!),ISNUMBER(#REF!),ISNUMBER(#REF!),ISNUMBER(#REF!),ISNUMBER(#REF!),ISNUMBER(#REF!),ISNUMBER(U19),ISNUMBER(Y19)),"x","")</f>
        <v/>
      </c>
      <c r="D19" s="86" t="s">
        <v>90</v>
      </c>
      <c r="E19" s="86" t="s">
        <v>4928</v>
      </c>
      <c r="F19" s="86" t="s">
        <v>67</v>
      </c>
      <c r="G19" s="86" t="s">
        <v>4929</v>
      </c>
      <c r="H19" s="86"/>
      <c r="I19" s="86"/>
      <c r="J19" s="86" t="s">
        <v>96</v>
      </c>
      <c r="K19" s="86"/>
      <c r="L19" s="86"/>
      <c r="M19" s="86" t="s">
        <v>12</v>
      </c>
      <c r="N19" s="86" t="s">
        <v>12</v>
      </c>
      <c r="O19" s="86" t="s">
        <v>14</v>
      </c>
      <c r="P19" s="86"/>
      <c r="Q19" s="86"/>
      <c r="S19" s="14475"/>
      <c r="U19" s="92"/>
    </row>
    <row r="20" spans="1:21" ht="11.25" outlineLevel="3">
      <c r="A20" s="14476" t="s">
        <v>4930</v>
      </c>
      <c r="B20" s="83" t="s">
        <v>593</v>
      </c>
      <c r="C20" s="82" t="str">
        <f>IF(OR(ISNUMBER(S20),ISNUMBER(#REF!),ISNUMBER(#REF!),ISNUMBER(#REF!),ISNUMBER(#REF!),ISNUMBER(#REF!),ISNUMBER(#REF!),ISNUMBER(#REF!),ISNUMBER(U20),ISNUMBER(Y20)),"x","")</f>
        <v/>
      </c>
      <c r="D20" s="86" t="s">
        <v>90</v>
      </c>
      <c r="E20" s="86" t="s">
        <v>4931</v>
      </c>
      <c r="F20" s="86" t="s">
        <v>67</v>
      </c>
      <c r="G20" s="86" t="s">
        <v>4932</v>
      </c>
      <c r="H20" s="86" t="s">
        <v>69</v>
      </c>
      <c r="I20" s="86" t="s">
        <v>4933</v>
      </c>
      <c r="J20" s="86" t="s">
        <v>187</v>
      </c>
      <c r="K20" s="86"/>
      <c r="L20" s="86"/>
      <c r="M20" s="86" t="s">
        <v>12</v>
      </c>
      <c r="N20" s="86" t="s">
        <v>12</v>
      </c>
      <c r="O20" s="86" t="s">
        <v>14</v>
      </c>
      <c r="P20" s="86"/>
      <c r="Q20" s="86"/>
      <c r="S20" s="14477"/>
      <c r="U20" s="92"/>
    </row>
    <row r="21" spans="1:21" ht="11.25" outlineLevel="3">
      <c r="A21" s="14478" t="s">
        <v>4934</v>
      </c>
      <c r="B21" s="83" t="s">
        <v>593</v>
      </c>
      <c r="C21" s="82" t="str">
        <f>IF(OR(ISNUMBER(S21),ISNUMBER(#REF!),ISNUMBER(#REF!),ISNUMBER(#REF!),ISNUMBER(#REF!),ISNUMBER(#REF!),ISNUMBER(#REF!),ISNUMBER(#REF!),ISNUMBER(U21),ISNUMBER(Y21)),"x","")</f>
        <v/>
      </c>
      <c r="D21" s="86" t="s">
        <v>90</v>
      </c>
      <c r="E21" s="86" t="s">
        <v>4935</v>
      </c>
      <c r="F21" s="86" t="s">
        <v>67</v>
      </c>
      <c r="G21" s="86" t="s">
        <v>4936</v>
      </c>
      <c r="H21" s="86"/>
      <c r="I21" s="86" t="s">
        <v>4937</v>
      </c>
      <c r="J21" s="86" t="s">
        <v>96</v>
      </c>
      <c r="K21" s="86"/>
      <c r="L21" s="86"/>
      <c r="M21" s="86" t="s">
        <v>12</v>
      </c>
      <c r="N21" s="86" t="s">
        <v>12</v>
      </c>
      <c r="O21" s="86" t="s">
        <v>14</v>
      </c>
      <c r="P21" s="86"/>
      <c r="Q21" s="86"/>
      <c r="S21" s="14479"/>
      <c r="U21" s="92"/>
    </row>
    <row r="22" spans="1:21" ht="11.25" outlineLevel="2">
      <c r="A22" s="14480" t="s">
        <v>4938</v>
      </c>
      <c r="B22" s="83" t="s">
        <v>94</v>
      </c>
      <c r="C22" s="82" t="str">
        <f>IF(OR(ISNUMBER(S22),ISNUMBER(#REF!),ISNUMBER(#REF!),ISNUMBER(#REF!),ISNUMBER(#REF!),ISNUMBER(#REF!),ISNUMBER(#REF!),ISNUMBER(#REF!),ISNUMBER(U22),ISNUMBER(Y22)),"x","")</f>
        <v/>
      </c>
      <c r="D22" s="86" t="s">
        <v>90</v>
      </c>
      <c r="E22" s="86" t="s">
        <v>4939</v>
      </c>
      <c r="F22" s="86" t="s">
        <v>67</v>
      </c>
      <c r="G22" s="86" t="s">
        <v>4940</v>
      </c>
      <c r="H22" s="86" t="s">
        <v>69</v>
      </c>
      <c r="I22" s="86" t="s">
        <v>4903</v>
      </c>
      <c r="J22" s="86" t="s">
        <v>187</v>
      </c>
      <c r="K22" s="86"/>
      <c r="L22" s="86"/>
      <c r="M22" s="86" t="s">
        <v>12</v>
      </c>
      <c r="N22" s="86" t="s">
        <v>12</v>
      </c>
      <c r="O22" s="86" t="s">
        <v>14</v>
      </c>
      <c r="P22" s="86"/>
      <c r="Q22" s="86"/>
      <c r="S22" s="14481"/>
      <c r="U22" s="92"/>
    </row>
    <row r="23" spans="1:21" ht="11.25" outlineLevel="2">
      <c r="A23" s="14482" t="s">
        <v>4941</v>
      </c>
      <c r="B23" s="83" t="s">
        <v>94</v>
      </c>
      <c r="C23" s="82" t="str">
        <f>IF(OR(ISNUMBER(S23),ISNUMBER(#REF!),ISNUMBER(#REF!),ISNUMBER(#REF!),ISNUMBER(#REF!),ISNUMBER(#REF!),ISNUMBER(#REF!),ISNUMBER(#REF!),ISNUMBER(U23),ISNUMBER(Y23)),"x","")</f>
        <v/>
      </c>
      <c r="D23" s="86" t="s">
        <v>90</v>
      </c>
      <c r="E23" s="86" t="s">
        <v>4942</v>
      </c>
      <c r="F23" s="86" t="s">
        <v>67</v>
      </c>
      <c r="G23" s="86" t="s">
        <v>4943</v>
      </c>
      <c r="H23" s="86" t="s">
        <v>69</v>
      </c>
      <c r="I23" s="86" t="s">
        <v>4944</v>
      </c>
      <c r="J23" s="86" t="s">
        <v>187</v>
      </c>
      <c r="K23" s="86"/>
      <c r="L23" s="86"/>
      <c r="M23" s="86" t="s">
        <v>12</v>
      </c>
      <c r="N23" s="86" t="s">
        <v>12</v>
      </c>
      <c r="O23" s="86" t="s">
        <v>14</v>
      </c>
      <c r="P23" s="86"/>
      <c r="Q23" s="86"/>
      <c r="S23" s="14483"/>
      <c r="U23" s="92"/>
    </row>
    <row r="24" spans="1:21" ht="11.25" outlineLevel="2">
      <c r="A24" s="14484" t="s">
        <v>4945</v>
      </c>
      <c r="B24" s="83" t="s">
        <v>94</v>
      </c>
      <c r="C24" s="82" t="str">
        <f>IF(OR(ISNUMBER(S24),ISNUMBER(#REF!),ISNUMBER(#REF!),ISNUMBER(#REF!),ISNUMBER(#REF!),ISNUMBER(#REF!),ISNUMBER(#REF!),ISNUMBER(#REF!),ISNUMBER(U24),ISNUMBER(Y24)),"x","")</f>
        <v/>
      </c>
      <c r="D24" s="86" t="s">
        <v>90</v>
      </c>
      <c r="E24" s="86" t="s">
        <v>4946</v>
      </c>
      <c r="F24" s="86" t="s">
        <v>67</v>
      </c>
      <c r="G24" s="86" t="s">
        <v>4947</v>
      </c>
      <c r="H24" s="86" t="s">
        <v>69</v>
      </c>
      <c r="I24" s="86" t="s">
        <v>4948</v>
      </c>
      <c r="J24" s="86" t="s">
        <v>187</v>
      </c>
      <c r="K24" s="86"/>
      <c r="L24" s="86"/>
      <c r="M24" s="86" t="s">
        <v>12</v>
      </c>
      <c r="N24" s="86" t="s">
        <v>12</v>
      </c>
      <c r="O24" s="86" t="s">
        <v>14</v>
      </c>
      <c r="P24" s="86"/>
      <c r="Q24" s="86"/>
      <c r="S24" s="14485"/>
      <c r="U24" s="92"/>
    </row>
    <row r="25" spans="1:21" ht="11.25" outlineLevel="2">
      <c r="A25" s="14486" t="s">
        <v>4949</v>
      </c>
      <c r="B25" s="83"/>
      <c r="C25" s="82" t="str">
        <f>IF(OR(ISNUMBER(S25),ISNUMBER(#REF!),ISNUMBER(#REF!),ISNUMBER(#REF!),ISNUMBER(#REF!),ISNUMBER(#REF!),ISNUMBER(#REF!),ISNUMBER(#REF!),ISNUMBER(U25),ISNUMBER(Y25)),"x","")</f>
        <v/>
      </c>
      <c r="D25" s="86" t="s">
        <v>90</v>
      </c>
      <c r="E25" s="86" t="s">
        <v>4950</v>
      </c>
      <c r="F25" s="86" t="s">
        <v>13</v>
      </c>
      <c r="G25" s="86" t="s">
        <v>4951</v>
      </c>
      <c r="H25" s="86"/>
      <c r="I25" s="86" t="s">
        <v>164</v>
      </c>
      <c r="J25" s="86"/>
      <c r="K25" s="86"/>
      <c r="L25" s="86"/>
      <c r="M25" s="86" t="s">
        <v>12</v>
      </c>
      <c r="N25" s="86" t="s">
        <v>12</v>
      </c>
      <c r="O25" s="86" t="s">
        <v>14</v>
      </c>
      <c r="P25" s="86"/>
      <c r="Q25" s="86"/>
      <c r="S25" s="14487"/>
      <c r="U25" s="92"/>
    </row>
    <row r="26" spans="1:21" ht="11.25" outlineLevel="2">
      <c r="A26" s="14488" t="s">
        <v>4952</v>
      </c>
      <c r="B26" s="83" t="s">
        <v>94</v>
      </c>
      <c r="C26" s="82" t="str">
        <f>IF(OR(ISNUMBER(S26),ISNUMBER(#REF!),ISNUMBER(#REF!),ISNUMBER(#REF!),ISNUMBER(#REF!),ISNUMBER(#REF!),ISNUMBER(#REF!),ISNUMBER(#REF!),ISNUMBER(U26),ISNUMBER(Y26)),"x","")</f>
        <v/>
      </c>
      <c r="D26" s="86" t="s">
        <v>90</v>
      </c>
      <c r="E26" s="86" t="s">
        <v>4953</v>
      </c>
      <c r="F26" s="86" t="s">
        <v>67</v>
      </c>
      <c r="G26" s="86" t="s">
        <v>4954</v>
      </c>
      <c r="H26" s="86" t="s">
        <v>69</v>
      </c>
      <c r="I26" s="86" t="s">
        <v>4899</v>
      </c>
      <c r="J26" s="86" t="s">
        <v>187</v>
      </c>
      <c r="K26" s="86"/>
      <c r="L26" s="86"/>
      <c r="M26" s="86" t="s">
        <v>12</v>
      </c>
      <c r="N26" s="86" t="s">
        <v>12</v>
      </c>
      <c r="O26" s="86" t="s">
        <v>14</v>
      </c>
      <c r="P26" s="86"/>
      <c r="Q26" s="86"/>
      <c r="S26" s="14489"/>
      <c r="U26" s="92"/>
    </row>
    <row r="27" spans="1:21" ht="11.25" outlineLevel="2">
      <c r="A27" s="14490" t="s">
        <v>4955</v>
      </c>
      <c r="B27" s="83" t="s">
        <v>94</v>
      </c>
      <c r="C27" s="82" t="str">
        <f>IF(OR(ISNUMBER(S27),ISNUMBER(#REF!),ISNUMBER(#REF!),ISNUMBER(#REF!),ISNUMBER(#REF!),ISNUMBER(#REF!),ISNUMBER(#REF!),ISNUMBER(#REF!),ISNUMBER(U27),ISNUMBER(Y27)),"x","")</f>
        <v/>
      </c>
      <c r="D27" s="86" t="s">
        <v>90</v>
      </c>
      <c r="E27" s="86" t="s">
        <v>4956</v>
      </c>
      <c r="F27" s="86" t="s">
        <v>67</v>
      </c>
      <c r="G27" s="86" t="s">
        <v>4957</v>
      </c>
      <c r="H27" s="86" t="s">
        <v>69</v>
      </c>
      <c r="I27" s="86" t="s">
        <v>4958</v>
      </c>
      <c r="J27" s="86" t="s">
        <v>187</v>
      </c>
      <c r="K27" s="86"/>
      <c r="L27" s="86"/>
      <c r="M27" s="86" t="s">
        <v>12</v>
      </c>
      <c r="N27" s="86" t="s">
        <v>12</v>
      </c>
      <c r="O27" s="86" t="s">
        <v>14</v>
      </c>
      <c r="P27" s="86"/>
      <c r="Q27" s="86"/>
      <c r="S27" s="14491"/>
      <c r="U27" s="92"/>
    </row>
    <row r="28" spans="1:21" ht="11.25" outlineLevel="1">
      <c r="A28" s="14492" t="s">
        <v>4959</v>
      </c>
      <c r="B28" s="83" t="s">
        <v>94</v>
      </c>
      <c r="C28" s="82" t="str">
        <f>IF(OR(ISNUMBER(S28),ISNUMBER(#REF!),ISNUMBER(#REF!),ISNUMBER(#REF!),ISNUMBER(#REF!),ISNUMBER(#REF!),ISNUMBER(#REF!),ISNUMBER(#REF!),ISNUMBER(U28),ISNUMBER(Y28)),"x","")</f>
        <v/>
      </c>
      <c r="D28" s="86" t="s">
        <v>90</v>
      </c>
      <c r="E28" s="86" t="s">
        <v>4960</v>
      </c>
      <c r="F28" s="86" t="s">
        <v>67</v>
      </c>
      <c r="G28" s="86" t="s">
        <v>4959</v>
      </c>
      <c r="H28" s="86" t="s">
        <v>69</v>
      </c>
      <c r="I28" s="86" t="s">
        <v>4961</v>
      </c>
      <c r="J28" s="86" t="s">
        <v>71</v>
      </c>
      <c r="K28" s="86"/>
      <c r="L28" s="86"/>
      <c r="M28" s="86" t="s">
        <v>12</v>
      </c>
      <c r="N28" s="86" t="s">
        <v>12</v>
      </c>
      <c r="O28" s="86" t="s">
        <v>14</v>
      </c>
      <c r="P28" s="86"/>
      <c r="Q28" s="86"/>
      <c r="S28" s="14493"/>
      <c r="U28" s="92"/>
    </row>
    <row r="29" spans="1:21" ht="11.25" outlineLevel="2">
      <c r="A29" s="14494" t="s">
        <v>4962</v>
      </c>
      <c r="B29" s="83" t="s">
        <v>94</v>
      </c>
      <c r="C29" s="82" t="str">
        <f>IF(OR(ISNUMBER(S29),ISNUMBER(#REF!),ISNUMBER(#REF!),ISNUMBER(#REF!),ISNUMBER(#REF!),ISNUMBER(#REF!),ISNUMBER(#REF!),ISNUMBER(#REF!),ISNUMBER(U29),ISNUMBER(Y29)),"x","")</f>
        <v/>
      </c>
      <c r="D29" s="86" t="s">
        <v>90</v>
      </c>
      <c r="E29" s="86" t="s">
        <v>4963</v>
      </c>
      <c r="F29" s="86" t="s">
        <v>67</v>
      </c>
      <c r="G29" s="86" t="s">
        <v>4964</v>
      </c>
      <c r="H29" s="86" t="s">
        <v>69</v>
      </c>
      <c r="I29" s="86" t="s">
        <v>4965</v>
      </c>
      <c r="J29" s="86" t="s">
        <v>71</v>
      </c>
      <c r="K29" s="86"/>
      <c r="L29" s="86"/>
      <c r="M29" s="86" t="s">
        <v>12</v>
      </c>
      <c r="N29" s="86" t="s">
        <v>12</v>
      </c>
      <c r="O29" s="86" t="s">
        <v>14</v>
      </c>
      <c r="P29" s="86"/>
      <c r="Q29" s="86"/>
      <c r="S29" s="14495"/>
      <c r="U29" s="92"/>
    </row>
    <row r="30" spans="1:21" ht="11.25" outlineLevel="3">
      <c r="A30" s="14496" t="s">
        <v>4966</v>
      </c>
      <c r="B30" s="83" t="s">
        <v>94</v>
      </c>
      <c r="C30" s="82" t="str">
        <f>IF(OR(ISNUMBER(S30),ISNUMBER(#REF!),ISNUMBER(#REF!),ISNUMBER(#REF!),ISNUMBER(#REF!),ISNUMBER(#REF!),ISNUMBER(#REF!),ISNUMBER(#REF!),ISNUMBER(U30),ISNUMBER(Y30)),"x","")</f>
        <v/>
      </c>
      <c r="D30" s="86" t="s">
        <v>90</v>
      </c>
      <c r="E30" s="86" t="s">
        <v>4967</v>
      </c>
      <c r="F30" s="86" t="s">
        <v>67</v>
      </c>
      <c r="G30" s="86" t="s">
        <v>4968</v>
      </c>
      <c r="H30" s="86"/>
      <c r="I30" s="86" t="s">
        <v>4969</v>
      </c>
      <c r="J30" s="86" t="s">
        <v>96</v>
      </c>
      <c r="K30" s="86"/>
      <c r="L30" s="86"/>
      <c r="M30" s="86" t="s">
        <v>12</v>
      </c>
      <c r="N30" s="86" t="s">
        <v>12</v>
      </c>
      <c r="O30" s="86" t="s">
        <v>14</v>
      </c>
      <c r="P30" s="86"/>
      <c r="Q30" s="86"/>
      <c r="S30" s="14497"/>
      <c r="U30" s="92"/>
    </row>
    <row r="31" spans="1:21" ht="11.25" outlineLevel="3">
      <c r="A31" s="14498" t="s">
        <v>4970</v>
      </c>
      <c r="B31" s="83" t="s">
        <v>94</v>
      </c>
      <c r="C31" s="82" t="str">
        <f>IF(OR(ISNUMBER(S31),ISNUMBER(#REF!),ISNUMBER(#REF!),ISNUMBER(#REF!),ISNUMBER(#REF!),ISNUMBER(#REF!),ISNUMBER(#REF!),ISNUMBER(#REF!),ISNUMBER(U31),ISNUMBER(Y31)),"x","")</f>
        <v/>
      </c>
      <c r="D31" s="86" t="s">
        <v>90</v>
      </c>
      <c r="E31" s="86" t="s">
        <v>4971</v>
      </c>
      <c r="F31" s="86" t="s">
        <v>67</v>
      </c>
      <c r="G31" s="86" t="s">
        <v>4972</v>
      </c>
      <c r="H31" s="86"/>
      <c r="I31" s="86" t="s">
        <v>4973</v>
      </c>
      <c r="J31" s="86" t="s">
        <v>96</v>
      </c>
      <c r="K31" s="86"/>
      <c r="L31" s="86"/>
      <c r="M31" s="86" t="s">
        <v>12</v>
      </c>
      <c r="N31" s="86" t="s">
        <v>12</v>
      </c>
      <c r="O31" s="86" t="s">
        <v>14</v>
      </c>
      <c r="P31" s="86"/>
      <c r="Q31" s="86"/>
      <c r="S31" s="14499"/>
      <c r="U31" s="92"/>
    </row>
    <row r="32" spans="1:21" ht="11.25" outlineLevel="3">
      <c r="A32" s="14500" t="s">
        <v>4974</v>
      </c>
      <c r="B32" s="83" t="s">
        <v>94</v>
      </c>
      <c r="C32" s="82" t="str">
        <f>IF(OR(ISNUMBER(S32),ISNUMBER(#REF!),ISNUMBER(#REF!),ISNUMBER(#REF!),ISNUMBER(#REF!),ISNUMBER(#REF!),ISNUMBER(#REF!),ISNUMBER(#REF!),ISNUMBER(U32),ISNUMBER(Y32)),"x","")</f>
        <v/>
      </c>
      <c r="D32" s="86" t="s">
        <v>90</v>
      </c>
      <c r="E32" s="86" t="s">
        <v>4975</v>
      </c>
      <c r="F32" s="86" t="s">
        <v>67</v>
      </c>
      <c r="G32" s="86" t="s">
        <v>4976</v>
      </c>
      <c r="H32" s="86" t="s">
        <v>69</v>
      </c>
      <c r="I32" s="86" t="s">
        <v>4977</v>
      </c>
      <c r="J32" s="86" t="s">
        <v>187</v>
      </c>
      <c r="K32" s="86"/>
      <c r="L32" s="86"/>
      <c r="M32" s="86" t="s">
        <v>12</v>
      </c>
      <c r="N32" s="86" t="s">
        <v>12</v>
      </c>
      <c r="O32" s="86" t="s">
        <v>14</v>
      </c>
      <c r="P32" s="86"/>
      <c r="Q32" s="86"/>
      <c r="S32" s="14501"/>
      <c r="U32" s="92"/>
    </row>
    <row r="33" spans="1:21" ht="11.25" outlineLevel="3">
      <c r="A33" s="14502" t="s">
        <v>4978</v>
      </c>
      <c r="B33" s="83" t="s">
        <v>94</v>
      </c>
      <c r="C33" s="82" t="str">
        <f>IF(OR(ISNUMBER(S33),ISNUMBER(#REF!),ISNUMBER(#REF!),ISNUMBER(#REF!),ISNUMBER(#REF!),ISNUMBER(#REF!),ISNUMBER(#REF!),ISNUMBER(#REF!),ISNUMBER(U33),ISNUMBER(Y33)),"x","")</f>
        <v/>
      </c>
      <c r="D33" s="86" t="s">
        <v>90</v>
      </c>
      <c r="E33" s="86" t="s">
        <v>4979</v>
      </c>
      <c r="F33" s="86" t="s">
        <v>67</v>
      </c>
      <c r="G33" s="86" t="s">
        <v>4980</v>
      </c>
      <c r="H33" s="86"/>
      <c r="I33" s="86" t="s">
        <v>4981</v>
      </c>
      <c r="J33" s="86" t="s">
        <v>96</v>
      </c>
      <c r="K33" s="86"/>
      <c r="L33" s="86"/>
      <c r="M33" s="86" t="s">
        <v>12</v>
      </c>
      <c r="N33" s="86" t="s">
        <v>12</v>
      </c>
      <c r="O33" s="86" t="s">
        <v>14</v>
      </c>
      <c r="P33" s="86"/>
      <c r="Q33" s="86"/>
      <c r="S33" s="14503"/>
      <c r="U33" s="92"/>
    </row>
    <row r="34" spans="1:21" ht="11.25" outlineLevel="3">
      <c r="A34" s="14504" t="s">
        <v>4982</v>
      </c>
      <c r="B34" s="83" t="s">
        <v>94</v>
      </c>
      <c r="C34" s="82" t="str">
        <f>IF(OR(ISNUMBER(S34),ISNUMBER(#REF!),ISNUMBER(#REF!),ISNUMBER(#REF!),ISNUMBER(#REF!),ISNUMBER(#REF!),ISNUMBER(#REF!),ISNUMBER(#REF!),ISNUMBER(U34),ISNUMBER(Y34)),"x","")</f>
        <v/>
      </c>
      <c r="D34" s="86" t="s">
        <v>90</v>
      </c>
      <c r="E34" s="86" t="s">
        <v>4983</v>
      </c>
      <c r="F34" s="86" t="s">
        <v>67</v>
      </c>
      <c r="G34" s="86" t="s">
        <v>4984</v>
      </c>
      <c r="H34" s="86"/>
      <c r="I34" s="86" t="s">
        <v>4965</v>
      </c>
      <c r="J34" s="86" t="s">
        <v>96</v>
      </c>
      <c r="K34" s="86"/>
      <c r="L34" s="86"/>
      <c r="M34" s="86" t="s">
        <v>12</v>
      </c>
      <c r="N34" s="86" t="s">
        <v>12</v>
      </c>
      <c r="O34" s="86" t="s">
        <v>14</v>
      </c>
      <c r="P34" s="86"/>
      <c r="Q34" s="86"/>
      <c r="S34" s="14505"/>
      <c r="U34" s="92"/>
    </row>
    <row r="35" spans="1:21" ht="11.25" outlineLevel="2">
      <c r="A35" s="14506" t="s">
        <v>4985</v>
      </c>
      <c r="B35" s="83" t="s">
        <v>94</v>
      </c>
      <c r="C35" s="82" t="str">
        <f>IF(OR(ISNUMBER(S35),ISNUMBER(#REF!),ISNUMBER(#REF!),ISNUMBER(#REF!),ISNUMBER(#REF!),ISNUMBER(#REF!),ISNUMBER(#REF!),ISNUMBER(#REF!),ISNUMBER(U35),ISNUMBER(Y35)),"x","")</f>
        <v/>
      </c>
      <c r="D35" s="86" t="s">
        <v>90</v>
      </c>
      <c r="E35" s="86" t="s">
        <v>4986</v>
      </c>
      <c r="F35" s="86" t="s">
        <v>67</v>
      </c>
      <c r="G35" s="86" t="s">
        <v>4987</v>
      </c>
      <c r="H35" s="86" t="s">
        <v>69</v>
      </c>
      <c r="I35" s="86" t="s">
        <v>4988</v>
      </c>
      <c r="J35" s="86" t="s">
        <v>187</v>
      </c>
      <c r="K35" s="86"/>
      <c r="L35" s="86"/>
      <c r="M35" s="86" t="s">
        <v>12</v>
      </c>
      <c r="N35" s="86" t="s">
        <v>12</v>
      </c>
      <c r="O35" s="86" t="s">
        <v>14</v>
      </c>
      <c r="P35" s="86"/>
      <c r="Q35" s="86"/>
      <c r="S35" s="14507"/>
      <c r="U35" s="92"/>
    </row>
    <row r="36" spans="1:21" ht="11.25" outlineLevel="2">
      <c r="A36" s="14508" t="s">
        <v>4989</v>
      </c>
      <c r="B36" s="83" t="s">
        <v>94</v>
      </c>
      <c r="C36" s="82" t="str">
        <f>IF(OR(ISNUMBER(S36),ISNUMBER(#REF!),ISNUMBER(#REF!),ISNUMBER(#REF!),ISNUMBER(#REF!),ISNUMBER(#REF!),ISNUMBER(#REF!),ISNUMBER(#REF!),ISNUMBER(U36),ISNUMBER(Y36)),"x","")</f>
        <v/>
      </c>
      <c r="D36" s="86" t="s">
        <v>90</v>
      </c>
      <c r="E36" s="86" t="s">
        <v>4990</v>
      </c>
      <c r="F36" s="86" t="s">
        <v>67</v>
      </c>
      <c r="G36" s="86" t="s">
        <v>4991</v>
      </c>
      <c r="H36" s="86" t="s">
        <v>69</v>
      </c>
      <c r="I36" s="86" t="s">
        <v>4992</v>
      </c>
      <c r="J36" s="86" t="s">
        <v>187</v>
      </c>
      <c r="K36" s="86"/>
      <c r="L36" s="86"/>
      <c r="M36" s="86" t="s">
        <v>12</v>
      </c>
      <c r="N36" s="86" t="s">
        <v>12</v>
      </c>
      <c r="O36" s="86" t="s">
        <v>14</v>
      </c>
      <c r="P36" s="86"/>
      <c r="Q36" s="86"/>
      <c r="S36" s="14509"/>
      <c r="U36" s="92"/>
    </row>
    <row r="37" spans="1:21" ht="11.25" outlineLevel="2">
      <c r="A37" s="14510" t="s">
        <v>4993</v>
      </c>
      <c r="B37" s="83" t="s">
        <v>94</v>
      </c>
      <c r="C37" s="82" t="str">
        <f>IF(OR(ISNUMBER(S37),ISNUMBER(#REF!),ISNUMBER(#REF!),ISNUMBER(#REF!),ISNUMBER(#REF!),ISNUMBER(#REF!),ISNUMBER(#REF!),ISNUMBER(#REF!),ISNUMBER(U37),ISNUMBER(Y37)),"x","")</f>
        <v/>
      </c>
      <c r="D37" s="86" t="s">
        <v>90</v>
      </c>
      <c r="E37" s="86" t="s">
        <v>4994</v>
      </c>
      <c r="F37" s="86" t="s">
        <v>67</v>
      </c>
      <c r="G37" s="86" t="s">
        <v>4995</v>
      </c>
      <c r="H37" s="86" t="s">
        <v>69</v>
      </c>
      <c r="I37" s="86" t="s">
        <v>4996</v>
      </c>
      <c r="J37" s="86" t="s">
        <v>187</v>
      </c>
      <c r="K37" s="86"/>
      <c r="L37" s="86"/>
      <c r="M37" s="86" t="s">
        <v>12</v>
      </c>
      <c r="N37" s="86" t="s">
        <v>12</v>
      </c>
      <c r="O37" s="86" t="s">
        <v>14</v>
      </c>
      <c r="P37" s="86"/>
      <c r="Q37" s="86"/>
      <c r="S37" s="14511"/>
      <c r="U37" s="92"/>
    </row>
    <row r="38" spans="1:21" ht="11.25" outlineLevel="2">
      <c r="A38" s="14512" t="s">
        <v>4997</v>
      </c>
      <c r="B38" s="83" t="s">
        <v>94</v>
      </c>
      <c r="C38" s="82" t="str">
        <f>IF(OR(ISNUMBER(S38),ISNUMBER(#REF!),ISNUMBER(#REF!),ISNUMBER(#REF!),ISNUMBER(#REF!),ISNUMBER(#REF!),ISNUMBER(#REF!),ISNUMBER(#REF!),ISNUMBER(U38),ISNUMBER(Y38)),"x","")</f>
        <v/>
      </c>
      <c r="D38" s="86" t="s">
        <v>90</v>
      </c>
      <c r="E38" s="86" t="s">
        <v>4998</v>
      </c>
      <c r="F38" s="86" t="s">
        <v>67</v>
      </c>
      <c r="G38" s="86" t="s">
        <v>4999</v>
      </c>
      <c r="H38" s="86" t="s">
        <v>69</v>
      </c>
      <c r="I38" s="86" t="s">
        <v>5000</v>
      </c>
      <c r="J38" s="86" t="s">
        <v>187</v>
      </c>
      <c r="K38" s="86"/>
      <c r="L38" s="86"/>
      <c r="M38" s="86" t="s">
        <v>12</v>
      </c>
      <c r="N38" s="86" t="s">
        <v>12</v>
      </c>
      <c r="O38" s="86" t="s">
        <v>14</v>
      </c>
      <c r="P38" s="86"/>
      <c r="Q38" s="86"/>
      <c r="S38" s="14513"/>
      <c r="U38" s="92"/>
    </row>
    <row r="39" spans="1:21" ht="11.25" outlineLevel="2">
      <c r="A39" s="14514" t="s">
        <v>5001</v>
      </c>
      <c r="B39" s="83" t="s">
        <v>94</v>
      </c>
      <c r="C39" s="82" t="str">
        <f>IF(OR(ISNUMBER(S39),ISNUMBER(#REF!),ISNUMBER(#REF!),ISNUMBER(#REF!),ISNUMBER(#REF!),ISNUMBER(#REF!),ISNUMBER(#REF!),ISNUMBER(#REF!),ISNUMBER(U39),ISNUMBER(Y39)),"x","")</f>
        <v/>
      </c>
      <c r="D39" s="86" t="s">
        <v>90</v>
      </c>
      <c r="E39" s="86" t="s">
        <v>5002</v>
      </c>
      <c r="F39" s="86" t="s">
        <v>67</v>
      </c>
      <c r="G39" s="86" t="s">
        <v>5003</v>
      </c>
      <c r="H39" s="86"/>
      <c r="I39" s="86" t="s">
        <v>5004</v>
      </c>
      <c r="J39" s="86" t="s">
        <v>96</v>
      </c>
      <c r="K39" s="86"/>
      <c r="L39" s="86"/>
      <c r="M39" s="86" t="s">
        <v>12</v>
      </c>
      <c r="N39" s="86" t="s">
        <v>12</v>
      </c>
      <c r="O39" s="86" t="s">
        <v>14</v>
      </c>
      <c r="P39" s="86"/>
      <c r="Q39" s="86"/>
      <c r="S39" s="14515"/>
      <c r="U39" s="92"/>
    </row>
    <row r="40" spans="1:21" ht="11.25" outlineLevel="2">
      <c r="A40" s="14516" t="s">
        <v>5005</v>
      </c>
      <c r="B40" s="83" t="s">
        <v>94</v>
      </c>
      <c r="C40" s="82" t="str">
        <f>IF(OR(ISNUMBER(S40),ISNUMBER(#REF!),ISNUMBER(#REF!),ISNUMBER(#REF!),ISNUMBER(#REF!),ISNUMBER(#REF!),ISNUMBER(#REF!),ISNUMBER(#REF!),ISNUMBER(U40),ISNUMBER(Y40)),"x","")</f>
        <v/>
      </c>
      <c r="D40" s="86" t="s">
        <v>90</v>
      </c>
      <c r="E40" s="86" t="s">
        <v>5006</v>
      </c>
      <c r="F40" s="86" t="s">
        <v>67</v>
      </c>
      <c r="G40" s="86" t="s">
        <v>5007</v>
      </c>
      <c r="H40" s="86" t="s">
        <v>69</v>
      </c>
      <c r="I40" s="86" t="s">
        <v>5008</v>
      </c>
      <c r="J40" s="86" t="s">
        <v>187</v>
      </c>
      <c r="K40" s="86"/>
      <c r="L40" s="86"/>
      <c r="M40" s="86" t="s">
        <v>12</v>
      </c>
      <c r="N40" s="86" t="s">
        <v>12</v>
      </c>
      <c r="O40" s="86" t="s">
        <v>14</v>
      </c>
      <c r="P40" s="86"/>
      <c r="Q40" s="86"/>
      <c r="S40" s="14517"/>
      <c r="U40" s="92"/>
    </row>
    <row r="41" spans="1:21" ht="11.25" outlineLevel="2">
      <c r="A41" s="14518" t="s">
        <v>5009</v>
      </c>
      <c r="B41" s="83" t="s">
        <v>94</v>
      </c>
      <c r="C41" s="82" t="str">
        <f>IF(OR(ISNUMBER(S41),ISNUMBER(#REF!),ISNUMBER(#REF!),ISNUMBER(#REF!),ISNUMBER(#REF!),ISNUMBER(#REF!),ISNUMBER(#REF!),ISNUMBER(#REF!),ISNUMBER(U41),ISNUMBER(Y41)),"x","")</f>
        <v/>
      </c>
      <c r="D41" s="86" t="s">
        <v>90</v>
      </c>
      <c r="E41" s="86" t="s">
        <v>5010</v>
      </c>
      <c r="F41" s="86" t="s">
        <v>67</v>
      </c>
      <c r="G41" s="86" t="s">
        <v>5011</v>
      </c>
      <c r="H41" s="86" t="s">
        <v>69</v>
      </c>
      <c r="I41" s="86" t="s">
        <v>5012</v>
      </c>
      <c r="J41" s="86" t="s">
        <v>187</v>
      </c>
      <c r="K41" s="86"/>
      <c r="L41" s="86"/>
      <c r="M41" s="86" t="s">
        <v>12</v>
      </c>
      <c r="N41" s="86" t="s">
        <v>12</v>
      </c>
      <c r="O41" s="86" t="s">
        <v>14</v>
      </c>
      <c r="P41" s="86"/>
      <c r="Q41" s="86"/>
      <c r="S41" s="14519"/>
      <c r="U41" s="92"/>
    </row>
    <row r="42" spans="1:21" ht="11.25" outlineLevel="2">
      <c r="A42" s="14520" t="s">
        <v>5013</v>
      </c>
      <c r="B42" s="83" t="s">
        <v>94</v>
      </c>
      <c r="C42" s="82" t="str">
        <f>IF(OR(ISNUMBER(S42),ISNUMBER(#REF!),ISNUMBER(#REF!),ISNUMBER(#REF!),ISNUMBER(#REF!),ISNUMBER(#REF!),ISNUMBER(#REF!),ISNUMBER(#REF!),ISNUMBER(U42),ISNUMBER(Y42)),"x","")</f>
        <v/>
      </c>
      <c r="D42" s="86" t="s">
        <v>90</v>
      </c>
      <c r="E42" s="86" t="s">
        <v>5014</v>
      </c>
      <c r="F42" s="86" t="s">
        <v>67</v>
      </c>
      <c r="G42" s="86" t="s">
        <v>5015</v>
      </c>
      <c r="H42" s="86" t="s">
        <v>69</v>
      </c>
      <c r="I42" s="86" t="s">
        <v>5012</v>
      </c>
      <c r="J42" s="86" t="s">
        <v>187</v>
      </c>
      <c r="K42" s="86"/>
      <c r="L42" s="86"/>
      <c r="M42" s="86" t="s">
        <v>12</v>
      </c>
      <c r="N42" s="86" t="s">
        <v>12</v>
      </c>
      <c r="O42" s="86" t="s">
        <v>14</v>
      </c>
      <c r="P42" s="86"/>
      <c r="Q42" s="86"/>
      <c r="S42" s="14521"/>
      <c r="U42" s="92"/>
    </row>
    <row r="43" spans="1:21" ht="11.25" outlineLevel="2">
      <c r="A43" s="14522" t="s">
        <v>5016</v>
      </c>
      <c r="B43" s="83" t="s">
        <v>94</v>
      </c>
      <c r="C43" s="82" t="str">
        <f>IF(OR(ISNUMBER(S43),ISNUMBER(#REF!),ISNUMBER(#REF!),ISNUMBER(#REF!),ISNUMBER(#REF!),ISNUMBER(#REF!),ISNUMBER(#REF!),ISNUMBER(#REF!),ISNUMBER(U43),ISNUMBER(Y43)),"x","")</f>
        <v/>
      </c>
      <c r="D43" s="86" t="s">
        <v>90</v>
      </c>
      <c r="E43" s="86" t="s">
        <v>5017</v>
      </c>
      <c r="F43" s="86" t="s">
        <v>67</v>
      </c>
      <c r="G43" s="86" t="s">
        <v>5018</v>
      </c>
      <c r="H43" s="86" t="s">
        <v>69</v>
      </c>
      <c r="I43" s="86" t="s">
        <v>5019</v>
      </c>
      <c r="J43" s="86" t="s">
        <v>71</v>
      </c>
      <c r="K43" s="86"/>
      <c r="L43" s="86"/>
      <c r="M43" s="86" t="s">
        <v>12</v>
      </c>
      <c r="N43" s="86" t="s">
        <v>12</v>
      </c>
      <c r="O43" s="86" t="s">
        <v>14</v>
      </c>
      <c r="P43" s="86"/>
      <c r="Q43" s="86"/>
      <c r="S43" s="14523"/>
      <c r="U43" s="92"/>
    </row>
    <row r="44" spans="1:21" ht="11.25" outlineLevel="3">
      <c r="A44" s="14524" t="s">
        <v>5020</v>
      </c>
      <c r="B44" s="83" t="s">
        <v>94</v>
      </c>
      <c r="C44" s="82" t="str">
        <f>IF(OR(ISNUMBER(S44),ISNUMBER(#REF!),ISNUMBER(#REF!),ISNUMBER(#REF!),ISNUMBER(#REF!),ISNUMBER(#REF!),ISNUMBER(#REF!),ISNUMBER(#REF!),ISNUMBER(U44),ISNUMBER(Y44)),"x","")</f>
        <v/>
      </c>
      <c r="D44" s="86" t="s">
        <v>90</v>
      </c>
      <c r="E44" s="86" t="s">
        <v>5021</v>
      </c>
      <c r="F44" s="86" t="s">
        <v>67</v>
      </c>
      <c r="G44" s="86" t="s">
        <v>5022</v>
      </c>
      <c r="H44" s="86"/>
      <c r="I44" s="86"/>
      <c r="J44" s="86" t="s">
        <v>187</v>
      </c>
      <c r="K44" s="86"/>
      <c r="L44" s="86"/>
      <c r="M44" s="86" t="s">
        <v>12</v>
      </c>
      <c r="N44" s="86" t="s">
        <v>12</v>
      </c>
      <c r="O44" s="86" t="s">
        <v>14</v>
      </c>
      <c r="P44" s="86"/>
      <c r="Q44" s="86"/>
      <c r="S44" s="14525"/>
      <c r="U44" s="92"/>
    </row>
    <row r="45" spans="1:21" ht="11.25" outlineLevel="3">
      <c r="A45" s="14526" t="s">
        <v>5023</v>
      </c>
      <c r="B45" s="83" t="s">
        <v>94</v>
      </c>
      <c r="C45" s="82" t="str">
        <f>IF(OR(ISNUMBER(S45),ISNUMBER(#REF!),ISNUMBER(#REF!),ISNUMBER(#REF!),ISNUMBER(#REF!),ISNUMBER(#REF!),ISNUMBER(#REF!),ISNUMBER(#REF!),ISNUMBER(U45),ISNUMBER(Y45)),"x","")</f>
        <v/>
      </c>
      <c r="D45" s="86" t="s">
        <v>90</v>
      </c>
      <c r="E45" s="86" t="s">
        <v>5024</v>
      </c>
      <c r="F45" s="86" t="s">
        <v>67</v>
      </c>
      <c r="G45" s="86" t="s">
        <v>5025</v>
      </c>
      <c r="H45" s="86"/>
      <c r="I45" s="86"/>
      <c r="J45" s="86" t="s">
        <v>187</v>
      </c>
      <c r="K45" s="86"/>
      <c r="L45" s="86"/>
      <c r="M45" s="86" t="s">
        <v>12</v>
      </c>
      <c r="N45" s="86" t="s">
        <v>12</v>
      </c>
      <c r="O45" s="86" t="s">
        <v>14</v>
      </c>
      <c r="P45" s="86"/>
      <c r="Q45" s="86"/>
      <c r="S45" s="14527"/>
      <c r="U45" s="92"/>
    </row>
    <row r="46" spans="1:21" ht="11.25" outlineLevel="3">
      <c r="A46" s="14528" t="s">
        <v>5026</v>
      </c>
      <c r="B46" s="83" t="s">
        <v>94</v>
      </c>
      <c r="C46" s="82" t="str">
        <f>IF(OR(ISNUMBER(S46),ISNUMBER(#REF!),ISNUMBER(#REF!),ISNUMBER(#REF!),ISNUMBER(#REF!),ISNUMBER(#REF!),ISNUMBER(#REF!),ISNUMBER(#REF!),ISNUMBER(U46),ISNUMBER(Y46)),"x","")</f>
        <v/>
      </c>
      <c r="D46" s="86" t="s">
        <v>90</v>
      </c>
      <c r="E46" s="86" t="s">
        <v>5027</v>
      </c>
      <c r="F46" s="86" t="s">
        <v>67</v>
      </c>
      <c r="G46" s="86" t="s">
        <v>5028</v>
      </c>
      <c r="H46" s="86"/>
      <c r="I46" s="86"/>
      <c r="J46" s="86" t="s">
        <v>187</v>
      </c>
      <c r="K46" s="86"/>
      <c r="L46" s="86"/>
      <c r="M46" s="86" t="s">
        <v>12</v>
      </c>
      <c r="N46" s="86" t="s">
        <v>12</v>
      </c>
      <c r="O46" s="86" t="s">
        <v>14</v>
      </c>
      <c r="P46" s="86"/>
      <c r="Q46" s="86"/>
      <c r="S46" s="14529"/>
      <c r="U46" s="92"/>
    </row>
    <row r="47" spans="1:21" ht="11.25" outlineLevel="2">
      <c r="A47" s="14530" t="s">
        <v>5029</v>
      </c>
      <c r="B47" s="83" t="s">
        <v>94</v>
      </c>
      <c r="C47" s="82" t="str">
        <f>IF(OR(ISNUMBER(S47),ISNUMBER(#REF!),ISNUMBER(#REF!),ISNUMBER(#REF!),ISNUMBER(#REF!),ISNUMBER(#REF!),ISNUMBER(#REF!),ISNUMBER(#REF!),ISNUMBER(U47),ISNUMBER(Y47)),"x","")</f>
        <v/>
      </c>
      <c r="D47" s="86" t="s">
        <v>90</v>
      </c>
      <c r="E47" s="86" t="s">
        <v>5030</v>
      </c>
      <c r="F47" s="86" t="s">
        <v>67</v>
      </c>
      <c r="G47" s="86" t="s">
        <v>5031</v>
      </c>
      <c r="H47" s="86"/>
      <c r="I47" s="86" t="s">
        <v>5032</v>
      </c>
      <c r="J47" s="86" t="s">
        <v>96</v>
      </c>
      <c r="K47" s="86"/>
      <c r="L47" s="86"/>
      <c r="M47" s="86" t="s">
        <v>12</v>
      </c>
      <c r="N47" s="86" t="s">
        <v>12</v>
      </c>
      <c r="O47" s="86" t="s">
        <v>14</v>
      </c>
      <c r="P47" s="86"/>
      <c r="Q47" s="86"/>
      <c r="S47" s="14531"/>
      <c r="U47" s="92"/>
    </row>
    <row r="48" spans="1:21" ht="11.25" outlineLevel="2">
      <c r="A48" s="14532" t="s">
        <v>5033</v>
      </c>
      <c r="B48" s="83" t="s">
        <v>94</v>
      </c>
      <c r="C48" s="82" t="str">
        <f>IF(OR(ISNUMBER(S48),ISNUMBER(#REF!),ISNUMBER(#REF!),ISNUMBER(#REF!),ISNUMBER(#REF!),ISNUMBER(#REF!),ISNUMBER(#REF!),ISNUMBER(#REF!),ISNUMBER(U48),ISNUMBER(Y48)),"x","")</f>
        <v/>
      </c>
      <c r="D48" s="86" t="s">
        <v>90</v>
      </c>
      <c r="E48" s="86" t="s">
        <v>5034</v>
      </c>
      <c r="F48" s="86" t="s">
        <v>67</v>
      </c>
      <c r="G48" s="86" t="s">
        <v>5035</v>
      </c>
      <c r="H48" s="86"/>
      <c r="I48" s="86" t="s">
        <v>5036</v>
      </c>
      <c r="J48" s="86" t="s">
        <v>96</v>
      </c>
      <c r="K48" s="86"/>
      <c r="L48" s="86"/>
      <c r="M48" s="86" t="s">
        <v>12</v>
      </c>
      <c r="N48" s="86" t="s">
        <v>12</v>
      </c>
      <c r="O48" s="86" t="s">
        <v>14</v>
      </c>
      <c r="P48" s="86"/>
      <c r="Q48" s="86"/>
      <c r="S48" s="14533"/>
      <c r="U48" s="92"/>
    </row>
    <row r="49" spans="1:21" ht="11.25" outlineLevel="2">
      <c r="A49" s="14534" t="s">
        <v>5037</v>
      </c>
      <c r="B49" s="83" t="s">
        <v>94</v>
      </c>
      <c r="C49" s="82" t="str">
        <f>IF(OR(ISNUMBER(S49),ISNUMBER(#REF!),ISNUMBER(#REF!),ISNUMBER(#REF!),ISNUMBER(#REF!),ISNUMBER(#REF!),ISNUMBER(#REF!),ISNUMBER(#REF!),ISNUMBER(U49),ISNUMBER(Y49)),"x","")</f>
        <v/>
      </c>
      <c r="D49" s="86" t="s">
        <v>90</v>
      </c>
      <c r="E49" s="86" t="s">
        <v>5038</v>
      </c>
      <c r="F49" s="86" t="s">
        <v>67</v>
      </c>
      <c r="G49" s="86" t="s">
        <v>5039</v>
      </c>
      <c r="H49" s="86"/>
      <c r="I49" s="86" t="s">
        <v>5040</v>
      </c>
      <c r="J49" s="86" t="s">
        <v>96</v>
      </c>
      <c r="K49" s="86"/>
      <c r="L49" s="86"/>
      <c r="M49" s="86" t="s">
        <v>12</v>
      </c>
      <c r="N49" s="86" t="s">
        <v>12</v>
      </c>
      <c r="O49" s="86" t="s">
        <v>14</v>
      </c>
      <c r="P49" s="86"/>
      <c r="Q49" s="86"/>
      <c r="S49" s="14535"/>
      <c r="U49" s="92"/>
    </row>
    <row r="50" spans="1:21" ht="11.25" outlineLevel="2">
      <c r="A50" s="14536" t="s">
        <v>5041</v>
      </c>
      <c r="B50" s="83" t="s">
        <v>94</v>
      </c>
      <c r="C50" s="82" t="str">
        <f>IF(OR(ISNUMBER(S50),ISNUMBER(#REF!),ISNUMBER(#REF!),ISNUMBER(#REF!),ISNUMBER(#REF!),ISNUMBER(#REF!),ISNUMBER(#REF!),ISNUMBER(#REF!),ISNUMBER(U50),ISNUMBER(Y50)),"x","")</f>
        <v/>
      </c>
      <c r="D50" s="86" t="s">
        <v>90</v>
      </c>
      <c r="E50" s="86" t="s">
        <v>5042</v>
      </c>
      <c r="F50" s="86" t="s">
        <v>67</v>
      </c>
      <c r="G50" s="86" t="s">
        <v>5043</v>
      </c>
      <c r="H50" s="86" t="s">
        <v>69</v>
      </c>
      <c r="I50" s="86" t="s">
        <v>4961</v>
      </c>
      <c r="J50" s="86" t="s">
        <v>187</v>
      </c>
      <c r="K50" s="86"/>
      <c r="L50" s="86"/>
      <c r="M50" s="86" t="s">
        <v>12</v>
      </c>
      <c r="N50" s="86" t="s">
        <v>12</v>
      </c>
      <c r="O50" s="86" t="s">
        <v>14</v>
      </c>
      <c r="P50" s="86"/>
      <c r="Q50" s="86"/>
      <c r="S50" s="14537"/>
      <c r="U50" s="92"/>
    </row>
    <row r="51" spans="1:21" ht="11.25" outlineLevel="1">
      <c r="A51" s="14538" t="s">
        <v>5044</v>
      </c>
      <c r="B51" s="83" t="s">
        <v>94</v>
      </c>
      <c r="C51" s="82" t="str">
        <f>IF(OR(ISNUMBER(S51),ISNUMBER(#REF!),ISNUMBER(#REF!),ISNUMBER(#REF!),ISNUMBER(#REF!),ISNUMBER(#REF!),ISNUMBER(#REF!),ISNUMBER(#REF!),ISNUMBER(U51),ISNUMBER(Y51)),"x","")</f>
        <v/>
      </c>
      <c r="D51" s="86" t="s">
        <v>90</v>
      </c>
      <c r="E51" s="86" t="s">
        <v>5045</v>
      </c>
      <c r="F51" s="86" t="s">
        <v>67</v>
      </c>
      <c r="G51" s="86" t="s">
        <v>5044</v>
      </c>
      <c r="H51" s="86"/>
      <c r="I51" s="86"/>
      <c r="J51" s="86" t="s">
        <v>96</v>
      </c>
      <c r="K51" s="86"/>
      <c r="L51" s="86"/>
      <c r="M51" s="86" t="s">
        <v>12</v>
      </c>
      <c r="N51" s="86" t="s">
        <v>12</v>
      </c>
      <c r="O51" s="86" t="s">
        <v>14</v>
      </c>
      <c r="P51" s="86"/>
      <c r="Q51" s="86"/>
      <c r="S51" s="14539"/>
      <c r="U51" s="92"/>
    </row>
    <row r="52" spans="1:21" ht="11.25" outlineLevel="1">
      <c r="A52" s="14540" t="s">
        <v>5046</v>
      </c>
      <c r="B52" s="83" t="s">
        <v>94</v>
      </c>
      <c r="C52" s="82" t="str">
        <f>IF(OR(ISNUMBER(S52),ISNUMBER(#REF!),ISNUMBER(#REF!),ISNUMBER(#REF!),ISNUMBER(#REF!),ISNUMBER(#REF!),ISNUMBER(#REF!),ISNUMBER(#REF!),ISNUMBER(U52),ISNUMBER(Y52)),"x","")</f>
        <v/>
      </c>
      <c r="D52" s="86" t="s">
        <v>90</v>
      </c>
      <c r="E52" s="86" t="s">
        <v>5047</v>
      </c>
      <c r="F52" s="86" t="s">
        <v>67</v>
      </c>
      <c r="G52" s="86" t="s">
        <v>5046</v>
      </c>
      <c r="H52" s="86" t="s">
        <v>69</v>
      </c>
      <c r="I52" s="86" t="s">
        <v>5048</v>
      </c>
      <c r="J52" s="86" t="s">
        <v>71</v>
      </c>
      <c r="K52" s="86"/>
      <c r="L52" s="86"/>
      <c r="M52" s="86" t="s">
        <v>12</v>
      </c>
      <c r="N52" s="86" t="s">
        <v>12</v>
      </c>
      <c r="O52" s="86" t="s">
        <v>14</v>
      </c>
      <c r="P52" s="86"/>
      <c r="Q52" s="86"/>
      <c r="S52" s="14541"/>
      <c r="U52" s="92"/>
    </row>
    <row r="53" spans="1:21" ht="11.25" outlineLevel="2">
      <c r="A53" s="14542" t="s">
        <v>5049</v>
      </c>
      <c r="B53" s="83" t="s">
        <v>94</v>
      </c>
      <c r="C53" s="82" t="str">
        <f>IF(OR(ISNUMBER(S53),ISNUMBER(#REF!),ISNUMBER(#REF!),ISNUMBER(#REF!),ISNUMBER(#REF!),ISNUMBER(#REF!),ISNUMBER(#REF!),ISNUMBER(#REF!),ISNUMBER(U53),ISNUMBER(Y53)),"x","")</f>
        <v/>
      </c>
      <c r="D53" s="86" t="s">
        <v>90</v>
      </c>
      <c r="E53" s="86" t="s">
        <v>5050</v>
      </c>
      <c r="F53" s="86" t="s">
        <v>67</v>
      </c>
      <c r="G53" s="86" t="s">
        <v>5051</v>
      </c>
      <c r="H53" s="86" t="s">
        <v>69</v>
      </c>
      <c r="I53" s="86" t="s">
        <v>5052</v>
      </c>
      <c r="J53" s="86" t="s">
        <v>187</v>
      </c>
      <c r="K53" s="86"/>
      <c r="L53" s="86"/>
      <c r="M53" s="86" t="s">
        <v>12</v>
      </c>
      <c r="N53" s="86" t="s">
        <v>12</v>
      </c>
      <c r="O53" s="86" t="s">
        <v>14</v>
      </c>
      <c r="P53" s="86"/>
      <c r="Q53" s="86"/>
      <c r="S53" s="14543"/>
      <c r="U53" s="92"/>
    </row>
    <row r="54" spans="1:21" ht="11.25" outlineLevel="2">
      <c r="A54" s="14544" t="s">
        <v>5053</v>
      </c>
      <c r="B54" s="83" t="s">
        <v>94</v>
      </c>
      <c r="C54" s="82" t="str">
        <f>IF(OR(ISNUMBER(S54),ISNUMBER(#REF!),ISNUMBER(#REF!),ISNUMBER(#REF!),ISNUMBER(#REF!),ISNUMBER(#REF!),ISNUMBER(#REF!),ISNUMBER(#REF!),ISNUMBER(U54),ISNUMBER(Y54)),"x","")</f>
        <v/>
      </c>
      <c r="D54" s="86" t="s">
        <v>90</v>
      </c>
      <c r="E54" s="86" t="s">
        <v>5054</v>
      </c>
      <c r="F54" s="86" t="s">
        <v>67</v>
      </c>
      <c r="G54" s="86" t="s">
        <v>5055</v>
      </c>
      <c r="H54" s="86" t="s">
        <v>69</v>
      </c>
      <c r="I54" s="86" t="s">
        <v>5056</v>
      </c>
      <c r="J54" s="86" t="s">
        <v>187</v>
      </c>
      <c r="K54" s="86"/>
      <c r="L54" s="86"/>
      <c r="M54" s="86" t="s">
        <v>12</v>
      </c>
      <c r="N54" s="86" t="s">
        <v>12</v>
      </c>
      <c r="O54" s="86" t="s">
        <v>14</v>
      </c>
      <c r="P54" s="86"/>
      <c r="Q54" s="86"/>
      <c r="S54" s="14545"/>
      <c r="U54" s="92"/>
    </row>
    <row r="55" spans="1:21" ht="11.25" outlineLevel="1">
      <c r="A55" s="14546" t="s">
        <v>5057</v>
      </c>
      <c r="B55" s="83" t="s">
        <v>94</v>
      </c>
      <c r="C55" s="82" t="str">
        <f>IF(OR(ISNUMBER(S55),ISNUMBER(#REF!),ISNUMBER(#REF!),ISNUMBER(#REF!),ISNUMBER(#REF!),ISNUMBER(#REF!),ISNUMBER(#REF!),ISNUMBER(#REF!),ISNUMBER(U55),ISNUMBER(Y55)),"x","")</f>
        <v/>
      </c>
      <c r="D55" s="86" t="s">
        <v>90</v>
      </c>
      <c r="E55" s="86" t="s">
        <v>5058</v>
      </c>
      <c r="F55" s="86" t="s">
        <v>67</v>
      </c>
      <c r="G55" s="86" t="s">
        <v>5057</v>
      </c>
      <c r="H55" s="86"/>
      <c r="I55" s="86" t="s">
        <v>5059</v>
      </c>
      <c r="J55" s="86" t="s">
        <v>96</v>
      </c>
      <c r="K55" s="86"/>
      <c r="L55" s="86"/>
      <c r="M55" s="86" t="s">
        <v>12</v>
      </c>
      <c r="N55" s="86" t="s">
        <v>12</v>
      </c>
      <c r="O55" s="86" t="s">
        <v>14</v>
      </c>
      <c r="P55" s="86"/>
      <c r="Q55" s="86"/>
      <c r="S55" s="14547"/>
      <c r="U55" s="92"/>
    </row>
    <row r="56" spans="1:21" ht="11.25" outlineLevel="2">
      <c r="A56" s="14548" t="s">
        <v>5060</v>
      </c>
      <c r="B56" s="83" t="s">
        <v>593</v>
      </c>
      <c r="C56" s="82" t="str">
        <f>IF(OR(ISNUMBER(S56),ISNUMBER(#REF!),ISNUMBER(#REF!),ISNUMBER(#REF!),ISNUMBER(#REF!),ISNUMBER(#REF!),ISNUMBER(#REF!),ISNUMBER(#REF!),ISNUMBER(U56),ISNUMBER(Y56)),"x","")</f>
        <v/>
      </c>
      <c r="D56" s="86" t="s">
        <v>90</v>
      </c>
      <c r="E56" s="86" t="s">
        <v>5061</v>
      </c>
      <c r="F56" s="86" t="s">
        <v>67</v>
      </c>
      <c r="G56" s="86" t="s">
        <v>5062</v>
      </c>
      <c r="H56" s="86"/>
      <c r="I56" s="86" t="s">
        <v>5063</v>
      </c>
      <c r="J56" s="86"/>
      <c r="K56" s="86"/>
      <c r="L56" s="86"/>
      <c r="M56" s="86" t="s">
        <v>12</v>
      </c>
      <c r="N56" s="86" t="s">
        <v>12</v>
      </c>
      <c r="O56" s="86" t="s">
        <v>14</v>
      </c>
      <c r="P56" s="86"/>
      <c r="Q56" s="86"/>
      <c r="S56" s="14549"/>
      <c r="U56" s="92"/>
    </row>
    <row r="57" spans="1:21" ht="11.25" outlineLevel="2">
      <c r="A57" s="14550" t="s">
        <v>5064</v>
      </c>
      <c r="B57" s="83" t="s">
        <v>94</v>
      </c>
      <c r="C57" s="82" t="str">
        <f>IF(OR(ISNUMBER(S57),ISNUMBER(#REF!),ISNUMBER(#REF!),ISNUMBER(#REF!),ISNUMBER(#REF!),ISNUMBER(#REF!),ISNUMBER(#REF!),ISNUMBER(#REF!),ISNUMBER(U57),ISNUMBER(Y57)),"x","")</f>
        <v/>
      </c>
      <c r="D57" s="86" t="s">
        <v>90</v>
      </c>
      <c r="E57" s="86" t="s">
        <v>5065</v>
      </c>
      <c r="F57" s="86" t="s">
        <v>67</v>
      </c>
      <c r="G57" s="86" t="s">
        <v>5066</v>
      </c>
      <c r="H57" s="86"/>
      <c r="I57" s="86" t="s">
        <v>5067</v>
      </c>
      <c r="J57" s="86"/>
      <c r="K57" s="86"/>
      <c r="L57" s="86"/>
      <c r="M57" s="86" t="s">
        <v>12</v>
      </c>
      <c r="N57" s="86" t="s">
        <v>12</v>
      </c>
      <c r="O57" s="86" t="s">
        <v>14</v>
      </c>
      <c r="P57" s="86"/>
      <c r="Q57" s="86"/>
      <c r="S57" s="14551"/>
      <c r="U57" s="92"/>
    </row>
    <row r="58" spans="1:21" ht="11.25" outlineLevel="2">
      <c r="A58" s="14552" t="s">
        <v>5068</v>
      </c>
      <c r="B58" s="83" t="s">
        <v>94</v>
      </c>
      <c r="C58" s="82" t="str">
        <f>IF(OR(ISNUMBER(S58),ISNUMBER(#REF!),ISNUMBER(#REF!),ISNUMBER(#REF!),ISNUMBER(#REF!),ISNUMBER(#REF!),ISNUMBER(#REF!),ISNUMBER(#REF!),ISNUMBER(U58),ISNUMBER(Y58)),"x","")</f>
        <v/>
      </c>
      <c r="D58" s="86" t="s">
        <v>90</v>
      </c>
      <c r="E58" s="86" t="s">
        <v>5069</v>
      </c>
      <c r="F58" s="86" t="s">
        <v>67</v>
      </c>
      <c r="G58" s="86" t="s">
        <v>5070</v>
      </c>
      <c r="H58" s="86"/>
      <c r="I58" s="86" t="s">
        <v>4454</v>
      </c>
      <c r="J58" s="86"/>
      <c r="K58" s="86"/>
      <c r="L58" s="86"/>
      <c r="M58" s="86" t="s">
        <v>12</v>
      </c>
      <c r="N58" s="86" t="s">
        <v>12</v>
      </c>
      <c r="O58" s="86" t="s">
        <v>14</v>
      </c>
      <c r="P58" s="86"/>
      <c r="Q58" s="86"/>
      <c r="S58" s="14553"/>
      <c r="U58" s="92"/>
    </row>
    <row r="59" spans="1:21" ht="11.25" outlineLevel="2">
      <c r="A59" s="14554" t="s">
        <v>5071</v>
      </c>
      <c r="B59" s="83" t="s">
        <v>593</v>
      </c>
      <c r="C59" s="82" t="str">
        <f>IF(OR(ISNUMBER(S59),ISNUMBER(#REF!),ISNUMBER(#REF!),ISNUMBER(#REF!),ISNUMBER(#REF!),ISNUMBER(#REF!),ISNUMBER(#REF!),ISNUMBER(#REF!),ISNUMBER(U59),ISNUMBER(Y59)),"x","")</f>
        <v/>
      </c>
      <c r="D59" s="86" t="s">
        <v>90</v>
      </c>
      <c r="E59" s="86" t="s">
        <v>5072</v>
      </c>
      <c r="F59" s="86" t="s">
        <v>67</v>
      </c>
      <c r="G59" s="86" t="s">
        <v>5073</v>
      </c>
      <c r="H59" s="86"/>
      <c r="I59" s="86" t="s">
        <v>5074</v>
      </c>
      <c r="J59" s="86"/>
      <c r="K59" s="86"/>
      <c r="L59" s="86"/>
      <c r="M59" s="86" t="s">
        <v>12</v>
      </c>
      <c r="N59" s="86" t="s">
        <v>12</v>
      </c>
      <c r="O59" s="86" t="s">
        <v>14</v>
      </c>
      <c r="P59" s="86"/>
      <c r="Q59" s="86"/>
      <c r="S59" s="14555"/>
      <c r="U59" s="92"/>
    </row>
    <row r="60" spans="1:21" ht="11.25" outlineLevel="2">
      <c r="A60" s="14556" t="s">
        <v>5075</v>
      </c>
      <c r="B60" s="83" t="s">
        <v>593</v>
      </c>
      <c r="C60" s="82" t="str">
        <f>IF(OR(ISNUMBER(S60),ISNUMBER(#REF!),ISNUMBER(#REF!),ISNUMBER(#REF!),ISNUMBER(#REF!),ISNUMBER(#REF!),ISNUMBER(#REF!),ISNUMBER(#REF!),ISNUMBER(U60),ISNUMBER(Y60)),"x","")</f>
        <v/>
      </c>
      <c r="D60" s="86" t="s">
        <v>90</v>
      </c>
      <c r="E60" s="86" t="s">
        <v>5076</v>
      </c>
      <c r="F60" s="86" t="s">
        <v>67</v>
      </c>
      <c r="G60" s="86" t="s">
        <v>5077</v>
      </c>
      <c r="H60" s="86"/>
      <c r="I60" s="86" t="s">
        <v>5078</v>
      </c>
      <c r="J60" s="86"/>
      <c r="K60" s="86"/>
      <c r="L60" s="86"/>
      <c r="M60" s="86" t="s">
        <v>12</v>
      </c>
      <c r="N60" s="86" t="s">
        <v>12</v>
      </c>
      <c r="O60" s="86" t="s">
        <v>14</v>
      </c>
      <c r="P60" s="86"/>
      <c r="Q60" s="86"/>
      <c r="S60" s="14557"/>
      <c r="U60" s="92"/>
    </row>
    <row r="61" spans="1:21" ht="11.25" outlineLevel="2">
      <c r="A61" s="14558" t="s">
        <v>5079</v>
      </c>
      <c r="B61" s="83" t="s">
        <v>94</v>
      </c>
      <c r="C61" s="82" t="str">
        <f>IF(OR(ISNUMBER(S61),ISNUMBER(#REF!),ISNUMBER(#REF!),ISNUMBER(#REF!),ISNUMBER(#REF!),ISNUMBER(#REF!),ISNUMBER(#REF!),ISNUMBER(#REF!),ISNUMBER(U61),ISNUMBER(Y61)),"x","")</f>
        <v/>
      </c>
      <c r="D61" s="86" t="s">
        <v>90</v>
      </c>
      <c r="E61" s="86" t="s">
        <v>5080</v>
      </c>
      <c r="F61" s="86" t="s">
        <v>67</v>
      </c>
      <c r="G61" s="86" t="s">
        <v>5081</v>
      </c>
      <c r="H61" s="86"/>
      <c r="I61" s="86" t="s">
        <v>5082</v>
      </c>
      <c r="J61" s="86"/>
      <c r="K61" s="86"/>
      <c r="L61" s="86"/>
      <c r="M61" s="86" t="s">
        <v>12</v>
      </c>
      <c r="N61" s="86" t="s">
        <v>12</v>
      </c>
      <c r="O61" s="86" t="s">
        <v>14</v>
      </c>
      <c r="P61" s="86"/>
      <c r="Q61" s="86"/>
      <c r="S61" s="14559"/>
      <c r="U61" s="92"/>
    </row>
    <row r="62" spans="1:21" ht="11.25" outlineLevel="1">
      <c r="A62" s="14560" t="s">
        <v>5083</v>
      </c>
      <c r="B62" s="83" t="s">
        <v>94</v>
      </c>
      <c r="C62" s="82" t="str">
        <f>IF(OR(ISNUMBER(S62),ISNUMBER(#REF!),ISNUMBER(#REF!),ISNUMBER(#REF!),ISNUMBER(#REF!),ISNUMBER(#REF!),ISNUMBER(#REF!),ISNUMBER(#REF!),ISNUMBER(U62),ISNUMBER(Y62)),"x","")</f>
        <v/>
      </c>
      <c r="D62" s="86" t="s">
        <v>90</v>
      </c>
      <c r="E62" s="86" t="s">
        <v>5084</v>
      </c>
      <c r="F62" s="86" t="s">
        <v>67</v>
      </c>
      <c r="G62" s="86" t="s">
        <v>5083</v>
      </c>
      <c r="H62" s="86" t="s">
        <v>69</v>
      </c>
      <c r="I62" s="86" t="s">
        <v>5085</v>
      </c>
      <c r="J62" s="86" t="s">
        <v>71</v>
      </c>
      <c r="K62" s="86"/>
      <c r="L62" s="86"/>
      <c r="M62" s="86" t="s">
        <v>12</v>
      </c>
      <c r="N62" s="86" t="s">
        <v>12</v>
      </c>
      <c r="O62" s="86" t="s">
        <v>14</v>
      </c>
      <c r="P62" s="86"/>
      <c r="Q62" s="86"/>
      <c r="S62" s="14561"/>
      <c r="U62" s="92"/>
    </row>
    <row r="63" spans="1:21" ht="11.25" outlineLevel="2">
      <c r="A63" s="14562" t="s">
        <v>5086</v>
      </c>
      <c r="B63" s="83" t="s">
        <v>94</v>
      </c>
      <c r="C63" s="82" t="str">
        <f>IF(OR(ISNUMBER(S63),ISNUMBER(#REF!),ISNUMBER(#REF!),ISNUMBER(#REF!),ISNUMBER(#REF!),ISNUMBER(#REF!),ISNUMBER(#REF!),ISNUMBER(#REF!),ISNUMBER(U63),ISNUMBER(Y63)),"x","")</f>
        <v/>
      </c>
      <c r="D63" s="86" t="s">
        <v>90</v>
      </c>
      <c r="E63" s="86" t="s">
        <v>5087</v>
      </c>
      <c r="F63" s="86" t="s">
        <v>67</v>
      </c>
      <c r="G63" s="86" t="s">
        <v>5088</v>
      </c>
      <c r="H63" s="86" t="s">
        <v>69</v>
      </c>
      <c r="I63" s="86" t="s">
        <v>5089</v>
      </c>
      <c r="J63" s="86" t="s">
        <v>187</v>
      </c>
      <c r="K63" s="86"/>
      <c r="L63" s="86"/>
      <c r="M63" s="86" t="s">
        <v>12</v>
      </c>
      <c r="N63" s="86" t="s">
        <v>12</v>
      </c>
      <c r="O63" s="86" t="s">
        <v>14</v>
      </c>
      <c r="P63" s="86"/>
      <c r="Q63" s="86"/>
      <c r="S63" s="14563"/>
      <c r="U63" s="92"/>
    </row>
    <row r="64" spans="1:21" ht="11.25" outlineLevel="2">
      <c r="A64" s="14564" t="s">
        <v>5090</v>
      </c>
      <c r="B64" s="83" t="s">
        <v>94</v>
      </c>
      <c r="C64" s="82" t="str">
        <f>IF(OR(ISNUMBER(S64),ISNUMBER(#REF!),ISNUMBER(#REF!),ISNUMBER(#REF!),ISNUMBER(#REF!),ISNUMBER(#REF!),ISNUMBER(#REF!),ISNUMBER(#REF!),ISNUMBER(U64),ISNUMBER(Y64)),"x","")</f>
        <v/>
      </c>
      <c r="D64" s="86" t="s">
        <v>90</v>
      </c>
      <c r="E64" s="86" t="s">
        <v>5091</v>
      </c>
      <c r="F64" s="86" t="s">
        <v>67</v>
      </c>
      <c r="G64" s="86" t="s">
        <v>5092</v>
      </c>
      <c r="H64" s="86" t="s">
        <v>69</v>
      </c>
      <c r="I64" s="86" t="s">
        <v>5093</v>
      </c>
      <c r="J64" s="86" t="s">
        <v>187</v>
      </c>
      <c r="K64" s="86"/>
      <c r="L64" s="86"/>
      <c r="M64" s="86" t="s">
        <v>12</v>
      </c>
      <c r="N64" s="86" t="s">
        <v>12</v>
      </c>
      <c r="O64" s="86" t="s">
        <v>14</v>
      </c>
      <c r="P64" s="86"/>
      <c r="Q64" s="86"/>
      <c r="S64" s="14565"/>
      <c r="U64" s="92"/>
    </row>
    <row r="65" spans="1:23" ht="11.25" outlineLevel="2">
      <c r="A65" s="14566" t="s">
        <v>5094</v>
      </c>
      <c r="B65" s="83" t="s">
        <v>94</v>
      </c>
      <c r="C65" s="82" t="str">
        <f>IF(OR(ISNUMBER(S65),ISNUMBER(#REF!),ISNUMBER(#REF!),ISNUMBER(#REF!),ISNUMBER(#REF!),ISNUMBER(#REF!),ISNUMBER(#REF!),ISNUMBER(#REF!),ISNUMBER(U65),ISNUMBER(Y65)),"x","")</f>
        <v/>
      </c>
      <c r="D65" s="86" t="s">
        <v>90</v>
      </c>
      <c r="E65" s="86" t="s">
        <v>5095</v>
      </c>
      <c r="F65" s="86" t="s">
        <v>67</v>
      </c>
      <c r="G65" s="86" t="s">
        <v>5096</v>
      </c>
      <c r="H65" s="86" t="s">
        <v>69</v>
      </c>
      <c r="I65" s="86" t="s">
        <v>5097</v>
      </c>
      <c r="J65" s="86" t="s">
        <v>187</v>
      </c>
      <c r="K65" s="86"/>
      <c r="L65" s="86"/>
      <c r="M65" s="86" t="s">
        <v>12</v>
      </c>
      <c r="N65" s="86" t="s">
        <v>12</v>
      </c>
      <c r="O65" s="86" t="s">
        <v>14</v>
      </c>
      <c r="P65" s="86"/>
      <c r="Q65" s="86"/>
      <c r="S65" s="14567"/>
      <c r="U65" s="92"/>
    </row>
    <row r="66" spans="1:23" s="79" customFormat="1" ht="11.25">
      <c r="A66" s="78"/>
      <c r="B66" s="78"/>
      <c r="C66" s="82"/>
      <c r="D66" s="78"/>
      <c r="E66" s="78"/>
      <c r="F66" s="78"/>
      <c r="R66" s="84"/>
      <c r="S66" s="84"/>
      <c r="T66" s="84"/>
      <c r="U66" s="84"/>
      <c r="V66" s="84"/>
      <c r="W66" s="84"/>
    </row>
    <row r="67" spans="1:23" s="79" customFormat="1" ht="11.25">
      <c r="A67" s="78"/>
      <c r="B67" s="78"/>
      <c r="C67" s="82"/>
      <c r="D67" s="78"/>
      <c r="E67" s="78"/>
      <c r="F67" s="78"/>
      <c r="R67" s="84"/>
      <c r="S67" s="84"/>
      <c r="T67" s="84"/>
      <c r="U67" s="84"/>
      <c r="V67" s="84"/>
      <c r="W67" s="84"/>
    </row>
    <row r="69" spans="1:23" ht="11.25">
      <c r="S69" s="87"/>
      <c r="T69" s="88" t="s">
        <v>53</v>
      </c>
    </row>
    <row r="70" spans="1:23" s="83" customFormat="1" ht="11.25">
      <c r="A70" s="86"/>
      <c r="B70" s="86"/>
      <c r="C70" s="86"/>
      <c r="D70" s="86"/>
      <c r="E70" s="86"/>
      <c r="F70" s="86"/>
      <c r="G70" s="85"/>
      <c r="H70" s="85"/>
      <c r="I70" s="85"/>
      <c r="J70" s="85"/>
      <c r="K70" s="85"/>
      <c r="L70" s="85"/>
      <c r="M70" s="85"/>
      <c r="N70" s="85"/>
      <c r="O70" s="85"/>
      <c r="P70" s="85"/>
      <c r="Q70" s="85"/>
      <c r="S70" s="89"/>
      <c r="T70" s="90" t="s">
        <v>52</v>
      </c>
    </row>
    <row r="73" spans="1:23" s="83" customFormat="1" ht="11.25">
      <c r="A73" s="86"/>
      <c r="B73" s="86"/>
      <c r="C73" s="86"/>
      <c r="D73" s="86"/>
      <c r="E73" s="86"/>
      <c r="F73" s="86"/>
      <c r="G73" s="85"/>
      <c r="H73" s="85"/>
      <c r="I73" s="85"/>
      <c r="J73" s="85"/>
      <c r="K73" s="85"/>
      <c r="L73" s="85"/>
      <c r="M73" s="85"/>
      <c r="N73" s="85"/>
      <c r="O73" s="85"/>
      <c r="P73" s="85"/>
      <c r="Q73" s="85"/>
    </row>
  </sheetData>
  <autoFilter ref="A7:Q19"/>
  <mergeCells count="8">
    <mergeCell ref="S3:T3"/>
    <mergeCell ref="S4:T4"/>
    <mergeCell ref="A1:A2"/>
    <mergeCell ref="B1:B2"/>
    <mergeCell ref="C1:C2"/>
    <mergeCell ref="D1:D2"/>
    <mergeCell ref="E1:E2"/>
    <mergeCell ref="A3:A4"/>
  </mergeCells>
  <hyperlinks>
    <hyperlink ref="B10" location="'Steuerlicher Gewinn'!A9" display="+"/>
    <hyperlink ref="B11" location="'Steuerlicher Gewinn'!A9" display="-"/>
    <hyperlink ref="B12" location="'Steuerlicher Gewinn'!A11" display="+"/>
    <hyperlink ref="B14" location="'Steuerlicher Gewinn'!A11" display="+"/>
    <hyperlink ref="B15" location="'Steuerlicher Gewinn'!A11" display="+"/>
    <hyperlink ref="B16" location="'Steuerlicher Gewinn'!A11" display="+"/>
    <hyperlink ref="B17" location="'Steuerlicher Gewinn'!A11" display="+"/>
    <hyperlink ref="B18" location="'Steuerlicher Gewinn'!A17" display="+"/>
    <hyperlink ref="B19" location="'Steuerlicher Gewinn'!A17" display="+"/>
    <hyperlink ref="B20" location="'Steuerlicher Gewinn'!A17" display="-"/>
    <hyperlink ref="B21" location="'Steuerlicher Gewinn'!A17" display="-"/>
    <hyperlink ref="B22" location="'Steuerlicher Gewinn'!A11" display="+"/>
    <hyperlink ref="B23" location="'Steuerlicher Gewinn'!A11" display="+"/>
    <hyperlink ref="B24" location="'Steuerlicher Gewinn'!A11" display="+"/>
    <hyperlink ref="B26" location="'Steuerlicher Gewinn'!A11" display="+"/>
    <hyperlink ref="B27" location="'Steuerlicher Gewinn'!A11" display="+"/>
    <hyperlink ref="B28" location="'Steuerlicher Gewinn'!A9" display="+"/>
    <hyperlink ref="B29" location="'Steuerlicher Gewinn'!A28" display="+"/>
    <hyperlink ref="B30" location="'Steuerlicher Gewinn'!A29" display="+"/>
    <hyperlink ref="B31" location="'Steuerlicher Gewinn'!A29" display="+"/>
    <hyperlink ref="B32" location="'Steuerlicher Gewinn'!A29" display="+"/>
    <hyperlink ref="B33" location="'Steuerlicher Gewinn'!A29" display="+"/>
    <hyperlink ref="B34" location="'Steuerlicher Gewinn'!A29" display="+"/>
    <hyperlink ref="B35" location="'Steuerlicher Gewinn'!A28" display="+"/>
    <hyperlink ref="B36" location="'Steuerlicher Gewinn'!A28" display="+"/>
    <hyperlink ref="B37" location="'Steuerlicher Gewinn'!A28" display="+"/>
    <hyperlink ref="B38" location="'Steuerlicher Gewinn'!A28" display="+"/>
    <hyperlink ref="B39" location="'Steuerlicher Gewinn'!A28" display="+"/>
    <hyperlink ref="B40" location="'Steuerlicher Gewinn'!A28" display="+"/>
    <hyperlink ref="B41" location="'Steuerlicher Gewinn'!A28" display="+"/>
    <hyperlink ref="B42" location="'Steuerlicher Gewinn'!A28" display="+"/>
    <hyperlink ref="B43" location="'Steuerlicher Gewinn'!A28" display="+"/>
    <hyperlink ref="B44" location="'Steuerlicher Gewinn'!A43" display="+"/>
    <hyperlink ref="B45" location="'Steuerlicher Gewinn'!A43" display="+"/>
    <hyperlink ref="B46" location="'Steuerlicher Gewinn'!A43" display="+"/>
    <hyperlink ref="B47" location="'Steuerlicher Gewinn'!A28" display="+"/>
    <hyperlink ref="B48" location="'Steuerlicher Gewinn'!A28" display="+"/>
    <hyperlink ref="B49" location="'Steuerlicher Gewinn'!A28" display="+"/>
    <hyperlink ref="B50" location="'Steuerlicher Gewinn'!A28" display="+"/>
    <hyperlink ref="B51" location="'Steuerlicher Gewinn'!A9" display="+"/>
    <hyperlink ref="B52" location="'Steuerlicher Gewinn'!A9" display="+"/>
    <hyperlink ref="B53" location="'Steuerlicher Gewinn'!A52" display="+"/>
    <hyperlink ref="B54" location="'Steuerlicher Gewinn'!A52" display="+"/>
    <hyperlink ref="B55" location="'Steuerlicher Gewinn'!A9" display="+"/>
    <hyperlink ref="B56" location="'Steuerlicher Gewinn'!A55" display="-"/>
    <hyperlink ref="B57" location="'Steuerlicher Gewinn'!A55" display="+"/>
    <hyperlink ref="B58" location="'Steuerlicher Gewinn'!A55" display="+"/>
    <hyperlink ref="B59" location="'Steuerlicher Gewinn'!A55" display="-"/>
    <hyperlink ref="B60" location="'Steuerlicher Gewinn'!A55" display="-"/>
    <hyperlink ref="B61" location="'Steuerlicher Gewinn'!A55" display="+"/>
    <hyperlink ref="B62" location="'Steuerlicher Gewinn'!A9" display="+"/>
    <hyperlink ref="B63" location="'Steuerlicher Gewinn'!A62" display="+"/>
    <hyperlink ref="B64" location="'Steuerlicher Gewinn'!A62" display="+"/>
    <hyperlink ref="B65" location="'Steuerlicher Gewinn'!A62" display="+"/>
  </hyperlinks>
  <pageMargins left="0.78740157499999996" right="0.78740157499999996" top="0.984251969" bottom="0.984251969" header="0.4921259845" footer="0.492125984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outlinePr summaryBelow="0" summaryRight="0"/>
  </sheetPr>
  <dimension ref="A1:W21"/>
  <sheetViews>
    <sheetView workbookViewId="0">
      <pane xSplit="3" ySplit="7" topLeftCell="R8" activePane="bottomRight" state="frozen"/>
      <selection pane="topRight" activeCell="D1" sqref="D1"/>
      <selection pane="bottomLeft" activeCell="A7" sqref="A7"/>
      <selection pane="bottomRight" activeCell="S10" sqref="S10"/>
    </sheetView>
  </sheetViews>
  <sheetFormatPr baseColWidth="10" defaultColWidth="9.6640625" defaultRowHeight="12" customHeight="1" outlineLevelRow="1"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17" style="85" hidden="1" customWidth="1" outlineLevel="1"/>
    <col min="18" max="18" width="2.83203125" style="83" customWidth="1"/>
    <col min="19" max="19" width="29.33203125" style="83" customWidth="1"/>
    <col min="20" max="20" width="2.83203125" style="83" customWidth="1"/>
    <col min="21" max="21" width="15.83203125" style="83" customWidth="1" outlineLevel="1"/>
    <col min="22" max="22" width="2.83203125" style="83" customWidth="1" outlineLevel="1"/>
    <col min="23" max="23" width="2.83203125" style="83" customWidth="1"/>
    <col min="24" max="16384" width="9.6640625" style="85"/>
  </cols>
  <sheetData>
    <row r="1" spans="1:23" s="70" customFormat="1" ht="12" customHeight="1">
      <c r="A1" s="14581" t="s">
        <v>48</v>
      </c>
      <c r="B1" s="14581"/>
      <c r="C1" s="14581"/>
      <c r="D1" s="14581" t="s">
        <v>48</v>
      </c>
      <c r="E1" s="14581" t="s">
        <v>48</v>
      </c>
      <c r="F1" s="69"/>
      <c r="G1" s="69"/>
      <c r="H1" s="69"/>
      <c r="I1" s="69"/>
      <c r="J1" s="69"/>
      <c r="K1" s="69"/>
      <c r="L1" s="69"/>
      <c r="M1" s="69"/>
      <c r="N1" s="69"/>
      <c r="O1" s="69"/>
      <c r="P1" s="69"/>
      <c r="Q1" s="69"/>
    </row>
    <row r="2" spans="1:23" s="70" customFormat="1" ht="12" customHeight="1">
      <c r="A2" s="14581"/>
      <c r="B2" s="14581"/>
      <c r="C2" s="14581"/>
      <c r="D2" s="14581"/>
      <c r="E2" s="14581"/>
      <c r="F2" s="69"/>
      <c r="G2" s="69"/>
      <c r="H2" s="69"/>
      <c r="I2" s="69"/>
      <c r="J2" s="69"/>
      <c r="K2" s="69"/>
      <c r="L2" s="69"/>
      <c r="M2" s="69"/>
      <c r="N2" s="69"/>
      <c r="O2" s="69"/>
      <c r="P2" s="69"/>
      <c r="Q2" s="69"/>
    </row>
    <row r="3" spans="1:23" s="70" customFormat="1" ht="12" customHeight="1">
      <c r="A3" s="14584" t="s">
        <v>88</v>
      </c>
      <c r="B3" s="71"/>
      <c r="C3" s="72"/>
      <c r="D3" s="71"/>
      <c r="E3" s="71"/>
      <c r="F3" s="71"/>
      <c r="G3" s="71"/>
      <c r="H3" s="71"/>
      <c r="I3" s="71"/>
      <c r="J3" s="71"/>
      <c r="K3" s="71"/>
      <c r="L3" s="71"/>
      <c r="M3" s="71"/>
      <c r="N3" s="71"/>
      <c r="O3" s="71"/>
      <c r="P3" s="71"/>
      <c r="Q3" s="71"/>
      <c r="S3" s="14582" t="s">
        <v>49</v>
      </c>
      <c r="T3" s="14582"/>
    </row>
    <row r="4" spans="1:23" s="70" customFormat="1" ht="12" customHeight="1">
      <c r="A4" s="14584"/>
      <c r="B4" s="71"/>
      <c r="C4" s="72"/>
      <c r="D4" s="71"/>
      <c r="E4" s="71"/>
      <c r="F4" s="71"/>
      <c r="G4" s="72"/>
      <c r="H4" s="72"/>
      <c r="I4" s="72"/>
      <c r="J4" s="71"/>
      <c r="K4" s="71"/>
      <c r="L4" s="71"/>
      <c r="M4" s="71"/>
      <c r="N4" s="71"/>
      <c r="O4" s="71"/>
      <c r="P4" s="71"/>
      <c r="Q4" s="71"/>
      <c r="S4" s="14583" t="s">
        <v>5117</v>
      </c>
      <c r="T4" s="14583"/>
    </row>
    <row r="5" spans="1:23" s="74" customFormat="1" ht="24.75" customHeight="1">
      <c r="A5" s="11" t="s">
        <v>23</v>
      </c>
      <c r="B5" s="12" t="s">
        <v>36</v>
      </c>
      <c r="C5" s="12" t="s">
        <v>37</v>
      </c>
      <c r="D5" s="11" t="s">
        <v>22</v>
      </c>
      <c r="E5" s="11"/>
      <c r="F5" s="11" t="s">
        <v>24</v>
      </c>
      <c r="G5" s="11" t="s">
        <v>25</v>
      </c>
      <c r="H5" s="11"/>
      <c r="I5" s="11"/>
      <c r="J5" s="11" t="s">
        <v>26</v>
      </c>
      <c r="K5" s="11" t="s">
        <v>27</v>
      </c>
      <c r="L5" s="11" t="s">
        <v>28</v>
      </c>
      <c r="M5" s="73"/>
      <c r="N5" s="11"/>
      <c r="O5" s="11" t="s">
        <v>29</v>
      </c>
      <c r="P5" s="11" t="s">
        <v>30</v>
      </c>
      <c r="Q5" s="11" t="s">
        <v>31</v>
      </c>
      <c r="S5" s="42" t="s">
        <v>83</v>
      </c>
      <c r="T5" s="75"/>
      <c r="U5" s="42" t="s">
        <v>33</v>
      </c>
      <c r="V5" s="75"/>
      <c r="W5" s="75"/>
    </row>
    <row r="6" spans="1:23" s="77" customFormat="1" ht="90.75" customHeight="1" outlineLevel="1">
      <c r="A6" s="16" t="s">
        <v>38</v>
      </c>
      <c r="B6" s="16" t="s">
        <v>39</v>
      </c>
      <c r="C6" s="16" t="s">
        <v>40</v>
      </c>
      <c r="D6" s="76" t="s">
        <v>42</v>
      </c>
      <c r="E6" s="76" t="s">
        <v>43</v>
      </c>
      <c r="F6" s="76" t="s">
        <v>44</v>
      </c>
      <c r="G6" s="76" t="s">
        <v>45</v>
      </c>
      <c r="H6" s="76" t="s">
        <v>46</v>
      </c>
      <c r="I6" s="76" t="s">
        <v>47</v>
      </c>
      <c r="J6" s="76" t="s">
        <v>0</v>
      </c>
      <c r="K6" s="76" t="s">
        <v>1</v>
      </c>
      <c r="L6" s="76" t="s">
        <v>3</v>
      </c>
      <c r="M6" s="76" t="s">
        <v>4</v>
      </c>
      <c r="N6" s="76" t="s">
        <v>2</v>
      </c>
      <c r="O6" s="76" t="s">
        <v>5</v>
      </c>
      <c r="P6" s="76" t="s">
        <v>6</v>
      </c>
      <c r="Q6" s="76" t="s">
        <v>7</v>
      </c>
      <c r="S6" s="16" t="s">
        <v>86</v>
      </c>
      <c r="U6" s="16" t="s">
        <v>34</v>
      </c>
    </row>
    <row r="7" spans="1:23" s="79" customFormat="1" ht="12" customHeight="1">
      <c r="A7" s="78"/>
      <c r="B7" s="78"/>
      <c r="C7" s="78"/>
      <c r="N7" s="78"/>
    </row>
    <row r="8" spans="1:23" ht="12" customHeight="1">
      <c r="A8" s="80" t="s">
        <v>87</v>
      </c>
      <c r="B8" s="81"/>
      <c r="C8" s="82" t="str">
        <f>IF(OR(ISNUMBER(#REF!),ISNUMBER(#REF!),ISNUMBER(#REF!),ISNUMBER(#REF!),ISNUMBER(#REF!),ISNUMBER(#REF!),ISNUMBER(#REF!),ISNUMBER(#REF!),ISNUMBER(#REF!),ISNUMBER(#REF!)),"x","")</f>
        <v/>
      </c>
      <c r="D8" s="78" t="s">
        <v>10</v>
      </c>
      <c r="E8" s="78" t="s">
        <v>66</v>
      </c>
      <c r="F8" s="78" t="s">
        <v>67</v>
      </c>
      <c r="G8" s="78" t="s">
        <v>68</v>
      </c>
      <c r="H8" s="78" t="s">
        <v>69</v>
      </c>
      <c r="I8" s="78" t="s">
        <v>70</v>
      </c>
      <c r="J8" s="78" t="s">
        <v>71</v>
      </c>
      <c r="K8" s="78" t="s">
        <v>8</v>
      </c>
      <c r="L8" s="78" t="s">
        <v>8</v>
      </c>
      <c r="M8" s="78" t="s">
        <v>12</v>
      </c>
      <c r="N8" s="78" t="s">
        <v>12</v>
      </c>
      <c r="O8" s="78" t="s">
        <v>14</v>
      </c>
      <c r="P8" s="78" t="s">
        <v>8</v>
      </c>
      <c r="Q8" s="78" t="s">
        <v>8</v>
      </c>
      <c r="U8" s="84"/>
    </row>
    <row r="9" spans="1:23" ht="11.25">
      <c r="A9" s="14568" t="s">
        <v>5098</v>
      </c>
      <c r="B9" s="83"/>
      <c r="C9" s="82" t="str">
        <f>IF(OR(ISNUMBER(S9),ISNUMBER(#REF!),ISNUMBER(#REF!),ISNUMBER(#REF!),ISNUMBER(#REF!),ISNUMBER(#REF!),ISNUMBER(#REF!),ISNUMBER(#REF!),ISNUMBER(U9),ISNUMBER(Y9)),"x","")</f>
        <v/>
      </c>
      <c r="D9" s="86" t="s">
        <v>90</v>
      </c>
      <c r="E9" s="86" t="s">
        <v>73</v>
      </c>
      <c r="F9" s="86" t="s">
        <v>67</v>
      </c>
      <c r="G9" s="86" t="s">
        <v>5098</v>
      </c>
      <c r="H9" s="86" t="s">
        <v>69</v>
      </c>
      <c r="I9" s="86" t="s">
        <v>5099</v>
      </c>
      <c r="J9" s="86" t="s">
        <v>71</v>
      </c>
      <c r="K9" s="86"/>
      <c r="L9" s="86"/>
      <c r="M9" s="86" t="s">
        <v>12</v>
      </c>
      <c r="N9" s="86" t="s">
        <v>12</v>
      </c>
      <c r="O9" s="86" t="s">
        <v>14</v>
      </c>
      <c r="P9" s="86"/>
      <c r="Q9" s="86"/>
      <c r="S9" s="14569"/>
      <c r="U9" s="92"/>
    </row>
    <row r="10" spans="1:23" ht="11.25" outlineLevel="1">
      <c r="A10" s="14570" t="s">
        <v>5100</v>
      </c>
      <c r="B10" s="83" t="s">
        <v>94</v>
      </c>
      <c r="C10" s="82" t="str">
        <f>IF(OR(ISNUMBER(S10),ISNUMBER(#REF!),ISNUMBER(#REF!),ISNUMBER(#REF!),ISNUMBER(#REF!),ISNUMBER(#REF!),ISNUMBER(#REF!),ISNUMBER(#REF!),ISNUMBER(U10),ISNUMBER(Y10)),"x","")</f>
        <v/>
      </c>
      <c r="D10" s="86" t="s">
        <v>90</v>
      </c>
      <c r="E10" s="86" t="s">
        <v>5101</v>
      </c>
      <c r="F10" s="86" t="s">
        <v>67</v>
      </c>
      <c r="G10" s="86" t="s">
        <v>5100</v>
      </c>
      <c r="H10" s="86" t="s">
        <v>69</v>
      </c>
      <c r="I10" s="86" t="s">
        <v>5102</v>
      </c>
      <c r="J10" s="86" t="s">
        <v>187</v>
      </c>
      <c r="K10" s="86"/>
      <c r="L10" s="86"/>
      <c r="M10" s="86" t="s">
        <v>12</v>
      </c>
      <c r="N10" s="86" t="s">
        <v>12</v>
      </c>
      <c r="O10" s="86" t="s">
        <v>14</v>
      </c>
      <c r="P10" s="86"/>
      <c r="Q10" s="86"/>
      <c r="S10" s="14591" t="str">
        <f>IF(ISNUMBER('Steuerlicher Gewinn'!U9),'Steuerlicher Gewinn'!U9,"")</f>
        <v/>
      </c>
      <c r="U10" s="92"/>
    </row>
    <row r="11" spans="1:23" ht="11.25" outlineLevel="1">
      <c r="A11" s="14571" t="s">
        <v>5103</v>
      </c>
      <c r="B11" s="83" t="s">
        <v>94</v>
      </c>
      <c r="C11" s="82" t="str">
        <f>IF(OR(ISNUMBER(S11),ISNUMBER(#REF!),ISNUMBER(#REF!),ISNUMBER(#REF!),ISNUMBER(#REF!),ISNUMBER(#REF!),ISNUMBER(#REF!),ISNUMBER(#REF!),ISNUMBER(U11),ISNUMBER(Y11)),"x","")</f>
        <v/>
      </c>
      <c r="D11" s="86" t="s">
        <v>90</v>
      </c>
      <c r="E11" s="86" t="s">
        <v>5104</v>
      </c>
      <c r="F11" s="86" t="s">
        <v>67</v>
      </c>
      <c r="G11" s="86" t="s">
        <v>5103</v>
      </c>
      <c r="H11" s="86" t="s">
        <v>69</v>
      </c>
      <c r="I11" s="86" t="s">
        <v>5105</v>
      </c>
      <c r="J11" s="86" t="s">
        <v>187</v>
      </c>
      <c r="K11" s="86"/>
      <c r="L11" s="86"/>
      <c r="M11" s="86" t="s">
        <v>12</v>
      </c>
      <c r="N11" s="86" t="s">
        <v>12</v>
      </c>
      <c r="O11" s="86" t="s">
        <v>14</v>
      </c>
      <c r="P11" s="86"/>
      <c r="Q11" s="86"/>
      <c r="S11" s="14572"/>
      <c r="U11" s="92"/>
    </row>
    <row r="12" spans="1:23" ht="11.25" outlineLevel="1">
      <c r="A12" s="14573" t="s">
        <v>5106</v>
      </c>
      <c r="B12" s="83" t="s">
        <v>593</v>
      </c>
      <c r="C12" s="82" t="str">
        <f>IF(OR(ISNUMBER(S12),ISNUMBER(#REF!),ISNUMBER(#REF!),ISNUMBER(#REF!),ISNUMBER(#REF!),ISNUMBER(#REF!),ISNUMBER(#REF!),ISNUMBER(#REF!),ISNUMBER(U12),ISNUMBER(Y12)),"x","")</f>
        <v/>
      </c>
      <c r="D12" s="86" t="s">
        <v>90</v>
      </c>
      <c r="E12" s="86" t="s">
        <v>5107</v>
      </c>
      <c r="F12" s="86" t="s">
        <v>67</v>
      </c>
      <c r="G12" s="86" t="s">
        <v>5106</v>
      </c>
      <c r="H12" s="86" t="s">
        <v>69</v>
      </c>
      <c r="I12" s="86" t="s">
        <v>5108</v>
      </c>
      <c r="J12" s="86" t="s">
        <v>187</v>
      </c>
      <c r="K12" s="86"/>
      <c r="L12" s="86"/>
      <c r="M12" s="86" t="s">
        <v>12</v>
      </c>
      <c r="N12" s="86" t="s">
        <v>12</v>
      </c>
      <c r="O12" s="86" t="s">
        <v>14</v>
      </c>
      <c r="P12" s="86"/>
      <c r="Q12" s="86"/>
      <c r="S12" s="14574"/>
      <c r="U12" s="92"/>
    </row>
    <row r="13" spans="1:23" ht="11.25" outlineLevel="1">
      <c r="A13" s="14575" t="s">
        <v>5109</v>
      </c>
      <c r="B13" s="83" t="s">
        <v>94</v>
      </c>
      <c r="C13" s="82" t="str">
        <f>IF(OR(ISNUMBER(S13),ISNUMBER(#REF!),ISNUMBER(#REF!),ISNUMBER(#REF!),ISNUMBER(#REF!),ISNUMBER(#REF!),ISNUMBER(#REF!),ISNUMBER(#REF!),ISNUMBER(U13),ISNUMBER(Y13)),"x","")</f>
        <v/>
      </c>
      <c r="D13" s="86" t="s">
        <v>90</v>
      </c>
      <c r="E13" s="86" t="s">
        <v>5110</v>
      </c>
      <c r="F13" s="86" t="s">
        <v>67</v>
      </c>
      <c r="G13" s="86" t="s">
        <v>5109</v>
      </c>
      <c r="H13" s="86" t="s">
        <v>69</v>
      </c>
      <c r="I13" s="86" t="s">
        <v>5111</v>
      </c>
      <c r="J13" s="86" t="s">
        <v>187</v>
      </c>
      <c r="K13" s="86"/>
      <c r="L13" s="86"/>
      <c r="M13" s="86" t="s">
        <v>12</v>
      </c>
      <c r="N13" s="86"/>
      <c r="O13" s="86" t="s">
        <v>14</v>
      </c>
      <c r="P13" s="86"/>
      <c r="Q13" s="86"/>
      <c r="S13" s="14576"/>
      <c r="U13" s="92"/>
    </row>
    <row r="14" spans="1:23" s="79" customFormat="1" ht="11.25">
      <c r="A14" s="78"/>
      <c r="B14" s="78"/>
      <c r="C14" s="82"/>
      <c r="D14" s="78"/>
      <c r="E14" s="78"/>
      <c r="F14" s="78"/>
      <c r="R14" s="84"/>
      <c r="S14" s="84"/>
      <c r="T14" s="84"/>
      <c r="U14" s="84"/>
      <c r="V14" s="84"/>
      <c r="W14" s="84"/>
    </row>
    <row r="15" spans="1:23" s="79" customFormat="1" ht="11.25">
      <c r="A15" s="78"/>
      <c r="B15" s="78"/>
      <c r="C15" s="82"/>
      <c r="D15" s="78"/>
      <c r="E15" s="78"/>
      <c r="F15" s="78"/>
      <c r="R15" s="84"/>
      <c r="S15" s="84"/>
      <c r="T15" s="84"/>
      <c r="U15" s="84"/>
      <c r="V15" s="84"/>
      <c r="W15" s="84"/>
    </row>
    <row r="17" spans="1:20" ht="11.25">
      <c r="S17" s="87"/>
      <c r="T17" s="88" t="s">
        <v>53</v>
      </c>
    </row>
    <row r="18" spans="1:20" s="83" customFormat="1" ht="11.25">
      <c r="A18" s="86"/>
      <c r="B18" s="86"/>
      <c r="C18" s="86"/>
      <c r="D18" s="86"/>
      <c r="E18" s="86"/>
      <c r="F18" s="86"/>
      <c r="G18" s="85"/>
      <c r="H18" s="85"/>
      <c r="I18" s="85"/>
      <c r="J18" s="85"/>
      <c r="K18" s="85"/>
      <c r="L18" s="85"/>
      <c r="M18" s="85"/>
      <c r="N18" s="85"/>
      <c r="O18" s="85"/>
      <c r="P18" s="85"/>
      <c r="Q18" s="85"/>
      <c r="S18" s="89"/>
      <c r="T18" s="90" t="s">
        <v>52</v>
      </c>
    </row>
    <row r="21" spans="1:20" s="83" customFormat="1" ht="11.25">
      <c r="A21" s="86"/>
      <c r="B21" s="86"/>
      <c r="C21" s="86"/>
      <c r="D21" s="86"/>
      <c r="E21" s="86"/>
      <c r="F21" s="86"/>
      <c r="G21" s="85"/>
      <c r="H21" s="85"/>
      <c r="I21" s="85"/>
      <c r="J21" s="85"/>
      <c r="K21" s="85"/>
      <c r="L21" s="85"/>
      <c r="M21" s="85"/>
      <c r="N21" s="85"/>
      <c r="O21" s="85"/>
      <c r="P21" s="85"/>
      <c r="Q21" s="85"/>
    </row>
  </sheetData>
  <autoFilter ref="A7:Q7"/>
  <mergeCells count="8">
    <mergeCell ref="S3:T3"/>
    <mergeCell ref="S4:T4"/>
    <mergeCell ref="A1:A2"/>
    <mergeCell ref="B1:B2"/>
    <mergeCell ref="C1:C2"/>
    <mergeCell ref="D1:D2"/>
    <mergeCell ref="E1:E2"/>
    <mergeCell ref="A3:A4"/>
  </mergeCells>
  <hyperlinks>
    <hyperlink ref="B10" location="'Steuerlicher Gewinn Feststl.'!A9" display="+"/>
    <hyperlink ref="B11" location="'Steuerlicher Gewinn Feststl.'!A9" display="+"/>
    <hyperlink ref="B12" location="'Steuerlicher Gewinn Feststl.'!A9" display="-"/>
    <hyperlink ref="B13" location="'Steuerlicher Gewinn Feststl.'!A9" display="+"/>
  </hyperlinks>
  <pageMargins left="0.78740157499999996" right="0.78740157499999996" top="0.984251969" bottom="0.984251969" header="0.4921259845" footer="0.4921259845"/>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outlinePr summaryBelow="0" summaryRight="0"/>
  </sheetPr>
  <dimension ref="A1:W16"/>
  <sheetViews>
    <sheetView workbookViewId="0">
      <pane xSplit="3" ySplit="7" topLeftCell="R8" activePane="bottomRight" state="frozen"/>
      <selection pane="topRight" activeCell="D1" sqref="D1"/>
      <selection pane="bottomLeft" activeCell="A7" sqref="A7"/>
      <selection pane="bottomRight" activeCell="S9" sqref="S9"/>
    </sheetView>
  </sheetViews>
  <sheetFormatPr baseColWidth="10" defaultColWidth="9.6640625" defaultRowHeight="12" customHeight="1" outlineLevelRow="1"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17" style="85" hidden="1" customWidth="1" outlineLevel="1"/>
    <col min="18" max="18" width="2.83203125" style="83" customWidth="1"/>
    <col min="19" max="19" width="29.33203125" style="83" customWidth="1"/>
    <col min="20" max="20" width="2.83203125" style="83" customWidth="1"/>
    <col min="21" max="21" width="15.83203125" style="83" customWidth="1" outlineLevel="1"/>
    <col min="22" max="22" width="2.83203125" style="83" customWidth="1" outlineLevel="1"/>
    <col min="23" max="23" width="2.83203125" style="83" customWidth="1"/>
    <col min="24" max="16384" width="9.6640625" style="85"/>
  </cols>
  <sheetData>
    <row r="1" spans="1:23" s="70" customFormat="1" ht="12" customHeight="1">
      <c r="A1" s="14581" t="s">
        <v>48</v>
      </c>
      <c r="B1" s="14581"/>
      <c r="C1" s="14581"/>
      <c r="D1" s="14581" t="s">
        <v>48</v>
      </c>
      <c r="E1" s="14581" t="s">
        <v>48</v>
      </c>
      <c r="F1" s="69"/>
      <c r="G1" s="69"/>
      <c r="H1" s="69"/>
      <c r="I1" s="69"/>
      <c r="J1" s="69"/>
      <c r="K1" s="69"/>
      <c r="L1" s="69"/>
      <c r="M1" s="69"/>
      <c r="N1" s="69"/>
      <c r="O1" s="69"/>
      <c r="P1" s="69"/>
      <c r="Q1" s="69"/>
    </row>
    <row r="2" spans="1:23" s="70" customFormat="1" ht="12" customHeight="1">
      <c r="A2" s="14581"/>
      <c r="B2" s="14581"/>
      <c r="C2" s="14581"/>
      <c r="D2" s="14581"/>
      <c r="E2" s="14581"/>
      <c r="F2" s="69"/>
      <c r="G2" s="69"/>
      <c r="H2" s="69"/>
      <c r="I2" s="69"/>
      <c r="J2" s="69"/>
      <c r="K2" s="69"/>
      <c r="L2" s="69"/>
      <c r="M2" s="69"/>
      <c r="N2" s="69"/>
      <c r="O2" s="69"/>
      <c r="P2" s="69"/>
      <c r="Q2" s="69"/>
    </row>
    <row r="3" spans="1:23" s="70" customFormat="1" ht="12" customHeight="1">
      <c r="A3" s="14584" t="s">
        <v>88</v>
      </c>
      <c r="B3" s="71"/>
      <c r="C3" s="72"/>
      <c r="D3" s="71"/>
      <c r="E3" s="71"/>
      <c r="F3" s="71"/>
      <c r="G3" s="71"/>
      <c r="H3" s="71"/>
      <c r="I3" s="71"/>
      <c r="J3" s="71"/>
      <c r="K3" s="71"/>
      <c r="L3" s="71"/>
      <c r="M3" s="71"/>
      <c r="N3" s="71"/>
      <c r="O3" s="71"/>
      <c r="P3" s="71"/>
      <c r="Q3" s="71"/>
      <c r="S3" s="14582" t="s">
        <v>49</v>
      </c>
      <c r="T3" s="14582"/>
    </row>
    <row r="4" spans="1:23" s="70" customFormat="1" ht="12" customHeight="1">
      <c r="A4" s="14584"/>
      <c r="B4" s="71"/>
      <c r="C4" s="72"/>
      <c r="D4" s="71"/>
      <c r="E4" s="71"/>
      <c r="F4" s="71"/>
      <c r="G4" s="72"/>
      <c r="H4" s="72"/>
      <c r="I4" s="72"/>
      <c r="J4" s="71"/>
      <c r="K4" s="71"/>
      <c r="L4" s="71"/>
      <c r="M4" s="71"/>
      <c r="N4" s="71"/>
      <c r="O4" s="71"/>
      <c r="P4" s="71"/>
      <c r="Q4" s="71"/>
      <c r="S4" s="14583" t="s">
        <v>5117</v>
      </c>
      <c r="T4" s="14583"/>
    </row>
    <row r="5" spans="1:23" s="74" customFormat="1" ht="24.75" customHeight="1">
      <c r="A5" s="11" t="s">
        <v>23</v>
      </c>
      <c r="B5" s="12" t="s">
        <v>36</v>
      </c>
      <c r="C5" s="12" t="s">
        <v>37</v>
      </c>
      <c r="D5" s="11" t="s">
        <v>22</v>
      </c>
      <c r="E5" s="11"/>
      <c r="F5" s="11" t="s">
        <v>24</v>
      </c>
      <c r="G5" s="11" t="s">
        <v>25</v>
      </c>
      <c r="H5" s="11"/>
      <c r="I5" s="11"/>
      <c r="J5" s="11" t="s">
        <v>26</v>
      </c>
      <c r="K5" s="11" t="s">
        <v>27</v>
      </c>
      <c r="L5" s="11" t="s">
        <v>28</v>
      </c>
      <c r="M5" s="73"/>
      <c r="N5" s="11"/>
      <c r="O5" s="11" t="s">
        <v>29</v>
      </c>
      <c r="P5" s="11" t="s">
        <v>30</v>
      </c>
      <c r="Q5" s="11" t="s">
        <v>31</v>
      </c>
      <c r="S5" s="42" t="s">
        <v>83</v>
      </c>
      <c r="T5" s="75"/>
      <c r="U5" s="42" t="s">
        <v>33</v>
      </c>
      <c r="V5" s="75"/>
      <c r="W5" s="75"/>
    </row>
    <row r="6" spans="1:23" s="77" customFormat="1" ht="90.75" customHeight="1" outlineLevel="1">
      <c r="A6" s="16" t="s">
        <v>38</v>
      </c>
      <c r="B6" s="16" t="s">
        <v>39</v>
      </c>
      <c r="C6" s="16" t="s">
        <v>40</v>
      </c>
      <c r="D6" s="76" t="s">
        <v>42</v>
      </c>
      <c r="E6" s="76" t="s">
        <v>43</v>
      </c>
      <c r="F6" s="76" t="s">
        <v>44</v>
      </c>
      <c r="G6" s="76" t="s">
        <v>45</v>
      </c>
      <c r="H6" s="76" t="s">
        <v>46</v>
      </c>
      <c r="I6" s="76" t="s">
        <v>47</v>
      </c>
      <c r="J6" s="76" t="s">
        <v>0</v>
      </c>
      <c r="K6" s="76" t="s">
        <v>1</v>
      </c>
      <c r="L6" s="76" t="s">
        <v>3</v>
      </c>
      <c r="M6" s="76" t="s">
        <v>4</v>
      </c>
      <c r="N6" s="76" t="s">
        <v>2</v>
      </c>
      <c r="O6" s="76" t="s">
        <v>5</v>
      </c>
      <c r="P6" s="76" t="s">
        <v>6</v>
      </c>
      <c r="Q6" s="76" t="s">
        <v>7</v>
      </c>
      <c r="S6" s="16" t="s">
        <v>86</v>
      </c>
      <c r="U6" s="16" t="s">
        <v>34</v>
      </c>
    </row>
    <row r="7" spans="1:23" s="79" customFormat="1" ht="12" customHeight="1">
      <c r="A7" s="78"/>
      <c r="B7" s="78"/>
      <c r="C7" s="78"/>
      <c r="N7" s="78"/>
    </row>
    <row r="8" spans="1:23" ht="12" customHeight="1">
      <c r="A8" s="80" t="s">
        <v>72</v>
      </c>
      <c r="B8" s="81"/>
      <c r="C8" s="82" t="str">
        <f>IF(OR(ISNUMBER(#REF!),ISNUMBER(#REF!),ISNUMBER(#REF!),ISNUMBER(#REF!),ISNUMBER(#REF!),ISNUMBER(#REF!),ISNUMBER(#REF!),ISNUMBER(#REF!),ISNUMBER(#REF!),ISNUMBER(#REF!)),"x","")</f>
        <v/>
      </c>
      <c r="D8" s="78" t="s">
        <v>10</v>
      </c>
      <c r="E8" s="78" t="s">
        <v>66</v>
      </c>
      <c r="F8" s="78" t="s">
        <v>67</v>
      </c>
      <c r="G8" s="78" t="s">
        <v>68</v>
      </c>
      <c r="H8" s="78" t="s">
        <v>69</v>
      </c>
      <c r="I8" s="78" t="s">
        <v>70</v>
      </c>
      <c r="J8" s="78" t="s">
        <v>71</v>
      </c>
      <c r="K8" s="78" t="s">
        <v>8</v>
      </c>
      <c r="L8" s="78" t="s">
        <v>8</v>
      </c>
      <c r="M8" s="78" t="s">
        <v>12</v>
      </c>
      <c r="N8" s="78" t="s">
        <v>12</v>
      </c>
      <c r="O8" s="78" t="s">
        <v>14</v>
      </c>
      <c r="P8" s="78" t="s">
        <v>8</v>
      </c>
      <c r="Q8" s="78" t="s">
        <v>8</v>
      </c>
      <c r="U8" s="84"/>
    </row>
    <row r="9" spans="1:23" ht="11.25">
      <c r="A9" s="14577" t="s">
        <v>5112</v>
      </c>
      <c r="C9" s="82" t="str">
        <f>IF(OR(ISNUMBER(S9),ISNUMBER(#REF!),ISNUMBER(#REF!),ISNUMBER(#REF!),ISNUMBER(#REF!),ISNUMBER(#REF!),ISNUMBER(#REF!),ISNUMBER(#REF!),ISNUMBER(U9),ISNUMBER(Y9)),"x","")</f>
        <v/>
      </c>
      <c r="D9" s="86" t="s">
        <v>90</v>
      </c>
      <c r="E9" s="86" t="s">
        <v>74</v>
      </c>
      <c r="F9" s="86" t="s">
        <v>67</v>
      </c>
      <c r="G9" s="86" t="s">
        <v>5113</v>
      </c>
      <c r="H9" s="86" t="s">
        <v>5114</v>
      </c>
      <c r="I9" s="86"/>
      <c r="J9" s="86"/>
      <c r="K9" s="86"/>
      <c r="L9" s="86" t="s">
        <v>12</v>
      </c>
      <c r="M9" s="86"/>
      <c r="N9" s="86"/>
      <c r="O9" s="86" t="s">
        <v>14</v>
      </c>
      <c r="P9" s="86"/>
      <c r="Q9" s="86"/>
      <c r="S9" s="14591"/>
      <c r="U9" s="92"/>
    </row>
    <row r="10" spans="1:23" s="79" customFormat="1" ht="11.25">
      <c r="A10" s="78"/>
      <c r="B10" s="78"/>
      <c r="C10" s="82"/>
      <c r="D10" s="78"/>
      <c r="E10" s="78"/>
      <c r="F10" s="78"/>
      <c r="R10" s="84"/>
      <c r="S10" s="84"/>
      <c r="T10" s="84"/>
      <c r="U10" s="84"/>
      <c r="V10" s="84"/>
      <c r="W10" s="84"/>
    </row>
    <row r="12" spans="1:23" ht="11.25">
      <c r="S12" s="87"/>
      <c r="T12" s="88" t="s">
        <v>53</v>
      </c>
    </row>
    <row r="13" spans="1:23" s="83" customFormat="1" ht="11.25">
      <c r="A13" s="86"/>
      <c r="B13" s="86"/>
      <c r="C13" s="86"/>
      <c r="D13" s="86"/>
      <c r="E13" s="86"/>
      <c r="F13" s="86"/>
      <c r="G13" s="85"/>
      <c r="H13" s="85"/>
      <c r="I13" s="85"/>
      <c r="J13" s="85"/>
      <c r="K13" s="85"/>
      <c r="L13" s="85"/>
      <c r="M13" s="85"/>
      <c r="N13" s="85"/>
      <c r="O13" s="85"/>
      <c r="P13" s="85"/>
      <c r="Q13" s="85"/>
      <c r="S13" s="89"/>
      <c r="T13" s="90" t="s">
        <v>52</v>
      </c>
    </row>
    <row r="16" spans="1:23" s="83" customFormat="1" ht="11.25">
      <c r="A16" s="86"/>
      <c r="B16" s="86"/>
      <c r="C16" s="86"/>
      <c r="D16" s="86"/>
      <c r="E16" s="86"/>
      <c r="F16" s="86"/>
      <c r="G16" s="85"/>
      <c r="H16" s="85"/>
      <c r="I16" s="85"/>
      <c r="J16" s="85"/>
      <c r="K16" s="85"/>
      <c r="L16" s="85"/>
      <c r="M16" s="85"/>
      <c r="N16" s="85"/>
      <c r="O16" s="85"/>
      <c r="P16" s="85"/>
      <c r="Q16" s="85"/>
    </row>
  </sheetData>
  <autoFilter ref="A7:Q7"/>
  <mergeCells count="8">
    <mergeCell ref="S3:T3"/>
    <mergeCell ref="S4:T4"/>
    <mergeCell ref="A1:A2"/>
    <mergeCell ref="B1:B2"/>
    <mergeCell ref="C1:C2"/>
    <mergeCell ref="D1:D2"/>
    <mergeCell ref="E1:E2"/>
    <mergeCell ref="A3:A4"/>
  </mergeCells>
  <pageMargins left="0.78740157499999996" right="0.78740157499999996" top="0.984251969" bottom="0.984251969" header="0.4921259845" footer="0.4921259845"/>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heetViews>
  <sheetFormatPr baseColWidth="10" defaultColWidth="12" defaultRowHeight="11.25"/>
  <cols>
    <col min="1" max="1" width="3" style="51" customWidth="1"/>
    <col min="2" max="16384" width="12" style="51"/>
  </cols>
  <sheetData>
    <row r="1" ht="12" customHeight="1"/>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32</vt:i4>
      </vt:variant>
    </vt:vector>
  </HeadingPairs>
  <TitlesOfParts>
    <vt:vector size="41" baseType="lpstr">
      <vt:lpstr>Übersicht</vt:lpstr>
      <vt:lpstr>Aktiva</vt:lpstr>
      <vt:lpstr>Passiva</vt:lpstr>
      <vt:lpstr>GuV</vt:lpstr>
      <vt:lpstr>Ergebnisverwendung</vt:lpstr>
      <vt:lpstr>Steuerlicher Gewinn</vt:lpstr>
      <vt:lpstr>Steuerlicher Gewinn Feststl.</vt:lpstr>
      <vt:lpstr>Steuerlicher Gewinn bes. Fälle</vt:lpstr>
      <vt:lpstr>Nutzungsbedingungen</vt:lpstr>
      <vt:lpstr>definitionGuidance_de</vt:lpstr>
      <vt:lpstr>documentation_de</vt:lpstr>
      <vt:lpstr>fiscalRequirement</vt:lpstr>
      <vt:lpstr>fiscalValidSince</vt:lpstr>
      <vt:lpstr>fiscalValidThrough</vt:lpstr>
      <vt:lpstr>label</vt:lpstr>
      <vt:lpstr>label_de</vt:lpstr>
      <vt:lpstr>legalFormEU</vt:lpstr>
      <vt:lpstr>legalFormPG</vt:lpstr>
      <vt:lpstr>localname</vt:lpstr>
      <vt:lpstr>notPermittedFor</vt:lpstr>
      <vt:lpstr>ns</vt:lpstr>
      <vt:lpstr>Aktiva!rflocalname</vt:lpstr>
      <vt:lpstr>Ergebnisverwendung!rflocalname</vt:lpstr>
      <vt:lpstr>GuV!rflocalname</vt:lpstr>
      <vt:lpstr>Passiva!rflocalname</vt:lpstr>
      <vt:lpstr>'Steuerlicher Gewinn'!rflocalname</vt:lpstr>
      <vt:lpstr>'Steuerlicher Gewinn bes. Fälle'!rflocalname</vt:lpstr>
      <vt:lpstr>'Steuerlicher Gewinn Feststl.'!rflocalname</vt:lpstr>
      <vt:lpstr>Aktiva!rfnamespace</vt:lpstr>
      <vt:lpstr>Ergebnisverwendung!rfnamespace</vt:lpstr>
      <vt:lpstr>GuV!rfnamespace</vt:lpstr>
      <vt:lpstr>Passiva!rfnamespace</vt:lpstr>
      <vt:lpstr>'Steuerlicher Gewinn'!rfnamespace</vt:lpstr>
      <vt:lpstr>'Steuerlicher Gewinn bes. Fälle'!rfnamespace</vt:lpstr>
      <vt:lpstr>'Steuerlicher Gewinn Feststl.'!rfnamespace</vt:lpstr>
      <vt:lpstr>'Steuerlicher Gewinn'!typeOperatingResult</vt:lpstr>
      <vt:lpstr>'Steuerlicher Gewinn bes. Fälle'!typeOperatingResult</vt:lpstr>
      <vt:lpstr>'Steuerlicher Gewinn Feststl.'!typeOperatingResult</vt:lpstr>
      <vt:lpstr>'Steuerlicher Gewinn'!xbrl_type</vt:lpstr>
      <vt:lpstr>'Steuerlicher Gewinn bes. Fälle'!xbrl_type</vt:lpstr>
      <vt:lpstr>'Steuerlicher Gewinn Feststl.'!xbrl_type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Thomas Klement</cp:lastModifiedBy>
  <dcterms:created xsi:type="dcterms:W3CDTF">2012-05-23T19:58:30Z</dcterms:created>
  <dcterms:modified xsi:type="dcterms:W3CDTF">2018-02-12T11:08:53Z</dcterms:modified>
</cp:coreProperties>
</file>