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01"/>
  <workbookPr codeName="DieseArbeitsmappe" defaultThemeVersion="124226"/>
  <mc:AlternateContent xmlns:mc="http://schemas.openxmlformats.org/markup-compatibility/2006">
    <mc:Choice Requires="x15">
      <x15ac:absPath xmlns:x15ac="http://schemas.microsoft.com/office/spreadsheetml/2010/11/ac" url="C:\Users\klement\Downloads\Excel Addin Templates - Taxonomie v6.0\Excel Addin Templates - Taxonomie v6.0\"/>
    </mc:Choice>
  </mc:AlternateContent>
  <bookViews>
    <workbookView xWindow="0" yWindow="0" windowWidth="28800" windowHeight="10710" tabRatio="744"/>
  </bookViews>
  <sheets>
    <sheet name="Übersicht" sheetId="17" r:id="rId1"/>
    <sheet name="Aktiva" sheetId="1" r:id="rId2"/>
    <sheet name="Passiva" sheetId="10" r:id="rId3"/>
    <sheet name="GuV" sheetId="13" r:id="rId4"/>
    <sheet name="Ergebnisverwendung" sheetId="15" r:id="rId5"/>
    <sheet name="Steuerlicher Gewinn" sheetId="24" r:id="rId6"/>
    <sheet name="Steuerlicher Gewinn Feststl." sheetId="23" r:id="rId7"/>
    <sheet name="Steuerlicher Gewinn bes. Fälle" sheetId="22" r:id="rId8"/>
    <sheet name="Nutzungsbedingungen" sheetId="18" r:id="rId9"/>
  </sheets>
  <definedNames>
    <definedName name="_xlnm._FilterDatabase" localSheetId="1" hidden="1">Aktiva!$A$7:$Q$377</definedName>
    <definedName name="_xlnm._FilterDatabase" localSheetId="4" hidden="1">Ergebnisverwendung!$A$7:$Q$8</definedName>
    <definedName name="_xlnm._FilterDatabase" localSheetId="3" hidden="1">GuV!$A$7:$Q$8</definedName>
    <definedName name="_xlnm._FilterDatabase" localSheetId="2" hidden="1">Passiva!$A$7:$Q$8</definedName>
    <definedName name="_xlnm._FilterDatabase" localSheetId="5" hidden="1">'Steuerlicher Gewinn'!$A$7:$Q$8</definedName>
    <definedName name="_xlnm._FilterDatabase" localSheetId="7" hidden="1">'Steuerlicher Gewinn bes. Fälle'!$A$7:$Q$7</definedName>
    <definedName name="_xlnm._FilterDatabase" localSheetId="6" hidden="1">'Steuerlicher Gewinn Feststl.'!$A$7:$Q$7</definedName>
    <definedName name="abstract" localSheetId="5">#REF!</definedName>
    <definedName name="abstract" localSheetId="7">#REF!</definedName>
    <definedName name="abstract" localSheetId="6">#REF!</definedName>
    <definedName name="abstract">Aktiva!#REF!</definedName>
    <definedName name="Article" localSheetId="5">#REF!</definedName>
    <definedName name="Article" localSheetId="7">#REF!</definedName>
    <definedName name="Article" localSheetId="6">#REF!</definedName>
    <definedName name="Article">Aktiva!#REF!</definedName>
    <definedName name="change_type" localSheetId="5">#REF!</definedName>
    <definedName name="change_type" localSheetId="7">#REF!</definedName>
    <definedName name="change_type" localSheetId="6">#REF!</definedName>
    <definedName name="change_type">Aktiva!#REF!</definedName>
    <definedName name="Clause" localSheetId="5">#REF!</definedName>
    <definedName name="Clause" localSheetId="7">#REF!</definedName>
    <definedName name="Clause" localSheetId="6">#REF!</definedName>
    <definedName name="Clause">Aktiva!#REF!</definedName>
    <definedName name="comment" localSheetId="5">#REF!</definedName>
    <definedName name="comment" localSheetId="7">#REF!</definedName>
    <definedName name="comment" localSheetId="6">#REF!</definedName>
    <definedName name="comment">Aktiva!#REF!</definedName>
    <definedName name="consistencyCheck" localSheetId="5">#REF!</definedName>
    <definedName name="consistencyCheck" localSheetId="7">#REF!</definedName>
    <definedName name="consistencyCheck" localSheetId="6">#REF!</definedName>
    <definedName name="consistencyCheck">Aktiva!#REF!</definedName>
    <definedName name="content" localSheetId="5">#REF!</definedName>
    <definedName name="content" localSheetId="7">#REF!</definedName>
    <definedName name="content" localSheetId="6">#REF!</definedName>
    <definedName name="content">Aktiva!#REF!</definedName>
    <definedName name="definitionGuidance_de" localSheetId="5">#REF!</definedName>
    <definedName name="definitionGuidance_de" localSheetId="7">#REF!</definedName>
    <definedName name="definitionGuidance_de" localSheetId="6">#REF!</definedName>
    <definedName name="definitionGuidance_de">Aktiva!$I$6</definedName>
    <definedName name="definitionGuidance_en" localSheetId="5">#REF!</definedName>
    <definedName name="definitionGuidance_en" localSheetId="7">#REF!</definedName>
    <definedName name="definitionGuidance_en" localSheetId="6">#REF!</definedName>
    <definedName name="definitionGuidance_en">Aktiva!#REF!</definedName>
    <definedName name="documentation_de" localSheetId="5">#REF!</definedName>
    <definedName name="documentation_de" localSheetId="7">#REF!</definedName>
    <definedName name="documentation_de" localSheetId="6">#REF!</definedName>
    <definedName name="documentation_de">Aktiva!$H$6</definedName>
    <definedName name="documentation_en" localSheetId="5">#REF!</definedName>
    <definedName name="documentation_en" localSheetId="7">#REF!</definedName>
    <definedName name="documentation_en" localSheetId="6">#REF!</definedName>
    <definedName name="documentation_en">Aktiva!#REF!</definedName>
    <definedName name="fiscalReference" localSheetId="5">#REF!</definedName>
    <definedName name="fiscalReference" localSheetId="7">#REF!</definedName>
    <definedName name="fiscalReference" localSheetId="6">#REF!</definedName>
    <definedName name="fiscalReference">Aktiva!#REF!</definedName>
    <definedName name="fiscalRequirement" localSheetId="5">#REF!</definedName>
    <definedName name="fiscalRequirement" localSheetId="7">#REF!</definedName>
    <definedName name="fiscalRequirement" localSheetId="6">#REF!</definedName>
    <definedName name="fiscalRequirement">Aktiva!$J$6</definedName>
    <definedName name="fiscalValidSince" localSheetId="5">#REF!</definedName>
    <definedName name="fiscalValidSince" localSheetId="7">#REF!</definedName>
    <definedName name="fiscalValidSince" localSheetId="6">#REF!</definedName>
    <definedName name="fiscalValidSince">Aktiva!$P$6</definedName>
    <definedName name="fiscalValidThrough" localSheetId="5">#REF!</definedName>
    <definedName name="fiscalValidThrough" localSheetId="7">#REF!</definedName>
    <definedName name="fiscalValidThrough" localSheetId="6">#REF!</definedName>
    <definedName name="fiscalValidThrough">Aktiva!$Q$6</definedName>
    <definedName name="IssueDate" localSheetId="5">#REF!</definedName>
    <definedName name="IssueDate" localSheetId="7">#REF!</definedName>
    <definedName name="IssueDate" localSheetId="6">#REF!</definedName>
    <definedName name="IssueDate">Aktiva!#REF!</definedName>
    <definedName name="item_tuple" localSheetId="5">#REF!</definedName>
    <definedName name="item_tuple" localSheetId="7">#REF!</definedName>
    <definedName name="item_tuple" localSheetId="6">#REF!</definedName>
    <definedName name="item_tuple">Aktiva!#REF!</definedName>
    <definedName name="label" localSheetId="5">#REF!</definedName>
    <definedName name="label" localSheetId="7">#REF!</definedName>
    <definedName name="label" localSheetId="6">#REF!</definedName>
    <definedName name="label">Aktiva!$A$7</definedName>
    <definedName name="label_de" localSheetId="5">#REF!</definedName>
    <definedName name="label_de" localSheetId="7">#REF!</definedName>
    <definedName name="label_de" localSheetId="6">#REF!</definedName>
    <definedName name="label_de">Aktiva!$G$6</definedName>
    <definedName name="label_en" localSheetId="5">#REF!</definedName>
    <definedName name="label_en" localSheetId="7">#REF!</definedName>
    <definedName name="label_en" localSheetId="6">#REF!</definedName>
    <definedName name="label_en">Aktiva!#REF!</definedName>
    <definedName name="last_change" localSheetId="5">#REF!</definedName>
    <definedName name="last_change" localSheetId="7">#REF!</definedName>
    <definedName name="last_change" localSheetId="6">#REF!</definedName>
    <definedName name="last_change">Aktiva!#REF!</definedName>
    <definedName name="legalFormEU" localSheetId="5">#REF!</definedName>
    <definedName name="legalFormEU" localSheetId="7">#REF!</definedName>
    <definedName name="legalFormEU" localSheetId="6">#REF!</definedName>
    <definedName name="legalFormEU">Aktiva!$L$7</definedName>
    <definedName name="legalFormKSt" localSheetId="5">#REF!</definedName>
    <definedName name="legalFormKSt" localSheetId="7">#REF!</definedName>
    <definedName name="legalFormKSt" localSheetId="6">#REF!</definedName>
    <definedName name="legalFormKSt">Aktiva!#REF!</definedName>
    <definedName name="legalFormPG" localSheetId="5">#REF!</definedName>
    <definedName name="legalFormPG" localSheetId="7">#REF!</definedName>
    <definedName name="legalFormPG" localSheetId="6">#REF!</definedName>
    <definedName name="legalFormPG">Aktiva!$M$6</definedName>
    <definedName name="level" localSheetId="5">#REF!</definedName>
    <definedName name="level" localSheetId="7">#REF!</definedName>
    <definedName name="level" localSheetId="6">#REF!</definedName>
    <definedName name="level">Aktiva!#REF!</definedName>
    <definedName name="lex_pattern" localSheetId="5">#REF!</definedName>
    <definedName name="lex_pattern" localSheetId="7">#REF!</definedName>
    <definedName name="lex_pattern" localSheetId="6">#REF!</definedName>
    <definedName name="lex_pattern">Aktiva!#REF!</definedName>
    <definedName name="localname" localSheetId="5">#REF!</definedName>
    <definedName name="localname" localSheetId="7">#REF!</definedName>
    <definedName name="localname" localSheetId="6">#REF!</definedName>
    <definedName name="localname">Aktiva!$E$6</definedName>
    <definedName name="max_occurences" localSheetId="5">#REF!</definedName>
    <definedName name="max_occurences" localSheetId="7">#REF!</definedName>
    <definedName name="max_occurences" localSheetId="6">#REF!</definedName>
    <definedName name="max_occurences">Aktiva!#REF!</definedName>
    <definedName name="min_occurences" localSheetId="5">#REF!</definedName>
    <definedName name="min_occurences" localSheetId="7">#REF!</definedName>
    <definedName name="min_occurences" localSheetId="6">#REF!</definedName>
    <definedName name="min_occurences">Aktiva!#REF!</definedName>
    <definedName name="Name" localSheetId="5">#REF!</definedName>
    <definedName name="Name" localSheetId="7">#REF!</definedName>
    <definedName name="Name" localSheetId="6">#REF!</definedName>
    <definedName name="Name">Aktiva!#REF!</definedName>
    <definedName name="negativeLabel_de" localSheetId="5">#REF!</definedName>
    <definedName name="negativeLabel_de" localSheetId="7">#REF!</definedName>
    <definedName name="negativeLabel_de" localSheetId="6">#REF!</definedName>
    <definedName name="negativeLabel_de">Aktiva!#REF!</definedName>
    <definedName name="negativeLabel_en" localSheetId="5">#REF!</definedName>
    <definedName name="negativeLabel_en" localSheetId="7">#REF!</definedName>
    <definedName name="negativeLabel_en" localSheetId="6">#REF!</definedName>
    <definedName name="negativeLabel_en">Aktiva!#REF!</definedName>
    <definedName name="negativeTerseLabel_de" localSheetId="5">#REF!</definedName>
    <definedName name="negativeTerseLabel_de" localSheetId="7">#REF!</definedName>
    <definedName name="negativeTerseLabel_de" localSheetId="6">#REF!</definedName>
    <definedName name="negativeTerseLabel_de">Aktiva!#REF!</definedName>
    <definedName name="negativeTerseLabel_en" localSheetId="5">#REF!</definedName>
    <definedName name="negativeTerseLabel_en" localSheetId="7">#REF!</definedName>
    <definedName name="negativeTerseLabel_en" localSheetId="6">#REF!</definedName>
    <definedName name="negativeTerseLabel_en">Aktiva!#REF!</definedName>
    <definedName name="nillable" localSheetId="5">#REF!</definedName>
    <definedName name="nillable" localSheetId="7">#REF!</definedName>
    <definedName name="nillable" localSheetId="6">#REF!</definedName>
    <definedName name="nillable">Aktiva!#REF!</definedName>
    <definedName name="Note" localSheetId="5">#REF!</definedName>
    <definedName name="Note" localSheetId="7">#REF!</definedName>
    <definedName name="Note" localSheetId="6">#REF!</definedName>
    <definedName name="Note">Aktiva!#REF!</definedName>
    <definedName name="notPermittedFor" localSheetId="5">#REF!</definedName>
    <definedName name="notPermittedFor" localSheetId="7">#REF!</definedName>
    <definedName name="notPermittedFor" localSheetId="6">#REF!</definedName>
    <definedName name="notPermittedFor">Aktiva!$K$6</definedName>
    <definedName name="ns" localSheetId="5">#REF!</definedName>
    <definedName name="ns" localSheetId="7">#REF!</definedName>
    <definedName name="ns" localSheetId="6">#REF!</definedName>
    <definedName name="ns">Aktiva!$D$6</definedName>
    <definedName name="Number" localSheetId="5">#REF!</definedName>
    <definedName name="Number" localSheetId="7">#REF!</definedName>
    <definedName name="Number" localSheetId="6">#REF!</definedName>
    <definedName name="Number">Aktiva!#REF!</definedName>
    <definedName name="Paragraph" localSheetId="5">#REF!</definedName>
    <definedName name="Paragraph" localSheetId="7">#REF!</definedName>
    <definedName name="Paragraph" localSheetId="6">#REF!</definedName>
    <definedName name="Paragraph">Aktiva!#REF!</definedName>
    <definedName name="period_type" localSheetId="5">#REF!</definedName>
    <definedName name="period_type" localSheetId="7">#REF!</definedName>
    <definedName name="period_type" localSheetId="6">#REF!</definedName>
    <definedName name="period_type">Aktiva!#REF!</definedName>
    <definedName name="periodEndLabel_de" localSheetId="5">#REF!</definedName>
    <definedName name="periodEndLabel_de" localSheetId="7">#REF!</definedName>
    <definedName name="periodEndLabel_de" localSheetId="6">#REF!</definedName>
    <definedName name="periodEndLabel_de">Aktiva!#REF!</definedName>
    <definedName name="periodEndLabel_en" localSheetId="5">#REF!</definedName>
    <definedName name="periodEndLabel_en" localSheetId="7">#REF!</definedName>
    <definedName name="periodEndLabel_en" localSheetId="6">#REF!</definedName>
    <definedName name="periodEndLabel_en">Aktiva!#REF!</definedName>
    <definedName name="periodStartLabel_de" localSheetId="5">#REF!</definedName>
    <definedName name="periodStartLabel_de" localSheetId="7">#REF!</definedName>
    <definedName name="periodStartLabel_de" localSheetId="6">#REF!</definedName>
    <definedName name="periodStartLabel_de">Aktiva!#REF!</definedName>
    <definedName name="periodStartLabel_en" localSheetId="5">#REF!</definedName>
    <definedName name="periodStartLabel_en" localSheetId="7">#REF!</definedName>
    <definedName name="periodStartLabel_en" localSheetId="6">#REF!</definedName>
    <definedName name="periodStartLabel_en">Aktiva!#REF!</definedName>
    <definedName name="positiveLabel_de" localSheetId="5">'Steuerlicher Gewinn'!#REF!</definedName>
    <definedName name="positiveLabel_de" localSheetId="7">'Steuerlicher Gewinn bes. Fälle'!#REF!</definedName>
    <definedName name="positiveLabel_de" localSheetId="6">'Steuerlicher Gewinn Feststl.'!#REF!</definedName>
    <definedName name="positiveLabel_en" localSheetId="5">'Steuerlicher Gewinn'!#REF!</definedName>
    <definedName name="positiveLabel_en" localSheetId="7">'Steuerlicher Gewinn bes. Fälle'!#REF!</definedName>
    <definedName name="positiveLabel_en" localSheetId="6">'Steuerlicher Gewinn Feststl.'!#REF!</definedName>
    <definedName name="positiveTerseLabel_de" localSheetId="5">'Steuerlicher Gewinn'!#REF!</definedName>
    <definedName name="positiveTerseLabel_de" localSheetId="7">'Steuerlicher Gewinn bes. Fälle'!#REF!</definedName>
    <definedName name="positiveTerseLabel_de" localSheetId="6">'Steuerlicher Gewinn Feststl.'!#REF!</definedName>
    <definedName name="positiveTerseLabel_en" localSheetId="5">'Steuerlicher Gewinn'!#REF!</definedName>
    <definedName name="positiveTerseLabel_en" localSheetId="7">'Steuerlicher Gewinn bes. Fälle'!#REF!</definedName>
    <definedName name="positiveTerseLabel_en" localSheetId="6">'Steuerlicher Gewinn Feststl.'!#REF!</definedName>
    <definedName name="References" localSheetId="5">'Steuerlicher Gewinn'!#REF!</definedName>
    <definedName name="References" localSheetId="7">'Steuerlicher Gewinn bes. Fälle'!#REF!</definedName>
    <definedName name="References" localSheetId="6">'Steuerlicher Gewinn Feststl.'!#REF!</definedName>
    <definedName name="reviewer_name" localSheetId="5">'Steuerlicher Gewinn'!#REF!</definedName>
    <definedName name="reviewer_name" localSheetId="7">'Steuerlicher Gewinn bes. Fälle'!#REF!</definedName>
    <definedName name="reviewer_name" localSheetId="6">'Steuerlicher Gewinn Feststl.'!#REF!</definedName>
    <definedName name="rflocalname" localSheetId="1">Aktiva!$E$9</definedName>
    <definedName name="rflocalname" localSheetId="4">Ergebnisverwendung!$E$9</definedName>
    <definedName name="rflocalname" localSheetId="3">GuV!$E$9</definedName>
    <definedName name="rflocalname" localSheetId="2">Passiva!$E$9</definedName>
    <definedName name="rflocalname" localSheetId="5">'Steuerlicher Gewinn'!$E$9</definedName>
    <definedName name="rflocalname" localSheetId="7">'Steuerlicher Gewinn bes. Fälle'!$E$9</definedName>
    <definedName name="rflocalname" localSheetId="6">'Steuerlicher Gewinn Feststl.'!$E$9</definedName>
    <definedName name="rfnamespace" localSheetId="1">Aktiva!$D$9</definedName>
    <definedName name="rfnamespace" localSheetId="4">Ergebnisverwendung!$D$9</definedName>
    <definedName name="rfnamespace" localSheetId="3">GuV!$D$9</definedName>
    <definedName name="rfnamespace" localSheetId="2">Passiva!$D$9</definedName>
    <definedName name="rfnamespace" localSheetId="5">'Steuerlicher Gewinn'!$D$9</definedName>
    <definedName name="rfnamespace" localSheetId="7">'Steuerlicher Gewinn bes. Fälle'!$D$9</definedName>
    <definedName name="rfnamespace" localSheetId="6">'Steuerlicher Gewinn Feststl.'!$D$9</definedName>
    <definedName name="Section" localSheetId="5">'Steuerlicher Gewinn'!#REF!</definedName>
    <definedName name="Section" localSheetId="7">'Steuerlicher Gewinn bes. Fälle'!#REF!</definedName>
    <definedName name="Section" localSheetId="6">'Steuerlicher Gewinn Feststl.'!#REF!</definedName>
    <definedName name="Subclause" localSheetId="5">'Steuerlicher Gewinn'!#REF!</definedName>
    <definedName name="Subclause" localSheetId="7">'Steuerlicher Gewinn bes. Fälle'!#REF!</definedName>
    <definedName name="Subclause" localSheetId="6">'Steuerlicher Gewinn Feststl.'!#REF!</definedName>
    <definedName name="Subparagraph" localSheetId="5">'Steuerlicher Gewinn'!#REF!</definedName>
    <definedName name="Subparagraph" localSheetId="7">'Steuerlicher Gewinn bes. Fälle'!#REF!</definedName>
    <definedName name="Subparagraph" localSheetId="6">'Steuerlicher Gewinn Feststl.'!#REF!</definedName>
    <definedName name="task" localSheetId="5">'Steuerlicher Gewinn'!#REF!</definedName>
    <definedName name="task" localSheetId="7">'Steuerlicher Gewinn bes. Fälle'!#REF!</definedName>
    <definedName name="task" localSheetId="6">'Steuerlicher Gewinn Feststl.'!#REF!</definedName>
    <definedName name="terseLabel_de" localSheetId="5">'Steuerlicher Gewinn'!#REF!</definedName>
    <definedName name="terseLabel_de" localSheetId="7">'Steuerlicher Gewinn bes. Fälle'!#REF!</definedName>
    <definedName name="terseLabel_de" localSheetId="6">'Steuerlicher Gewinn Feststl.'!#REF!</definedName>
    <definedName name="terseLabel_en" localSheetId="5">'Steuerlicher Gewinn'!#REF!</definedName>
    <definedName name="terseLabel_en" localSheetId="7">'Steuerlicher Gewinn bes. Fälle'!#REF!</definedName>
    <definedName name="terseLabel_en" localSheetId="6">'Steuerlicher Gewinn Feststl.'!#REF!</definedName>
    <definedName name="typeOperatingResult" localSheetId="5">'Steuerlicher Gewinn'!$O$6</definedName>
    <definedName name="typeOperatingResult" localSheetId="7">'Steuerlicher Gewinn bes. Fälle'!$O$6</definedName>
    <definedName name="typeOperatingResult" localSheetId="6">'Steuerlicher Gewinn Feststl.'!$O$6</definedName>
    <definedName name="ValidSince" localSheetId="5">'Steuerlicher Gewinn'!#REF!</definedName>
    <definedName name="ValidSince" localSheetId="7">'Steuerlicher Gewinn bes. Fälle'!#REF!</definedName>
    <definedName name="ValidSince" localSheetId="6">'Steuerlicher Gewinn Feststl.'!#REF!</definedName>
    <definedName name="ValidThrough" localSheetId="5">'Steuerlicher Gewinn'!#REF!</definedName>
    <definedName name="ValidThrough" localSheetId="7">'Steuerlicher Gewinn bes. Fälle'!#REF!</definedName>
    <definedName name="ValidThrough" localSheetId="6">'Steuerlicher Gewinn Feststl.'!#REF!</definedName>
    <definedName name="xbrl_type" localSheetId="5">'Steuerlicher Gewinn'!$F$6</definedName>
    <definedName name="xbrl_type" localSheetId="7">'Steuerlicher Gewinn bes. Fälle'!$F$6</definedName>
    <definedName name="xbrl_type" localSheetId="6">'Steuerlicher Gewinn Feststl.'!$F$6</definedName>
  </definedNames>
  <calcPr calcId="162913"/>
</workbook>
</file>

<file path=xl/calcChain.xml><?xml version="1.0" encoding="utf-8"?>
<calcChain xmlns="http://schemas.openxmlformats.org/spreadsheetml/2006/main">
  <c r="S10" i="24" l="1"/>
  <c r="S10" i="23"/>
  <c r="AE10" i="15"/>
  <c r="U10" i="15"/>
  <c r="AE316" i="10"/>
  <c r="U316" i="10"/>
  <c r="AE308" i="10"/>
  <c r="U308" i="10"/>
  <c r="AE296" i="10"/>
  <c r="U296" i="10"/>
  <c r="AE294" i="10"/>
  <c r="U294" i="10"/>
  <c r="AG26" i="15" l="1"/>
  <c r="AG22" i="15"/>
  <c r="AG31" i="15"/>
  <c r="AG30" i="15"/>
  <c r="AG20" i="15"/>
  <c r="AG32" i="15"/>
  <c r="AG27" i="15"/>
  <c r="AG15" i="15"/>
  <c r="AG14" i="15" s="1"/>
  <c r="AG9" i="15" s="1"/>
  <c r="AG11" i="15"/>
  <c r="AG12" i="15"/>
  <c r="AG24" i="15"/>
  <c r="AG21" i="15" s="1"/>
  <c r="AG13" i="15"/>
  <c r="AG28" i="15"/>
  <c r="AG23" i="15"/>
  <c r="AG18" i="15"/>
  <c r="AG33" i="15"/>
  <c r="AG16" i="15"/>
  <c r="AG25" i="15"/>
  <c r="AG19" i="15"/>
  <c r="AG29" i="15"/>
  <c r="AG17" i="15"/>
  <c r="AG686" i="13"/>
  <c r="AG124" i="13"/>
  <c r="AG416" i="13"/>
  <c r="AG502" i="13"/>
  <c r="AG293" i="13"/>
  <c r="AG592" i="13"/>
  <c r="AG434" i="13"/>
  <c r="AG561" i="13"/>
  <c r="AG588" i="13"/>
  <c r="AG606" i="13"/>
  <c r="AG137" i="13"/>
  <c r="AG314" i="13"/>
  <c r="AG32" i="13"/>
  <c r="AG258" i="13"/>
  <c r="AG637" i="13"/>
  <c r="AG360" i="13"/>
  <c r="AG147" i="13"/>
  <c r="AG117" i="13"/>
  <c r="AG596" i="13"/>
  <c r="AG595" i="13" s="1"/>
  <c r="AG421" i="13"/>
  <c r="AG37" i="13"/>
  <c r="AG587" i="13"/>
  <c r="AG235" i="13"/>
  <c r="AG438" i="13"/>
  <c r="AG557" i="13"/>
  <c r="AG243" i="13"/>
  <c r="AG573" i="13"/>
  <c r="AG387" i="13"/>
  <c r="AG182" i="13"/>
  <c r="AG482" i="13"/>
  <c r="AG548" i="13"/>
  <c r="AG196" i="13"/>
  <c r="AG151" i="13"/>
  <c r="AG238" i="13"/>
  <c r="AG344" i="13"/>
  <c r="AG431" i="13"/>
  <c r="AG226" i="13"/>
  <c r="AG644" i="13"/>
  <c r="AG81" i="13"/>
  <c r="AG447" i="13"/>
  <c r="AG338" i="13"/>
  <c r="AG492" i="13"/>
  <c r="AG46" i="13"/>
  <c r="AG598" i="13"/>
  <c r="AG122" i="13"/>
  <c r="AG716" i="13"/>
  <c r="AG409" i="13"/>
  <c r="AG523" i="13"/>
  <c r="AG21" i="13"/>
  <c r="AG143" i="13"/>
  <c r="AG470" i="13"/>
  <c r="AG176" i="13"/>
  <c r="AG152" i="13"/>
  <c r="AG528" i="13"/>
  <c r="AG670" i="13"/>
  <c r="AG222" i="13"/>
  <c r="AG693" i="13"/>
  <c r="AG647" i="13"/>
  <c r="AG174" i="13"/>
  <c r="AG336" i="13"/>
  <c r="AG188" i="13"/>
  <c r="AG359" i="13"/>
  <c r="AG133" i="13"/>
  <c r="AG449" i="13"/>
  <c r="AG535" i="13"/>
  <c r="AG35" i="13"/>
  <c r="AG72" i="13"/>
  <c r="AG39" i="13"/>
  <c r="AG452" i="13"/>
  <c r="AG467" i="13"/>
  <c r="AG412" i="13"/>
  <c r="AG363" i="13"/>
  <c r="AG111" i="13"/>
  <c r="AG484" i="13"/>
  <c r="AG426" i="13"/>
  <c r="AG236" i="13"/>
  <c r="AG499" i="13"/>
  <c r="AG546" i="13"/>
  <c r="AG47" i="13"/>
  <c r="AG604" i="13"/>
  <c r="AG94" i="13"/>
  <c r="AG474" i="13"/>
  <c r="AG612" i="13"/>
  <c r="AG487" i="13"/>
  <c r="AG445" i="13"/>
  <c r="AG69" i="13"/>
  <c r="AG66" i="13"/>
  <c r="AG219" i="13"/>
  <c r="AG36" i="13"/>
  <c r="AG56" i="13"/>
  <c r="AG160" i="13"/>
  <c r="AG313" i="13"/>
  <c r="AG642" i="13"/>
  <c r="AG329" i="13"/>
  <c r="AG376" i="13"/>
  <c r="AG597" i="13"/>
  <c r="AG321" i="13"/>
  <c r="AG277" i="13"/>
  <c r="AG656" i="13"/>
  <c r="AG615" i="13"/>
  <c r="AG569" i="13"/>
  <c r="AG559" i="13"/>
  <c r="AG97" i="13"/>
  <c r="AG593" i="13"/>
  <c r="AG110" i="13"/>
  <c r="AG116" i="13"/>
  <c r="AG652" i="13"/>
  <c r="AG296" i="13"/>
  <c r="AG446" i="13"/>
  <c r="AG407" i="13"/>
  <c r="AG552" i="13"/>
  <c r="AG555" i="13"/>
  <c r="AG127" i="13"/>
  <c r="AG208" i="13"/>
  <c r="AG115" i="13"/>
  <c r="AG335" i="13"/>
  <c r="AG423" i="13"/>
  <c r="AG590" i="13"/>
  <c r="AG333" i="13"/>
  <c r="AG577" i="13"/>
  <c r="AG386" i="13"/>
  <c r="AG524" i="13"/>
  <c r="AG144" i="13"/>
  <c r="AG692" i="13"/>
  <c r="AG396" i="13"/>
  <c r="AG611" i="13"/>
  <c r="AG249" i="13"/>
  <c r="AG83" i="13"/>
  <c r="AG453" i="13"/>
  <c r="AG199" i="13"/>
  <c r="AG150" i="13"/>
  <c r="AG411" i="13"/>
  <c r="AG491" i="13"/>
  <c r="AG500" i="13"/>
  <c r="AG374" i="13"/>
  <c r="AG674" i="13"/>
  <c r="AG717" i="13"/>
  <c r="AG229" i="13"/>
  <c r="AG337" i="13"/>
  <c r="AG198" i="13"/>
  <c r="AG294" i="13"/>
  <c r="AG489" i="13"/>
  <c r="AG134" i="13"/>
  <c r="AG568" i="13"/>
  <c r="AG461" i="13"/>
  <c r="AG532" i="13"/>
  <c r="AG327" i="13"/>
  <c r="AG58" i="13"/>
  <c r="AG60" i="13"/>
  <c r="AG563" i="13"/>
  <c r="AG253" i="13"/>
  <c r="AG52" i="13"/>
  <c r="AG352" i="13"/>
  <c r="AG410" i="13"/>
  <c r="AG50" i="13"/>
  <c r="AG17" i="13"/>
  <c r="AG517" i="13"/>
  <c r="AG225" i="13"/>
  <c r="AG600" i="13"/>
  <c r="AG671" i="13"/>
  <c r="AG239" i="13"/>
  <c r="AG660" i="13"/>
  <c r="AG26" i="13"/>
  <c r="AG24" i="13" s="1"/>
  <c r="AG477" i="13"/>
  <c r="AG183" i="13"/>
  <c r="AG617" i="13"/>
  <c r="AG185" i="13"/>
  <c r="AG655" i="13"/>
  <c r="AG704" i="13"/>
  <c r="AG128" i="13"/>
  <c r="AG388" i="13"/>
  <c r="AG256" i="13"/>
  <c r="AG476" i="13"/>
  <c r="AG10" i="13"/>
  <c r="AG287" i="13"/>
  <c r="AG713" i="13"/>
  <c r="AG62" i="13"/>
  <c r="AG610" i="13"/>
  <c r="AG195" i="13"/>
  <c r="AG118" i="13"/>
  <c r="AG161" i="13"/>
  <c r="AG640" i="13"/>
  <c r="AG91" i="13"/>
  <c r="AG485" i="13"/>
  <c r="AG506" i="13"/>
  <c r="AG510" i="13"/>
  <c r="AG543" i="13"/>
  <c r="AG479" i="13"/>
  <c r="AG299" i="13"/>
  <c r="AG167" i="13"/>
  <c r="AG20" i="13"/>
  <c r="AG680" i="13"/>
  <c r="AG714" i="13"/>
  <c r="AG212" i="13"/>
  <c r="AG90" i="13"/>
  <c r="AG89" i="13" s="1"/>
  <c r="AG307" i="13"/>
  <c r="AG53" i="13"/>
  <c r="AG443" i="13"/>
  <c r="AG80" i="13"/>
  <c r="AG106" i="13"/>
  <c r="AG319" i="13"/>
  <c r="AG65" i="13"/>
  <c r="AG136" i="13"/>
  <c r="AG364" i="13"/>
  <c r="AG635" i="13"/>
  <c r="AG187" i="13"/>
  <c r="AG125" i="13"/>
  <c r="AG102" i="13"/>
  <c r="AG309" i="13"/>
  <c r="AG343" i="13"/>
  <c r="AG399" i="13"/>
  <c r="AG608" i="13"/>
  <c r="AG507" i="13"/>
  <c r="AG156" i="13"/>
  <c r="AG675" i="13"/>
  <c r="AG439" i="13"/>
  <c r="AG197" i="13"/>
  <c r="AG558" i="13"/>
  <c r="AG395" i="13"/>
  <c r="AG394" i="13" s="1"/>
  <c r="AG169" i="13"/>
  <c r="AG657" i="13"/>
  <c r="AG334" i="13"/>
  <c r="AG88" i="13"/>
  <c r="AG339" i="13"/>
  <c r="AG27" i="13"/>
  <c r="AG40" i="13"/>
  <c r="AG38" i="13" s="1"/>
  <c r="AG139" i="13"/>
  <c r="AG663" i="13"/>
  <c r="AG633" i="13"/>
  <c r="AG241" i="13"/>
  <c r="AG220" i="13"/>
  <c r="AG565" i="13"/>
  <c r="AG255" i="13"/>
  <c r="AG177" i="13"/>
  <c r="AG131" i="13"/>
  <c r="AG211" i="13"/>
  <c r="AG210" i="13" s="1"/>
  <c r="AG193" i="13"/>
  <c r="AG138" i="13"/>
  <c r="AG382" i="13"/>
  <c r="AG542" i="13"/>
  <c r="AG703" i="13"/>
  <c r="AG234" i="13"/>
  <c r="AG267" i="13"/>
  <c r="AG509" i="13"/>
  <c r="AG78" i="13"/>
  <c r="AG312" i="13"/>
  <c r="AG498" i="13"/>
  <c r="AG603" i="13"/>
  <c r="AG370" i="13"/>
  <c r="AG227" i="13"/>
  <c r="AG515" i="13"/>
  <c r="AG634" i="13"/>
  <c r="AG525" i="13"/>
  <c r="AG223" i="13"/>
  <c r="AG712" i="13"/>
  <c r="AG627" i="13"/>
  <c r="AG562" i="13"/>
  <c r="AG245" i="13"/>
  <c r="AG107" i="13"/>
  <c r="AG560" i="13"/>
  <c r="AG202" i="13"/>
  <c r="AG206" i="13"/>
  <c r="AG289" i="13"/>
  <c r="AG205" i="13"/>
  <c r="AG575" i="13"/>
  <c r="AG435" i="13"/>
  <c r="AG583" i="13"/>
  <c r="AG325" i="13"/>
  <c r="AG666" i="13"/>
  <c r="AG537" i="13"/>
  <c r="AG536" i="13" s="1"/>
  <c r="AG497" i="13"/>
  <c r="AG581" i="13"/>
  <c r="AG141" i="13"/>
  <c r="AG254" i="13"/>
  <c r="AG77" i="13"/>
  <c r="AG341" i="13"/>
  <c r="AG501" i="13"/>
  <c r="AG490" i="13"/>
  <c r="AG471" i="13"/>
  <c r="AG34" i="13"/>
  <c r="AG538" i="13"/>
  <c r="AG112" i="13"/>
  <c r="AG109" i="13" s="1"/>
  <c r="AG661" i="13"/>
  <c r="AG55" i="13"/>
  <c r="AG465" i="13"/>
  <c r="AG522" i="13"/>
  <c r="AG578" i="13"/>
  <c r="AG440" i="13"/>
  <c r="AG45" i="13"/>
  <c r="AG282" i="13"/>
  <c r="AG280" i="13" s="1"/>
  <c r="AG350" i="13"/>
  <c r="AG402" i="13"/>
  <c r="AG682" i="13"/>
  <c r="AG68" i="13"/>
  <c r="AG99" i="13"/>
  <c r="AG320" i="13"/>
  <c r="AG163" i="13"/>
  <c r="AG442" i="13"/>
  <c r="AG621" i="13"/>
  <c r="AG653" i="13"/>
  <c r="AG695" i="13"/>
  <c r="AG216" i="13"/>
  <c r="AG273" i="13"/>
  <c r="AG184" i="13"/>
  <c r="AG556" i="13"/>
  <c r="AG246" i="13"/>
  <c r="AG244" i="13" s="1"/>
  <c r="AG18" i="13"/>
  <c r="AG119" i="13"/>
  <c r="AG357" i="13"/>
  <c r="AG286" i="13"/>
  <c r="AG54" i="13"/>
  <c r="AG233" i="13"/>
  <c r="AG400" i="13"/>
  <c r="AG649" i="13"/>
  <c r="AG213" i="13"/>
  <c r="AG570" i="13"/>
  <c r="AG84" i="13"/>
  <c r="AG203" i="13"/>
  <c r="AG201" i="13" s="1"/>
  <c r="AG200" i="13" s="1"/>
  <c r="AG114" i="13"/>
  <c r="AG292" i="13"/>
  <c r="AG285" i="13"/>
  <c r="AG469" i="13"/>
  <c r="AG658" i="13"/>
  <c r="AG628" i="13"/>
  <c r="AG571" i="13"/>
  <c r="AG123" i="13"/>
  <c r="AG620" i="13"/>
  <c r="AG356" i="13"/>
  <c r="AG673" i="13"/>
  <c r="AG685" i="13"/>
  <c r="AG643" i="13"/>
  <c r="AG41" i="13"/>
  <c r="AG398" i="13"/>
  <c r="AG397" i="13" s="1"/>
  <c r="AG715" i="13"/>
  <c r="AG175" i="13"/>
  <c r="AG308" i="13"/>
  <c r="AG613" i="13"/>
  <c r="AG108" i="13"/>
  <c r="AG367" i="13"/>
  <c r="AG242" i="13"/>
  <c r="AG379" i="13"/>
  <c r="AG180" i="13"/>
  <c r="AG688" i="13"/>
  <c r="AG22" i="13"/>
  <c r="AG178" i="13"/>
  <c r="AG539" i="13"/>
  <c r="AG472" i="13"/>
  <c r="AG373" i="13"/>
  <c r="AG369" i="13"/>
  <c r="AG408" i="13"/>
  <c r="AG129" i="13"/>
  <c r="AG42" i="13"/>
  <c r="AG541" i="13"/>
  <c r="AG540" i="13" s="1"/>
  <c r="AG545" i="13"/>
  <c r="AG365" i="13"/>
  <c r="AG345" i="13"/>
  <c r="AG645" i="13"/>
  <c r="AG207" i="13"/>
  <c r="AG49" i="13"/>
  <c r="AG270" i="13"/>
  <c r="AG298" i="13"/>
  <c r="AG281" i="13"/>
  <c r="AG149" i="13"/>
  <c r="AG328" i="13"/>
  <c r="AG204" i="13"/>
  <c r="AG508" i="13"/>
  <c r="AG340" i="13"/>
  <c r="AG601" i="13"/>
  <c r="AG57" i="13"/>
  <c r="AG709" i="13"/>
  <c r="AG377" i="13"/>
  <c r="AG324" i="13"/>
  <c r="AG650" i="13"/>
  <c r="AG531" i="13"/>
  <c r="AG311" i="13"/>
  <c r="AG444" i="13"/>
  <c r="AG681" i="13"/>
  <c r="AG28" i="13"/>
  <c r="AG262" i="13"/>
  <c r="AG526" i="13"/>
  <c r="AG95" i="13"/>
  <c r="AG252" i="13"/>
  <c r="AG389" i="13"/>
  <c r="AG19" i="13"/>
  <c r="AG12" i="13"/>
  <c r="AG342" i="13"/>
  <c r="AG493" i="13"/>
  <c r="AG654" i="13"/>
  <c r="AG272" i="13"/>
  <c r="AG271" i="13" s="1"/>
  <c r="AG104" i="13"/>
  <c r="AG553" i="13"/>
  <c r="AG353" i="13"/>
  <c r="AG454" i="13"/>
  <c r="AG405" i="13"/>
  <c r="AG172" i="13"/>
  <c r="AG105" i="13"/>
  <c r="AG385" i="13"/>
  <c r="AG247" i="13"/>
  <c r="AG676" i="13"/>
  <c r="AG495" i="13"/>
  <c r="AG494" i="13" s="1"/>
  <c r="AG586" i="13"/>
  <c r="AG422" i="13"/>
  <c r="AG166" i="13"/>
  <c r="AG464" i="13"/>
  <c r="AG63" i="13"/>
  <c r="AG616" i="13"/>
  <c r="AG330" i="13"/>
  <c r="AG217" i="13"/>
  <c r="AG572" i="13"/>
  <c r="AG544" i="13"/>
  <c r="AG418" i="13"/>
  <c r="AG275" i="13"/>
  <c r="AG179" i="13"/>
  <c r="AG632" i="13"/>
  <c r="AG23" i="13"/>
  <c r="AG711" i="13"/>
  <c r="AG710" i="13" s="1"/>
  <c r="AG381" i="13"/>
  <c r="AG93" i="13"/>
  <c r="AG43" i="13"/>
  <c r="AG371" i="13"/>
  <c r="AG585" i="13"/>
  <c r="AG304" i="13"/>
  <c r="AG520" i="13"/>
  <c r="AG290" i="13"/>
  <c r="AG413" i="13"/>
  <c r="AG582" i="13"/>
  <c r="AG155" i="13"/>
  <c r="AG519" i="13"/>
  <c r="AG165" i="13"/>
  <c r="AG162" i="13" s="1"/>
  <c r="AG260" i="13"/>
  <c r="AG669" i="13"/>
  <c r="AG694" i="13"/>
  <c r="AG82" i="13"/>
  <c r="AG31" i="13"/>
  <c r="AG61" i="13"/>
  <c r="AG614" i="13"/>
  <c r="AG355" i="13"/>
  <c r="AG279" i="13"/>
  <c r="AG624" i="13"/>
  <c r="AG630" i="13"/>
  <c r="AG383" i="13"/>
  <c r="AG473" i="13"/>
  <c r="AG626" i="13"/>
  <c r="AG687" i="13"/>
  <c r="AG665" i="13"/>
  <c r="AG209" i="13"/>
  <c r="AG424" i="13"/>
  <c r="AG429" i="13"/>
  <c r="AG631" i="13"/>
  <c r="AG417" i="13"/>
  <c r="AG113" i="13"/>
  <c r="AG44" i="13"/>
  <c r="AG186" i="13"/>
  <c r="AG420" i="13"/>
  <c r="AG580" i="13"/>
  <c r="AG579" i="13" s="1"/>
  <c r="AG432" i="13"/>
  <c r="AG378" i="13"/>
  <c r="AG488" i="13"/>
  <c r="AG51" i="13"/>
  <c r="AG265" i="13"/>
  <c r="AG700" i="13"/>
  <c r="AG358" i="13"/>
  <c r="AG331" i="13"/>
  <c r="AG512" i="13"/>
  <c r="AG625" i="13"/>
  <c r="AG638" i="13"/>
  <c r="AG576" i="13"/>
  <c r="AG574" i="13" s="1"/>
  <c r="AG718" i="13"/>
  <c r="AG318" i="13"/>
  <c r="AG622" i="13"/>
  <c r="AG164" i="13"/>
  <c r="AG305" i="13"/>
  <c r="AG466" i="13"/>
  <c r="AG326" i="13"/>
  <c r="AG463" i="13"/>
  <c r="AG699" i="13"/>
  <c r="AG59" i="13"/>
  <c r="AG404" i="13"/>
  <c r="AG403" i="13" s="1"/>
  <c r="AG214" i="13"/>
  <c r="AG511" i="13"/>
  <c r="AG126" i="13"/>
  <c r="AG584" i="13"/>
  <c r="AG599" i="13"/>
  <c r="AG708" i="13"/>
  <c r="AG707" i="13" s="1"/>
  <c r="AG351" i="13"/>
  <c r="AG623" i="13"/>
  <c r="AG618" i="13" s="1"/>
  <c r="AG194" i="13"/>
  <c r="AG372" i="13"/>
  <c r="AG322" i="13"/>
  <c r="AG100" i="13"/>
  <c r="AG529" i="13"/>
  <c r="AG67" i="13"/>
  <c r="AG566" i="13"/>
  <c r="AG251" i="13"/>
  <c r="AG291" i="13"/>
  <c r="AG689" i="13"/>
  <c r="AG368" i="13"/>
  <c r="AG25" i="13"/>
  <c r="AG142" i="13"/>
  <c r="AG662" i="13"/>
  <c r="AG589" i="13"/>
  <c r="AG221" i="13"/>
  <c r="AG668" i="13"/>
  <c r="AG678" i="13"/>
  <c r="AG261" i="13"/>
  <c r="AG306" i="13"/>
  <c r="AG564" i="13"/>
  <c r="AG419" i="13"/>
  <c r="AG533" i="13"/>
  <c r="AG456" i="13"/>
  <c r="AG159" i="13"/>
  <c r="AG496" i="13"/>
  <c r="AG295" i="13"/>
  <c r="AG73" i="13"/>
  <c r="AG393" i="13"/>
  <c r="AG691" i="13"/>
  <c r="AG607" i="13"/>
  <c r="AG534" i="13"/>
  <c r="AG457" i="13"/>
  <c r="AG98" i="13"/>
  <c r="AG702" i="13"/>
  <c r="AG33" i="13"/>
  <c r="AG480" i="13"/>
  <c r="AG521" i="13"/>
  <c r="AG323" i="13"/>
  <c r="AG317" i="13"/>
  <c r="AG619" i="13"/>
  <c r="AG153" i="13"/>
  <c r="AG605" i="13"/>
  <c r="AG651" i="13"/>
  <c r="AG347" i="13"/>
  <c r="AG70" i="13"/>
  <c r="AG158" i="13"/>
  <c r="AG636" i="13"/>
  <c r="AG264" i="13"/>
  <c r="AG478" i="13"/>
  <c r="AG103" i="13"/>
  <c r="AG639" i="13"/>
  <c r="AG672" i="13"/>
  <c r="AG171" i="13"/>
  <c r="AG425" i="13"/>
  <c r="AG76" i="13"/>
  <c r="AG288" i="13"/>
  <c r="AG448" i="13"/>
  <c r="AG230" i="13"/>
  <c r="AG250" i="13"/>
  <c r="AG646" i="13"/>
  <c r="AG518" i="13"/>
  <c r="AG441" i="13"/>
  <c r="AG248" i="13"/>
  <c r="AG551" i="13"/>
  <c r="AG135" i="13"/>
  <c r="AG516" i="13"/>
  <c r="AG362" i="13"/>
  <c r="AG157" i="13"/>
  <c r="AG701" i="13"/>
  <c r="AG284" i="13"/>
  <c r="AG276" i="13"/>
  <c r="AG266" i="13"/>
  <c r="AG120" i="13"/>
  <c r="AG659" i="13"/>
  <c r="AG231" i="13"/>
  <c r="AG430" i="13"/>
  <c r="AG549" i="13"/>
  <c r="AG74" i="13"/>
  <c r="AG189" i="13"/>
  <c r="AG181" i="13" s="1"/>
  <c r="AG697" i="13"/>
  <c r="AG677" i="13"/>
  <c r="AG361" i="13"/>
  <c r="AG192" i="13"/>
  <c r="AG433" i="13"/>
  <c r="AG232" i="13"/>
  <c r="AG481" i="13"/>
  <c r="AG475" i="13" s="1"/>
  <c r="AG504" i="13"/>
  <c r="AG664" i="13"/>
  <c r="AG259" i="13"/>
  <c r="AG257" i="13" s="1"/>
  <c r="AG428" i="13"/>
  <c r="AG415" i="13"/>
  <c r="AG346" i="13"/>
  <c r="AG303" i="13"/>
  <c r="AG348" i="13"/>
  <c r="AG458" i="13"/>
  <c r="AG168" i="13"/>
  <c r="AG49" i="10"/>
  <c r="AG484" i="10"/>
  <c r="AG206" i="10"/>
  <c r="AG485" i="10"/>
  <c r="AG268" i="10"/>
  <c r="AG88" i="10"/>
  <c r="AG90" i="10"/>
  <c r="AG431" i="10"/>
  <c r="AG110" i="10"/>
  <c r="AG30" i="10"/>
  <c r="AG142" i="10"/>
  <c r="AG47" i="10"/>
  <c r="AG238" i="10"/>
  <c r="AG385" i="10"/>
  <c r="AG296" i="10"/>
  <c r="AG476" i="10"/>
  <c r="AG286" i="10"/>
  <c r="AG320" i="10"/>
  <c r="AG281" i="10"/>
  <c r="AG53" i="10"/>
  <c r="AG39" i="10"/>
  <c r="AG99" i="10"/>
  <c r="AG58" i="10"/>
  <c r="AG443" i="10"/>
  <c r="AG43" i="10"/>
  <c r="AG472" i="10"/>
  <c r="AG409" i="10"/>
  <c r="AG308" i="10"/>
  <c r="AG348" i="10"/>
  <c r="AG433" i="10"/>
  <c r="AG454" i="10"/>
  <c r="AG330" i="10"/>
  <c r="AG246" i="10"/>
  <c r="AG173" i="10"/>
  <c r="AG332" i="10"/>
  <c r="AG503" i="10"/>
  <c r="AG220" i="10"/>
  <c r="AG371" i="10"/>
  <c r="AG480" i="10"/>
  <c r="AG93" i="10"/>
  <c r="AG455" i="10"/>
  <c r="AG139" i="10"/>
  <c r="AG499" i="10"/>
  <c r="AG27" i="10"/>
  <c r="AG410" i="10"/>
  <c r="AG434" i="10"/>
  <c r="AG59" i="10"/>
  <c r="AG277" i="10"/>
  <c r="AG20" i="10"/>
  <c r="AG449" i="10"/>
  <c r="AG156" i="10"/>
  <c r="AG64" i="10"/>
  <c r="AG41" i="10"/>
  <c r="AG440" i="10"/>
  <c r="AG300" i="10"/>
  <c r="AG292" i="10"/>
  <c r="AG269" i="10"/>
  <c r="AG13" i="10"/>
  <c r="AG451" i="10"/>
  <c r="AG407" i="10"/>
  <c r="AG138" i="10"/>
  <c r="AG44" i="10"/>
  <c r="AG355" i="10"/>
  <c r="AG249" i="10"/>
  <c r="AG177" i="10"/>
  <c r="AG224" i="10"/>
  <c r="AG66" i="10"/>
  <c r="AG498" i="10"/>
  <c r="AG339" i="10"/>
  <c r="AG287" i="10"/>
  <c r="AG23" i="10"/>
  <c r="AG170" i="10"/>
  <c r="AG113" i="10"/>
  <c r="AG85" i="10"/>
  <c r="AG360" i="10"/>
  <c r="AG154" i="10"/>
  <c r="AG352" i="10"/>
  <c r="AG109" i="10"/>
  <c r="AG474" i="10"/>
  <c r="AG62" i="10"/>
  <c r="AG210" i="10"/>
  <c r="AG160" i="10"/>
  <c r="AG189" i="10"/>
  <c r="AG313" i="10"/>
  <c r="AG386" i="10"/>
  <c r="AG203" i="10"/>
  <c r="AG195" i="10"/>
  <c r="AG402" i="10"/>
  <c r="AG471" i="10"/>
  <c r="AG398" i="10"/>
  <c r="AG167" i="10"/>
  <c r="AG180" i="10"/>
  <c r="AG172" i="10"/>
  <c r="AG28" i="10"/>
  <c r="AG278" i="10"/>
  <c r="AG280" i="10"/>
  <c r="AG438" i="10"/>
  <c r="AG413" i="10"/>
  <c r="AG458" i="10"/>
  <c r="AG369" i="10"/>
  <c r="AG319" i="10"/>
  <c r="AG468" i="10"/>
  <c r="AG279" i="10"/>
  <c r="AG24" i="10"/>
  <c r="AG333" i="10"/>
  <c r="AG45" i="10"/>
  <c r="AG213" i="10"/>
  <c r="AG490" i="10"/>
  <c r="AG267" i="10"/>
  <c r="AG460" i="10"/>
  <c r="AG377" i="10"/>
  <c r="AG14" i="10"/>
  <c r="AG393" i="10"/>
  <c r="AG70" i="10"/>
  <c r="AG230" i="10"/>
  <c r="AG179" i="10"/>
  <c r="AG354" i="10"/>
  <c r="AG76" i="10"/>
  <c r="AG399" i="10"/>
  <c r="AG381" i="10"/>
  <c r="AG57" i="10"/>
  <c r="AG444" i="10"/>
  <c r="AG477" i="10"/>
  <c r="AG52" i="10"/>
  <c r="AG248" i="10"/>
  <c r="AG505" i="10"/>
  <c r="AG427" i="10"/>
  <c r="AG83" i="10"/>
  <c r="AG34" i="10"/>
  <c r="AG33" i="10"/>
  <c r="AG86" i="10"/>
  <c r="AG233" i="10"/>
  <c r="AG175" i="10"/>
  <c r="AG380" i="10"/>
  <c r="AG98" i="10"/>
  <c r="AG54" i="10"/>
  <c r="AG487" i="10"/>
  <c r="AG40" i="10"/>
  <c r="AG406" i="10"/>
  <c r="AG211" i="10"/>
  <c r="AG265" i="10"/>
  <c r="AG304" i="10"/>
  <c r="AG456" i="10"/>
  <c r="AG82" i="10"/>
  <c r="AG416" i="10"/>
  <c r="AG184" i="10"/>
  <c r="AG307" i="10"/>
  <c r="AG81" i="10"/>
  <c r="AG470" i="10"/>
  <c r="AG21" i="10"/>
  <c r="AG199" i="10"/>
  <c r="AG359" i="10"/>
  <c r="AG373" i="10"/>
  <c r="AG145" i="10"/>
  <c r="AG124" i="10"/>
  <c r="AG239" i="10"/>
  <c r="AG338" i="10"/>
  <c r="AG18" i="10"/>
  <c r="AG106" i="10"/>
  <c r="AG397" i="10"/>
  <c r="AG141" i="10"/>
  <c r="AG462" i="10"/>
  <c r="AG69" i="10"/>
  <c r="AG457" i="10"/>
  <c r="AG418" i="10"/>
  <c r="AG493" i="10"/>
  <c r="AG271" i="10"/>
  <c r="AG152" i="10"/>
  <c r="AG128" i="10"/>
  <c r="AG236" i="10"/>
  <c r="AG293" i="10"/>
  <c r="AG428" i="10"/>
  <c r="AG149" i="10"/>
  <c r="AG315" i="10"/>
  <c r="AG442" i="10"/>
  <c r="AG441" i="10"/>
  <c r="AG312" i="10"/>
  <c r="AG422" i="10"/>
  <c r="AG349" i="10"/>
  <c r="AG140" i="10"/>
  <c r="AG56" i="10"/>
  <c r="AG137" i="10"/>
  <c r="AG262" i="10"/>
  <c r="AG16" i="10"/>
  <c r="AG465" i="10"/>
  <c r="AG392" i="10"/>
  <c r="AG245" i="10"/>
  <c r="AG151" i="10"/>
  <c r="AG439" i="10"/>
  <c r="AG350" i="10"/>
  <c r="AG426" i="10"/>
  <c r="AG243" i="10"/>
  <c r="AG126" i="10"/>
  <c r="AG488" i="10"/>
  <c r="AG264" i="10"/>
  <c r="AG209" i="10"/>
  <c r="AG423" i="10"/>
  <c r="AG384" i="10"/>
  <c r="AG358" i="10"/>
  <c r="AG435" i="10"/>
  <c r="AG188" i="10"/>
  <c r="AG241" i="10"/>
  <c r="AG143" i="10"/>
  <c r="AG260" i="10"/>
  <c r="AG250" i="10"/>
  <c r="AG302" i="10"/>
  <c r="AG235" i="10"/>
  <c r="AG68" i="10"/>
  <c r="AG25" i="10"/>
  <c r="AG291" i="10"/>
  <c r="AG273" i="10"/>
  <c r="AG221" i="10"/>
  <c r="AG133" i="10"/>
  <c r="AG322" i="10"/>
  <c r="AG383" i="10"/>
  <c r="AG368" i="10"/>
  <c r="AG229" i="10"/>
  <c r="AG244" i="10"/>
  <c r="AG400" i="10"/>
  <c r="AG15" i="10"/>
  <c r="AG182" i="10"/>
  <c r="AG370" i="10"/>
  <c r="AG46" i="10"/>
  <c r="AG414" i="10"/>
  <c r="AG408" i="10"/>
  <c r="AG263" i="10"/>
  <c r="AG495" i="10"/>
  <c r="AG194" i="10"/>
  <c r="AG311" i="10"/>
  <c r="AG404" i="10"/>
  <c r="AG437" i="10"/>
  <c r="AG131" i="10"/>
  <c r="AG481" i="10"/>
  <c r="AG479" i="10" s="1"/>
  <c r="AG161" i="10"/>
  <c r="AG158" i="10"/>
  <c r="AG136" i="10"/>
  <c r="AG417" i="10"/>
  <c r="AG326" i="10"/>
  <c r="AG205" i="10"/>
  <c r="AG35" i="10"/>
  <c r="AG421" i="10"/>
  <c r="AG61" i="10"/>
  <c r="AG452" i="10"/>
  <c r="AG255" i="10"/>
  <c r="AG89" i="10"/>
  <c r="AG323" i="10"/>
  <c r="AG117" i="10"/>
  <c r="AG301" i="10"/>
  <c r="AG425" i="10"/>
  <c r="AG201" i="10"/>
  <c r="AG343" i="10"/>
  <c r="AG32" i="10"/>
  <c r="AG29" i="10"/>
  <c r="AG453" i="10"/>
  <c r="AG111" i="10"/>
  <c r="AG489" i="10"/>
  <c r="AG185" i="10"/>
  <c r="AG121" i="10"/>
  <c r="AG107" i="10"/>
  <c r="AG216" i="10"/>
  <c r="AG374" i="10"/>
  <c r="AG411" i="10"/>
  <c r="AG391" i="10"/>
  <c r="AG231" i="10"/>
  <c r="AG494" i="10"/>
  <c r="AG317" i="10"/>
  <c r="AG254" i="10"/>
  <c r="AG132" i="10"/>
  <c r="AG228" i="10"/>
  <c r="AG75" i="10"/>
  <c r="AG26" i="10"/>
  <c r="AG196" i="10"/>
  <c r="AG174" i="10"/>
  <c r="AG372" i="10"/>
  <c r="AG130" i="10"/>
  <c r="AG104" i="10"/>
  <c r="AG105" i="10"/>
  <c r="AG337" i="10"/>
  <c r="AG162" i="10"/>
  <c r="AG251" i="10"/>
  <c r="AG91" i="10"/>
  <c r="AG234" i="10"/>
  <c r="AG193" i="10"/>
  <c r="AG150" i="10"/>
  <c r="AG325" i="10"/>
  <c r="AG77" i="10"/>
  <c r="AG275" i="10"/>
  <c r="AG297" i="10"/>
  <c r="AG226" i="10"/>
  <c r="AG395" i="10"/>
  <c r="AG469" i="10"/>
  <c r="AG363" i="10"/>
  <c r="AG504" i="10"/>
  <c r="AG379" i="10"/>
  <c r="AG118" i="10"/>
  <c r="AG169" i="10"/>
  <c r="AG38" i="10"/>
  <c r="AG491" i="10"/>
  <c r="AG257" i="10"/>
  <c r="AG473" i="10"/>
  <c r="AG240" i="10"/>
  <c r="AG450" i="10"/>
  <c r="AG327" i="10"/>
  <c r="AG218" i="10"/>
  <c r="AG155" i="10"/>
  <c r="AG134" i="10"/>
  <c r="AG259" i="10"/>
  <c r="AG459" i="10"/>
  <c r="AG329" i="10"/>
  <c r="AG299" i="10"/>
  <c r="AG501" i="10"/>
  <c r="AG344" i="10"/>
  <c r="AG497" i="10"/>
  <c r="AG420" i="10"/>
  <c r="AG483" i="10"/>
  <c r="AG389" i="10"/>
  <c r="AG496" i="10"/>
  <c r="AG294" i="10"/>
  <c r="AG215" i="10"/>
  <c r="AG447" i="10"/>
  <c r="AG122" i="10"/>
  <c r="AG114" i="10"/>
  <c r="AG405" i="10"/>
  <c r="AG116" i="10"/>
  <c r="AG256" i="10"/>
  <c r="AG340" i="10"/>
  <c r="AG394" i="10"/>
  <c r="AG129" i="10"/>
  <c r="AG285" i="10"/>
  <c r="AG282" i="10"/>
  <c r="AG164" i="10"/>
  <c r="AG502" i="10"/>
  <c r="AG353" i="10"/>
  <c r="AG261" i="10"/>
  <c r="AG314" i="10"/>
  <c r="AG305" i="10"/>
  <c r="AG71" i="10"/>
  <c r="AG448" i="10"/>
  <c r="AG22" i="10"/>
  <c r="AG123" i="10"/>
  <c r="AG364" i="10"/>
  <c r="AG446" i="10"/>
  <c r="AG190" i="10"/>
  <c r="AG412" i="10"/>
  <c r="AG42" i="10"/>
  <c r="AG208" i="10"/>
  <c r="AG272" i="10"/>
  <c r="AG72" i="10"/>
  <c r="AG187" i="10"/>
  <c r="AG478" i="10"/>
  <c r="AG466" i="10"/>
  <c r="AG432" i="10"/>
  <c r="AG147" i="10"/>
  <c r="AG67" i="10"/>
  <c r="AG461" i="10"/>
  <c r="AG103" i="10"/>
  <c r="AG362" i="10"/>
  <c r="AG94" i="10"/>
  <c r="AG204" i="10"/>
  <c r="AG74" i="10"/>
  <c r="AG219" i="10"/>
  <c r="AG127" i="10"/>
  <c r="AG125" i="10" s="1"/>
  <c r="AG492" i="10"/>
  <c r="AG100" i="10"/>
  <c r="AG102" i="10"/>
  <c r="AG284" i="10"/>
  <c r="AG283" i="10" s="1"/>
  <c r="AG429" i="10"/>
  <c r="AG463" i="10"/>
  <c r="AG390" i="10"/>
  <c r="AG298" i="10"/>
  <c r="AG290" i="10"/>
  <c r="AG95" i="10"/>
  <c r="AG328" i="10"/>
  <c r="AG324" i="10"/>
  <c r="AG60" i="10"/>
  <c r="AG37" i="10"/>
  <c r="AG17" i="10"/>
  <c r="AG464" i="10"/>
  <c r="AG388" i="10"/>
  <c r="AG415" i="10"/>
  <c r="AG168" i="10"/>
  <c r="AG321" i="10"/>
  <c r="AG214" i="10"/>
  <c r="AG78" i="10"/>
  <c r="AG48" i="10"/>
  <c r="AG295" i="10"/>
  <c r="AG396" i="10"/>
  <c r="AG146" i="10"/>
  <c r="AG288" i="10"/>
  <c r="AG375" i="10"/>
  <c r="AG92" i="10"/>
  <c r="AG200" i="10"/>
  <c r="AG378" i="10"/>
  <c r="AG467" i="10"/>
  <c r="AG55" i="10"/>
  <c r="AG183" i="10"/>
  <c r="AG306" i="10"/>
  <c r="AG159" i="10"/>
  <c r="AG507" i="10"/>
  <c r="AG276" i="10"/>
  <c r="AG336" i="10"/>
  <c r="AG270" i="10"/>
  <c r="AG424" i="10"/>
  <c r="AG84" i="10"/>
  <c r="AG223" i="10"/>
  <c r="AG225" i="10"/>
  <c r="AG31" i="10"/>
  <c r="AG475" i="10"/>
  <c r="AG63" i="10"/>
  <c r="AG345" i="10"/>
  <c r="AG318" i="10"/>
  <c r="AG73" i="10"/>
  <c r="AG419" i="10"/>
  <c r="AG430" i="10"/>
  <c r="AG178" i="10"/>
  <c r="AG115" i="10"/>
  <c r="AG87" i="10"/>
  <c r="AG108" i="10"/>
  <c r="AG144" i="10"/>
  <c r="AG198" i="10"/>
  <c r="AG97" i="10"/>
  <c r="AG436" i="10"/>
  <c r="AG163" i="10"/>
  <c r="AG500" i="10"/>
  <c r="W26" i="15"/>
  <c r="W22" i="15"/>
  <c r="W31" i="15"/>
  <c r="W30" i="15"/>
  <c r="W20" i="15"/>
  <c r="W32" i="15"/>
  <c r="W27" i="15"/>
  <c r="W15" i="15"/>
  <c r="W11" i="15"/>
  <c r="W12" i="15"/>
  <c r="W24" i="15"/>
  <c r="W13" i="15"/>
  <c r="W28" i="15"/>
  <c r="W23" i="15"/>
  <c r="W18" i="15"/>
  <c r="W33" i="15"/>
  <c r="W16" i="15"/>
  <c r="W25" i="15"/>
  <c r="W19" i="15"/>
  <c r="W29" i="15"/>
  <c r="W21" i="15"/>
  <c r="W17" i="15"/>
  <c r="W686" i="13"/>
  <c r="W124" i="13"/>
  <c r="W416" i="13"/>
  <c r="W502" i="13"/>
  <c r="W293" i="13"/>
  <c r="W592" i="13"/>
  <c r="W434" i="13"/>
  <c r="W561" i="13"/>
  <c r="W588" i="13"/>
  <c r="W606" i="13"/>
  <c r="W137" i="13"/>
  <c r="W314" i="13"/>
  <c r="W32" i="13"/>
  <c r="W258" i="13"/>
  <c r="W637" i="13"/>
  <c r="W360" i="13"/>
  <c r="W147" i="13"/>
  <c r="W117" i="13"/>
  <c r="W596" i="13"/>
  <c r="W421" i="13"/>
  <c r="W37" i="13"/>
  <c r="W587" i="13"/>
  <c r="W235" i="13"/>
  <c r="W438" i="13"/>
  <c r="W557" i="13"/>
  <c r="W243" i="13"/>
  <c r="W573" i="13"/>
  <c r="W387" i="13"/>
  <c r="W182" i="13"/>
  <c r="W482" i="13"/>
  <c r="W548" i="13"/>
  <c r="W196" i="13"/>
  <c r="W151" i="13"/>
  <c r="W238" i="13"/>
  <c r="W344" i="13"/>
  <c r="W431" i="13"/>
  <c r="W226" i="13"/>
  <c r="W644" i="13"/>
  <c r="W81" i="13"/>
  <c r="W447" i="13"/>
  <c r="W338" i="13"/>
  <c r="W492" i="13"/>
  <c r="W46" i="13"/>
  <c r="W598" i="13"/>
  <c r="W122" i="13"/>
  <c r="W716" i="13"/>
  <c r="W409" i="13"/>
  <c r="W523" i="13"/>
  <c r="W21" i="13"/>
  <c r="W143" i="13"/>
  <c r="W470" i="13"/>
  <c r="W176" i="13"/>
  <c r="W152" i="13"/>
  <c r="W528" i="13"/>
  <c r="W670" i="13"/>
  <c r="W222" i="13"/>
  <c r="W693" i="13"/>
  <c r="W647" i="13"/>
  <c r="W174" i="13"/>
  <c r="W336" i="13"/>
  <c r="W188" i="13"/>
  <c r="W359" i="13"/>
  <c r="W133" i="13"/>
  <c r="W449" i="13"/>
  <c r="W535" i="13"/>
  <c r="W35" i="13"/>
  <c r="W72" i="13"/>
  <c r="W39" i="13"/>
  <c r="W452" i="13"/>
  <c r="W467" i="13"/>
  <c r="W412" i="13"/>
  <c r="W363" i="13"/>
  <c r="W111" i="13"/>
  <c r="W484" i="13"/>
  <c r="W426" i="13"/>
  <c r="W236" i="13"/>
  <c r="W499" i="13"/>
  <c r="W546" i="13"/>
  <c r="W47" i="13"/>
  <c r="W604" i="13"/>
  <c r="W94" i="13"/>
  <c r="W474" i="13"/>
  <c r="W612" i="13"/>
  <c r="W487" i="13"/>
  <c r="W445" i="13"/>
  <c r="W69" i="13"/>
  <c r="W66" i="13"/>
  <c r="W219" i="13"/>
  <c r="W36" i="13"/>
  <c r="W56" i="13"/>
  <c r="W160" i="13"/>
  <c r="W313" i="13"/>
  <c r="W642" i="13"/>
  <c r="W329" i="13"/>
  <c r="W376" i="13"/>
  <c r="W597" i="13"/>
  <c r="W321" i="13"/>
  <c r="W277" i="13"/>
  <c r="W656" i="13"/>
  <c r="W615" i="13"/>
  <c r="W569" i="13"/>
  <c r="W559" i="13"/>
  <c r="W97" i="13"/>
  <c r="W593" i="13"/>
  <c r="W110" i="13"/>
  <c r="W116" i="13"/>
  <c r="W652" i="13"/>
  <c r="W296" i="13"/>
  <c r="W446" i="13"/>
  <c r="W407" i="13"/>
  <c r="W552" i="13"/>
  <c r="W555" i="13"/>
  <c r="W127" i="13"/>
  <c r="W208" i="13"/>
  <c r="W115" i="13"/>
  <c r="W335" i="13"/>
  <c r="W423" i="13"/>
  <c r="W590" i="13"/>
  <c r="W333" i="13"/>
  <c r="W577" i="13"/>
  <c r="W386" i="13"/>
  <c r="W524" i="13"/>
  <c r="W144" i="13"/>
  <c r="W692" i="13"/>
  <c r="W396" i="13"/>
  <c r="W611" i="13"/>
  <c r="W249" i="13"/>
  <c r="W83" i="13"/>
  <c r="W453" i="13"/>
  <c r="W199" i="13"/>
  <c r="W150" i="13"/>
  <c r="W411" i="13"/>
  <c r="W491" i="13"/>
  <c r="W500" i="13"/>
  <c r="W374" i="13"/>
  <c r="W674" i="13"/>
  <c r="W717" i="13"/>
  <c r="W229" i="13"/>
  <c r="W337" i="13"/>
  <c r="W198" i="13"/>
  <c r="W294" i="13"/>
  <c r="W489" i="13"/>
  <c r="W134" i="13"/>
  <c r="W568" i="13"/>
  <c r="W461" i="13"/>
  <c r="W532" i="13"/>
  <c r="W327" i="13"/>
  <c r="W58" i="13"/>
  <c r="W60" i="13"/>
  <c r="W563" i="13"/>
  <c r="W253" i="13"/>
  <c r="W52" i="13"/>
  <c r="W352" i="13"/>
  <c r="W410" i="13"/>
  <c r="W50" i="13"/>
  <c r="W17" i="13"/>
  <c r="W517" i="13"/>
  <c r="W225" i="13"/>
  <c r="W600" i="13"/>
  <c r="W671" i="13"/>
  <c r="W239" i="13"/>
  <c r="W660" i="13"/>
  <c r="W26" i="13"/>
  <c r="W477" i="13"/>
  <c r="W183" i="13"/>
  <c r="W617" i="13"/>
  <c r="W185" i="13"/>
  <c r="W655" i="13"/>
  <c r="W704" i="13"/>
  <c r="W128" i="13"/>
  <c r="W388" i="13"/>
  <c r="W256" i="13"/>
  <c r="W476" i="13"/>
  <c r="W10" i="13"/>
  <c r="W287" i="13"/>
  <c r="W713" i="13"/>
  <c r="W62" i="13"/>
  <c r="W610" i="13"/>
  <c r="W195" i="13"/>
  <c r="W118" i="13"/>
  <c r="W161" i="13"/>
  <c r="W640" i="13"/>
  <c r="W91" i="13"/>
  <c r="W485" i="13"/>
  <c r="W506" i="13"/>
  <c r="W510" i="13"/>
  <c r="W543" i="13"/>
  <c r="W479" i="13"/>
  <c r="W299" i="13"/>
  <c r="W167" i="13"/>
  <c r="W20" i="13"/>
  <c r="W680" i="13"/>
  <c r="W714" i="13"/>
  <c r="W212" i="13"/>
  <c r="W90" i="13"/>
  <c r="W89" i="13" s="1"/>
  <c r="W307" i="13"/>
  <c r="W53" i="13"/>
  <c r="W443" i="13"/>
  <c r="W80" i="13"/>
  <c r="W106" i="13"/>
  <c r="W319" i="13"/>
  <c r="W65" i="13"/>
  <c r="W136" i="13"/>
  <c r="W364" i="13"/>
  <c r="W635" i="13"/>
  <c r="W187" i="13"/>
  <c r="W125" i="13"/>
  <c r="W102" i="13"/>
  <c r="W309" i="13"/>
  <c r="W343" i="13"/>
  <c r="W399" i="13"/>
  <c r="W608" i="13"/>
  <c r="W507" i="13"/>
  <c r="W156" i="13"/>
  <c r="W210" i="13"/>
  <c r="W675" i="13"/>
  <c r="W439" i="13"/>
  <c r="W197" i="13"/>
  <c r="W558" i="13"/>
  <c r="W395" i="13"/>
  <c r="W394" i="13" s="1"/>
  <c r="W169" i="13"/>
  <c r="W657" i="13"/>
  <c r="W334" i="13"/>
  <c r="W88" i="13"/>
  <c r="W339" i="13"/>
  <c r="W27" i="13"/>
  <c r="W40" i="13"/>
  <c r="W139" i="13"/>
  <c r="W663" i="13"/>
  <c r="W633" i="13"/>
  <c r="W241" i="13"/>
  <c r="W220" i="13"/>
  <c r="W565" i="13"/>
  <c r="W255" i="13"/>
  <c r="W177" i="13"/>
  <c r="W131" i="13"/>
  <c r="W211" i="13"/>
  <c r="W193" i="13"/>
  <c r="W138" i="13"/>
  <c r="W382" i="13"/>
  <c r="W542" i="13"/>
  <c r="W703" i="13"/>
  <c r="W234" i="13"/>
  <c r="W267" i="13"/>
  <c r="W509" i="13"/>
  <c r="W78" i="13"/>
  <c r="W312" i="13"/>
  <c r="W498" i="13"/>
  <c r="W603" i="13"/>
  <c r="W370" i="13"/>
  <c r="W227" i="13"/>
  <c r="W515" i="13"/>
  <c r="W634" i="13"/>
  <c r="W525" i="13"/>
  <c r="W223" i="13"/>
  <c r="W712" i="13"/>
  <c r="W627" i="13"/>
  <c r="W562" i="13"/>
  <c r="W245" i="13"/>
  <c r="W107" i="13"/>
  <c r="W560" i="13"/>
  <c r="W202" i="13"/>
  <c r="W206" i="13"/>
  <c r="W289" i="13"/>
  <c r="W205" i="13"/>
  <c r="W575" i="13"/>
  <c r="W435" i="13"/>
  <c r="W583" i="13"/>
  <c r="W325" i="13"/>
  <c r="W666" i="13"/>
  <c r="W537" i="13"/>
  <c r="W497" i="13"/>
  <c r="W581" i="13"/>
  <c r="W141" i="13"/>
  <c r="W254" i="13"/>
  <c r="W77" i="13"/>
  <c r="W341" i="13"/>
  <c r="W501" i="13"/>
  <c r="W490" i="13"/>
  <c r="W471" i="13"/>
  <c r="W34" i="13"/>
  <c r="W538" i="13"/>
  <c r="W112" i="13"/>
  <c r="W661" i="13"/>
  <c r="W55" i="13"/>
  <c r="W465" i="13"/>
  <c r="W578" i="13"/>
  <c r="W440" i="13"/>
  <c r="W45" i="13"/>
  <c r="W282" i="13"/>
  <c r="W350" i="13"/>
  <c r="W402" i="13"/>
  <c r="W682" i="13"/>
  <c r="W68" i="13"/>
  <c r="W99" i="13"/>
  <c r="W320" i="13"/>
  <c r="W163" i="13"/>
  <c r="W442" i="13"/>
  <c r="W621" i="13"/>
  <c r="W653" i="13"/>
  <c r="W695" i="13"/>
  <c r="W216" i="13"/>
  <c r="W273" i="13"/>
  <c r="W184" i="13"/>
  <c r="W556" i="13"/>
  <c r="W246" i="13"/>
  <c r="W18" i="13"/>
  <c r="W119" i="13"/>
  <c r="W357" i="13"/>
  <c r="W286" i="13"/>
  <c r="W54" i="13"/>
  <c r="W233" i="13"/>
  <c r="W400" i="13"/>
  <c r="W649" i="13"/>
  <c r="W213" i="13"/>
  <c r="W570" i="13"/>
  <c r="W84" i="13"/>
  <c r="W203" i="13"/>
  <c r="W114" i="13"/>
  <c r="W292" i="13"/>
  <c r="W285" i="13"/>
  <c r="W469" i="13"/>
  <c r="W658" i="13"/>
  <c r="W628" i="13"/>
  <c r="W571" i="13"/>
  <c r="W123" i="13"/>
  <c r="W620" i="13"/>
  <c r="W356" i="13"/>
  <c r="W673" i="13"/>
  <c r="W685" i="13"/>
  <c r="W643" i="13"/>
  <c r="W41" i="13"/>
  <c r="W398" i="13"/>
  <c r="W715" i="13"/>
  <c r="W175" i="13"/>
  <c r="W308" i="13"/>
  <c r="W613" i="13"/>
  <c r="W108" i="13"/>
  <c r="W367" i="13"/>
  <c r="W242" i="13"/>
  <c r="W240" i="13" s="1"/>
  <c r="W379" i="13"/>
  <c r="W180" i="13"/>
  <c r="W688" i="13"/>
  <c r="W22" i="13"/>
  <c r="W178" i="13"/>
  <c r="W539" i="13"/>
  <c r="W472" i="13"/>
  <c r="W373" i="13"/>
  <c r="W369" i="13"/>
  <c r="W408" i="13"/>
  <c r="W129" i="13"/>
  <c r="W42" i="13"/>
  <c r="W541" i="13"/>
  <c r="W545" i="13"/>
  <c r="W365" i="13"/>
  <c r="W345" i="13"/>
  <c r="W645" i="13"/>
  <c r="W207" i="13"/>
  <c r="W49" i="13"/>
  <c r="W270" i="13"/>
  <c r="W298" i="13"/>
  <c r="W281" i="13"/>
  <c r="W149" i="13"/>
  <c r="W328" i="13"/>
  <c r="W204" i="13"/>
  <c r="W508" i="13"/>
  <c r="W340" i="13"/>
  <c r="W109" i="13"/>
  <c r="W601" i="13"/>
  <c r="W57" i="13"/>
  <c r="W709" i="13"/>
  <c r="W377" i="13"/>
  <c r="W324" i="13"/>
  <c r="W650" i="13"/>
  <c r="W531" i="13"/>
  <c r="W311" i="13"/>
  <c r="W444" i="13"/>
  <c r="W681" i="13"/>
  <c r="W28" i="13"/>
  <c r="W262" i="13"/>
  <c r="W526" i="13"/>
  <c r="W95" i="13"/>
  <c r="W252" i="13"/>
  <c r="W389" i="13"/>
  <c r="W19" i="13"/>
  <c r="W12" i="13"/>
  <c r="W342" i="13"/>
  <c r="W493" i="13"/>
  <c r="W654" i="13"/>
  <c r="W272" i="13"/>
  <c r="W271" i="13" s="1"/>
  <c r="W104" i="13"/>
  <c r="W553" i="13"/>
  <c r="W353" i="13"/>
  <c r="W454" i="13"/>
  <c r="W451" i="13" s="1"/>
  <c r="W405" i="13"/>
  <c r="W172" i="13"/>
  <c r="W105" i="13"/>
  <c r="W385" i="13"/>
  <c r="W247" i="13"/>
  <c r="W244" i="13" s="1"/>
  <c r="W676" i="13"/>
  <c r="W495" i="13"/>
  <c r="W586" i="13"/>
  <c r="W422" i="13"/>
  <c r="W166" i="13"/>
  <c r="W464" i="13"/>
  <c r="W63" i="13"/>
  <c r="W616" i="13"/>
  <c r="W330" i="13"/>
  <c r="W217" i="13"/>
  <c r="W572" i="13"/>
  <c r="W544" i="13"/>
  <c r="W418" i="13"/>
  <c r="W275" i="13"/>
  <c r="W179" i="13"/>
  <c r="W632" i="13"/>
  <c r="W23" i="13"/>
  <c r="W711" i="13"/>
  <c r="W381" i="13"/>
  <c r="W93" i="13"/>
  <c r="W92" i="13" s="1"/>
  <c r="W43" i="13"/>
  <c r="W371" i="13"/>
  <c r="W585" i="13"/>
  <c r="W304" i="13"/>
  <c r="W520" i="13"/>
  <c r="W290" i="13"/>
  <c r="W413" i="13"/>
  <c r="W582" i="13"/>
  <c r="W155" i="13"/>
  <c r="W519" i="13"/>
  <c r="W165" i="13"/>
  <c r="W260" i="13"/>
  <c r="W669" i="13"/>
  <c r="W694" i="13"/>
  <c r="W82" i="13"/>
  <c r="W31" i="13"/>
  <c r="W61" i="13"/>
  <c r="W614" i="13"/>
  <c r="W355" i="13"/>
  <c r="W279" i="13"/>
  <c r="W624" i="13"/>
  <c r="W630" i="13"/>
  <c r="W383" i="13"/>
  <c r="W473" i="13"/>
  <c r="W626" i="13"/>
  <c r="W687" i="13"/>
  <c r="W665" i="13"/>
  <c r="W209" i="13"/>
  <c r="W424" i="13"/>
  <c r="W429" i="13"/>
  <c r="W631" i="13"/>
  <c r="W417" i="13"/>
  <c r="W113" i="13"/>
  <c r="W44" i="13"/>
  <c r="W186" i="13"/>
  <c r="W420" i="13"/>
  <c r="W580" i="13"/>
  <c r="W432" i="13"/>
  <c r="W378" i="13"/>
  <c r="W488" i="13"/>
  <c r="W51" i="13"/>
  <c r="W265" i="13"/>
  <c r="W700" i="13"/>
  <c r="W358" i="13"/>
  <c r="W331" i="13"/>
  <c r="W512" i="13"/>
  <c r="W625" i="13"/>
  <c r="W638" i="13"/>
  <c r="W576" i="13"/>
  <c r="W718" i="13"/>
  <c r="W318" i="13"/>
  <c r="W622" i="13"/>
  <c r="W164" i="13"/>
  <c r="W305" i="13"/>
  <c r="W466" i="13"/>
  <c r="W326" i="13"/>
  <c r="W463" i="13"/>
  <c r="W699" i="13"/>
  <c r="W59" i="13"/>
  <c r="W404" i="13"/>
  <c r="W214" i="13"/>
  <c r="W511" i="13"/>
  <c r="W126" i="13"/>
  <c r="W584" i="13"/>
  <c r="W599" i="13"/>
  <c r="W708" i="13"/>
  <c r="W351" i="13"/>
  <c r="W349" i="13" s="1"/>
  <c r="W623" i="13"/>
  <c r="W194" i="13"/>
  <c r="W372" i="13"/>
  <c r="W322" i="13"/>
  <c r="W100" i="13"/>
  <c r="W98" i="13" s="1"/>
  <c r="W529" i="13"/>
  <c r="W67" i="13"/>
  <c r="W566" i="13"/>
  <c r="W251" i="13"/>
  <c r="W291" i="13"/>
  <c r="W689" i="13"/>
  <c r="W368" i="13"/>
  <c r="W25" i="13"/>
  <c r="W142" i="13"/>
  <c r="W662" i="13"/>
  <c r="W589" i="13"/>
  <c r="W221" i="13"/>
  <c r="W668" i="13"/>
  <c r="W678" i="13"/>
  <c r="W261" i="13"/>
  <c r="W306" i="13"/>
  <c r="W564" i="13"/>
  <c r="W419" i="13"/>
  <c r="W533" i="13"/>
  <c r="W530" i="13" s="1"/>
  <c r="W456" i="13"/>
  <c r="W159" i="13"/>
  <c r="W496" i="13"/>
  <c r="W295" i="13"/>
  <c r="W73" i="13"/>
  <c r="W393" i="13"/>
  <c r="W691" i="13"/>
  <c r="W684" i="13" s="1"/>
  <c r="W607" i="13"/>
  <c r="W534" i="13"/>
  <c r="W457" i="13"/>
  <c r="W702" i="13"/>
  <c r="W33" i="13"/>
  <c r="W480" i="13"/>
  <c r="W521" i="13"/>
  <c r="W323" i="13"/>
  <c r="W317" i="13"/>
  <c r="W619" i="13"/>
  <c r="W153" i="13"/>
  <c r="W605" i="13"/>
  <c r="W651" i="13"/>
  <c r="W347" i="13"/>
  <c r="W70" i="13"/>
  <c r="W158" i="13"/>
  <c r="W636" i="13"/>
  <c r="W264" i="13"/>
  <c r="W478" i="13"/>
  <c r="W103" i="13"/>
  <c r="W639" i="13"/>
  <c r="W672" i="13"/>
  <c r="W171" i="13"/>
  <c r="W425" i="13"/>
  <c r="W76" i="13"/>
  <c r="W288" i="13"/>
  <c r="W448" i="13"/>
  <c r="W230" i="13"/>
  <c r="W228" i="13" s="1"/>
  <c r="W250" i="13"/>
  <c r="W646" i="13"/>
  <c r="W518" i="13"/>
  <c r="W441" i="13"/>
  <c r="W248" i="13"/>
  <c r="W551" i="13"/>
  <c r="W280" i="13"/>
  <c r="W135" i="13"/>
  <c r="W516" i="13"/>
  <c r="W514" i="13" s="1"/>
  <c r="W513" i="13" s="1"/>
  <c r="W362" i="13"/>
  <c r="W157" i="13"/>
  <c r="W701" i="13"/>
  <c r="W284" i="13"/>
  <c r="W276" i="13"/>
  <c r="W266" i="13"/>
  <c r="W120" i="13"/>
  <c r="W218" i="13"/>
  <c r="W659" i="13"/>
  <c r="W231" i="13"/>
  <c r="W430" i="13"/>
  <c r="W549" i="13"/>
  <c r="W74" i="13"/>
  <c r="W189" i="13"/>
  <c r="W697" i="13"/>
  <c r="W677" i="13"/>
  <c r="W361" i="13"/>
  <c r="W192" i="13"/>
  <c r="W433" i="13"/>
  <c r="W232" i="13"/>
  <c r="W481" i="13"/>
  <c r="W504" i="13"/>
  <c r="W664" i="13"/>
  <c r="W259" i="13"/>
  <c r="W257" i="13" s="1"/>
  <c r="W428" i="13"/>
  <c r="W415" i="13"/>
  <c r="W346" i="13"/>
  <c r="W303" i="13"/>
  <c r="W348" i="13"/>
  <c r="W458" i="13"/>
  <c r="W168" i="13"/>
  <c r="W49" i="10"/>
  <c r="W484" i="10"/>
  <c r="W206" i="10"/>
  <c r="W485" i="10"/>
  <c r="W268" i="10"/>
  <c r="W88" i="10"/>
  <c r="W90" i="10"/>
  <c r="W431" i="10"/>
  <c r="W110" i="10"/>
  <c r="W30" i="10"/>
  <c r="W142" i="10"/>
  <c r="W47" i="10"/>
  <c r="W238" i="10"/>
  <c r="W385" i="10"/>
  <c r="W296" i="10"/>
  <c r="W476" i="10"/>
  <c r="W286" i="10"/>
  <c r="W320" i="10"/>
  <c r="W281" i="10"/>
  <c r="W53" i="10"/>
  <c r="W39" i="10"/>
  <c r="W99" i="10"/>
  <c r="W58" i="10"/>
  <c r="W443" i="10"/>
  <c r="W43" i="10"/>
  <c r="W472" i="10"/>
  <c r="W409" i="10"/>
  <c r="W308" i="10"/>
  <c r="W348" i="10"/>
  <c r="W433" i="10"/>
  <c r="W454" i="10"/>
  <c r="W330" i="10"/>
  <c r="W246" i="10"/>
  <c r="W242" i="10" s="1"/>
  <c r="W173" i="10"/>
  <c r="W332" i="10"/>
  <c r="W503" i="10"/>
  <c r="W220" i="10"/>
  <c r="W371" i="10"/>
  <c r="W480" i="10"/>
  <c r="W93" i="10"/>
  <c r="W455" i="10"/>
  <c r="W139" i="10"/>
  <c r="W499" i="10"/>
  <c r="W27" i="10"/>
  <c r="W410" i="10"/>
  <c r="W434" i="10"/>
  <c r="W59" i="10"/>
  <c r="W277" i="10"/>
  <c r="W20" i="10"/>
  <c r="W449" i="10"/>
  <c r="W156" i="10"/>
  <c r="W64" i="10"/>
  <c r="W41" i="10"/>
  <c r="W440" i="10"/>
  <c r="W300" i="10"/>
  <c r="W292" i="10"/>
  <c r="W269" i="10"/>
  <c r="W13" i="10"/>
  <c r="W451" i="10"/>
  <c r="W407" i="10"/>
  <c r="W138" i="10"/>
  <c r="W44" i="10"/>
  <c r="W355" i="10"/>
  <c r="W249" i="10"/>
  <c r="W177" i="10"/>
  <c r="W224" i="10"/>
  <c r="W66" i="10"/>
  <c r="W498" i="10"/>
  <c r="W339" i="10"/>
  <c r="W287" i="10"/>
  <c r="W23" i="10"/>
  <c r="W170" i="10"/>
  <c r="W113" i="10"/>
  <c r="W85" i="10"/>
  <c r="W360" i="10"/>
  <c r="W154" i="10"/>
  <c r="W352" i="10"/>
  <c r="W109" i="10"/>
  <c r="W474" i="10"/>
  <c r="W62" i="10"/>
  <c r="W210" i="10"/>
  <c r="W160" i="10"/>
  <c r="W189" i="10"/>
  <c r="W313" i="10"/>
  <c r="W386" i="10"/>
  <c r="W203" i="10"/>
  <c r="W195" i="10"/>
  <c r="W402" i="10"/>
  <c r="W471" i="10"/>
  <c r="W398" i="10"/>
  <c r="W167" i="10"/>
  <c r="W180" i="10"/>
  <c r="W172" i="10"/>
  <c r="W28" i="10"/>
  <c r="W278" i="10"/>
  <c r="W280" i="10"/>
  <c r="W438" i="10"/>
  <c r="W413" i="10"/>
  <c r="W458" i="10"/>
  <c r="W369" i="10"/>
  <c r="W319" i="10"/>
  <c r="W468" i="10"/>
  <c r="W279" i="10"/>
  <c r="W24" i="10"/>
  <c r="W333" i="10"/>
  <c r="W45" i="10"/>
  <c r="W213" i="10"/>
  <c r="W490" i="10"/>
  <c r="W267" i="10"/>
  <c r="W460" i="10"/>
  <c r="W377" i="10"/>
  <c r="W14" i="10"/>
  <c r="W393" i="10"/>
  <c r="W70" i="10"/>
  <c r="W230" i="10"/>
  <c r="W179" i="10"/>
  <c r="W354" i="10"/>
  <c r="W76" i="10"/>
  <c r="W399" i="10"/>
  <c r="W381" i="10"/>
  <c r="W57" i="10"/>
  <c r="W444" i="10"/>
  <c r="W477" i="10"/>
  <c r="W52" i="10"/>
  <c r="W248" i="10"/>
  <c r="W505" i="10"/>
  <c r="W427" i="10"/>
  <c r="W83" i="10"/>
  <c r="W34" i="10"/>
  <c r="W33" i="10"/>
  <c r="W86" i="10"/>
  <c r="W233" i="10"/>
  <c r="W175" i="10"/>
  <c r="W380" i="10"/>
  <c r="W98" i="10"/>
  <c r="W54" i="10"/>
  <c r="W487" i="10"/>
  <c r="W486" i="10" s="1"/>
  <c r="W40" i="10"/>
  <c r="W406" i="10"/>
  <c r="W211" i="10"/>
  <c r="W265" i="10"/>
  <c r="W258" i="10" s="1"/>
  <c r="W304" i="10"/>
  <c r="W456" i="10"/>
  <c r="W82" i="10"/>
  <c r="W416" i="10"/>
  <c r="W184" i="10"/>
  <c r="W307" i="10"/>
  <c r="W81" i="10"/>
  <c r="W470" i="10"/>
  <c r="W21" i="10"/>
  <c r="W199" i="10"/>
  <c r="W359" i="10"/>
  <c r="W373" i="10"/>
  <c r="W145" i="10"/>
  <c r="W124" i="10"/>
  <c r="W239" i="10"/>
  <c r="W338" i="10"/>
  <c r="W18" i="10"/>
  <c r="W106" i="10"/>
  <c r="W397" i="10"/>
  <c r="W141" i="10"/>
  <c r="W462" i="10"/>
  <c r="W69" i="10"/>
  <c r="W457" i="10"/>
  <c r="W418" i="10"/>
  <c r="W493" i="10"/>
  <c r="W271" i="10"/>
  <c r="W152" i="10"/>
  <c r="W128" i="10"/>
  <c r="W236" i="10"/>
  <c r="W293" i="10"/>
  <c r="W428" i="10"/>
  <c r="W149" i="10"/>
  <c r="W315" i="10"/>
  <c r="W442" i="10"/>
  <c r="W441" i="10"/>
  <c r="W312" i="10"/>
  <c r="W422" i="10"/>
  <c r="W349" i="10"/>
  <c r="W140" i="10"/>
  <c r="W56" i="10"/>
  <c r="W137" i="10"/>
  <c r="W262" i="10"/>
  <c r="W16" i="10"/>
  <c r="W465" i="10"/>
  <c r="W392" i="10"/>
  <c r="W245" i="10"/>
  <c r="W151" i="10"/>
  <c r="W439" i="10"/>
  <c r="W350" i="10"/>
  <c r="W426" i="10"/>
  <c r="W243" i="10"/>
  <c r="W126" i="10"/>
  <c r="W488" i="10"/>
  <c r="W264" i="10"/>
  <c r="W209" i="10"/>
  <c r="W423" i="10"/>
  <c r="W384" i="10"/>
  <c r="W358" i="10"/>
  <c r="W435" i="10"/>
  <c r="W188" i="10"/>
  <c r="W241" i="10"/>
  <c r="W143" i="10"/>
  <c r="W260" i="10"/>
  <c r="W250" i="10"/>
  <c r="W302" i="10"/>
  <c r="W235" i="10"/>
  <c r="W68" i="10"/>
  <c r="W25" i="10"/>
  <c r="W291" i="10"/>
  <c r="W273" i="10"/>
  <c r="W221" i="10"/>
  <c r="W133" i="10"/>
  <c r="W322" i="10"/>
  <c r="W383" i="10"/>
  <c r="W368" i="10"/>
  <c r="W229" i="10"/>
  <c r="W244" i="10"/>
  <c r="W400" i="10"/>
  <c r="W15" i="10"/>
  <c r="W12" i="10" s="1"/>
  <c r="W182" i="10"/>
  <c r="W181" i="10" s="1"/>
  <c r="W370" i="10"/>
  <c r="W46" i="10"/>
  <c r="W414" i="10"/>
  <c r="W408" i="10"/>
  <c r="W263" i="10"/>
  <c r="W495" i="10"/>
  <c r="W194" i="10"/>
  <c r="W311" i="10"/>
  <c r="W404" i="10"/>
  <c r="W437" i="10"/>
  <c r="W131" i="10"/>
  <c r="W481" i="10"/>
  <c r="W479" i="10" s="1"/>
  <c r="W161" i="10"/>
  <c r="W158" i="10"/>
  <c r="W136" i="10"/>
  <c r="W417" i="10"/>
  <c r="W326" i="10"/>
  <c r="W205" i="10"/>
  <c r="W35" i="10"/>
  <c r="W421" i="10"/>
  <c r="W61" i="10"/>
  <c r="W452" i="10"/>
  <c r="W255" i="10"/>
  <c r="W89" i="10"/>
  <c r="W323" i="10"/>
  <c r="W117" i="10"/>
  <c r="W301" i="10"/>
  <c r="W425" i="10"/>
  <c r="W201" i="10"/>
  <c r="W343" i="10"/>
  <c r="W32" i="10"/>
  <c r="W29" i="10"/>
  <c r="W453" i="10"/>
  <c r="W111" i="10"/>
  <c r="W489" i="10"/>
  <c r="W185" i="10"/>
  <c r="W121" i="10"/>
  <c r="W107" i="10"/>
  <c r="W216" i="10"/>
  <c r="W374" i="10"/>
  <c r="W411" i="10"/>
  <c r="W391" i="10"/>
  <c r="W231" i="10"/>
  <c r="W494" i="10"/>
  <c r="W317" i="10"/>
  <c r="W254" i="10"/>
  <c r="W132" i="10"/>
  <c r="W228" i="10"/>
  <c r="W75" i="10"/>
  <c r="W26" i="10"/>
  <c r="W196" i="10"/>
  <c r="W174" i="10"/>
  <c r="W372" i="10"/>
  <c r="W130" i="10"/>
  <c r="W104" i="10"/>
  <c r="W105" i="10"/>
  <c r="W337" i="10"/>
  <c r="W162" i="10"/>
  <c r="W157" i="10" s="1"/>
  <c r="W251" i="10"/>
  <c r="W91" i="10"/>
  <c r="W234" i="10"/>
  <c r="W193" i="10"/>
  <c r="W192" i="10" s="1"/>
  <c r="W150" i="10"/>
  <c r="W325" i="10"/>
  <c r="W77" i="10"/>
  <c r="W275" i="10"/>
  <c r="W297" i="10"/>
  <c r="W226" i="10"/>
  <c r="W395" i="10"/>
  <c r="W469" i="10"/>
  <c r="W363" i="10"/>
  <c r="W504" i="10"/>
  <c r="W379" i="10"/>
  <c r="W118" i="10"/>
  <c r="W169" i="10"/>
  <c r="W38" i="10"/>
  <c r="W491" i="10"/>
  <c r="W257" i="10"/>
  <c r="W473" i="10"/>
  <c r="W240" i="10"/>
  <c r="W450" i="10"/>
  <c r="W327" i="10"/>
  <c r="W218" i="10"/>
  <c r="W155" i="10"/>
  <c r="W134" i="10"/>
  <c r="W259" i="10"/>
  <c r="W459" i="10"/>
  <c r="W329" i="10"/>
  <c r="W299" i="10"/>
  <c r="W501" i="10"/>
  <c r="W344" i="10"/>
  <c r="W497" i="10"/>
  <c r="W420" i="10"/>
  <c r="W483" i="10"/>
  <c r="W389" i="10"/>
  <c r="W496" i="10"/>
  <c r="W294" i="10"/>
  <c r="W215" i="10"/>
  <c r="W447" i="10"/>
  <c r="W122" i="10"/>
  <c r="W114" i="10"/>
  <c r="W405" i="10"/>
  <c r="W116" i="10"/>
  <c r="W256" i="10"/>
  <c r="W340" i="10"/>
  <c r="W394" i="10"/>
  <c r="W129" i="10"/>
  <c r="W285" i="10"/>
  <c r="W282" i="10"/>
  <c r="W164" i="10"/>
  <c r="W502" i="10"/>
  <c r="W353" i="10"/>
  <c r="W261" i="10"/>
  <c r="W314" i="10"/>
  <c r="W305" i="10"/>
  <c r="W71" i="10"/>
  <c r="W448" i="10"/>
  <c r="W22" i="10"/>
  <c r="W123" i="10"/>
  <c r="W364" i="10"/>
  <c r="W446" i="10"/>
  <c r="W190" i="10"/>
  <c r="W412" i="10"/>
  <c r="W42" i="10"/>
  <c r="W208" i="10"/>
  <c r="W272" i="10"/>
  <c r="W72" i="10"/>
  <c r="W187" i="10"/>
  <c r="W478" i="10"/>
  <c r="W466" i="10"/>
  <c r="W432" i="10"/>
  <c r="W147" i="10"/>
  <c r="W67" i="10"/>
  <c r="W461" i="10"/>
  <c r="W103" i="10"/>
  <c r="W362" i="10"/>
  <c r="W94" i="10"/>
  <c r="W204" i="10"/>
  <c r="W74" i="10"/>
  <c r="W219" i="10"/>
  <c r="W127" i="10"/>
  <c r="W492" i="10"/>
  <c r="W100" i="10"/>
  <c r="W102" i="10"/>
  <c r="W284" i="10"/>
  <c r="W429" i="10"/>
  <c r="W463" i="10"/>
  <c r="W390" i="10"/>
  <c r="W298" i="10"/>
  <c r="W290" i="10"/>
  <c r="W95" i="10"/>
  <c r="W328" i="10"/>
  <c r="W324" i="10"/>
  <c r="W60" i="10"/>
  <c r="W37" i="10"/>
  <c r="W17" i="10"/>
  <c r="W464" i="10"/>
  <c r="W388" i="10"/>
  <c r="W415" i="10"/>
  <c r="W168" i="10"/>
  <c r="W321" i="10"/>
  <c r="W214" i="10"/>
  <c r="W212" i="10" s="1"/>
  <c r="W445" i="10"/>
  <c r="W78" i="10"/>
  <c r="W48" i="10"/>
  <c r="W295" i="10"/>
  <c r="W396" i="10"/>
  <c r="W146" i="10"/>
  <c r="W288" i="10"/>
  <c r="W375" i="10"/>
  <c r="W92" i="10"/>
  <c r="W200" i="10"/>
  <c r="W378" i="10"/>
  <c r="W467" i="10"/>
  <c r="W55" i="10"/>
  <c r="W183" i="10"/>
  <c r="W306" i="10"/>
  <c r="W159" i="10"/>
  <c r="W507" i="10"/>
  <c r="W276" i="10"/>
  <c r="W336" i="10"/>
  <c r="W270" i="10"/>
  <c r="W266" i="10" s="1"/>
  <c r="W424" i="10"/>
  <c r="W84" i="10"/>
  <c r="W223" i="10"/>
  <c r="W225" i="10"/>
  <c r="W31" i="10"/>
  <c r="W475" i="10"/>
  <c r="W63" i="10"/>
  <c r="W345" i="10"/>
  <c r="W318" i="10"/>
  <c r="W73" i="10"/>
  <c r="W419" i="10"/>
  <c r="W430" i="10"/>
  <c r="W178" i="10"/>
  <c r="W115" i="10"/>
  <c r="W87" i="10"/>
  <c r="W108" i="10"/>
  <c r="W144" i="10"/>
  <c r="W135" i="10" s="1"/>
  <c r="W198" i="10"/>
  <c r="W197" i="10" s="1"/>
  <c r="W97" i="10"/>
  <c r="W96" i="10" s="1"/>
  <c r="W436" i="10"/>
  <c r="W163" i="10"/>
  <c r="W500" i="10"/>
  <c r="AG225" i="1"/>
  <c r="AG291" i="1"/>
  <c r="AG61" i="1"/>
  <c r="AG337" i="1"/>
  <c r="AG229" i="1"/>
  <c r="AG283" i="1"/>
  <c r="AG220" i="1"/>
  <c r="AG269" i="1"/>
  <c r="AG133" i="1"/>
  <c r="AG292" i="1"/>
  <c r="AG248" i="1"/>
  <c r="AG212" i="1"/>
  <c r="AG39" i="1"/>
  <c r="AG199" i="1"/>
  <c r="AG247" i="1"/>
  <c r="AG325" i="1"/>
  <c r="AG224" i="1"/>
  <c r="AG46" i="1"/>
  <c r="AG95" i="1"/>
  <c r="AG155" i="1"/>
  <c r="AG315" i="1"/>
  <c r="AG364" i="1"/>
  <c r="AG334" i="1"/>
  <c r="AG11" i="1"/>
  <c r="AG352" i="1"/>
  <c r="AG207" i="1"/>
  <c r="AG310" i="1"/>
  <c r="AG52" i="1"/>
  <c r="AG301" i="1"/>
  <c r="AG271" i="1"/>
  <c r="AG300" i="1"/>
  <c r="AG210" i="1"/>
  <c r="AG132" i="1"/>
  <c r="AG131" i="1" s="1"/>
  <c r="AG205" i="1"/>
  <c r="AG99" i="1"/>
  <c r="AG289" i="1"/>
  <c r="AG76" i="1"/>
  <c r="AG92" i="1"/>
  <c r="AG112" i="1"/>
  <c r="AG43" i="1"/>
  <c r="AG111" i="1"/>
  <c r="AG98" i="1"/>
  <c r="AG117" i="1"/>
  <c r="AG100" i="1"/>
  <c r="AG233" i="1"/>
  <c r="AG327" i="1"/>
  <c r="AG329" i="1"/>
  <c r="AG44" i="1"/>
  <c r="AG156" i="1"/>
  <c r="AG154" i="1" s="1"/>
  <c r="AG148" i="1"/>
  <c r="AG187" i="1"/>
  <c r="AG186" i="1"/>
  <c r="AG265" i="1"/>
  <c r="AG221" i="1"/>
  <c r="AG58" i="1"/>
  <c r="AG259" i="1"/>
  <c r="AG29" i="1"/>
  <c r="AG116" i="1"/>
  <c r="AG33" i="1"/>
  <c r="AG105" i="1"/>
  <c r="AG306" i="1"/>
  <c r="AG171" i="1"/>
  <c r="AG151" i="1"/>
  <c r="AG231" i="1"/>
  <c r="AG41" i="1"/>
  <c r="AG158" i="1"/>
  <c r="AG240" i="1"/>
  <c r="AG16" i="1"/>
  <c r="AG195" i="1"/>
  <c r="AG19" i="1"/>
  <c r="AG85" i="1"/>
  <c r="AG36" i="1"/>
  <c r="AG149" i="1"/>
  <c r="AG142" i="1"/>
  <c r="AG232" i="1"/>
  <c r="AG326" i="1"/>
  <c r="AG79" i="1"/>
  <c r="AG90" i="1"/>
  <c r="AG113" i="1"/>
  <c r="AG339" i="1"/>
  <c r="AG353" i="1"/>
  <c r="AG150" i="1"/>
  <c r="AG28" i="1"/>
  <c r="AG227" i="1"/>
  <c r="AG222" i="1"/>
  <c r="AG278" i="1"/>
  <c r="AG311" i="1"/>
  <c r="AG193" i="1"/>
  <c r="AG281" i="1"/>
  <c r="AG347" i="1"/>
  <c r="AG162" i="1"/>
  <c r="AG73" i="1"/>
  <c r="AG64" i="1"/>
  <c r="AG243" i="1"/>
  <c r="AG282" i="1"/>
  <c r="AG241" i="1"/>
  <c r="AG218" i="1"/>
  <c r="AG216" i="1"/>
  <c r="AG324" i="1"/>
  <c r="AG257" i="1"/>
  <c r="AG80" i="1"/>
  <c r="AG230" i="1"/>
  <c r="AG20" i="1"/>
  <c r="AG128" i="1"/>
  <c r="AG169" i="1"/>
  <c r="AG367" i="1"/>
  <c r="AG354" i="1"/>
  <c r="AG115" i="1"/>
  <c r="AG284" i="1"/>
  <c r="AG45" i="1"/>
  <c r="AG34" i="1"/>
  <c r="AG74" i="1"/>
  <c r="AG214" i="1"/>
  <c r="AG256" i="1"/>
  <c r="AG81" i="1"/>
  <c r="AG23" i="1"/>
  <c r="AG344" i="1"/>
  <c r="AG362" i="1"/>
  <c r="AG37" i="1"/>
  <c r="AG51" i="1"/>
  <c r="AG70" i="1"/>
  <c r="AG26" i="1"/>
  <c r="AG25" i="1" s="1"/>
  <c r="AG15" i="1"/>
  <c r="AG190" i="1"/>
  <c r="AG182" i="1"/>
  <c r="AG268" i="1"/>
  <c r="AG295" i="1"/>
  <c r="AG213" i="1"/>
  <c r="AG180" i="1"/>
  <c r="AG357" i="1"/>
  <c r="AG147" i="1"/>
  <c r="AG102" i="1"/>
  <c r="AG249" i="1"/>
  <c r="AG183" i="1"/>
  <c r="AG122" i="1"/>
  <c r="AG343" i="1"/>
  <c r="AG184" i="1"/>
  <c r="AG296" i="1"/>
  <c r="AG130" i="1"/>
  <c r="AG129" i="1"/>
  <c r="AG266" i="1"/>
  <c r="AG146" i="1"/>
  <c r="AG145" i="1" s="1"/>
  <c r="AG123" i="1"/>
  <c r="AG234" i="1"/>
  <c r="AG312" i="1"/>
  <c r="AG245" i="1"/>
  <c r="AG108" i="1"/>
  <c r="AG104" i="1"/>
  <c r="AG126" i="1"/>
  <c r="AG215" i="1"/>
  <c r="AG287" i="1"/>
  <c r="AG27" i="1"/>
  <c r="AG321" i="1"/>
  <c r="AG341" i="1"/>
  <c r="AG38" i="1"/>
  <c r="AG250" i="1"/>
  <c r="AG21" i="1"/>
  <c r="AG211" i="1"/>
  <c r="AG236" i="1"/>
  <c r="AG35" i="1"/>
  <c r="AG340" i="1"/>
  <c r="AG208" i="1"/>
  <c r="AG89" i="1"/>
  <c r="AG226" i="1"/>
  <c r="AG53" i="1"/>
  <c r="AG173" i="1"/>
  <c r="AG82" i="1"/>
  <c r="AG174" i="1"/>
  <c r="AG348" i="1"/>
  <c r="AG235" i="1"/>
  <c r="AG332" i="1"/>
  <c r="AG153" i="1"/>
  <c r="AG261" i="1"/>
  <c r="AG166" i="1"/>
  <c r="AG176" i="1"/>
  <c r="AG202" i="1"/>
  <c r="AG55" i="1"/>
  <c r="AG48" i="1"/>
  <c r="AG276" i="1"/>
  <c r="AG141" i="1"/>
  <c r="AG97" i="1"/>
  <c r="AG170" i="1"/>
  <c r="AG188" i="1"/>
  <c r="AG59" i="1"/>
  <c r="AG272" i="1"/>
  <c r="AG118" i="1"/>
  <c r="AG200" i="1"/>
  <c r="AG307" i="1"/>
  <c r="AG305" i="1"/>
  <c r="AG198" i="1"/>
  <c r="AG17" i="1"/>
  <c r="AG54" i="1"/>
  <c r="AG286" i="1"/>
  <c r="AG331" i="1"/>
  <c r="AG335" i="1"/>
  <c r="AG160" i="1"/>
  <c r="AG72" i="1"/>
  <c r="AG71" i="1" s="1"/>
  <c r="AG359" i="1"/>
  <c r="AG319" i="1"/>
  <c r="AG323" i="1"/>
  <c r="AG120" i="1"/>
  <c r="AG87" i="1"/>
  <c r="AG297" i="1"/>
  <c r="AG355" i="1"/>
  <c r="AG168" i="1"/>
  <c r="AG356" i="1"/>
  <c r="AG298" i="1"/>
  <c r="AG103" i="1"/>
  <c r="AG201" i="1"/>
  <c r="AG219" i="1"/>
  <c r="AG239" i="1"/>
  <c r="AG366" i="1"/>
  <c r="AG317" i="1"/>
  <c r="AG159" i="1"/>
  <c r="AG288" i="1"/>
  <c r="AG237" i="1"/>
  <c r="AG107" i="1"/>
  <c r="AG360" i="1"/>
  <c r="AG196" i="1"/>
  <c r="AG135" i="1"/>
  <c r="AG349" i="1"/>
  <c r="AG12" i="1"/>
  <c r="AG157" i="1"/>
  <c r="AG333" i="1"/>
  <c r="AG209" i="1"/>
  <c r="AG77" i="1"/>
  <c r="AG309" i="1"/>
  <c r="AG56" i="1"/>
  <c r="AG264" i="1"/>
  <c r="AG270" i="1"/>
  <c r="AG368" i="1"/>
  <c r="AG139" i="1"/>
  <c r="AG351" i="1"/>
  <c r="AG134" i="1"/>
  <c r="AG313" i="1"/>
  <c r="AG109" i="1"/>
  <c r="AG369" i="1"/>
  <c r="AG294" i="1"/>
  <c r="AG62" i="1"/>
  <c r="AG86" i="1"/>
  <c r="AG66" i="1"/>
  <c r="AG65" i="1" s="1"/>
  <c r="AG342" i="1"/>
  <c r="AG346" i="1"/>
  <c r="AG42" i="1"/>
  <c r="AG338" i="1"/>
  <c r="AG263" i="1"/>
  <c r="AG172" i="1"/>
  <c r="AG191" i="1"/>
  <c r="AG314" i="1"/>
  <c r="AG50" i="1"/>
  <c r="AG350" i="1"/>
  <c r="AG361" i="1"/>
  <c r="AG277" i="1"/>
  <c r="AG144" i="1"/>
  <c r="AG164" i="1"/>
  <c r="AG24" i="1"/>
  <c r="AG330" i="1"/>
  <c r="AG67" i="1"/>
  <c r="AG223" i="1"/>
  <c r="AG316" i="1"/>
  <c r="AG258" i="1"/>
  <c r="AG320" i="1"/>
  <c r="AG179" i="1"/>
  <c r="AG189" i="1"/>
  <c r="AG358" i="1"/>
  <c r="AG228" i="1"/>
  <c r="AG370" i="1"/>
  <c r="AG255" i="1"/>
  <c r="AG204" i="1"/>
  <c r="AG114" i="1"/>
  <c r="AG246" i="1"/>
  <c r="AG161" i="1"/>
  <c r="AG290" i="1"/>
  <c r="AG185" i="1"/>
  <c r="AG244" i="1"/>
  <c r="AG192" i="1"/>
  <c r="AG181" i="1" s="1"/>
  <c r="AG299" i="1"/>
  <c r="AG280" i="1"/>
  <c r="AG203" i="1"/>
  <c r="AG177" i="1"/>
  <c r="AG47" i="1"/>
  <c r="AG371" i="1"/>
  <c r="AG254" i="1"/>
  <c r="AG94" i="1"/>
  <c r="AG304" i="1"/>
  <c r="AG93" i="1"/>
  <c r="AG345" i="1"/>
  <c r="AG163" i="1"/>
  <c r="AG88" i="1"/>
  <c r="AG279" i="1"/>
  <c r="AG124" i="1"/>
  <c r="AG121" i="1" s="1"/>
  <c r="AG303" i="1"/>
  <c r="AG175" i="1"/>
  <c r="AG252" i="1"/>
  <c r="AG63" i="1"/>
  <c r="AG318" i="1"/>
  <c r="AG106" i="1"/>
  <c r="AG285" i="1"/>
  <c r="AG167" i="1"/>
  <c r="AG262" i="1"/>
  <c r="AG10" i="1"/>
  <c r="AG302" i="1"/>
  <c r="AG365" i="1"/>
  <c r="AG75" i="1"/>
  <c r="AG22" i="1"/>
  <c r="AG206" i="1"/>
  <c r="AG143" i="1"/>
  <c r="AG127" i="1"/>
  <c r="AG328" i="1"/>
  <c r="AG84" i="1"/>
  <c r="AG83" i="1" s="1"/>
  <c r="W225" i="1"/>
  <c r="W291" i="1"/>
  <c r="W61" i="1"/>
  <c r="W337" i="1"/>
  <c r="W229" i="1"/>
  <c r="W283" i="1"/>
  <c r="W220" i="1"/>
  <c r="W269" i="1"/>
  <c r="W133" i="1"/>
  <c r="W292" i="1"/>
  <c r="W248" i="1"/>
  <c r="W212" i="1"/>
  <c r="W39" i="1"/>
  <c r="W199" i="1"/>
  <c r="W247" i="1"/>
  <c r="W325" i="1"/>
  <c r="W224" i="1"/>
  <c r="W46" i="1"/>
  <c r="W95" i="1"/>
  <c r="W155" i="1"/>
  <c r="W154" i="1" s="1"/>
  <c r="W315" i="1"/>
  <c r="W364" i="1"/>
  <c r="W334" i="1"/>
  <c r="W11" i="1"/>
  <c r="W352" i="1"/>
  <c r="W207" i="1"/>
  <c r="W310" i="1"/>
  <c r="W52" i="1"/>
  <c r="W301" i="1"/>
  <c r="W271" i="1"/>
  <c r="W300" i="1"/>
  <c r="W210" i="1"/>
  <c r="W132" i="1"/>
  <c r="W205" i="1"/>
  <c r="W99" i="1"/>
  <c r="W289" i="1"/>
  <c r="W76" i="1"/>
  <c r="W92" i="1"/>
  <c r="W112" i="1"/>
  <c r="W43" i="1"/>
  <c r="W111" i="1"/>
  <c r="W98" i="1"/>
  <c r="W117" i="1"/>
  <c r="W100" i="1"/>
  <c r="W233" i="1"/>
  <c r="W327" i="1"/>
  <c r="W329" i="1"/>
  <c r="W44" i="1"/>
  <c r="W156" i="1"/>
  <c r="W148" i="1"/>
  <c r="W187" i="1"/>
  <c r="W186" i="1"/>
  <c r="W265" i="1"/>
  <c r="W221" i="1"/>
  <c r="W58" i="1"/>
  <c r="W259" i="1"/>
  <c r="W29" i="1"/>
  <c r="W116" i="1"/>
  <c r="W33" i="1"/>
  <c r="W105" i="1"/>
  <c r="W306" i="1"/>
  <c r="W171" i="1"/>
  <c r="W151" i="1"/>
  <c r="W231" i="1"/>
  <c r="W41" i="1"/>
  <c r="W158" i="1"/>
  <c r="W240" i="1"/>
  <c r="W16" i="1"/>
  <c r="W195" i="1"/>
  <c r="W194" i="1" s="1"/>
  <c r="W19" i="1"/>
  <c r="W85" i="1"/>
  <c r="W36" i="1"/>
  <c r="W149" i="1"/>
  <c r="W142" i="1"/>
  <c r="W232" i="1"/>
  <c r="W326" i="1"/>
  <c r="W79" i="1"/>
  <c r="W90" i="1"/>
  <c r="W113" i="1"/>
  <c r="W339" i="1"/>
  <c r="W353" i="1"/>
  <c r="W150" i="1"/>
  <c r="W28" i="1"/>
  <c r="W227" i="1"/>
  <c r="W222" i="1"/>
  <c r="W278" i="1"/>
  <c r="W311" i="1"/>
  <c r="W193" i="1"/>
  <c r="W281" i="1"/>
  <c r="W347" i="1"/>
  <c r="W162" i="1"/>
  <c r="W73" i="1"/>
  <c r="W64" i="1"/>
  <c r="W243" i="1"/>
  <c r="W282" i="1"/>
  <c r="W241" i="1"/>
  <c r="W239" i="1" s="1"/>
  <c r="W218" i="1"/>
  <c r="W216" i="1"/>
  <c r="W324" i="1"/>
  <c r="W257" i="1"/>
  <c r="W80" i="1"/>
  <c r="W230" i="1"/>
  <c r="W20" i="1"/>
  <c r="W128" i="1"/>
  <c r="W169" i="1"/>
  <c r="W367" i="1"/>
  <c r="W354" i="1"/>
  <c r="W115" i="1"/>
  <c r="W284" i="1"/>
  <c r="W45" i="1"/>
  <c r="W34" i="1"/>
  <c r="W74" i="1"/>
  <c r="W214" i="1"/>
  <c r="W256" i="1"/>
  <c r="W81" i="1"/>
  <c r="W23" i="1"/>
  <c r="W344" i="1"/>
  <c r="W362" i="1"/>
  <c r="W37" i="1"/>
  <c r="W51" i="1"/>
  <c r="W70" i="1"/>
  <c r="W26" i="1"/>
  <c r="W15" i="1"/>
  <c r="W190" i="1"/>
  <c r="W182" i="1"/>
  <c r="W268" i="1"/>
  <c r="W295" i="1"/>
  <c r="W213" i="1"/>
  <c r="W180" i="1"/>
  <c r="W357" i="1"/>
  <c r="W147" i="1"/>
  <c r="W102" i="1"/>
  <c r="W249" i="1"/>
  <c r="W183" i="1"/>
  <c r="W122" i="1"/>
  <c r="W343" i="1"/>
  <c r="W184" i="1"/>
  <c r="W296" i="1"/>
  <c r="W130" i="1"/>
  <c r="W129" i="1"/>
  <c r="W266" i="1"/>
  <c r="W146" i="1"/>
  <c r="W123" i="1"/>
  <c r="W234" i="1"/>
  <c r="W312" i="1"/>
  <c r="W245" i="1"/>
  <c r="W108" i="1"/>
  <c r="W104" i="1"/>
  <c r="W126" i="1"/>
  <c r="W215" i="1"/>
  <c r="W287" i="1"/>
  <c r="W27" i="1"/>
  <c r="W25" i="1" s="1"/>
  <c r="W321" i="1"/>
  <c r="W341" i="1"/>
  <c r="W38" i="1"/>
  <c r="W250" i="1"/>
  <c r="W21" i="1"/>
  <c r="W211" i="1"/>
  <c r="W236" i="1"/>
  <c r="W35" i="1"/>
  <c r="W32" i="1" s="1"/>
  <c r="W340" i="1"/>
  <c r="W208" i="1"/>
  <c r="W89" i="1"/>
  <c r="W226" i="1"/>
  <c r="W53" i="1"/>
  <c r="W173" i="1"/>
  <c r="W82" i="1"/>
  <c r="W174" i="1"/>
  <c r="W348" i="1"/>
  <c r="W235" i="1"/>
  <c r="W332" i="1"/>
  <c r="W153" i="1"/>
  <c r="W261" i="1"/>
  <c r="W166" i="1"/>
  <c r="W176" i="1"/>
  <c r="W202" i="1"/>
  <c r="W55" i="1"/>
  <c r="W48" i="1"/>
  <c r="W276" i="1"/>
  <c r="W141" i="1"/>
  <c r="W97" i="1"/>
  <c r="W170" i="1"/>
  <c r="W188" i="1"/>
  <c r="W59" i="1"/>
  <c r="W272" i="1"/>
  <c r="W118" i="1"/>
  <c r="W200" i="1"/>
  <c r="W307" i="1"/>
  <c r="W305" i="1"/>
  <c r="W198" i="1"/>
  <c r="W17" i="1"/>
  <c r="W54" i="1"/>
  <c r="W286" i="1"/>
  <c r="W331" i="1"/>
  <c r="W335" i="1"/>
  <c r="W160" i="1"/>
  <c r="W72" i="1"/>
  <c r="W359" i="1"/>
  <c r="W319" i="1"/>
  <c r="W323" i="1"/>
  <c r="W120" i="1"/>
  <c r="W87" i="1"/>
  <c r="W297" i="1"/>
  <c r="W355" i="1"/>
  <c r="W168" i="1"/>
  <c r="W356" i="1"/>
  <c r="W298" i="1"/>
  <c r="W103" i="1"/>
  <c r="W201" i="1"/>
  <c r="W219" i="1"/>
  <c r="W366" i="1"/>
  <c r="W317" i="1"/>
  <c r="W159" i="1"/>
  <c r="W288" i="1"/>
  <c r="W237" i="1"/>
  <c r="W107" i="1"/>
  <c r="W360" i="1"/>
  <c r="W196" i="1"/>
  <c r="W121" i="1"/>
  <c r="W135" i="1"/>
  <c r="W349" i="1"/>
  <c r="W12" i="1"/>
  <c r="W157" i="1"/>
  <c r="W333" i="1"/>
  <c r="W209" i="1"/>
  <c r="W77" i="1"/>
  <c r="W309" i="1"/>
  <c r="W56" i="1"/>
  <c r="W264" i="1"/>
  <c r="W270" i="1"/>
  <c r="W368" i="1"/>
  <c r="W139" i="1"/>
  <c r="W351" i="1"/>
  <c r="W134" i="1"/>
  <c r="W313" i="1"/>
  <c r="W109" i="1"/>
  <c r="W369" i="1"/>
  <c r="W294" i="1"/>
  <c r="W62" i="1"/>
  <c r="W60" i="1" s="1"/>
  <c r="W86" i="1"/>
  <c r="W66" i="1"/>
  <c r="W342" i="1"/>
  <c r="W346" i="1"/>
  <c r="W42" i="1"/>
  <c r="W338" i="1"/>
  <c r="W263" i="1"/>
  <c r="W172" i="1"/>
  <c r="W191" i="1"/>
  <c r="W314" i="1"/>
  <c r="W50" i="1"/>
  <c r="W49" i="1" s="1"/>
  <c r="W350" i="1"/>
  <c r="W361" i="1"/>
  <c r="W277" i="1"/>
  <c r="W144" i="1"/>
  <c r="W164" i="1"/>
  <c r="W24" i="1"/>
  <c r="W330" i="1"/>
  <c r="W67" i="1"/>
  <c r="W223" i="1"/>
  <c r="W316" i="1"/>
  <c r="W258" i="1"/>
  <c r="W320" i="1"/>
  <c r="W179" i="1"/>
  <c r="W189" i="1"/>
  <c r="W358" i="1"/>
  <c r="W228" i="1"/>
  <c r="W370" i="1"/>
  <c r="W255" i="1"/>
  <c r="W204" i="1"/>
  <c r="W197" i="1" s="1"/>
  <c r="W114" i="1"/>
  <c r="W110" i="1" s="1"/>
  <c r="W246" i="1"/>
  <c r="W161" i="1"/>
  <c r="W290" i="1"/>
  <c r="W185" i="1"/>
  <c r="W244" i="1"/>
  <c r="W192" i="1"/>
  <c r="W299" i="1"/>
  <c r="W280" i="1"/>
  <c r="W203" i="1"/>
  <c r="W177" i="1"/>
  <c r="W363" i="1"/>
  <c r="W47" i="1"/>
  <c r="W371" i="1"/>
  <c r="W254" i="1"/>
  <c r="W94" i="1"/>
  <c r="W304" i="1"/>
  <c r="W93" i="1"/>
  <c r="W345" i="1"/>
  <c r="W163" i="1"/>
  <c r="W88" i="1"/>
  <c r="W279" i="1"/>
  <c r="W124" i="1"/>
  <c r="W303" i="1"/>
  <c r="W175" i="1"/>
  <c r="W252" i="1"/>
  <c r="W63" i="1"/>
  <c r="W318" i="1"/>
  <c r="W106" i="1"/>
  <c r="W101" i="1" s="1"/>
  <c r="W285" i="1"/>
  <c r="W167" i="1"/>
  <c r="W262" i="1"/>
  <c r="W10" i="1"/>
  <c r="W302" i="1"/>
  <c r="W365" i="1"/>
  <c r="W75" i="1"/>
  <c r="W96" i="1"/>
  <c r="W22" i="1"/>
  <c r="W206" i="1"/>
  <c r="W143" i="1"/>
  <c r="W127" i="1"/>
  <c r="W125" i="1" s="1"/>
  <c r="W328" i="1"/>
  <c r="W84" i="1"/>
  <c r="W83" i="1" s="1"/>
  <c r="AG173" i="13" l="1"/>
  <c r="W437" i="13"/>
  <c r="W101" i="13"/>
  <c r="W38" i="13"/>
  <c r="W384" i="13"/>
  <c r="W595" i="13"/>
  <c r="AG427" i="13"/>
  <c r="AG48" i="13"/>
  <c r="AG274" i="13"/>
  <c r="AG224" i="13"/>
  <c r="AG406" i="13"/>
  <c r="AG401" i="13" s="1"/>
  <c r="AG391" i="13" s="1"/>
  <c r="AG380" i="13" s="1"/>
  <c r="W181" i="13"/>
  <c r="W462" i="13"/>
  <c r="W710" i="13"/>
  <c r="W140" i="13"/>
  <c r="W201" i="13"/>
  <c r="W200" i="13" s="1"/>
  <c r="W486" i="13"/>
  <c r="W522" i="13"/>
  <c r="AG310" i="13"/>
  <c r="AG302" i="13" s="1"/>
  <c r="AG451" i="13"/>
  <c r="W403" i="13"/>
  <c r="W574" i="13"/>
  <c r="W48" i="13"/>
  <c r="W310" i="13"/>
  <c r="W302" i="13" s="1"/>
  <c r="W554" i="13"/>
  <c r="W162" i="13"/>
  <c r="W540" i="13"/>
  <c r="AG218" i="13"/>
  <c r="W232" i="10"/>
  <c r="AG96" i="10"/>
  <c r="AG222" i="10"/>
  <c r="AG367" i="10"/>
  <c r="AG258" i="10"/>
  <c r="AG171" i="10"/>
  <c r="AG237" i="10"/>
  <c r="W101" i="10"/>
  <c r="W36" i="10"/>
  <c r="W11" i="10" s="1"/>
  <c r="W303" i="10"/>
  <c r="AG197" i="10"/>
  <c r="AG181" i="10"/>
  <c r="AG303" i="10"/>
  <c r="AG342" i="10"/>
  <c r="AG217" i="10"/>
  <c r="AG486" i="10"/>
  <c r="AG19" i="10"/>
  <c r="AG12" i="10"/>
  <c r="AG274" i="10"/>
  <c r="W322" i="1"/>
  <c r="W140" i="1"/>
  <c r="W152" i="1"/>
  <c r="W342" i="10"/>
  <c r="AG684" i="13"/>
  <c r="W260" i="1"/>
  <c r="W91" i="1"/>
  <c r="AG96" i="1"/>
  <c r="W367" i="10"/>
  <c r="W289" i="10"/>
  <c r="W618" i="13"/>
  <c r="W71" i="13"/>
  <c r="AG335" i="10"/>
  <c r="AG331" i="10" s="1"/>
  <c r="AG166" i="10"/>
  <c r="AG65" i="10"/>
  <c r="AG207" i="10"/>
  <c r="AG101" i="10"/>
  <c r="AG648" i="13"/>
  <c r="AG486" i="13"/>
  <c r="W96" i="13"/>
  <c r="W468" i="13"/>
  <c r="W460" i="13" s="1"/>
  <c r="W64" i="13"/>
  <c r="W609" i="13"/>
  <c r="W406" i="13"/>
  <c r="W14" i="15"/>
  <c r="W9" i="15" s="1"/>
  <c r="AG437" i="13"/>
  <c r="AG228" i="13"/>
  <c r="W237" i="10"/>
  <c r="AG482" i="10"/>
  <c r="AG148" i="10"/>
  <c r="W336" i="1"/>
  <c r="W308" i="1"/>
  <c r="AG18" i="1"/>
  <c r="AG14" i="1" s="1"/>
  <c r="AG78" i="1"/>
  <c r="W222" i="10"/>
  <c r="W24" i="13"/>
  <c r="W16" i="13" s="1"/>
  <c r="W332" i="13"/>
  <c r="W132" i="13"/>
  <c r="AG192" i="10"/>
  <c r="AG252" i="10"/>
  <c r="AG242" i="10"/>
  <c r="AG445" i="10"/>
  <c r="AG403" i="10" s="1"/>
  <c r="AG483" i="13"/>
  <c r="AG609" i="13"/>
  <c r="AG30" i="13"/>
  <c r="AG29" i="13" s="1"/>
  <c r="AG260" i="1"/>
  <c r="AG91" i="1"/>
  <c r="AG40" i="1"/>
  <c r="AG31" i="1" s="1"/>
  <c r="AG322" i="1"/>
  <c r="AG140" i="1"/>
  <c r="W366" i="13"/>
  <c r="W87" i="13"/>
  <c r="W237" i="13"/>
  <c r="W71" i="1"/>
  <c r="W78" i="1"/>
  <c r="W69" i="1" s="1"/>
  <c r="W13" i="1" s="1"/>
  <c r="W131" i="1"/>
  <c r="AG363" i="1"/>
  <c r="AG253" i="1"/>
  <c r="AG242" i="1"/>
  <c r="AG178" i="1"/>
  <c r="AG165" i="1" s="1"/>
  <c r="AG217" i="1"/>
  <c r="W482" i="10"/>
  <c r="W403" i="10" s="1"/>
  <c r="W376" i="10"/>
  <c r="W252" i="10"/>
  <c r="W309" i="10"/>
  <c r="W125" i="10"/>
  <c r="W148" i="10"/>
  <c r="W427" i="13"/>
  <c r="W375" i="13"/>
  <c r="W629" i="13"/>
  <c r="W79" i="13"/>
  <c r="W173" i="13"/>
  <c r="W170" i="13" s="1"/>
  <c r="W148" i="13"/>
  <c r="W354" i="13"/>
  <c r="W316" i="13"/>
  <c r="AG530" i="13"/>
  <c r="AG366" i="13"/>
  <c r="AG698" i="13"/>
  <c r="AG101" i="13"/>
  <c r="AG96" i="13" s="1"/>
  <c r="AG86" i="13" s="1"/>
  <c r="AG75" i="13" s="1"/>
  <c r="AG462" i="13"/>
  <c r="AG375" i="13"/>
  <c r="AG629" i="13"/>
  <c r="AG154" i="13"/>
  <c r="AG240" i="13"/>
  <c r="AG237" i="13" s="1"/>
  <c r="AG140" i="13"/>
  <c r="AG121" i="13"/>
  <c r="W253" i="1"/>
  <c r="W181" i="1"/>
  <c r="W40" i="1"/>
  <c r="W65" i="1"/>
  <c r="W293" i="1"/>
  <c r="W274" i="1" s="1"/>
  <c r="W275" i="1"/>
  <c r="W18" i="1"/>
  <c r="W14" i="1" s="1"/>
  <c r="W57" i="1"/>
  <c r="W31" i="1" s="1"/>
  <c r="AG110" i="1"/>
  <c r="AG49" i="1"/>
  <c r="AG60" i="1"/>
  <c r="AG308" i="1"/>
  <c r="AG194" i="1"/>
  <c r="AG152" i="1"/>
  <c r="W191" i="10"/>
  <c r="W335" i="10"/>
  <c r="W283" i="10"/>
  <c r="W65" i="10"/>
  <c r="W207" i="10"/>
  <c r="W19" i="10"/>
  <c r="W217" i="10"/>
  <c r="W171" i="10"/>
  <c r="W227" i="10"/>
  <c r="W120" i="10"/>
  <c r="W119" i="10" s="1"/>
  <c r="W357" i="10"/>
  <c r="W475" i="13"/>
  <c r="W602" i="13"/>
  <c r="W579" i="13"/>
  <c r="W274" i="13"/>
  <c r="W269" i="13" s="1"/>
  <c r="W494" i="13"/>
  <c r="W483" i="13" s="1"/>
  <c r="W648" i="13"/>
  <c r="W679" i="13"/>
  <c r="W667" i="13" s="1"/>
  <c r="W641" i="13"/>
  <c r="AG157" i="10"/>
  <c r="AG135" i="10"/>
  <c r="AG176" i="10"/>
  <c r="AG387" i="10"/>
  <c r="AG366" i="10" s="1"/>
  <c r="AG36" i="10"/>
  <c r="AG361" i="10"/>
  <c r="AG186" i="10"/>
  <c r="AG112" i="10"/>
  <c r="AG376" i="10"/>
  <c r="AG232" i="10"/>
  <c r="AG120" i="10"/>
  <c r="AG357" i="10"/>
  <c r="AG347" i="10" s="1"/>
  <c r="AG602" i="13"/>
  <c r="AG392" i="13"/>
  <c r="AG349" i="13"/>
  <c r="AG468" i="13"/>
  <c r="AG92" i="13"/>
  <c r="AG87" i="13" s="1"/>
  <c r="AG148" i="13"/>
  <c r="AG354" i="13"/>
  <c r="AG567" i="13"/>
  <c r="AG316" i="13"/>
  <c r="AG332" i="13"/>
  <c r="AG554" i="13"/>
  <c r="W242" i="1"/>
  <c r="W178" i="1"/>
  <c r="W217" i="1"/>
  <c r="W145" i="1"/>
  <c r="AG125" i="1"/>
  <c r="AG101" i="1"/>
  <c r="AG336" i="1"/>
  <c r="AG293" i="1"/>
  <c r="AG274" i="1" s="1"/>
  <c r="AG197" i="1"/>
  <c r="AG275" i="1"/>
  <c r="AG32" i="1"/>
  <c r="AG57" i="1"/>
  <c r="W176" i="10"/>
  <c r="W274" i="10"/>
  <c r="W166" i="10"/>
  <c r="W387" i="10"/>
  <c r="W366" i="10" s="1"/>
  <c r="W361" i="10"/>
  <c r="W186" i="10"/>
  <c r="W112" i="10"/>
  <c r="W247" i="10"/>
  <c r="W202" i="10"/>
  <c r="W414" i="13"/>
  <c r="W283" i="13"/>
  <c r="W278" i="13" s="1"/>
  <c r="W550" i="13"/>
  <c r="W547" i="13" s="1"/>
  <c r="W263" i="13"/>
  <c r="W455" i="13"/>
  <c r="W707" i="13"/>
  <c r="W706" i="13" s="1"/>
  <c r="W698" i="13"/>
  <c r="W154" i="13"/>
  <c r="W397" i="13"/>
  <c r="W392" i="13" s="1"/>
  <c r="W121" i="13"/>
  <c r="W536" i="13"/>
  <c r="W224" i="13"/>
  <c r="W30" i="13"/>
  <c r="W29" i="13" s="1"/>
  <c r="W567" i="13"/>
  <c r="AG266" i="10"/>
  <c r="AG212" i="10"/>
  <c r="AG289" i="10"/>
  <c r="AG202" i="10"/>
  <c r="AG227" i="10"/>
  <c r="AG309" i="10"/>
  <c r="AG247" i="10"/>
  <c r="AG414" i="13"/>
  <c r="AG283" i="13"/>
  <c r="AG514" i="13"/>
  <c r="AG513" i="13" s="1"/>
  <c r="AG550" i="13"/>
  <c r="AG547" i="13" s="1"/>
  <c r="AG527" i="13" s="1"/>
  <c r="AG263" i="13"/>
  <c r="AG71" i="13"/>
  <c r="AG455" i="13"/>
  <c r="AG64" i="13"/>
  <c r="AG15" i="13" s="1"/>
  <c r="AG706" i="13"/>
  <c r="AG79" i="13"/>
  <c r="AG384" i="13"/>
  <c r="AG269" i="13"/>
  <c r="AG268" i="13" s="1"/>
  <c r="AG679" i="13"/>
  <c r="AG667" i="13" s="1"/>
  <c r="AG641" i="13"/>
  <c r="AG16" i="13"/>
  <c r="AG132" i="13"/>
  <c r="AG278" i="13"/>
  <c r="AG191" i="13"/>
  <c r="AG190" i="13" s="1"/>
  <c r="AG170" i="13"/>
  <c r="AG505" i="13"/>
  <c r="AG503" i="13" s="1"/>
  <c r="AG191" i="10"/>
  <c r="AG119" i="10"/>
  <c r="W191" i="13"/>
  <c r="W190" i="13" s="1"/>
  <c r="W401" i="13"/>
  <c r="W594" i="13"/>
  <c r="W505" i="13"/>
  <c r="W503" i="13" s="1"/>
  <c r="AG238" i="1"/>
  <c r="AG69" i="1"/>
  <c r="W238" i="1"/>
  <c r="W165" i="1"/>
  <c r="C8" i="24"/>
  <c r="C8" i="23"/>
  <c r="C8" i="22"/>
  <c r="W15" i="13" l="1"/>
  <c r="W527" i="13"/>
  <c r="AG460" i="13"/>
  <c r="AG459" i="13" s="1"/>
  <c r="W86" i="13"/>
  <c r="W75" i="13" s="1"/>
  <c r="AG594" i="13"/>
  <c r="W459" i="13"/>
  <c r="AG165" i="10"/>
  <c r="AG153" i="10" s="1"/>
  <c r="W165" i="10"/>
  <c r="W153" i="10" s="1"/>
  <c r="AG11" i="10"/>
  <c r="W347" i="10"/>
  <c r="Y347" i="10" s="1"/>
  <c r="AG13" i="1"/>
  <c r="AG215" i="13"/>
  <c r="AI215" i="13" s="1"/>
  <c r="AG146" i="13"/>
  <c r="W331" i="10"/>
  <c r="AG315" i="13"/>
  <c r="AG138" i="1"/>
  <c r="AG137" i="1" s="1"/>
  <c r="AG301" i="13"/>
  <c r="W138" i="1"/>
  <c r="W137" i="1" s="1"/>
  <c r="Y137" i="1" s="1"/>
  <c r="W10" i="10"/>
  <c r="W268" i="13"/>
  <c r="W391" i="13"/>
  <c r="W380" i="13" s="1"/>
  <c r="W315" i="13"/>
  <c r="W301" i="13" s="1"/>
  <c r="W146" i="13"/>
  <c r="AG10" i="10"/>
  <c r="AG9" i="10" s="1"/>
  <c r="C8" i="15"/>
  <c r="C9" i="22"/>
  <c r="C13" i="23"/>
  <c r="C12" i="23"/>
  <c r="C11" i="23"/>
  <c r="C10" i="23"/>
  <c r="C9" i="23"/>
  <c r="C65" i="24"/>
  <c r="C64" i="24"/>
  <c r="C63" i="24"/>
  <c r="C62" i="24"/>
  <c r="C61" i="24"/>
  <c r="C60" i="24"/>
  <c r="C59" i="24"/>
  <c r="C58" i="24"/>
  <c r="C57" i="24"/>
  <c r="C56" i="24"/>
  <c r="C55" i="24"/>
  <c r="C54" i="24"/>
  <c r="C53" i="24"/>
  <c r="C52" i="24"/>
  <c r="C51" i="24"/>
  <c r="C50" i="24"/>
  <c r="C49" i="24"/>
  <c r="C48" i="24"/>
  <c r="C47" i="24"/>
  <c r="C46" i="24"/>
  <c r="C45" i="24"/>
  <c r="C44" i="24"/>
  <c r="C43" i="24"/>
  <c r="C42" i="24"/>
  <c r="C41" i="24"/>
  <c r="C40" i="24"/>
  <c r="C39" i="24"/>
  <c r="C38" i="24"/>
  <c r="C37" i="24"/>
  <c r="C36" i="24"/>
  <c r="C35" i="24"/>
  <c r="C34" i="24"/>
  <c r="C33" i="24"/>
  <c r="C32" i="24"/>
  <c r="C31" i="24"/>
  <c r="C30" i="24"/>
  <c r="C29" i="24"/>
  <c r="C28" i="24"/>
  <c r="C27" i="24"/>
  <c r="C26" i="24"/>
  <c r="C25" i="24"/>
  <c r="C24" i="24"/>
  <c r="C23" i="24"/>
  <c r="C22" i="24"/>
  <c r="C21" i="24"/>
  <c r="C20" i="24"/>
  <c r="C19" i="24"/>
  <c r="C18" i="24"/>
  <c r="C17" i="24"/>
  <c r="C16" i="24"/>
  <c r="C15" i="24"/>
  <c r="C14" i="24"/>
  <c r="C13" i="24"/>
  <c r="C12" i="24"/>
  <c r="C11" i="24"/>
  <c r="C10" i="24"/>
  <c r="C9" i="24"/>
  <c r="AI33" i="15"/>
  <c r="Y33" i="15"/>
  <c r="AI32" i="15"/>
  <c r="Y32" i="15"/>
  <c r="AI31" i="15"/>
  <c r="Y31" i="15"/>
  <c r="AI30" i="15"/>
  <c r="Y30" i="15"/>
  <c r="C30" i="15" s="1"/>
  <c r="AI29" i="15"/>
  <c r="Y29" i="15"/>
  <c r="C29" i="15"/>
  <c r="AI28" i="15"/>
  <c r="Y28" i="15"/>
  <c r="AI27" i="15"/>
  <c r="Y27" i="15"/>
  <c r="AI26" i="15"/>
  <c r="Y26" i="15"/>
  <c r="AI25" i="15"/>
  <c r="Y25" i="15"/>
  <c r="C25" i="15" s="1"/>
  <c r="AI24" i="15"/>
  <c r="Y24" i="15"/>
  <c r="AI23" i="15"/>
  <c r="Y23" i="15"/>
  <c r="C23" i="15" s="1"/>
  <c r="AI22" i="15"/>
  <c r="C22" i="15" s="1"/>
  <c r="Y22" i="15"/>
  <c r="AI21" i="15"/>
  <c r="Y21" i="15"/>
  <c r="AI20" i="15"/>
  <c r="C20" i="15" s="1"/>
  <c r="Y20" i="15"/>
  <c r="AI19" i="15"/>
  <c r="Y19" i="15"/>
  <c r="AI18" i="15"/>
  <c r="Y18" i="15"/>
  <c r="AI17" i="15"/>
  <c r="Y17" i="15"/>
  <c r="AI16" i="15"/>
  <c r="Y16" i="15"/>
  <c r="AI15" i="15"/>
  <c r="Y15" i="15"/>
  <c r="AI14" i="15"/>
  <c r="Y14" i="15"/>
  <c r="C14" i="15"/>
  <c r="AI13" i="15"/>
  <c r="Y13" i="15"/>
  <c r="C13" i="15" s="1"/>
  <c r="AI12" i="15"/>
  <c r="Y12" i="15"/>
  <c r="AI11" i="15"/>
  <c r="Y11" i="15"/>
  <c r="AI10" i="15"/>
  <c r="Y10" i="15"/>
  <c r="AI9" i="15"/>
  <c r="Y9" i="15"/>
  <c r="AI718" i="13"/>
  <c r="Y718" i="13"/>
  <c r="AI717" i="13"/>
  <c r="Y717" i="13"/>
  <c r="AI716" i="13"/>
  <c r="Y716" i="13"/>
  <c r="AI715" i="13"/>
  <c r="Y715" i="13"/>
  <c r="AI714" i="13"/>
  <c r="Y714" i="13"/>
  <c r="AI713" i="13"/>
  <c r="Y713" i="13"/>
  <c r="AI712" i="13"/>
  <c r="Y712" i="13"/>
  <c r="AI711" i="13"/>
  <c r="Y711" i="13"/>
  <c r="C711" i="13" s="1"/>
  <c r="AI710" i="13"/>
  <c r="Y710" i="13"/>
  <c r="AI709" i="13"/>
  <c r="Y709" i="13"/>
  <c r="AI708" i="13"/>
  <c r="Y708" i="13"/>
  <c r="AI707" i="13"/>
  <c r="Y707" i="13"/>
  <c r="C707" i="13" s="1"/>
  <c r="AI706" i="13"/>
  <c r="Y706" i="13"/>
  <c r="AI705" i="13"/>
  <c r="Y705" i="13"/>
  <c r="AI704" i="13"/>
  <c r="Y704" i="13"/>
  <c r="AI703" i="13"/>
  <c r="Y703" i="13"/>
  <c r="AI702" i="13"/>
  <c r="Y702" i="13"/>
  <c r="AI701" i="13"/>
  <c r="Y701" i="13"/>
  <c r="AI700" i="13"/>
  <c r="Y700" i="13"/>
  <c r="AI699" i="13"/>
  <c r="Y699" i="13"/>
  <c r="AI698" i="13"/>
  <c r="Y698" i="13"/>
  <c r="AI697" i="13"/>
  <c r="Y697" i="13"/>
  <c r="AI696" i="13"/>
  <c r="Y696" i="13"/>
  <c r="C696" i="13" s="1"/>
  <c r="AI695" i="13"/>
  <c r="Y695" i="13"/>
  <c r="AI694" i="13"/>
  <c r="Y694" i="13"/>
  <c r="AI693" i="13"/>
  <c r="Y693" i="13"/>
  <c r="AI692" i="13"/>
  <c r="Y692" i="13"/>
  <c r="AI691" i="13"/>
  <c r="Y691" i="13"/>
  <c r="AI690" i="13"/>
  <c r="Y690" i="13"/>
  <c r="AI689" i="13"/>
  <c r="Y689" i="13"/>
  <c r="AI688" i="13"/>
  <c r="Y688" i="13"/>
  <c r="AI687" i="13"/>
  <c r="Y687" i="13"/>
  <c r="C687" i="13"/>
  <c r="AI686" i="13"/>
  <c r="Y686" i="13"/>
  <c r="AI685" i="13"/>
  <c r="Y685" i="13"/>
  <c r="AI684" i="13"/>
  <c r="Y684" i="13"/>
  <c r="AI683" i="13"/>
  <c r="Y683" i="13"/>
  <c r="C683" i="13" s="1"/>
  <c r="AI682" i="13"/>
  <c r="Y682" i="13"/>
  <c r="AI681" i="13"/>
  <c r="Y681" i="13"/>
  <c r="AI680" i="13"/>
  <c r="Y680" i="13"/>
  <c r="AI679" i="13"/>
  <c r="Y679" i="13"/>
  <c r="AI678" i="13"/>
  <c r="Y678" i="13"/>
  <c r="AI677" i="13"/>
  <c r="Y677" i="13"/>
  <c r="AI676" i="13"/>
  <c r="Y676" i="13"/>
  <c r="AI675" i="13"/>
  <c r="Y675" i="13"/>
  <c r="AI674" i="13"/>
  <c r="Y674" i="13"/>
  <c r="AI673" i="13"/>
  <c r="Y673" i="13"/>
  <c r="AI672" i="13"/>
  <c r="Y672" i="13"/>
  <c r="AI671" i="13"/>
  <c r="Y671" i="13"/>
  <c r="AI670" i="13"/>
  <c r="Y670" i="13"/>
  <c r="AI669" i="13"/>
  <c r="Y669" i="13"/>
  <c r="AI668" i="13"/>
  <c r="Y668" i="13"/>
  <c r="AI667" i="13"/>
  <c r="Y667" i="13"/>
  <c r="AI666" i="13"/>
  <c r="Y666" i="13"/>
  <c r="AI665" i="13"/>
  <c r="Y665" i="13"/>
  <c r="AI664" i="13"/>
  <c r="Y664" i="13"/>
  <c r="C664" i="13" s="1"/>
  <c r="AI663" i="13"/>
  <c r="C663" i="13" s="1"/>
  <c r="Y663" i="13"/>
  <c r="AI662" i="13"/>
  <c r="Y662" i="13"/>
  <c r="AI661" i="13"/>
  <c r="Y661" i="13"/>
  <c r="AI660" i="13"/>
  <c r="Y660" i="13"/>
  <c r="C660" i="13" s="1"/>
  <c r="AI659" i="13"/>
  <c r="C659" i="13" s="1"/>
  <c r="Y659" i="13"/>
  <c r="AI658" i="13"/>
  <c r="Y658" i="13"/>
  <c r="AI657" i="13"/>
  <c r="Y657" i="13"/>
  <c r="AI656" i="13"/>
  <c r="Y656" i="13"/>
  <c r="C656" i="13" s="1"/>
  <c r="AI655" i="13"/>
  <c r="Y655" i="13"/>
  <c r="C655" i="13" s="1"/>
  <c r="AI654" i="13"/>
  <c r="Y654" i="13"/>
  <c r="AI653" i="13"/>
  <c r="Y653" i="13"/>
  <c r="AI652" i="13"/>
  <c r="Y652" i="13"/>
  <c r="AI651" i="13"/>
  <c r="C651" i="13" s="1"/>
  <c r="Y651" i="13"/>
  <c r="AI650" i="13"/>
  <c r="Y650" i="13"/>
  <c r="AI649" i="13"/>
  <c r="Y649" i="13"/>
  <c r="AI648" i="13"/>
  <c r="Y648" i="13"/>
  <c r="AI647" i="13"/>
  <c r="Y647" i="13"/>
  <c r="AI646" i="13"/>
  <c r="Y646" i="13"/>
  <c r="AI645" i="13"/>
  <c r="Y645" i="13"/>
  <c r="AI644" i="13"/>
  <c r="Y644" i="13"/>
  <c r="AI643" i="13"/>
  <c r="Y643" i="13"/>
  <c r="AI642" i="13"/>
  <c r="Y642" i="13"/>
  <c r="AI641" i="13"/>
  <c r="Y641" i="13"/>
  <c r="AI640" i="13"/>
  <c r="Y640" i="13"/>
  <c r="AI639" i="13"/>
  <c r="Y639" i="13"/>
  <c r="C639" i="13" s="1"/>
  <c r="AI638" i="13"/>
  <c r="Y638" i="13"/>
  <c r="AI637" i="13"/>
  <c r="Y637" i="13"/>
  <c r="AI636" i="13"/>
  <c r="Y636" i="13"/>
  <c r="AI635" i="13"/>
  <c r="Y635" i="13"/>
  <c r="C635" i="13" s="1"/>
  <c r="AI634" i="13"/>
  <c r="Y634" i="13"/>
  <c r="AI633" i="13"/>
  <c r="Y633" i="13"/>
  <c r="AI632" i="13"/>
  <c r="Y632" i="13"/>
  <c r="AI631" i="13"/>
  <c r="Y631" i="13"/>
  <c r="AI630" i="13"/>
  <c r="Y630" i="13"/>
  <c r="AI629" i="13"/>
  <c r="Y629" i="13"/>
  <c r="AI628" i="13"/>
  <c r="Y628" i="13"/>
  <c r="AI627" i="13"/>
  <c r="Y627" i="13"/>
  <c r="AI626" i="13"/>
  <c r="Y626" i="13"/>
  <c r="AI625" i="13"/>
  <c r="Y625" i="13"/>
  <c r="AI624" i="13"/>
  <c r="Y624" i="13"/>
  <c r="AI623" i="13"/>
  <c r="Y623" i="13"/>
  <c r="C623" i="13"/>
  <c r="AI622" i="13"/>
  <c r="Y622" i="13"/>
  <c r="AI621" i="13"/>
  <c r="Y621" i="13"/>
  <c r="C621" i="13" s="1"/>
  <c r="AI620" i="13"/>
  <c r="Y620" i="13"/>
  <c r="AI619" i="13"/>
  <c r="Y619" i="13"/>
  <c r="C619" i="13" s="1"/>
  <c r="AI618" i="13"/>
  <c r="Y618" i="13"/>
  <c r="AI617" i="13"/>
  <c r="Y617" i="13"/>
  <c r="AI616" i="13"/>
  <c r="Y616" i="13"/>
  <c r="AI615" i="13"/>
  <c r="Y615" i="13"/>
  <c r="AI614" i="13"/>
  <c r="Y614" i="13"/>
  <c r="AI613" i="13"/>
  <c r="Y613" i="13"/>
  <c r="AI612" i="13"/>
  <c r="Y612" i="13"/>
  <c r="AI611" i="13"/>
  <c r="Y611" i="13"/>
  <c r="AI610" i="13"/>
  <c r="Y610" i="13"/>
  <c r="AI609" i="13"/>
  <c r="Y609" i="13"/>
  <c r="AI608" i="13"/>
  <c r="Y608" i="13"/>
  <c r="AI607" i="13"/>
  <c r="Y607" i="13"/>
  <c r="AI606" i="13"/>
  <c r="Y606" i="13"/>
  <c r="AI605" i="13"/>
  <c r="Y605" i="13"/>
  <c r="AI604" i="13"/>
  <c r="Y604" i="13"/>
  <c r="AI603" i="13"/>
  <c r="Y603" i="13"/>
  <c r="AI602" i="13"/>
  <c r="Y602" i="13"/>
  <c r="AI601" i="13"/>
  <c r="Y601" i="13"/>
  <c r="AI600" i="13"/>
  <c r="Y600" i="13"/>
  <c r="C600" i="13" s="1"/>
  <c r="AI599" i="13"/>
  <c r="C599" i="13" s="1"/>
  <c r="Y599" i="13"/>
  <c r="AI598" i="13"/>
  <c r="Y598" i="13"/>
  <c r="AI597" i="13"/>
  <c r="Y597" i="13"/>
  <c r="AI596" i="13"/>
  <c r="Y596" i="13"/>
  <c r="C596" i="13" s="1"/>
  <c r="AI595" i="13"/>
  <c r="C595" i="13" s="1"/>
  <c r="Y595" i="13"/>
  <c r="AI594" i="13"/>
  <c r="Y594" i="13"/>
  <c r="AI593" i="13"/>
  <c r="Y593" i="13"/>
  <c r="AI592" i="13"/>
  <c r="Y592" i="13"/>
  <c r="AI591" i="13"/>
  <c r="Y591" i="13"/>
  <c r="C591" i="13" s="1"/>
  <c r="AI590" i="13"/>
  <c r="Y590" i="13"/>
  <c r="AI589" i="13"/>
  <c r="Y589" i="13"/>
  <c r="AI588" i="13"/>
  <c r="Y588" i="13"/>
  <c r="AI587" i="13"/>
  <c r="C587" i="13" s="1"/>
  <c r="Y587" i="13"/>
  <c r="AI586" i="13"/>
  <c r="Y586" i="13"/>
  <c r="AI585" i="13"/>
  <c r="Y585" i="13"/>
  <c r="AI584" i="13"/>
  <c r="Y584" i="13"/>
  <c r="AI583" i="13"/>
  <c r="Y583" i="13"/>
  <c r="AI582" i="13"/>
  <c r="Y582" i="13"/>
  <c r="AI581" i="13"/>
  <c r="Y581" i="13"/>
  <c r="AI580" i="13"/>
  <c r="Y580" i="13"/>
  <c r="AI579" i="13"/>
  <c r="Y579" i="13"/>
  <c r="AI578" i="13"/>
  <c r="Y578" i="13"/>
  <c r="AI577" i="13"/>
  <c r="Y577" i="13"/>
  <c r="AI576" i="13"/>
  <c r="Y576" i="13"/>
  <c r="AI575" i="13"/>
  <c r="Y575" i="13"/>
  <c r="C575" i="13" s="1"/>
  <c r="AI574" i="13"/>
  <c r="Y574" i="13"/>
  <c r="AI573" i="13"/>
  <c r="Y573" i="13"/>
  <c r="AI572" i="13"/>
  <c r="Y572" i="13"/>
  <c r="AI571" i="13"/>
  <c r="Y571" i="13"/>
  <c r="C571" i="13" s="1"/>
  <c r="AI570" i="13"/>
  <c r="Y570" i="13"/>
  <c r="AI569" i="13"/>
  <c r="Y569" i="13"/>
  <c r="AI568" i="13"/>
  <c r="Y568" i="13"/>
  <c r="AI567" i="13"/>
  <c r="Y567" i="13"/>
  <c r="AI566" i="13"/>
  <c r="Y566" i="13"/>
  <c r="AI565" i="13"/>
  <c r="Y565" i="13"/>
  <c r="AI564" i="13"/>
  <c r="Y564" i="13"/>
  <c r="AI563" i="13"/>
  <c r="Y563" i="13"/>
  <c r="AI562" i="13"/>
  <c r="Y562" i="13"/>
  <c r="AI561" i="13"/>
  <c r="Y561" i="13"/>
  <c r="AI560" i="13"/>
  <c r="Y560" i="13"/>
  <c r="AI559" i="13"/>
  <c r="Y559" i="13"/>
  <c r="C559" i="13"/>
  <c r="AI558" i="13"/>
  <c r="Y558" i="13"/>
  <c r="AI557" i="13"/>
  <c r="Y557" i="13"/>
  <c r="C557" i="13" s="1"/>
  <c r="AI556" i="13"/>
  <c r="Y556" i="13"/>
  <c r="AI555" i="13"/>
  <c r="Y555" i="13"/>
  <c r="C555" i="13" s="1"/>
  <c r="AI554" i="13"/>
  <c r="Y554" i="13"/>
  <c r="AI553" i="13"/>
  <c r="Y553" i="13"/>
  <c r="AI552" i="13"/>
  <c r="Y552" i="13"/>
  <c r="AI551" i="13"/>
  <c r="Y551" i="13"/>
  <c r="AI550" i="13"/>
  <c r="Y550" i="13"/>
  <c r="AI549" i="13"/>
  <c r="Y549" i="13"/>
  <c r="AI548" i="13"/>
  <c r="Y548" i="13"/>
  <c r="AI547" i="13"/>
  <c r="Y547" i="13"/>
  <c r="AI546" i="13"/>
  <c r="Y546" i="13"/>
  <c r="AI545" i="13"/>
  <c r="Y545" i="13"/>
  <c r="AI544" i="13"/>
  <c r="Y544" i="13"/>
  <c r="AI543" i="13"/>
  <c r="Y543" i="13"/>
  <c r="AI542" i="13"/>
  <c r="Y542" i="13"/>
  <c r="AI541" i="13"/>
  <c r="Y541" i="13"/>
  <c r="AI540" i="13"/>
  <c r="Y540" i="13"/>
  <c r="AI539" i="13"/>
  <c r="Y539" i="13"/>
  <c r="AI538" i="13"/>
  <c r="Y538" i="13"/>
  <c r="AI537" i="13"/>
  <c r="Y537" i="13"/>
  <c r="AI536" i="13"/>
  <c r="Y536" i="13"/>
  <c r="C536" i="13" s="1"/>
  <c r="AI535" i="13"/>
  <c r="C535" i="13" s="1"/>
  <c r="Y535" i="13"/>
  <c r="AI534" i="13"/>
  <c r="Y534" i="13"/>
  <c r="AI533" i="13"/>
  <c r="Y533" i="13"/>
  <c r="AI532" i="13"/>
  <c r="Y532" i="13"/>
  <c r="C532" i="13" s="1"/>
  <c r="AI531" i="13"/>
  <c r="C531" i="13" s="1"/>
  <c r="Y531" i="13"/>
  <c r="AI530" i="13"/>
  <c r="Y530" i="13"/>
  <c r="AI529" i="13"/>
  <c r="Y529" i="13"/>
  <c r="AI528" i="13"/>
  <c r="Y528" i="13"/>
  <c r="AI527" i="13"/>
  <c r="Y527" i="13"/>
  <c r="C527" i="13" s="1"/>
  <c r="AI526" i="13"/>
  <c r="Y526" i="13"/>
  <c r="AI525" i="13"/>
  <c r="Y525" i="13"/>
  <c r="AI524" i="13"/>
  <c r="Y524" i="13"/>
  <c r="AI523" i="13"/>
  <c r="C523" i="13" s="1"/>
  <c r="Y523" i="13"/>
  <c r="AI522" i="13"/>
  <c r="Y522" i="13"/>
  <c r="AI521" i="13"/>
  <c r="Y521" i="13"/>
  <c r="AI520" i="13"/>
  <c r="Y520" i="13"/>
  <c r="AI519" i="13"/>
  <c r="Y519" i="13"/>
  <c r="AI518" i="13"/>
  <c r="Y518" i="13"/>
  <c r="AI517" i="13"/>
  <c r="Y517" i="13"/>
  <c r="AI516" i="13"/>
  <c r="Y516" i="13"/>
  <c r="AI515" i="13"/>
  <c r="Y515" i="13"/>
  <c r="AI514" i="13"/>
  <c r="Y514" i="13"/>
  <c r="AI513" i="13"/>
  <c r="Y513" i="13"/>
  <c r="AI512" i="13"/>
  <c r="Y512" i="13"/>
  <c r="AI511" i="13"/>
  <c r="Y511" i="13"/>
  <c r="C511" i="13" s="1"/>
  <c r="AI510" i="13"/>
  <c r="Y510" i="13"/>
  <c r="AI509" i="13"/>
  <c r="Y509" i="13"/>
  <c r="AI508" i="13"/>
  <c r="Y508" i="13"/>
  <c r="AI507" i="13"/>
  <c r="Y507" i="13"/>
  <c r="C507" i="13" s="1"/>
  <c r="AI506" i="13"/>
  <c r="Y506" i="13"/>
  <c r="AI505" i="13"/>
  <c r="Y505" i="13"/>
  <c r="AI504" i="13"/>
  <c r="Y504" i="13"/>
  <c r="AI503" i="13"/>
  <c r="Y503" i="13"/>
  <c r="AI502" i="13"/>
  <c r="Y502" i="13"/>
  <c r="AI501" i="13"/>
  <c r="Y501" i="13"/>
  <c r="AI500" i="13"/>
  <c r="Y500" i="13"/>
  <c r="AI499" i="13"/>
  <c r="Y499" i="13"/>
  <c r="AI498" i="13"/>
  <c r="Y498" i="13"/>
  <c r="AI497" i="13"/>
  <c r="Y497" i="13"/>
  <c r="AI496" i="13"/>
  <c r="Y496" i="13"/>
  <c r="AI495" i="13"/>
  <c r="Y495" i="13"/>
  <c r="AI494" i="13"/>
  <c r="Y494" i="13"/>
  <c r="AI493" i="13"/>
  <c r="Y493" i="13"/>
  <c r="AI492" i="13"/>
  <c r="Y492" i="13"/>
  <c r="AI491" i="13"/>
  <c r="Y491" i="13"/>
  <c r="C491" i="13"/>
  <c r="AI490" i="13"/>
  <c r="Y490" i="13"/>
  <c r="AI489" i="13"/>
  <c r="Y489" i="13"/>
  <c r="AI488" i="13"/>
  <c r="C488" i="13" s="1"/>
  <c r="Y488" i="13"/>
  <c r="AI487" i="13"/>
  <c r="Y487" i="13"/>
  <c r="AI486" i="13"/>
  <c r="C486" i="13" s="1"/>
  <c r="Y486" i="13"/>
  <c r="AI485" i="13"/>
  <c r="Y485" i="13"/>
  <c r="AI484" i="13"/>
  <c r="Y484" i="13"/>
  <c r="AI483" i="13"/>
  <c r="Y483" i="13"/>
  <c r="AI482" i="13"/>
  <c r="C482" i="13" s="1"/>
  <c r="Y482" i="13"/>
  <c r="AI481" i="13"/>
  <c r="Y481" i="13"/>
  <c r="AI480" i="13"/>
  <c r="C480" i="13" s="1"/>
  <c r="Y480" i="13"/>
  <c r="AI479" i="13"/>
  <c r="Y479" i="13"/>
  <c r="AI478" i="13"/>
  <c r="C478" i="13" s="1"/>
  <c r="Y478" i="13"/>
  <c r="AI477" i="13"/>
  <c r="Y477" i="13"/>
  <c r="C477" i="13" s="1"/>
  <c r="AI476" i="13"/>
  <c r="Y476" i="13"/>
  <c r="AI475" i="13"/>
  <c r="Y475" i="13"/>
  <c r="C475" i="13" s="1"/>
  <c r="AI474" i="13"/>
  <c r="C474" i="13" s="1"/>
  <c r="Y474" i="13"/>
  <c r="AI473" i="13"/>
  <c r="Y473" i="13"/>
  <c r="AI472" i="13"/>
  <c r="Y472" i="13"/>
  <c r="AI471" i="13"/>
  <c r="Y471" i="13"/>
  <c r="AI470" i="13"/>
  <c r="Y470" i="13"/>
  <c r="AI469" i="13"/>
  <c r="Y469" i="13"/>
  <c r="AI468" i="13"/>
  <c r="Y468" i="13"/>
  <c r="AI467" i="13"/>
  <c r="Y467" i="13"/>
  <c r="AI466" i="13"/>
  <c r="Y466" i="13"/>
  <c r="AI465" i="13"/>
  <c r="Y465" i="13"/>
  <c r="AI464" i="13"/>
  <c r="Y464" i="13"/>
  <c r="AI463" i="13"/>
  <c r="Y463" i="13"/>
  <c r="AI462" i="13"/>
  <c r="Y462" i="13"/>
  <c r="AI461" i="13"/>
  <c r="Y461" i="13"/>
  <c r="AI460" i="13"/>
  <c r="Y460" i="13"/>
  <c r="AI459" i="13"/>
  <c r="Y459" i="13"/>
  <c r="AI458" i="13"/>
  <c r="C458" i="13" s="1"/>
  <c r="Y458" i="13"/>
  <c r="AI457" i="13"/>
  <c r="Y457" i="13"/>
  <c r="AI456" i="13"/>
  <c r="Y456" i="13"/>
  <c r="AI455" i="13"/>
  <c r="Y455" i="13"/>
  <c r="C455" i="13" s="1"/>
  <c r="AI454" i="13"/>
  <c r="C454" i="13" s="1"/>
  <c r="Y454" i="13"/>
  <c r="AI453" i="13"/>
  <c r="Y453" i="13"/>
  <c r="C453" i="13" s="1"/>
  <c r="AI452" i="13"/>
  <c r="C452" i="13" s="1"/>
  <c r="Y452" i="13"/>
  <c r="AI451" i="13"/>
  <c r="Y451" i="13"/>
  <c r="C451" i="13" s="1"/>
  <c r="AI450" i="13"/>
  <c r="C450" i="13" s="1"/>
  <c r="Y450" i="13"/>
  <c r="AI449" i="13"/>
  <c r="Y449" i="13"/>
  <c r="C449" i="13" s="1"/>
  <c r="AI448" i="13"/>
  <c r="C448" i="13" s="1"/>
  <c r="Y448" i="13"/>
  <c r="AI447" i="13"/>
  <c r="Y447" i="13"/>
  <c r="C447" i="13" s="1"/>
  <c r="AI446" i="13"/>
  <c r="C446" i="13" s="1"/>
  <c r="Y446" i="13"/>
  <c r="AI445" i="13"/>
  <c r="Y445" i="13"/>
  <c r="AI444" i="13"/>
  <c r="Y444" i="13"/>
  <c r="AI443" i="13"/>
  <c r="Y443" i="13"/>
  <c r="AI442" i="13"/>
  <c r="Y442" i="13"/>
  <c r="C442" i="13" s="1"/>
  <c r="AI441" i="13"/>
  <c r="Y441" i="13"/>
  <c r="AI440" i="13"/>
  <c r="Y440" i="13"/>
  <c r="C440" i="13" s="1"/>
  <c r="AI439" i="13"/>
  <c r="C439" i="13" s="1"/>
  <c r="Y439" i="13"/>
  <c r="AI438" i="13"/>
  <c r="Y438" i="13"/>
  <c r="AI437" i="13"/>
  <c r="Y437" i="13"/>
  <c r="AI436" i="13"/>
  <c r="Y436" i="13"/>
  <c r="C436" i="13"/>
  <c r="AI435" i="13"/>
  <c r="C435" i="13" s="1"/>
  <c r="Y435" i="13"/>
  <c r="AI434" i="13"/>
  <c r="Y434" i="13"/>
  <c r="AI433" i="13"/>
  <c r="Y433" i="13"/>
  <c r="C433" i="13" s="1"/>
  <c r="AI432" i="13"/>
  <c r="Y432" i="13"/>
  <c r="AI431" i="13"/>
  <c r="Y431" i="13"/>
  <c r="C431" i="13" s="1"/>
  <c r="AI430" i="13"/>
  <c r="Y430" i="13"/>
  <c r="AI429" i="13"/>
  <c r="Y429" i="13"/>
  <c r="C429" i="13" s="1"/>
  <c r="AI428" i="13"/>
  <c r="Y428" i="13"/>
  <c r="AI427" i="13"/>
  <c r="Y427" i="13"/>
  <c r="AI426" i="13"/>
  <c r="Y426" i="13"/>
  <c r="AI425" i="13"/>
  <c r="Y425" i="13"/>
  <c r="AI424" i="13"/>
  <c r="Y424" i="13"/>
  <c r="AI423" i="13"/>
  <c r="Y423" i="13"/>
  <c r="AI422" i="13"/>
  <c r="C422" i="13" s="1"/>
  <c r="Y422" i="13"/>
  <c r="AI421" i="13"/>
  <c r="Y421" i="13"/>
  <c r="AI420" i="13"/>
  <c r="C420" i="13" s="1"/>
  <c r="Y420" i="13"/>
  <c r="AI419" i="13"/>
  <c r="Y419" i="13"/>
  <c r="C419" i="13" s="1"/>
  <c r="AI418" i="13"/>
  <c r="C418" i="13" s="1"/>
  <c r="Y418" i="13"/>
  <c r="AI417" i="13"/>
  <c r="Y417" i="13"/>
  <c r="C417" i="13" s="1"/>
  <c r="AI416" i="13"/>
  <c r="C416" i="13" s="1"/>
  <c r="Y416" i="13"/>
  <c r="AI415" i="13"/>
  <c r="Y415" i="13"/>
  <c r="C415" i="13" s="1"/>
  <c r="AI414" i="13"/>
  <c r="C414" i="13" s="1"/>
  <c r="Y414" i="13"/>
  <c r="AI413" i="13"/>
  <c r="Y413" i="13"/>
  <c r="C413" i="13" s="1"/>
  <c r="AI412" i="13"/>
  <c r="Y412" i="13"/>
  <c r="AI411" i="13"/>
  <c r="Y411" i="13"/>
  <c r="C411" i="13" s="1"/>
  <c r="AI410" i="13"/>
  <c r="Y410" i="13"/>
  <c r="C410" i="13" s="1"/>
  <c r="AI409" i="13"/>
  <c r="Y409" i="13"/>
  <c r="AI408" i="13"/>
  <c r="Y408" i="13"/>
  <c r="AI407" i="13"/>
  <c r="Y407" i="13"/>
  <c r="AI406" i="13"/>
  <c r="Y406" i="13"/>
  <c r="AI405" i="13"/>
  <c r="Y405" i="13"/>
  <c r="AI404" i="13"/>
  <c r="C404" i="13" s="1"/>
  <c r="Y404" i="13"/>
  <c r="AI403" i="13"/>
  <c r="Y403" i="13"/>
  <c r="AI402" i="13"/>
  <c r="Y402" i="13"/>
  <c r="AI401" i="13"/>
  <c r="Y401" i="13"/>
  <c r="AI400" i="13"/>
  <c r="Y400" i="13"/>
  <c r="AI399" i="13"/>
  <c r="Y399" i="13"/>
  <c r="AI398" i="13"/>
  <c r="Y398" i="13"/>
  <c r="AI397" i="13"/>
  <c r="Y397" i="13"/>
  <c r="AI396" i="13"/>
  <c r="Y396" i="13"/>
  <c r="AI395" i="13"/>
  <c r="C395" i="13" s="1"/>
  <c r="Y395" i="13"/>
  <c r="AI394" i="13"/>
  <c r="Y394" i="13"/>
  <c r="AI393" i="13"/>
  <c r="Y393" i="13"/>
  <c r="C393" i="13" s="1"/>
  <c r="AI392" i="13"/>
  <c r="Y392" i="13"/>
  <c r="AI391" i="13"/>
  <c r="Y391" i="13"/>
  <c r="AI390" i="13"/>
  <c r="Y390" i="13"/>
  <c r="AI389" i="13"/>
  <c r="Y389" i="13"/>
  <c r="AI388" i="13"/>
  <c r="Y388" i="13"/>
  <c r="AI387" i="13"/>
  <c r="Y387" i="13"/>
  <c r="AI386" i="13"/>
  <c r="Y386" i="13"/>
  <c r="AI385" i="13"/>
  <c r="Y385" i="13"/>
  <c r="AI384" i="13"/>
  <c r="Y384" i="13"/>
  <c r="C384" i="13" s="1"/>
  <c r="AI383" i="13"/>
  <c r="Y383" i="13"/>
  <c r="AI382" i="13"/>
  <c r="Y382" i="13"/>
  <c r="AI381" i="13"/>
  <c r="Y381" i="13"/>
  <c r="AI380" i="13"/>
  <c r="Y380" i="13"/>
  <c r="AI379" i="13"/>
  <c r="Y379" i="13"/>
  <c r="AI378" i="13"/>
  <c r="Y378" i="13"/>
  <c r="AI377" i="13"/>
  <c r="Y377" i="13"/>
  <c r="C377" i="13" s="1"/>
  <c r="AI376" i="13"/>
  <c r="Y376" i="13"/>
  <c r="AI375" i="13"/>
  <c r="Y375" i="13"/>
  <c r="AI374" i="13"/>
  <c r="Y374" i="13"/>
  <c r="AI373" i="13"/>
  <c r="Y373" i="13"/>
  <c r="AI372" i="13"/>
  <c r="Y372" i="13"/>
  <c r="AI371" i="13"/>
  <c r="Y371" i="13"/>
  <c r="AI370" i="13"/>
  <c r="Y370" i="13"/>
  <c r="AI369" i="13"/>
  <c r="Y369" i="13"/>
  <c r="AI368" i="13"/>
  <c r="Y368" i="13"/>
  <c r="AI367" i="13"/>
  <c r="Y367" i="13"/>
  <c r="AI366" i="13"/>
  <c r="Y366" i="13"/>
  <c r="AI365" i="13"/>
  <c r="Y365" i="13"/>
  <c r="AI364" i="13"/>
  <c r="Y364" i="13"/>
  <c r="AI363" i="13"/>
  <c r="Y363" i="13"/>
  <c r="AI362" i="13"/>
  <c r="Y362" i="13"/>
  <c r="AI361" i="13"/>
  <c r="Y361" i="13"/>
  <c r="AI360" i="13"/>
  <c r="Y360" i="13"/>
  <c r="AI359" i="13"/>
  <c r="Y359" i="13"/>
  <c r="AI358" i="13"/>
  <c r="Y358" i="13"/>
  <c r="AI357" i="13"/>
  <c r="Y357" i="13"/>
  <c r="AI356" i="13"/>
  <c r="C356" i="13" s="1"/>
  <c r="Y356" i="13"/>
  <c r="AI355" i="13"/>
  <c r="Y355" i="13"/>
  <c r="AI354" i="13"/>
  <c r="Y354" i="13"/>
  <c r="AI353" i="13"/>
  <c r="Y353" i="13"/>
  <c r="C353" i="13" s="1"/>
  <c r="AI352" i="13"/>
  <c r="C352" i="13" s="1"/>
  <c r="Y352" i="13"/>
  <c r="AI351" i="13"/>
  <c r="Y351" i="13"/>
  <c r="AI350" i="13"/>
  <c r="Y350" i="13"/>
  <c r="AI349" i="13"/>
  <c r="Y349" i="13"/>
  <c r="C349" i="13" s="1"/>
  <c r="AI348" i="13"/>
  <c r="Y348" i="13"/>
  <c r="AI347" i="13"/>
  <c r="Y347" i="13"/>
  <c r="AI346" i="13"/>
  <c r="Y346" i="13"/>
  <c r="AI345" i="13"/>
  <c r="Y345" i="13"/>
  <c r="AI344" i="13"/>
  <c r="Y344" i="13"/>
  <c r="AI343" i="13"/>
  <c r="Y343" i="13"/>
  <c r="AI342" i="13"/>
  <c r="Y342" i="13"/>
  <c r="AI341" i="13"/>
  <c r="Y341" i="13"/>
  <c r="AI340" i="13"/>
  <c r="Y340" i="13"/>
  <c r="AI339" i="13"/>
  <c r="Y339" i="13"/>
  <c r="AI338" i="13"/>
  <c r="Y338" i="13"/>
  <c r="AI337" i="13"/>
  <c r="Y337" i="13"/>
  <c r="AI336" i="13"/>
  <c r="C336" i="13" s="1"/>
  <c r="Y336" i="13"/>
  <c r="AI335" i="13"/>
  <c r="Y335" i="13"/>
  <c r="AI334" i="13"/>
  <c r="Y334" i="13"/>
  <c r="AI333" i="13"/>
  <c r="Y333" i="13"/>
  <c r="C333" i="13" s="1"/>
  <c r="AI332" i="13"/>
  <c r="Y332" i="13"/>
  <c r="AI331" i="13"/>
  <c r="Y331" i="13"/>
  <c r="AI330" i="13"/>
  <c r="Y330" i="13"/>
  <c r="AI329" i="13"/>
  <c r="Y329" i="13"/>
  <c r="C329" i="13" s="1"/>
  <c r="AI328" i="13"/>
  <c r="Y328" i="13"/>
  <c r="AI327" i="13"/>
  <c r="Y327" i="13"/>
  <c r="AI326" i="13"/>
  <c r="Y326" i="13"/>
  <c r="AI325" i="13"/>
  <c r="Y325" i="13"/>
  <c r="AI324" i="13"/>
  <c r="Y324" i="13"/>
  <c r="C324" i="13" s="1"/>
  <c r="AI323" i="13"/>
  <c r="Y323" i="13"/>
  <c r="AI322" i="13"/>
  <c r="Y322" i="13"/>
  <c r="AI321" i="13"/>
  <c r="Y321" i="13"/>
  <c r="AI320" i="13"/>
  <c r="Y320" i="13"/>
  <c r="AI319" i="13"/>
  <c r="Y319" i="13"/>
  <c r="AI318" i="13"/>
  <c r="Y318" i="13"/>
  <c r="AI317" i="13"/>
  <c r="Y317" i="13"/>
  <c r="AI316" i="13"/>
  <c r="Y316" i="13"/>
  <c r="AI315" i="13"/>
  <c r="Y315" i="13"/>
  <c r="AI314" i="13"/>
  <c r="Y314" i="13"/>
  <c r="AI313" i="13"/>
  <c r="Y313" i="13"/>
  <c r="C313" i="13" s="1"/>
  <c r="AI312" i="13"/>
  <c r="Y312" i="13"/>
  <c r="AI311" i="13"/>
  <c r="Y311" i="13"/>
  <c r="AI310" i="13"/>
  <c r="Y310" i="13"/>
  <c r="AI309" i="13"/>
  <c r="Y309" i="13"/>
  <c r="AI308" i="13"/>
  <c r="Y308" i="13"/>
  <c r="AI307" i="13"/>
  <c r="Y307" i="13"/>
  <c r="AI306" i="13"/>
  <c r="Y306" i="13"/>
  <c r="AI305" i="13"/>
  <c r="Y305" i="13"/>
  <c r="AI304" i="13"/>
  <c r="Y304" i="13"/>
  <c r="AI303" i="13"/>
  <c r="Y303" i="13"/>
  <c r="AI302" i="13"/>
  <c r="Y302" i="13"/>
  <c r="Y301" i="13"/>
  <c r="AI299" i="13"/>
  <c r="C299" i="13" s="1"/>
  <c r="Y299" i="13"/>
  <c r="AI298" i="13"/>
  <c r="Y298" i="13"/>
  <c r="C298" i="13" s="1"/>
  <c r="AI297" i="13"/>
  <c r="Y297" i="13"/>
  <c r="AI296" i="13"/>
  <c r="Y296" i="13"/>
  <c r="C296" i="13" s="1"/>
  <c r="AI295" i="13"/>
  <c r="Y295" i="13"/>
  <c r="AI294" i="13"/>
  <c r="Y294" i="13"/>
  <c r="C294" i="13" s="1"/>
  <c r="AI293" i="13"/>
  <c r="Y293" i="13"/>
  <c r="AI292" i="13"/>
  <c r="Y292" i="13"/>
  <c r="C292" i="13" s="1"/>
  <c r="AI291" i="13"/>
  <c r="C291" i="13" s="1"/>
  <c r="Y291" i="13"/>
  <c r="AI290" i="13"/>
  <c r="Y290" i="13"/>
  <c r="C290" i="13" s="1"/>
  <c r="AI289" i="13"/>
  <c r="Y289" i="13"/>
  <c r="AI288" i="13"/>
  <c r="Y288" i="13"/>
  <c r="C288" i="13" s="1"/>
  <c r="AI287" i="13"/>
  <c r="C287" i="13" s="1"/>
  <c r="Y287" i="13"/>
  <c r="AI286" i="13"/>
  <c r="Y286" i="13"/>
  <c r="C286" i="13" s="1"/>
  <c r="AI285" i="13"/>
  <c r="Y285" i="13"/>
  <c r="AI284" i="13"/>
  <c r="Y284" i="13"/>
  <c r="C284" i="13" s="1"/>
  <c r="AI283" i="13"/>
  <c r="Y283" i="13"/>
  <c r="AI282" i="13"/>
  <c r="Y282" i="13"/>
  <c r="AI281" i="13"/>
  <c r="Y281" i="13"/>
  <c r="AI280" i="13"/>
  <c r="Y280" i="13"/>
  <c r="AI279" i="13"/>
  <c r="C279" i="13" s="1"/>
  <c r="Y279" i="13"/>
  <c r="AI278" i="13"/>
  <c r="Y278" i="13"/>
  <c r="AI277" i="13"/>
  <c r="Y277" i="13"/>
  <c r="AI276" i="13"/>
  <c r="Y276" i="13"/>
  <c r="AI275" i="13"/>
  <c r="C275" i="13" s="1"/>
  <c r="Y275" i="13"/>
  <c r="AI274" i="13"/>
  <c r="Y274" i="13"/>
  <c r="AI273" i="13"/>
  <c r="C273" i="13" s="1"/>
  <c r="Y273" i="13"/>
  <c r="AI272" i="13"/>
  <c r="Y272" i="13"/>
  <c r="AI271" i="13"/>
  <c r="Y271" i="13"/>
  <c r="AI270" i="13"/>
  <c r="Y270" i="13"/>
  <c r="AI269" i="13"/>
  <c r="Y269" i="13"/>
  <c r="C269" i="13" s="1"/>
  <c r="AI268" i="13"/>
  <c r="AI267" i="13"/>
  <c r="Y267" i="13"/>
  <c r="AI266" i="13"/>
  <c r="Y266" i="13"/>
  <c r="AI265" i="13"/>
  <c r="Y265" i="13"/>
  <c r="AI264" i="13"/>
  <c r="Y264" i="13"/>
  <c r="AI263" i="13"/>
  <c r="Y263" i="13"/>
  <c r="AI262" i="13"/>
  <c r="Y262" i="13"/>
  <c r="AI261" i="13"/>
  <c r="Y261" i="13"/>
  <c r="AI260" i="13"/>
  <c r="Y260" i="13"/>
  <c r="AI259" i="13"/>
  <c r="Y259" i="13"/>
  <c r="AI258" i="13"/>
  <c r="Y258" i="13"/>
  <c r="AI257" i="13"/>
  <c r="Y257" i="13"/>
  <c r="AI256" i="13"/>
  <c r="Y256" i="13"/>
  <c r="AI255" i="13"/>
  <c r="Y255" i="13"/>
  <c r="AI254" i="13"/>
  <c r="Y254" i="13"/>
  <c r="AI253" i="13"/>
  <c r="Y253" i="13"/>
  <c r="AI252" i="13"/>
  <c r="Y252" i="13"/>
  <c r="AI251" i="13"/>
  <c r="Y251" i="13"/>
  <c r="AI250" i="13"/>
  <c r="Y250" i="13"/>
  <c r="AI249" i="13"/>
  <c r="Y249" i="13"/>
  <c r="AI248" i="13"/>
  <c r="Y248" i="13"/>
  <c r="C248" i="13" s="1"/>
  <c r="AI247" i="13"/>
  <c r="Y247" i="13"/>
  <c r="AI246" i="13"/>
  <c r="Y246" i="13"/>
  <c r="AI245" i="13"/>
  <c r="Y245" i="13"/>
  <c r="AI244" i="13"/>
  <c r="Y244" i="13"/>
  <c r="AI243" i="13"/>
  <c r="Y243" i="13"/>
  <c r="AI242" i="13"/>
  <c r="Y242" i="13"/>
  <c r="AI241" i="13"/>
  <c r="Y241" i="13"/>
  <c r="C241" i="13" s="1"/>
  <c r="AI240" i="13"/>
  <c r="Y240" i="13"/>
  <c r="AI239" i="13"/>
  <c r="Y239" i="13"/>
  <c r="AI238" i="13"/>
  <c r="Y238" i="13"/>
  <c r="AI237" i="13"/>
  <c r="Y237" i="13"/>
  <c r="AI236" i="13"/>
  <c r="Y236" i="13"/>
  <c r="AI235" i="13"/>
  <c r="Y235" i="13"/>
  <c r="AI234" i="13"/>
  <c r="Y234" i="13"/>
  <c r="AI233" i="13"/>
  <c r="Y233" i="13"/>
  <c r="AI232" i="13"/>
  <c r="Y232" i="13"/>
  <c r="AI231" i="13"/>
  <c r="Y231" i="13"/>
  <c r="AI230" i="13"/>
  <c r="Y230" i="13"/>
  <c r="AI229" i="13"/>
  <c r="Y229" i="13"/>
  <c r="AI228" i="13"/>
  <c r="Y228" i="13"/>
  <c r="AI227" i="13"/>
  <c r="Y227" i="13"/>
  <c r="AI226" i="13"/>
  <c r="Y226" i="13"/>
  <c r="AI225" i="13"/>
  <c r="Y225" i="13"/>
  <c r="AI224" i="13"/>
  <c r="Y224" i="13"/>
  <c r="AI223" i="13"/>
  <c r="Y223" i="13"/>
  <c r="AI222" i="13"/>
  <c r="Y222" i="13"/>
  <c r="AI221" i="13"/>
  <c r="Y221" i="13"/>
  <c r="AI220" i="13"/>
  <c r="C220" i="13" s="1"/>
  <c r="Y220" i="13"/>
  <c r="AI219" i="13"/>
  <c r="Y219" i="13"/>
  <c r="AI218" i="13"/>
  <c r="Y218" i="13"/>
  <c r="AI217" i="13"/>
  <c r="Y217" i="13"/>
  <c r="C217" i="13" s="1"/>
  <c r="AI216" i="13"/>
  <c r="C216" i="13" s="1"/>
  <c r="Y216" i="13"/>
  <c r="AI214" i="13"/>
  <c r="Y214" i="13"/>
  <c r="AI213" i="13"/>
  <c r="Y213" i="13"/>
  <c r="AI212" i="13"/>
  <c r="Y212" i="13"/>
  <c r="AI211" i="13"/>
  <c r="Y211" i="13"/>
  <c r="AI210" i="13"/>
  <c r="Y210" i="13"/>
  <c r="AI209" i="13"/>
  <c r="Y209" i="13"/>
  <c r="AI208" i="13"/>
  <c r="Y208" i="13"/>
  <c r="AI207" i="13"/>
  <c r="Y207" i="13"/>
  <c r="AI206" i="13"/>
  <c r="Y206" i="13"/>
  <c r="AI205" i="13"/>
  <c r="Y205" i="13"/>
  <c r="AI204" i="13"/>
  <c r="Y204" i="13"/>
  <c r="C204" i="13" s="1"/>
  <c r="AI203" i="13"/>
  <c r="Y203" i="13"/>
  <c r="AI202" i="13"/>
  <c r="Y202" i="13"/>
  <c r="AI201" i="13"/>
  <c r="Y201" i="13"/>
  <c r="AI200" i="13"/>
  <c r="Y200" i="13"/>
  <c r="AI199" i="13"/>
  <c r="Y199" i="13"/>
  <c r="AI198" i="13"/>
  <c r="Y198" i="13"/>
  <c r="AI197" i="13"/>
  <c r="Y197" i="13"/>
  <c r="AI196" i="13"/>
  <c r="Y196" i="13"/>
  <c r="AI195" i="13"/>
  <c r="Y195" i="13"/>
  <c r="AI194" i="13"/>
  <c r="Y194" i="13"/>
  <c r="AI193" i="13"/>
  <c r="Y193" i="13"/>
  <c r="AI192" i="13"/>
  <c r="Y192" i="13"/>
  <c r="C192" i="13" s="1"/>
  <c r="AI191" i="13"/>
  <c r="C191" i="13" s="1"/>
  <c r="Y191" i="13"/>
  <c r="AI190" i="13"/>
  <c r="Y190" i="13"/>
  <c r="C190" i="13" s="1"/>
  <c r="AI189" i="13"/>
  <c r="Y189" i="13"/>
  <c r="AI188" i="13"/>
  <c r="Y188" i="13"/>
  <c r="C188" i="13" s="1"/>
  <c r="AI187" i="13"/>
  <c r="Y187" i="13"/>
  <c r="AI186" i="13"/>
  <c r="Y186" i="13"/>
  <c r="AI185" i="13"/>
  <c r="Y185" i="13"/>
  <c r="AI184" i="13"/>
  <c r="Y184" i="13"/>
  <c r="AI183" i="13"/>
  <c r="Y183" i="13"/>
  <c r="AI182" i="13"/>
  <c r="Y182" i="13"/>
  <c r="AI181" i="13"/>
  <c r="Y181" i="13"/>
  <c r="C181" i="13" s="1"/>
  <c r="AI180" i="13"/>
  <c r="Y180" i="13"/>
  <c r="AI179" i="13"/>
  <c r="Y179" i="13"/>
  <c r="AI178" i="13"/>
  <c r="Y178" i="13"/>
  <c r="AI177" i="13"/>
  <c r="Y177" i="13"/>
  <c r="C177" i="13"/>
  <c r="AI176" i="13"/>
  <c r="Y176" i="13"/>
  <c r="AI175" i="13"/>
  <c r="Y175" i="13"/>
  <c r="AI174" i="13"/>
  <c r="Y174" i="13"/>
  <c r="AI173" i="13"/>
  <c r="Y173" i="13"/>
  <c r="AI172" i="13"/>
  <c r="C172" i="13" s="1"/>
  <c r="Y172" i="13"/>
  <c r="AI171" i="13"/>
  <c r="Y171" i="13"/>
  <c r="AI170" i="13"/>
  <c r="Y170" i="13"/>
  <c r="AI169" i="13"/>
  <c r="Y169" i="13"/>
  <c r="C169" i="13" s="1"/>
  <c r="AI168" i="13"/>
  <c r="C168" i="13" s="1"/>
  <c r="Y168" i="13"/>
  <c r="AI167" i="13"/>
  <c r="Y167" i="13"/>
  <c r="AI166" i="13"/>
  <c r="Y166" i="13"/>
  <c r="AI165" i="13"/>
  <c r="Y165" i="13"/>
  <c r="AI164" i="13"/>
  <c r="Y164" i="13"/>
  <c r="AI163" i="13"/>
  <c r="C163" i="13" s="1"/>
  <c r="Y163" i="13"/>
  <c r="AI162" i="13"/>
  <c r="Y162" i="13"/>
  <c r="AI161" i="13"/>
  <c r="C161" i="13" s="1"/>
  <c r="Y161" i="13"/>
  <c r="AI160" i="13"/>
  <c r="Y160" i="13"/>
  <c r="C160" i="13" s="1"/>
  <c r="AI159" i="13"/>
  <c r="C159" i="13" s="1"/>
  <c r="Y159" i="13"/>
  <c r="AI158" i="13"/>
  <c r="Y158" i="13"/>
  <c r="C158" i="13" s="1"/>
  <c r="AI157" i="13"/>
  <c r="Y157" i="13"/>
  <c r="AI156" i="13"/>
  <c r="Y156" i="13"/>
  <c r="AI155" i="13"/>
  <c r="Y155" i="13"/>
  <c r="AI154" i="13"/>
  <c r="Y154" i="13"/>
  <c r="AI153" i="13"/>
  <c r="Y153" i="13"/>
  <c r="AI152" i="13"/>
  <c r="Y152" i="13"/>
  <c r="AI151" i="13"/>
  <c r="Y151" i="13"/>
  <c r="AI150" i="13"/>
  <c r="Y150" i="13"/>
  <c r="C150" i="13" s="1"/>
  <c r="AI149" i="13"/>
  <c r="Y149" i="13"/>
  <c r="AI148" i="13"/>
  <c r="Y148" i="13"/>
  <c r="C148" i="13" s="1"/>
  <c r="AI147" i="13"/>
  <c r="C147" i="13" s="1"/>
  <c r="Y147" i="13"/>
  <c r="AI144" i="13"/>
  <c r="Y144" i="13"/>
  <c r="AI143" i="13"/>
  <c r="C143" i="13" s="1"/>
  <c r="Y143" i="13"/>
  <c r="AI142" i="13"/>
  <c r="Y142" i="13"/>
  <c r="AI141" i="13"/>
  <c r="Y141" i="13"/>
  <c r="AI140" i="13"/>
  <c r="Y140" i="13"/>
  <c r="C140" i="13"/>
  <c r="AI139" i="13"/>
  <c r="Y139" i="13"/>
  <c r="AI138" i="13"/>
  <c r="Y138" i="13"/>
  <c r="C138" i="13" s="1"/>
  <c r="AI137" i="13"/>
  <c r="Y137" i="13"/>
  <c r="AI136" i="13"/>
  <c r="Y136" i="13"/>
  <c r="AI135" i="13"/>
  <c r="Y135" i="13"/>
  <c r="AI134" i="13"/>
  <c r="Y134" i="13"/>
  <c r="AI133" i="13"/>
  <c r="Y133" i="13"/>
  <c r="AI132" i="13"/>
  <c r="Y132" i="13"/>
  <c r="AI131" i="13"/>
  <c r="C131" i="13" s="1"/>
  <c r="Y131" i="13"/>
  <c r="AI130" i="13"/>
  <c r="Y130" i="13"/>
  <c r="C130" i="13" s="1"/>
  <c r="AI129" i="13"/>
  <c r="C129" i="13" s="1"/>
  <c r="Y129" i="13"/>
  <c r="AI128" i="13"/>
  <c r="Y128" i="13"/>
  <c r="AI127" i="13"/>
  <c r="Y127" i="13"/>
  <c r="AI126" i="13"/>
  <c r="Y126" i="13"/>
  <c r="AI125" i="13"/>
  <c r="Y125" i="13"/>
  <c r="C125" i="13" s="1"/>
  <c r="AI124" i="13"/>
  <c r="Y124" i="13"/>
  <c r="AI123" i="13"/>
  <c r="Y123" i="13"/>
  <c r="AI122" i="13"/>
  <c r="Y122" i="13"/>
  <c r="AI121" i="13"/>
  <c r="Y121" i="13"/>
  <c r="AI120" i="13"/>
  <c r="Y120" i="13"/>
  <c r="C120" i="13" s="1"/>
  <c r="AI119" i="13"/>
  <c r="Y119" i="13"/>
  <c r="AI118" i="13"/>
  <c r="Y118" i="13"/>
  <c r="AI117" i="13"/>
  <c r="Y117" i="13"/>
  <c r="AI116" i="13"/>
  <c r="Y116" i="13"/>
  <c r="AI115" i="13"/>
  <c r="Y115" i="13"/>
  <c r="AI114" i="13"/>
  <c r="Y114" i="13"/>
  <c r="AI113" i="13"/>
  <c r="Y113" i="13"/>
  <c r="AI112" i="13"/>
  <c r="Y112" i="13"/>
  <c r="AI111" i="13"/>
  <c r="Y111" i="13"/>
  <c r="AI110" i="13"/>
  <c r="Y110" i="13"/>
  <c r="AI109" i="13"/>
  <c r="Y109" i="13"/>
  <c r="AI108" i="13"/>
  <c r="Y108" i="13"/>
  <c r="AI107" i="13"/>
  <c r="Y107" i="13"/>
  <c r="AI106" i="13"/>
  <c r="Y106" i="13"/>
  <c r="AI105" i="13"/>
  <c r="Y105" i="13"/>
  <c r="AI104" i="13"/>
  <c r="Y104" i="13"/>
  <c r="AI103" i="13"/>
  <c r="Y103" i="13"/>
  <c r="AI102" i="13"/>
  <c r="Y102" i="13"/>
  <c r="AI101" i="13"/>
  <c r="Y101" i="13"/>
  <c r="AI100" i="13"/>
  <c r="C100" i="13" s="1"/>
  <c r="Y100" i="13"/>
  <c r="AI99" i="13"/>
  <c r="Y99" i="13"/>
  <c r="AI98" i="13"/>
  <c r="Y98" i="13"/>
  <c r="AI97" i="13"/>
  <c r="C97" i="13" s="1"/>
  <c r="Y97" i="13"/>
  <c r="AI96" i="13"/>
  <c r="Y96" i="13"/>
  <c r="C96" i="13" s="1"/>
  <c r="AI95" i="13"/>
  <c r="C95" i="13" s="1"/>
  <c r="Y95" i="13"/>
  <c r="AI94" i="13"/>
  <c r="Y94" i="13"/>
  <c r="C94" i="13" s="1"/>
  <c r="AI93" i="13"/>
  <c r="Y93" i="13"/>
  <c r="C93" i="13" s="1"/>
  <c r="AI92" i="13"/>
  <c r="Y92" i="13"/>
  <c r="AI91" i="13"/>
  <c r="Y91" i="13"/>
  <c r="AI90" i="13"/>
  <c r="Y90" i="13"/>
  <c r="AI89" i="13"/>
  <c r="Y89" i="13"/>
  <c r="AI88" i="13"/>
  <c r="Y88" i="13"/>
  <c r="AI87" i="13"/>
  <c r="C87" i="13" s="1"/>
  <c r="Y87" i="13"/>
  <c r="AI86" i="13"/>
  <c r="AI85" i="13"/>
  <c r="Y85" i="13"/>
  <c r="C85" i="13" s="1"/>
  <c r="AI84" i="13"/>
  <c r="Y84" i="13"/>
  <c r="AI83" i="13"/>
  <c r="Y83" i="13"/>
  <c r="AI82" i="13"/>
  <c r="Y82" i="13"/>
  <c r="AI81" i="13"/>
  <c r="Y81" i="13"/>
  <c r="AI80" i="13"/>
  <c r="Y80" i="13"/>
  <c r="C80" i="13" s="1"/>
  <c r="AI79" i="13"/>
  <c r="Y79" i="13"/>
  <c r="AI78" i="13"/>
  <c r="Y78" i="13"/>
  <c r="AI77" i="13"/>
  <c r="Y77" i="13"/>
  <c r="AI76" i="13"/>
  <c r="Y76" i="13"/>
  <c r="AI75" i="13"/>
  <c r="Y75" i="13"/>
  <c r="AI74" i="13"/>
  <c r="Y74" i="13"/>
  <c r="AI73" i="13"/>
  <c r="Y73" i="13"/>
  <c r="AI72" i="13"/>
  <c r="Y72" i="13"/>
  <c r="AI71" i="13"/>
  <c r="Y71" i="13"/>
  <c r="AI70" i="13"/>
  <c r="Y70" i="13"/>
  <c r="AI69" i="13"/>
  <c r="Y69" i="13"/>
  <c r="AI68" i="13"/>
  <c r="Y68" i="13"/>
  <c r="AI67" i="13"/>
  <c r="Y67" i="13"/>
  <c r="AI66" i="13"/>
  <c r="Y66" i="13"/>
  <c r="AI65" i="13"/>
  <c r="Y65" i="13"/>
  <c r="AI64" i="13"/>
  <c r="C64" i="13" s="1"/>
  <c r="Y64" i="13"/>
  <c r="AI63" i="13"/>
  <c r="Y63" i="13"/>
  <c r="AI62" i="13"/>
  <c r="Y62" i="13"/>
  <c r="AI61" i="13"/>
  <c r="Y61" i="13"/>
  <c r="AI60" i="13"/>
  <c r="Y60" i="13"/>
  <c r="C60" i="13" s="1"/>
  <c r="AI59" i="13"/>
  <c r="Y59" i="13"/>
  <c r="AI58" i="13"/>
  <c r="Y58" i="13"/>
  <c r="AI57" i="13"/>
  <c r="Y57" i="13"/>
  <c r="AI56" i="13"/>
  <c r="Y56" i="13"/>
  <c r="AI55" i="13"/>
  <c r="Y55" i="13"/>
  <c r="AI54" i="13"/>
  <c r="Y54" i="13"/>
  <c r="AI53" i="13"/>
  <c r="Y53" i="13"/>
  <c r="AI52" i="13"/>
  <c r="Y52" i="13"/>
  <c r="AI51" i="13"/>
  <c r="Y51" i="13"/>
  <c r="C51" i="13" s="1"/>
  <c r="AI50" i="13"/>
  <c r="Y50" i="13"/>
  <c r="AI49" i="13"/>
  <c r="Y49" i="13"/>
  <c r="AI48" i="13"/>
  <c r="Y48" i="13"/>
  <c r="AI47" i="13"/>
  <c r="Y47" i="13"/>
  <c r="AI46" i="13"/>
  <c r="Y46" i="13"/>
  <c r="C46" i="13" s="1"/>
  <c r="AI45" i="13"/>
  <c r="C45" i="13" s="1"/>
  <c r="Y45" i="13"/>
  <c r="AI44" i="13"/>
  <c r="Y44" i="13"/>
  <c r="AI43" i="13"/>
  <c r="C43" i="13" s="1"/>
  <c r="Y43" i="13"/>
  <c r="AI42" i="13"/>
  <c r="Y42" i="13"/>
  <c r="AI41" i="13"/>
  <c r="C41" i="13" s="1"/>
  <c r="Y41" i="13"/>
  <c r="AI40" i="13"/>
  <c r="Y40" i="13"/>
  <c r="AI39" i="13"/>
  <c r="C39" i="13" s="1"/>
  <c r="Y39" i="13"/>
  <c r="AI38" i="13"/>
  <c r="Y38" i="13"/>
  <c r="C38" i="13" s="1"/>
  <c r="AI37" i="13"/>
  <c r="C37" i="13" s="1"/>
  <c r="Y37" i="13"/>
  <c r="AI36" i="13"/>
  <c r="Y36" i="13"/>
  <c r="AI35" i="13"/>
  <c r="Y35" i="13"/>
  <c r="AI34" i="13"/>
  <c r="Y34" i="13"/>
  <c r="AI33" i="13"/>
  <c r="C33" i="13" s="1"/>
  <c r="Y33" i="13"/>
  <c r="AI32" i="13"/>
  <c r="Y32" i="13"/>
  <c r="AI31" i="13"/>
  <c r="C31" i="13" s="1"/>
  <c r="Y31" i="13"/>
  <c r="AI30" i="13"/>
  <c r="Y30" i="13"/>
  <c r="AI29" i="13"/>
  <c r="Y29" i="13"/>
  <c r="AI28" i="13"/>
  <c r="Y28" i="13"/>
  <c r="AI27" i="13"/>
  <c r="Y27" i="13"/>
  <c r="AI26" i="13"/>
  <c r="Y26" i="13"/>
  <c r="AI25" i="13"/>
  <c r="Y25" i="13"/>
  <c r="AI24" i="13"/>
  <c r="Y24" i="13"/>
  <c r="AI23" i="13"/>
  <c r="Y23" i="13"/>
  <c r="AI22" i="13"/>
  <c r="Y22" i="13"/>
  <c r="AI21" i="13"/>
  <c r="Y21" i="13"/>
  <c r="AI20" i="13"/>
  <c r="Y20" i="13"/>
  <c r="AI19" i="13"/>
  <c r="Y19" i="13"/>
  <c r="C19" i="13"/>
  <c r="AI18" i="13"/>
  <c r="Y18" i="13"/>
  <c r="AI17" i="13"/>
  <c r="Y17" i="13"/>
  <c r="AI16" i="13"/>
  <c r="Y16" i="13"/>
  <c r="AI15" i="13"/>
  <c r="Y15" i="13"/>
  <c r="C15" i="13" s="1"/>
  <c r="AI12" i="13"/>
  <c r="Y12" i="13"/>
  <c r="AI10" i="13"/>
  <c r="Y10" i="13"/>
  <c r="AI507" i="10"/>
  <c r="Y507" i="10"/>
  <c r="AI506" i="10"/>
  <c r="Y506" i="10"/>
  <c r="C506" i="10" s="1"/>
  <c r="AI505" i="10"/>
  <c r="Y505" i="10"/>
  <c r="C505" i="10" s="1"/>
  <c r="AI504" i="10"/>
  <c r="Y504" i="10"/>
  <c r="AI503" i="10"/>
  <c r="Y503" i="10"/>
  <c r="AI502" i="10"/>
  <c r="Y502" i="10"/>
  <c r="AI501" i="10"/>
  <c r="Y501" i="10"/>
  <c r="C501" i="10" s="1"/>
  <c r="AI500" i="10"/>
  <c r="Y500" i="10"/>
  <c r="AI499" i="10"/>
  <c r="Y499" i="10"/>
  <c r="AI498" i="10"/>
  <c r="Y498" i="10"/>
  <c r="AI497" i="10"/>
  <c r="Y497" i="10"/>
  <c r="AI496" i="10"/>
  <c r="Y496" i="10"/>
  <c r="AI495" i="10"/>
  <c r="Y495" i="10"/>
  <c r="AI494" i="10"/>
  <c r="Y494" i="10"/>
  <c r="C494" i="10" s="1"/>
  <c r="AI493" i="10"/>
  <c r="Y493" i="10"/>
  <c r="C493" i="10" s="1"/>
  <c r="AI492" i="10"/>
  <c r="Y492" i="10"/>
  <c r="AI491" i="10"/>
  <c r="Y491" i="10"/>
  <c r="AI490" i="10"/>
  <c r="Y490" i="10"/>
  <c r="AI489" i="10"/>
  <c r="Y489" i="10"/>
  <c r="AI488" i="10"/>
  <c r="Y488" i="10"/>
  <c r="AI487" i="10"/>
  <c r="Y487" i="10"/>
  <c r="AI486" i="10"/>
  <c r="Y486" i="10"/>
  <c r="AI485" i="10"/>
  <c r="C485" i="10" s="1"/>
  <c r="Y485" i="10"/>
  <c r="AI484" i="10"/>
  <c r="Y484" i="10"/>
  <c r="AI483" i="10"/>
  <c r="Y483" i="10"/>
  <c r="AI482" i="10"/>
  <c r="Y482" i="10"/>
  <c r="AI481" i="10"/>
  <c r="Y481" i="10"/>
  <c r="AI480" i="10"/>
  <c r="Y480" i="10"/>
  <c r="AI479" i="10"/>
  <c r="Y479" i="10"/>
  <c r="AI478" i="10"/>
  <c r="Y478" i="10"/>
  <c r="AI477" i="10"/>
  <c r="Y477" i="10"/>
  <c r="C477" i="10" s="1"/>
  <c r="AI476" i="10"/>
  <c r="Y476" i="10"/>
  <c r="AI475" i="10"/>
  <c r="Y475" i="10"/>
  <c r="C475" i="10" s="1"/>
  <c r="AI474" i="10"/>
  <c r="Y474" i="10"/>
  <c r="AI473" i="10"/>
  <c r="Y473" i="10"/>
  <c r="AI472" i="10"/>
  <c r="Y472" i="10"/>
  <c r="AI471" i="10"/>
  <c r="Y471" i="10"/>
  <c r="AI470" i="10"/>
  <c r="Y470" i="10"/>
  <c r="AI469" i="10"/>
  <c r="Y469" i="10"/>
  <c r="AI468" i="10"/>
  <c r="Y468" i="10"/>
  <c r="AI467" i="10"/>
  <c r="Y467" i="10"/>
  <c r="C467" i="10" s="1"/>
  <c r="AI466" i="10"/>
  <c r="Y466" i="10"/>
  <c r="AI465" i="10"/>
  <c r="Y465" i="10"/>
  <c r="C465" i="10" s="1"/>
  <c r="AI464" i="10"/>
  <c r="Y464" i="10"/>
  <c r="AI463" i="10"/>
  <c r="Y463" i="10"/>
  <c r="AI462" i="10"/>
  <c r="Y462" i="10"/>
  <c r="AI461" i="10"/>
  <c r="Y461" i="10"/>
  <c r="AI460" i="10"/>
  <c r="Y460" i="10"/>
  <c r="AI459" i="10"/>
  <c r="Y459" i="10"/>
  <c r="AI458" i="10"/>
  <c r="Y458" i="10"/>
  <c r="AI457" i="10"/>
  <c r="Y457" i="10"/>
  <c r="C457" i="10" s="1"/>
  <c r="AI456" i="10"/>
  <c r="Y456" i="10"/>
  <c r="AI455" i="10"/>
  <c r="Y455" i="10"/>
  <c r="AI454" i="10"/>
  <c r="Y454" i="10"/>
  <c r="C454" i="10" s="1"/>
  <c r="AI453" i="10"/>
  <c r="Y453" i="10"/>
  <c r="AI452" i="10"/>
  <c r="Y452" i="10"/>
  <c r="AI451" i="10"/>
  <c r="Y451" i="10"/>
  <c r="AI450" i="10"/>
  <c r="Y450" i="10"/>
  <c r="AI449" i="10"/>
  <c r="C449" i="10" s="1"/>
  <c r="Y449" i="10"/>
  <c r="AI448" i="10"/>
  <c r="Y448" i="10"/>
  <c r="AI447" i="10"/>
  <c r="Y447" i="10"/>
  <c r="AI446" i="10"/>
  <c r="Y446" i="10"/>
  <c r="AI445" i="10"/>
  <c r="Y445" i="10"/>
  <c r="AI444" i="10"/>
  <c r="Y444" i="10"/>
  <c r="AI443" i="10"/>
  <c r="Y443" i="10"/>
  <c r="AI442" i="10"/>
  <c r="Y442" i="10"/>
  <c r="AI441" i="10"/>
  <c r="Y441" i="10"/>
  <c r="AI440" i="10"/>
  <c r="Y440" i="10"/>
  <c r="AI439" i="10"/>
  <c r="Y439" i="10"/>
  <c r="AI438" i="10"/>
  <c r="Y438" i="10"/>
  <c r="AI437" i="10"/>
  <c r="Y437" i="10"/>
  <c r="AI436" i="10"/>
  <c r="Y436" i="10"/>
  <c r="AI435" i="10"/>
  <c r="Y435" i="10"/>
  <c r="AI434" i="10"/>
  <c r="Y434" i="10"/>
  <c r="AI433" i="10"/>
  <c r="Y433" i="10"/>
  <c r="AI432" i="10"/>
  <c r="C432" i="10" s="1"/>
  <c r="Y432" i="10"/>
  <c r="AI431" i="10"/>
  <c r="Y431" i="10"/>
  <c r="AI430" i="10"/>
  <c r="Y430" i="10"/>
  <c r="AI429" i="10"/>
  <c r="Y429" i="10"/>
  <c r="AI428" i="10"/>
  <c r="C428" i="10" s="1"/>
  <c r="Y428" i="10"/>
  <c r="AI427" i="10"/>
  <c r="Y427" i="10"/>
  <c r="AI426" i="10"/>
  <c r="Y426" i="10"/>
  <c r="AI425" i="10"/>
  <c r="Y425" i="10"/>
  <c r="AI424" i="10"/>
  <c r="Y424" i="10"/>
  <c r="AI423" i="10"/>
  <c r="Y423" i="10"/>
  <c r="AI422" i="10"/>
  <c r="Y422" i="10"/>
  <c r="AI421" i="10"/>
  <c r="Y421" i="10"/>
  <c r="AI420" i="10"/>
  <c r="Y420" i="10"/>
  <c r="AI419" i="10"/>
  <c r="Y419" i="10"/>
  <c r="AI418" i="10"/>
  <c r="Y418" i="10"/>
  <c r="AI417" i="10"/>
  <c r="Y417" i="10"/>
  <c r="AI416" i="10"/>
  <c r="Y416" i="10"/>
  <c r="AI415" i="10"/>
  <c r="Y415" i="10"/>
  <c r="AI414" i="10"/>
  <c r="Y414" i="10"/>
  <c r="AI413" i="10"/>
  <c r="Y413" i="10"/>
  <c r="AI412" i="10"/>
  <c r="C412" i="10" s="1"/>
  <c r="Y412" i="10"/>
  <c r="AI411" i="10"/>
  <c r="Y411" i="10"/>
  <c r="AI410" i="10"/>
  <c r="Y410" i="10"/>
  <c r="AI409" i="10"/>
  <c r="Y409" i="10"/>
  <c r="AI408" i="10"/>
  <c r="Y408" i="10"/>
  <c r="AI407" i="10"/>
  <c r="Y407" i="10"/>
  <c r="AI406" i="10"/>
  <c r="Y406" i="10"/>
  <c r="AI405" i="10"/>
  <c r="Y405" i="10"/>
  <c r="AI404" i="10"/>
  <c r="Y404" i="10"/>
  <c r="AI403" i="10"/>
  <c r="Y403" i="10"/>
  <c r="AI402" i="10"/>
  <c r="Y402" i="10"/>
  <c r="AI401" i="10"/>
  <c r="Y401" i="10"/>
  <c r="AI400" i="10"/>
  <c r="Y400" i="10"/>
  <c r="AI399" i="10"/>
  <c r="Y399" i="10"/>
  <c r="AI398" i="10"/>
  <c r="Y398" i="10"/>
  <c r="AI397" i="10"/>
  <c r="C397" i="10" s="1"/>
  <c r="Y397" i="10"/>
  <c r="AI396" i="10"/>
  <c r="Y396" i="10"/>
  <c r="AI395" i="10"/>
  <c r="Y395" i="10"/>
  <c r="AI394" i="10"/>
  <c r="Y394" i="10"/>
  <c r="AI393" i="10"/>
  <c r="Y393" i="10"/>
  <c r="AI392" i="10"/>
  <c r="Y392" i="10"/>
  <c r="AI391" i="10"/>
  <c r="Y391" i="10"/>
  <c r="AI390" i="10"/>
  <c r="C390" i="10" s="1"/>
  <c r="Y390" i="10"/>
  <c r="AI389" i="10"/>
  <c r="Y389" i="10"/>
  <c r="AI388" i="10"/>
  <c r="Y388" i="10"/>
  <c r="AI387" i="10"/>
  <c r="Y387" i="10"/>
  <c r="AI386" i="10"/>
  <c r="Y386" i="10"/>
  <c r="C386" i="10" s="1"/>
  <c r="AI385" i="10"/>
  <c r="Y385" i="10"/>
  <c r="C385" i="10" s="1"/>
  <c r="AI384" i="10"/>
  <c r="Y384" i="10"/>
  <c r="AI383" i="10"/>
  <c r="Y383" i="10"/>
  <c r="AI382" i="10"/>
  <c r="Y382" i="10"/>
  <c r="AI381" i="10"/>
  <c r="Y381" i="10"/>
  <c r="AI380" i="10"/>
  <c r="Y380" i="10"/>
  <c r="AI379" i="10"/>
  <c r="Y379" i="10"/>
  <c r="AI378" i="10"/>
  <c r="Y378" i="10"/>
  <c r="AI377" i="10"/>
  <c r="Y377" i="10"/>
  <c r="AI376" i="10"/>
  <c r="C376" i="10" s="1"/>
  <c r="Y376" i="10"/>
  <c r="AI375" i="10"/>
  <c r="Y375" i="10"/>
  <c r="AI374" i="10"/>
  <c r="Y374" i="10"/>
  <c r="C374" i="10"/>
  <c r="AI373" i="10"/>
  <c r="Y373" i="10"/>
  <c r="AI372" i="10"/>
  <c r="Y372" i="10"/>
  <c r="AI371" i="10"/>
  <c r="Y371" i="10"/>
  <c r="AI370" i="10"/>
  <c r="Y370" i="10"/>
  <c r="C370" i="10" s="1"/>
  <c r="AI369" i="10"/>
  <c r="Y369" i="10"/>
  <c r="C369" i="10" s="1"/>
  <c r="AI368" i="10"/>
  <c r="Y368" i="10"/>
  <c r="AI367" i="10"/>
  <c r="Y367" i="10"/>
  <c r="AI366" i="10"/>
  <c r="Y366" i="10"/>
  <c r="AI365" i="10"/>
  <c r="Y365" i="10"/>
  <c r="C365" i="10" s="1"/>
  <c r="AI364" i="10"/>
  <c r="Y364" i="10"/>
  <c r="AI363" i="10"/>
  <c r="Y363" i="10"/>
  <c r="AI362" i="10"/>
  <c r="Y362" i="10"/>
  <c r="AI361" i="10"/>
  <c r="Y361" i="10"/>
  <c r="AI360" i="10"/>
  <c r="C360" i="10" s="1"/>
  <c r="Y360" i="10"/>
  <c r="AI359" i="10"/>
  <c r="Y359" i="10"/>
  <c r="AI358" i="10"/>
  <c r="Y358" i="10"/>
  <c r="AI357" i="10"/>
  <c r="Y357" i="10"/>
  <c r="AI356" i="10"/>
  <c r="C356" i="10" s="1"/>
  <c r="Y356" i="10"/>
  <c r="AI355" i="10"/>
  <c r="Y355" i="10"/>
  <c r="AI354" i="10"/>
  <c r="Y354" i="10"/>
  <c r="AI353" i="10"/>
  <c r="C353" i="10" s="1"/>
  <c r="Y353" i="10"/>
  <c r="AI352" i="10"/>
  <c r="Y352" i="10"/>
  <c r="AI351" i="10"/>
  <c r="Y351" i="10"/>
  <c r="AI350" i="10"/>
  <c r="Y350" i="10"/>
  <c r="AI349" i="10"/>
  <c r="Y349" i="10"/>
  <c r="AI348" i="10"/>
  <c r="Y348" i="10"/>
  <c r="AI347" i="10"/>
  <c r="AI346" i="10"/>
  <c r="Y346" i="10"/>
  <c r="AI345" i="10"/>
  <c r="Y345" i="10"/>
  <c r="AI344" i="10"/>
  <c r="Y344" i="10"/>
  <c r="AI343" i="10"/>
  <c r="Y343" i="10"/>
  <c r="AI342" i="10"/>
  <c r="Y342" i="10"/>
  <c r="AI341" i="10"/>
  <c r="Y341" i="10"/>
  <c r="AI340" i="10"/>
  <c r="Y340" i="10"/>
  <c r="AI339" i="10"/>
  <c r="Y339" i="10"/>
  <c r="AI338" i="10"/>
  <c r="Y338" i="10"/>
  <c r="AI337" i="10"/>
  <c r="C337" i="10" s="1"/>
  <c r="Y337" i="10"/>
  <c r="AI336" i="10"/>
  <c r="Y336" i="10"/>
  <c r="AI335" i="10"/>
  <c r="Y335" i="10"/>
  <c r="AI334" i="10"/>
  <c r="Y334" i="10"/>
  <c r="AI333" i="10"/>
  <c r="Y333" i="10"/>
  <c r="C333" i="10"/>
  <c r="AI332" i="10"/>
  <c r="Y332" i="10"/>
  <c r="AI331" i="10"/>
  <c r="Y331" i="10"/>
  <c r="C331" i="10" s="1"/>
  <c r="AI330" i="10"/>
  <c r="Y330" i="10"/>
  <c r="AI329" i="10"/>
  <c r="Y329" i="10"/>
  <c r="C329" i="10" s="1"/>
  <c r="AI328" i="10"/>
  <c r="Y328" i="10"/>
  <c r="AI327" i="10"/>
  <c r="Y327" i="10"/>
  <c r="AI326" i="10"/>
  <c r="Y326" i="10"/>
  <c r="C326" i="10" s="1"/>
  <c r="AI325" i="10"/>
  <c r="Y325" i="10"/>
  <c r="AI324" i="10"/>
  <c r="Y324" i="10"/>
  <c r="AI323" i="10"/>
  <c r="Y323" i="10"/>
  <c r="AI322" i="10"/>
  <c r="Y322" i="10"/>
  <c r="AI321" i="10"/>
  <c r="C321" i="10" s="1"/>
  <c r="Y321" i="10"/>
  <c r="AI320" i="10"/>
  <c r="Y320" i="10"/>
  <c r="AI319" i="10"/>
  <c r="Y319" i="10"/>
  <c r="AI318" i="10"/>
  <c r="Y318" i="10"/>
  <c r="AI317" i="10"/>
  <c r="Y317" i="10"/>
  <c r="AI316" i="10"/>
  <c r="Y316" i="10"/>
  <c r="AI315" i="10"/>
  <c r="Y315" i="10"/>
  <c r="AI314" i="10"/>
  <c r="Y314" i="10"/>
  <c r="AI313" i="10"/>
  <c r="Y313" i="10"/>
  <c r="AI312" i="10"/>
  <c r="C312" i="10" s="1"/>
  <c r="Y312" i="10"/>
  <c r="AI311" i="10"/>
  <c r="Y311" i="10"/>
  <c r="AI310" i="10"/>
  <c r="Y310" i="10"/>
  <c r="AI309" i="10"/>
  <c r="Y309" i="10"/>
  <c r="AI308" i="10"/>
  <c r="C308" i="10" s="1"/>
  <c r="Y308" i="10"/>
  <c r="AI307" i="10"/>
  <c r="Y307" i="10"/>
  <c r="AI306" i="10"/>
  <c r="Y306" i="10"/>
  <c r="AI305" i="10"/>
  <c r="Y305" i="10"/>
  <c r="AI304" i="10"/>
  <c r="Y304" i="10"/>
  <c r="AI303" i="10"/>
  <c r="Y303" i="10"/>
  <c r="AI302" i="10"/>
  <c r="Y302" i="10"/>
  <c r="AI301" i="10"/>
  <c r="Y301" i="10"/>
  <c r="AI300" i="10"/>
  <c r="Y300" i="10"/>
  <c r="AI299" i="10"/>
  <c r="Y299" i="10"/>
  <c r="AI298" i="10"/>
  <c r="Y298" i="10"/>
  <c r="AI297" i="10"/>
  <c r="Y297" i="10"/>
  <c r="AI296" i="10"/>
  <c r="Y296" i="10"/>
  <c r="AI295" i="10"/>
  <c r="Y295" i="10"/>
  <c r="AI294" i="10"/>
  <c r="Y294" i="10"/>
  <c r="AI293" i="10"/>
  <c r="Y293" i="10"/>
  <c r="AI292" i="10"/>
  <c r="C292" i="10" s="1"/>
  <c r="Y292" i="10"/>
  <c r="AI291" i="10"/>
  <c r="Y291" i="10"/>
  <c r="AI290" i="10"/>
  <c r="Y290" i="10"/>
  <c r="AI289" i="10"/>
  <c r="C289" i="10" s="1"/>
  <c r="Y289" i="10"/>
  <c r="AI288" i="10"/>
  <c r="Y288" i="10"/>
  <c r="AI287" i="10"/>
  <c r="Y287" i="10"/>
  <c r="AI286" i="10"/>
  <c r="Y286" i="10"/>
  <c r="AI285" i="10"/>
  <c r="Y285" i="10"/>
  <c r="AI284" i="10"/>
  <c r="Y284" i="10"/>
  <c r="AI283" i="10"/>
  <c r="Y283" i="10"/>
  <c r="AI282" i="10"/>
  <c r="Y282" i="10"/>
  <c r="AI281" i="10"/>
  <c r="Y281" i="10"/>
  <c r="AI280" i="10"/>
  <c r="Y280" i="10"/>
  <c r="AI279" i="10"/>
  <c r="Y279" i="10"/>
  <c r="AI278" i="10"/>
  <c r="Y278" i="10"/>
  <c r="C278" i="10" s="1"/>
  <c r="AI277" i="10"/>
  <c r="Y277" i="10"/>
  <c r="AI276" i="10"/>
  <c r="Y276" i="10"/>
  <c r="AI275" i="10"/>
  <c r="Y275" i="10"/>
  <c r="AI274" i="10"/>
  <c r="Y274" i="10"/>
  <c r="AI273" i="10"/>
  <c r="Y273" i="10"/>
  <c r="AI272" i="10"/>
  <c r="Y272" i="10"/>
  <c r="AI271" i="10"/>
  <c r="Y271" i="10"/>
  <c r="AI270" i="10"/>
  <c r="Y270" i="10"/>
  <c r="AI269" i="10"/>
  <c r="C269" i="10" s="1"/>
  <c r="Y269" i="10"/>
  <c r="AI268" i="10"/>
  <c r="Y268" i="10"/>
  <c r="AI267" i="10"/>
  <c r="Y267" i="10"/>
  <c r="AI266" i="10"/>
  <c r="Y266" i="10"/>
  <c r="AI265" i="10"/>
  <c r="Y265" i="10"/>
  <c r="AI264" i="10"/>
  <c r="Y264" i="10"/>
  <c r="AI263" i="10"/>
  <c r="Y263" i="10"/>
  <c r="AI262" i="10"/>
  <c r="Y262" i="10"/>
  <c r="AI261" i="10"/>
  <c r="Y261" i="10"/>
  <c r="AI260" i="10"/>
  <c r="C260" i="10" s="1"/>
  <c r="Y260" i="10"/>
  <c r="AI259" i="10"/>
  <c r="Y259" i="10"/>
  <c r="AI258" i="10"/>
  <c r="Y258" i="10"/>
  <c r="AI257" i="10"/>
  <c r="Y257" i="10"/>
  <c r="AI256" i="10"/>
  <c r="Y256" i="10"/>
  <c r="AI255" i="10"/>
  <c r="Y255" i="10"/>
  <c r="AI254" i="10"/>
  <c r="Y254" i="10"/>
  <c r="AI253" i="10"/>
  <c r="Y253" i="10"/>
  <c r="C253" i="10"/>
  <c r="AI252" i="10"/>
  <c r="Y252" i="10"/>
  <c r="AI251" i="10"/>
  <c r="Y251" i="10"/>
  <c r="AI250" i="10"/>
  <c r="Y250" i="10"/>
  <c r="AI249" i="10"/>
  <c r="Y249" i="10"/>
  <c r="AI248" i="10"/>
  <c r="Y248" i="10"/>
  <c r="AI247" i="10"/>
  <c r="Y247" i="10"/>
  <c r="AI246" i="10"/>
  <c r="Y246" i="10"/>
  <c r="AI245" i="10"/>
  <c r="Y245" i="10"/>
  <c r="C245" i="10" s="1"/>
  <c r="AI244" i="10"/>
  <c r="Y244" i="10"/>
  <c r="AI243" i="10"/>
  <c r="Y243" i="10"/>
  <c r="C243" i="10" s="1"/>
  <c r="AI242" i="10"/>
  <c r="Y242" i="10"/>
  <c r="C242" i="10" s="1"/>
  <c r="AI241" i="10"/>
  <c r="Y241" i="10"/>
  <c r="AI240" i="10"/>
  <c r="Y240" i="10"/>
  <c r="AI239" i="10"/>
  <c r="Y239" i="10"/>
  <c r="AI238" i="10"/>
  <c r="Y238" i="10"/>
  <c r="AI237" i="10"/>
  <c r="Y237" i="10"/>
  <c r="AI236" i="10"/>
  <c r="Y236" i="10"/>
  <c r="AI235" i="10"/>
  <c r="Y235" i="10"/>
  <c r="C235" i="10" s="1"/>
  <c r="AI234" i="10"/>
  <c r="Y234" i="10"/>
  <c r="C234" i="10" s="1"/>
  <c r="AI233" i="10"/>
  <c r="Y233" i="10"/>
  <c r="C233" i="10" s="1"/>
  <c r="AI232" i="10"/>
  <c r="Y232" i="10"/>
  <c r="AI231" i="10"/>
  <c r="Y231" i="10"/>
  <c r="AI230" i="10"/>
  <c r="Y230" i="10"/>
  <c r="AI229" i="10"/>
  <c r="Y229" i="10"/>
  <c r="AI228" i="10"/>
  <c r="Y228" i="10"/>
  <c r="AI227" i="10"/>
  <c r="Y227" i="10"/>
  <c r="AI226" i="10"/>
  <c r="Y226" i="10"/>
  <c r="AI225" i="10"/>
  <c r="Y225" i="10"/>
  <c r="C225" i="10" s="1"/>
  <c r="AI224" i="10"/>
  <c r="Y224" i="10"/>
  <c r="AI223" i="10"/>
  <c r="Y223" i="10"/>
  <c r="AI222" i="10"/>
  <c r="Y222" i="10"/>
  <c r="AI221" i="10"/>
  <c r="Y221" i="10"/>
  <c r="AI220" i="10"/>
  <c r="Y220" i="10"/>
  <c r="AI219" i="10"/>
  <c r="Y219" i="10"/>
  <c r="AI218" i="10"/>
  <c r="Y218" i="10"/>
  <c r="AI217" i="10"/>
  <c r="Y217" i="10"/>
  <c r="AI216" i="10"/>
  <c r="Y216" i="10"/>
  <c r="AI215" i="10"/>
  <c r="Y215" i="10"/>
  <c r="AI214" i="10"/>
  <c r="Y214" i="10"/>
  <c r="AI213" i="10"/>
  <c r="Y213" i="10"/>
  <c r="C213" i="10" s="1"/>
  <c r="AI212" i="10"/>
  <c r="Y212" i="10"/>
  <c r="AI211" i="10"/>
  <c r="Y211" i="10"/>
  <c r="C211" i="10" s="1"/>
  <c r="AI210" i="10"/>
  <c r="Y210" i="10"/>
  <c r="C210" i="10" s="1"/>
  <c r="AI209" i="10"/>
  <c r="Y209" i="10"/>
  <c r="C209" i="10" s="1"/>
  <c r="AI208" i="10"/>
  <c r="Y208" i="10"/>
  <c r="AI207" i="10"/>
  <c r="Y207" i="10"/>
  <c r="AI206" i="10"/>
  <c r="Y206" i="10"/>
  <c r="AI205" i="10"/>
  <c r="Y205" i="10"/>
  <c r="AI204" i="10"/>
  <c r="Y204" i="10"/>
  <c r="AI203" i="10"/>
  <c r="Y203" i="10"/>
  <c r="C203" i="10" s="1"/>
  <c r="AI202" i="10"/>
  <c r="Y202" i="10"/>
  <c r="C202" i="10" s="1"/>
  <c r="AI201" i="10"/>
  <c r="Y201" i="10"/>
  <c r="C201" i="10" s="1"/>
  <c r="AI200" i="10"/>
  <c r="Y200" i="10"/>
  <c r="AI199" i="10"/>
  <c r="Y199" i="10"/>
  <c r="AI198" i="10"/>
  <c r="Y198" i="10"/>
  <c r="C198" i="10" s="1"/>
  <c r="AI197" i="10"/>
  <c r="Y197" i="10"/>
  <c r="AI196" i="10"/>
  <c r="Y196" i="10"/>
  <c r="AI195" i="10"/>
  <c r="Y195" i="10"/>
  <c r="AI194" i="10"/>
  <c r="Y194" i="10"/>
  <c r="AI193" i="10"/>
  <c r="Y193" i="10"/>
  <c r="AI192" i="10"/>
  <c r="Y192" i="10"/>
  <c r="AI191" i="10"/>
  <c r="Y191" i="10"/>
  <c r="AI190" i="10"/>
  <c r="Y190" i="10"/>
  <c r="AI189" i="10"/>
  <c r="Y189" i="10"/>
  <c r="C189" i="10" s="1"/>
  <c r="AI188" i="10"/>
  <c r="Y188" i="10"/>
  <c r="AI187" i="10"/>
  <c r="Y187" i="10"/>
  <c r="AI186" i="10"/>
  <c r="Y186" i="10"/>
  <c r="AI185" i="10"/>
  <c r="Y185" i="10"/>
  <c r="AI184" i="10"/>
  <c r="Y184" i="10"/>
  <c r="AI183" i="10"/>
  <c r="Y183" i="10"/>
  <c r="AI182" i="10"/>
  <c r="Y182" i="10"/>
  <c r="AI181" i="10"/>
  <c r="Y181" i="10"/>
  <c r="AI180" i="10"/>
  <c r="Y180" i="10"/>
  <c r="AI179" i="10"/>
  <c r="Y179" i="10"/>
  <c r="AI178" i="10"/>
  <c r="Y178" i="10"/>
  <c r="AI177" i="10"/>
  <c r="Y177" i="10"/>
  <c r="AI176" i="10"/>
  <c r="Y176" i="10"/>
  <c r="AI175" i="10"/>
  <c r="Y175" i="10"/>
  <c r="AI174" i="10"/>
  <c r="Y174" i="10"/>
  <c r="AI173" i="10"/>
  <c r="Y173" i="10"/>
  <c r="AI172" i="10"/>
  <c r="Y172" i="10"/>
  <c r="AI171" i="10"/>
  <c r="Y171" i="10"/>
  <c r="AI170" i="10"/>
  <c r="Y170" i="10"/>
  <c r="AI169" i="10"/>
  <c r="Y169" i="10"/>
  <c r="AI168" i="10"/>
  <c r="Y168" i="10"/>
  <c r="AI167" i="10"/>
  <c r="Y167" i="10"/>
  <c r="AI166" i="10"/>
  <c r="Y166" i="10"/>
  <c r="AI165" i="10"/>
  <c r="Y165" i="10"/>
  <c r="AI164" i="10"/>
  <c r="Y164" i="10"/>
  <c r="AI163" i="10"/>
  <c r="Y163" i="10"/>
  <c r="AI162" i="10"/>
  <c r="Y162" i="10"/>
  <c r="AI161" i="10"/>
  <c r="Y161" i="10"/>
  <c r="AI160" i="10"/>
  <c r="Y160" i="10"/>
  <c r="AI159" i="10"/>
  <c r="Y159" i="10"/>
  <c r="AI158" i="10"/>
  <c r="Y158" i="10"/>
  <c r="AI157" i="10"/>
  <c r="C157" i="10" s="1"/>
  <c r="Y157" i="10"/>
  <c r="AI156" i="10"/>
  <c r="Y156" i="10"/>
  <c r="AI155" i="10"/>
  <c r="Y155" i="10"/>
  <c r="AI154" i="10"/>
  <c r="Y154" i="10"/>
  <c r="AI153" i="10"/>
  <c r="Y153" i="10"/>
  <c r="AI152" i="10"/>
  <c r="Y152" i="10"/>
  <c r="AI151" i="10"/>
  <c r="Y151" i="10"/>
  <c r="AI150" i="10"/>
  <c r="Y150" i="10"/>
  <c r="C150" i="10"/>
  <c r="AI149" i="10"/>
  <c r="Y149" i="10"/>
  <c r="C149" i="10" s="1"/>
  <c r="AI148" i="10"/>
  <c r="Y148" i="10"/>
  <c r="AI147" i="10"/>
  <c r="Y147" i="10"/>
  <c r="C147" i="10" s="1"/>
  <c r="AI146" i="10"/>
  <c r="Y146" i="10"/>
  <c r="C146" i="10" s="1"/>
  <c r="AI145" i="10"/>
  <c r="Y145" i="10"/>
  <c r="C145" i="10" s="1"/>
  <c r="AI144" i="10"/>
  <c r="Y144" i="10"/>
  <c r="AI143" i="10"/>
  <c r="Y143" i="10"/>
  <c r="AI142" i="10"/>
  <c r="Y142" i="10"/>
  <c r="AI141" i="10"/>
  <c r="Y141" i="10"/>
  <c r="C141" i="10" s="1"/>
  <c r="AI140" i="10"/>
  <c r="Y140" i="10"/>
  <c r="AI139" i="10"/>
  <c r="Y139" i="10"/>
  <c r="AI138" i="10"/>
  <c r="Y138" i="10"/>
  <c r="AI137" i="10"/>
  <c r="Y137" i="10"/>
  <c r="AI136" i="10"/>
  <c r="Y136" i="10"/>
  <c r="AI135" i="10"/>
  <c r="Y135" i="10"/>
  <c r="AI134" i="10"/>
  <c r="Y134" i="10"/>
  <c r="AI133" i="10"/>
  <c r="Y133" i="10"/>
  <c r="AI132" i="10"/>
  <c r="Y132" i="10"/>
  <c r="AI131" i="10"/>
  <c r="Y131" i="10"/>
  <c r="AI130" i="10"/>
  <c r="Y130" i="10"/>
  <c r="AI129" i="10"/>
  <c r="Y129" i="10"/>
  <c r="AI128" i="10"/>
  <c r="Y128" i="10"/>
  <c r="AI127" i="10"/>
  <c r="Y127" i="10"/>
  <c r="AI126" i="10"/>
  <c r="Y126" i="10"/>
  <c r="AI125" i="10"/>
  <c r="Y125" i="10"/>
  <c r="C125" i="10"/>
  <c r="AI124" i="10"/>
  <c r="Y124" i="10"/>
  <c r="AI123" i="10"/>
  <c r="Y123" i="10"/>
  <c r="AI122" i="10"/>
  <c r="Y122" i="10"/>
  <c r="AI121" i="10"/>
  <c r="Y121" i="10"/>
  <c r="AI120" i="10"/>
  <c r="Y120" i="10"/>
  <c r="AI119" i="10"/>
  <c r="Y119" i="10"/>
  <c r="AI118" i="10"/>
  <c r="Y118" i="10"/>
  <c r="AI117" i="10"/>
  <c r="Y117" i="10"/>
  <c r="C117" i="10" s="1"/>
  <c r="AI116" i="10"/>
  <c r="Y116" i="10"/>
  <c r="AI115" i="10"/>
  <c r="Y115" i="10"/>
  <c r="C115" i="10" s="1"/>
  <c r="AI114" i="10"/>
  <c r="Y114" i="10"/>
  <c r="C114" i="10" s="1"/>
  <c r="AI113" i="10"/>
  <c r="Y113" i="10"/>
  <c r="AI112" i="10"/>
  <c r="Y112" i="10"/>
  <c r="AI111" i="10"/>
  <c r="Y111" i="10"/>
  <c r="AI110" i="10"/>
  <c r="Y110" i="10"/>
  <c r="AI109" i="10"/>
  <c r="Y109" i="10"/>
  <c r="AI108" i="10"/>
  <c r="Y108" i="10"/>
  <c r="AI107" i="10"/>
  <c r="Y107" i="10"/>
  <c r="C107" i="10" s="1"/>
  <c r="AI106" i="10"/>
  <c r="Y106" i="10"/>
  <c r="C106" i="10" s="1"/>
  <c r="AI105" i="10"/>
  <c r="Y105" i="10"/>
  <c r="C105" i="10" s="1"/>
  <c r="AI104" i="10"/>
  <c r="Y104" i="10"/>
  <c r="C104" i="10" s="1"/>
  <c r="AI103" i="10"/>
  <c r="Y103" i="10"/>
  <c r="AI102" i="10"/>
  <c r="Y102" i="10"/>
  <c r="AI101" i="10"/>
  <c r="Y101" i="10"/>
  <c r="AI100" i="10"/>
  <c r="Y100" i="10"/>
  <c r="AI99" i="10"/>
  <c r="Y99" i="10"/>
  <c r="AI98" i="10"/>
  <c r="Y98" i="10"/>
  <c r="AI97" i="10"/>
  <c r="Y97" i="10"/>
  <c r="AI96" i="10"/>
  <c r="Y96" i="10"/>
  <c r="AI95" i="10"/>
  <c r="Y95" i="10"/>
  <c r="AI94" i="10"/>
  <c r="Y94" i="10"/>
  <c r="AI93" i="10"/>
  <c r="Y93" i="10"/>
  <c r="C93" i="10" s="1"/>
  <c r="AI92" i="10"/>
  <c r="Y92" i="10"/>
  <c r="AI91" i="10"/>
  <c r="Y91" i="10"/>
  <c r="AI90" i="10"/>
  <c r="Y90" i="10"/>
  <c r="C90" i="10" s="1"/>
  <c r="AI89" i="10"/>
  <c r="Y89" i="10"/>
  <c r="AI88" i="10"/>
  <c r="Y88" i="10"/>
  <c r="AI87" i="10"/>
  <c r="Y87" i="10"/>
  <c r="AI86" i="10"/>
  <c r="Y86" i="10"/>
  <c r="C86" i="10"/>
  <c r="AI85" i="10"/>
  <c r="Y85" i="10"/>
  <c r="AI84" i="10"/>
  <c r="Y84" i="10"/>
  <c r="C84" i="10" s="1"/>
  <c r="AI83" i="10"/>
  <c r="Y83" i="10"/>
  <c r="AI82" i="10"/>
  <c r="Y82" i="10"/>
  <c r="C82" i="10" s="1"/>
  <c r="AI81" i="10"/>
  <c r="Y81" i="10"/>
  <c r="AI80" i="10"/>
  <c r="Y80" i="10"/>
  <c r="C80" i="10" s="1"/>
  <c r="AI79" i="10"/>
  <c r="Y79" i="10"/>
  <c r="AI78" i="10"/>
  <c r="Y78" i="10"/>
  <c r="C78" i="10" s="1"/>
  <c r="AI77" i="10"/>
  <c r="C77" i="10" s="1"/>
  <c r="Y77" i="10"/>
  <c r="AI76" i="10"/>
  <c r="Y76" i="10"/>
  <c r="AI75" i="10"/>
  <c r="Y75" i="10"/>
  <c r="AI74" i="10"/>
  <c r="Y74" i="10"/>
  <c r="AI73" i="10"/>
  <c r="Y73" i="10"/>
  <c r="C73" i="10"/>
  <c r="AI72" i="10"/>
  <c r="Y72" i="10"/>
  <c r="AI71" i="10"/>
  <c r="Y71" i="10"/>
  <c r="C71" i="10" s="1"/>
  <c r="AI70" i="10"/>
  <c r="C70" i="10" s="1"/>
  <c r="Y70" i="10"/>
  <c r="AI69" i="10"/>
  <c r="Y69" i="10"/>
  <c r="AI68" i="10"/>
  <c r="Y68" i="10"/>
  <c r="AI67" i="10"/>
  <c r="Y67" i="10"/>
  <c r="AI66" i="10"/>
  <c r="Y66" i="10"/>
  <c r="AI65" i="10"/>
  <c r="Y65" i="10"/>
  <c r="AI64" i="10"/>
  <c r="Y64" i="10"/>
  <c r="C64" i="10"/>
  <c r="AI63" i="10"/>
  <c r="Y63" i="10"/>
  <c r="AI62" i="10"/>
  <c r="Y62" i="10"/>
  <c r="C62" i="10" s="1"/>
  <c r="AI61" i="10"/>
  <c r="Y61" i="10"/>
  <c r="AI60" i="10"/>
  <c r="Y60" i="10"/>
  <c r="AI59" i="10"/>
  <c r="Y59" i="10"/>
  <c r="AI58" i="10"/>
  <c r="Y58" i="10"/>
  <c r="AI57" i="10"/>
  <c r="Y57" i="10"/>
  <c r="AI56" i="10"/>
  <c r="Y56" i="10"/>
  <c r="AI55" i="10"/>
  <c r="Y55" i="10"/>
  <c r="AI54" i="10"/>
  <c r="Y54" i="10"/>
  <c r="C54" i="10" s="1"/>
  <c r="AI53" i="10"/>
  <c r="Y53" i="10"/>
  <c r="AI52" i="10"/>
  <c r="Y52" i="10"/>
  <c r="C52" i="10" s="1"/>
  <c r="AI51" i="10"/>
  <c r="C51" i="10" s="1"/>
  <c r="Y51" i="10"/>
  <c r="AI50" i="10"/>
  <c r="Y50" i="10"/>
  <c r="C50" i="10" s="1"/>
  <c r="AI49" i="10"/>
  <c r="Y49" i="10"/>
  <c r="AI48" i="10"/>
  <c r="Y48" i="10"/>
  <c r="AI47" i="10"/>
  <c r="Y47" i="10"/>
  <c r="AI46" i="10"/>
  <c r="Y46" i="10"/>
  <c r="AI45" i="10"/>
  <c r="Y45" i="10"/>
  <c r="AI44" i="10"/>
  <c r="Y44" i="10"/>
  <c r="AI43" i="10"/>
  <c r="Y43" i="10"/>
  <c r="AI42" i="10"/>
  <c r="Y42" i="10"/>
  <c r="C42" i="10" s="1"/>
  <c r="AI41" i="10"/>
  <c r="Y41" i="10"/>
  <c r="AI40" i="10"/>
  <c r="Y40" i="10"/>
  <c r="C40" i="10" s="1"/>
  <c r="AI39" i="10"/>
  <c r="Y39" i="10"/>
  <c r="AI38" i="10"/>
  <c r="Y38" i="10"/>
  <c r="AI37" i="10"/>
  <c r="Y37" i="10"/>
  <c r="AI36" i="10"/>
  <c r="Y36" i="10"/>
  <c r="AI35" i="10"/>
  <c r="Y35" i="10"/>
  <c r="AI34" i="10"/>
  <c r="Y34" i="10"/>
  <c r="C34" i="10" s="1"/>
  <c r="AI33" i="10"/>
  <c r="Y33" i="10"/>
  <c r="AI32" i="10"/>
  <c r="Y32" i="10"/>
  <c r="AI31" i="10"/>
  <c r="Y31" i="10"/>
  <c r="AI30" i="10"/>
  <c r="Y30" i="10"/>
  <c r="AI29" i="10"/>
  <c r="Y29" i="10"/>
  <c r="AI28" i="10"/>
  <c r="Y28" i="10"/>
  <c r="AI27" i="10"/>
  <c r="Y27" i="10"/>
  <c r="AI26" i="10"/>
  <c r="Y26" i="10"/>
  <c r="C26" i="10" s="1"/>
  <c r="AI25" i="10"/>
  <c r="Y25" i="10"/>
  <c r="AI24" i="10"/>
  <c r="Y24" i="10"/>
  <c r="C24" i="10" s="1"/>
  <c r="AI23" i="10"/>
  <c r="Y23" i="10"/>
  <c r="AI22" i="10"/>
  <c r="Y22" i="10"/>
  <c r="AI21" i="10"/>
  <c r="Y21" i="10"/>
  <c r="AI20" i="10"/>
  <c r="Y20" i="10"/>
  <c r="C20" i="10"/>
  <c r="AI19" i="10"/>
  <c r="Y19" i="10"/>
  <c r="AI18" i="10"/>
  <c r="Y18" i="10"/>
  <c r="C18" i="10" s="1"/>
  <c r="AI17" i="10"/>
  <c r="Y17" i="10"/>
  <c r="AI16" i="10"/>
  <c r="Y16" i="10"/>
  <c r="AI15" i="10"/>
  <c r="Y15" i="10"/>
  <c r="AI14" i="10"/>
  <c r="Y14" i="10"/>
  <c r="AI13" i="10"/>
  <c r="Y13" i="10"/>
  <c r="AI12" i="10"/>
  <c r="Y12" i="10"/>
  <c r="AI11" i="10"/>
  <c r="Y11" i="10"/>
  <c r="Y10" i="10"/>
  <c r="AI9" i="10"/>
  <c r="AI372" i="1"/>
  <c r="Y372" i="1"/>
  <c r="C372" i="1"/>
  <c r="AI371" i="1"/>
  <c r="Y371" i="1"/>
  <c r="AI370" i="1"/>
  <c r="Y370" i="1"/>
  <c r="AI369" i="1"/>
  <c r="Y369" i="1"/>
  <c r="AI368" i="1"/>
  <c r="Y368" i="1"/>
  <c r="AI367" i="1"/>
  <c r="Y367" i="1"/>
  <c r="C367" i="1"/>
  <c r="AI366" i="1"/>
  <c r="Y366" i="1"/>
  <c r="AI365" i="1"/>
  <c r="Y365" i="1"/>
  <c r="C365" i="1" s="1"/>
  <c r="AI364" i="1"/>
  <c r="Y364" i="1"/>
  <c r="AI363" i="1"/>
  <c r="Y363" i="1"/>
  <c r="C363" i="1"/>
  <c r="AI362" i="1"/>
  <c r="Y362" i="1"/>
  <c r="AI361" i="1"/>
  <c r="Y361" i="1"/>
  <c r="AI360" i="1"/>
  <c r="Y360" i="1"/>
  <c r="AI359" i="1"/>
  <c r="Y359" i="1"/>
  <c r="AI358" i="1"/>
  <c r="Y358" i="1"/>
  <c r="AI357" i="1"/>
  <c r="Y357" i="1"/>
  <c r="C357" i="1" s="1"/>
  <c r="AI356" i="1"/>
  <c r="Y356" i="1"/>
  <c r="AI355" i="1"/>
  <c r="Y355" i="1"/>
  <c r="AI354" i="1"/>
  <c r="Y354" i="1"/>
  <c r="AI353" i="1"/>
  <c r="Y353" i="1"/>
  <c r="AI352" i="1"/>
  <c r="Y352" i="1"/>
  <c r="AI351" i="1"/>
  <c r="Y351" i="1"/>
  <c r="C351" i="1" s="1"/>
  <c r="AI350" i="1"/>
  <c r="Y350" i="1"/>
  <c r="C350" i="1" s="1"/>
  <c r="AI349" i="1"/>
  <c r="Y349" i="1"/>
  <c r="AI348" i="1"/>
  <c r="Y348" i="1"/>
  <c r="C348" i="1" s="1"/>
  <c r="AI347" i="1"/>
  <c r="Y347" i="1"/>
  <c r="AI346" i="1"/>
  <c r="Y346" i="1"/>
  <c r="AI345" i="1"/>
  <c r="Y345" i="1"/>
  <c r="AI344" i="1"/>
  <c r="Y344" i="1"/>
  <c r="AI343" i="1"/>
  <c r="C343" i="1" s="1"/>
  <c r="Y343" i="1"/>
  <c r="AI342" i="1"/>
  <c r="Y342" i="1"/>
  <c r="C342" i="1" s="1"/>
  <c r="AI341" i="1"/>
  <c r="Y341" i="1"/>
  <c r="AI340" i="1"/>
  <c r="Y340" i="1"/>
  <c r="C340" i="1" s="1"/>
  <c r="AI339" i="1"/>
  <c r="C339" i="1" s="1"/>
  <c r="Y339" i="1"/>
  <c r="AI338" i="1"/>
  <c r="Y338" i="1"/>
  <c r="AI337" i="1"/>
  <c r="Y337" i="1"/>
  <c r="AI336" i="1"/>
  <c r="Y336" i="1"/>
  <c r="AI335" i="1"/>
  <c r="C335" i="1" s="1"/>
  <c r="Y335" i="1"/>
  <c r="AI334" i="1"/>
  <c r="Y334" i="1"/>
  <c r="C334" i="1" s="1"/>
  <c r="AI333" i="1"/>
  <c r="Y333" i="1"/>
  <c r="C333" i="1" s="1"/>
  <c r="AI332" i="1"/>
  <c r="Y332" i="1"/>
  <c r="C332" i="1" s="1"/>
  <c r="AI331" i="1"/>
  <c r="Y331" i="1"/>
  <c r="C331" i="1"/>
  <c r="AI330" i="1"/>
  <c r="Y330" i="1"/>
  <c r="AI329" i="1"/>
  <c r="Y329" i="1"/>
  <c r="AI328" i="1"/>
  <c r="Y328" i="1"/>
  <c r="AI327" i="1"/>
  <c r="Y327" i="1"/>
  <c r="AI326" i="1"/>
  <c r="Y326" i="1"/>
  <c r="AI325" i="1"/>
  <c r="Y325" i="1"/>
  <c r="C325" i="1" s="1"/>
  <c r="AI324" i="1"/>
  <c r="Y324" i="1"/>
  <c r="AI323" i="1"/>
  <c r="Y323" i="1"/>
  <c r="AI322" i="1"/>
  <c r="Y322" i="1"/>
  <c r="AI321" i="1"/>
  <c r="Y321" i="1"/>
  <c r="AI320" i="1"/>
  <c r="Y320" i="1"/>
  <c r="AI319" i="1"/>
  <c r="Y319" i="1"/>
  <c r="C319" i="1"/>
  <c r="AI318" i="1"/>
  <c r="Y318" i="1"/>
  <c r="C318" i="1" s="1"/>
  <c r="AI317" i="1"/>
  <c r="Y317" i="1"/>
  <c r="C317" i="1" s="1"/>
  <c r="AI316" i="1"/>
  <c r="Y316" i="1"/>
  <c r="C316" i="1" s="1"/>
  <c r="AI315" i="1"/>
  <c r="Y315" i="1"/>
  <c r="C315" i="1" s="1"/>
  <c r="AI314" i="1"/>
  <c r="Y314" i="1"/>
  <c r="AI313" i="1"/>
  <c r="Y313" i="1"/>
  <c r="AI312" i="1"/>
  <c r="Y312" i="1"/>
  <c r="AI311" i="1"/>
  <c r="C311" i="1" s="1"/>
  <c r="Y311" i="1"/>
  <c r="AI310" i="1"/>
  <c r="Y310" i="1"/>
  <c r="C310" i="1" s="1"/>
  <c r="AI309" i="1"/>
  <c r="Y309" i="1"/>
  <c r="AI308" i="1"/>
  <c r="Y308" i="1"/>
  <c r="C308" i="1" s="1"/>
  <c r="AI307" i="1"/>
  <c r="C307" i="1" s="1"/>
  <c r="Y307" i="1"/>
  <c r="AI306" i="1"/>
  <c r="Y306" i="1"/>
  <c r="AI305" i="1"/>
  <c r="Y305" i="1"/>
  <c r="AI304" i="1"/>
  <c r="Y304" i="1"/>
  <c r="AI303" i="1"/>
  <c r="C303" i="1" s="1"/>
  <c r="Y303" i="1"/>
  <c r="AI302" i="1"/>
  <c r="Y302" i="1"/>
  <c r="C302" i="1" s="1"/>
  <c r="AI301" i="1"/>
  <c r="Y301" i="1"/>
  <c r="C301" i="1" s="1"/>
  <c r="AI300" i="1"/>
  <c r="Y300" i="1"/>
  <c r="C300" i="1" s="1"/>
  <c r="AI299" i="1"/>
  <c r="Y299" i="1"/>
  <c r="C299" i="1"/>
  <c r="AI298" i="1"/>
  <c r="Y298" i="1"/>
  <c r="AI297" i="1"/>
  <c r="Y297" i="1"/>
  <c r="AI296" i="1"/>
  <c r="Y296" i="1"/>
  <c r="AI295" i="1"/>
  <c r="Y295" i="1"/>
  <c r="AI294" i="1"/>
  <c r="Y294" i="1"/>
  <c r="AI293" i="1"/>
  <c r="Y293" i="1"/>
  <c r="C293" i="1" s="1"/>
  <c r="AI292" i="1"/>
  <c r="Y292" i="1"/>
  <c r="AI291" i="1"/>
  <c r="Y291" i="1"/>
  <c r="AI290" i="1"/>
  <c r="Y290" i="1"/>
  <c r="AI289" i="1"/>
  <c r="Y289" i="1"/>
  <c r="AI288" i="1"/>
  <c r="Y288" i="1"/>
  <c r="AI287" i="1"/>
  <c r="Y287" i="1"/>
  <c r="C287" i="1"/>
  <c r="AI286" i="1"/>
  <c r="Y286" i="1"/>
  <c r="C286" i="1" s="1"/>
  <c r="AI285" i="1"/>
  <c r="Y285" i="1"/>
  <c r="C285" i="1" s="1"/>
  <c r="AI284" i="1"/>
  <c r="Y284" i="1"/>
  <c r="C284" i="1" s="1"/>
  <c r="AI283" i="1"/>
  <c r="Y283" i="1"/>
  <c r="C283" i="1" s="1"/>
  <c r="AI282" i="1"/>
  <c r="Y282" i="1"/>
  <c r="AI281" i="1"/>
  <c r="Y281" i="1"/>
  <c r="AI280" i="1"/>
  <c r="Y280" i="1"/>
  <c r="AI279" i="1"/>
  <c r="C279" i="1" s="1"/>
  <c r="Y279" i="1"/>
  <c r="AI278" i="1"/>
  <c r="Y278" i="1"/>
  <c r="C278" i="1" s="1"/>
  <c r="AI277" i="1"/>
  <c r="Y277" i="1"/>
  <c r="AI276" i="1"/>
  <c r="Y276" i="1"/>
  <c r="C276" i="1" s="1"/>
  <c r="AI275" i="1"/>
  <c r="C275" i="1" s="1"/>
  <c r="Y275" i="1"/>
  <c r="AI274" i="1"/>
  <c r="Y274" i="1"/>
  <c r="AI273" i="1"/>
  <c r="Y273" i="1"/>
  <c r="AI272" i="1"/>
  <c r="Y272" i="1"/>
  <c r="AI271" i="1"/>
  <c r="C271" i="1" s="1"/>
  <c r="Y271" i="1"/>
  <c r="AI270" i="1"/>
  <c r="Y270" i="1"/>
  <c r="C270" i="1" s="1"/>
  <c r="AI269" i="1"/>
  <c r="Y269" i="1"/>
  <c r="C269" i="1" s="1"/>
  <c r="AI268" i="1"/>
  <c r="Y268" i="1"/>
  <c r="C268" i="1" s="1"/>
  <c r="AI267" i="1"/>
  <c r="Y267" i="1"/>
  <c r="C267" i="1"/>
  <c r="AI266" i="1"/>
  <c r="Y266" i="1"/>
  <c r="AI265" i="1"/>
  <c r="Y265" i="1"/>
  <c r="AI264" i="1"/>
  <c r="Y264" i="1"/>
  <c r="AI263" i="1"/>
  <c r="Y263" i="1"/>
  <c r="AI262" i="1"/>
  <c r="Y262" i="1"/>
  <c r="AI261" i="1"/>
  <c r="Y261" i="1"/>
  <c r="C261" i="1" s="1"/>
  <c r="AI260" i="1"/>
  <c r="Y260" i="1"/>
  <c r="AI259" i="1"/>
  <c r="Y259" i="1"/>
  <c r="AI258" i="1"/>
  <c r="Y258" i="1"/>
  <c r="AI257" i="1"/>
  <c r="Y257" i="1"/>
  <c r="AI256" i="1"/>
  <c r="Y256" i="1"/>
  <c r="AI255" i="1"/>
  <c r="Y255" i="1"/>
  <c r="C255" i="1"/>
  <c r="AI254" i="1"/>
  <c r="Y254" i="1"/>
  <c r="C254" i="1" s="1"/>
  <c r="AI253" i="1"/>
  <c r="Y253" i="1"/>
  <c r="C253" i="1" s="1"/>
  <c r="AI252" i="1"/>
  <c r="Y252" i="1"/>
  <c r="C252" i="1" s="1"/>
  <c r="AI251" i="1"/>
  <c r="Y251" i="1"/>
  <c r="C251" i="1" s="1"/>
  <c r="AI250" i="1"/>
  <c r="Y250" i="1"/>
  <c r="AI249" i="1"/>
  <c r="Y249" i="1"/>
  <c r="AI248" i="1"/>
  <c r="Y248" i="1"/>
  <c r="AI247" i="1"/>
  <c r="C247" i="1" s="1"/>
  <c r="Y247" i="1"/>
  <c r="AI246" i="1"/>
  <c r="Y246" i="1"/>
  <c r="C246" i="1" s="1"/>
  <c r="AI245" i="1"/>
  <c r="Y245" i="1"/>
  <c r="AI244" i="1"/>
  <c r="Y244" i="1"/>
  <c r="C244" i="1" s="1"/>
  <c r="AI243" i="1"/>
  <c r="C243" i="1" s="1"/>
  <c r="Y243" i="1"/>
  <c r="AI242" i="1"/>
  <c r="Y242" i="1"/>
  <c r="AI241" i="1"/>
  <c r="Y241" i="1"/>
  <c r="AI240" i="1"/>
  <c r="Y240" i="1"/>
  <c r="AI239" i="1"/>
  <c r="C239" i="1" s="1"/>
  <c r="Y239" i="1"/>
  <c r="AI238" i="1"/>
  <c r="Y238" i="1"/>
  <c r="C238" i="1" s="1"/>
  <c r="AI237" i="1"/>
  <c r="Y237" i="1"/>
  <c r="C237" i="1" s="1"/>
  <c r="AI236" i="1"/>
  <c r="Y236" i="1"/>
  <c r="C236" i="1" s="1"/>
  <c r="AI235" i="1"/>
  <c r="Y235" i="1"/>
  <c r="C235" i="1"/>
  <c r="AI234" i="1"/>
  <c r="Y234" i="1"/>
  <c r="AI233" i="1"/>
  <c r="Y233" i="1"/>
  <c r="AI232" i="1"/>
  <c r="Y232" i="1"/>
  <c r="AI231" i="1"/>
  <c r="Y231" i="1"/>
  <c r="AI230" i="1"/>
  <c r="Y230" i="1"/>
  <c r="AI229" i="1"/>
  <c r="Y229" i="1"/>
  <c r="C229" i="1" s="1"/>
  <c r="AI228" i="1"/>
  <c r="Y228" i="1"/>
  <c r="AI227" i="1"/>
  <c r="Y227" i="1"/>
  <c r="AI226" i="1"/>
  <c r="Y226" i="1"/>
  <c r="AI225" i="1"/>
  <c r="Y225" i="1"/>
  <c r="AI224" i="1"/>
  <c r="Y224" i="1"/>
  <c r="AI223" i="1"/>
  <c r="Y223" i="1"/>
  <c r="C223" i="1"/>
  <c r="AI222" i="1"/>
  <c r="Y222" i="1"/>
  <c r="C222" i="1" s="1"/>
  <c r="AI221" i="1"/>
  <c r="Y221" i="1"/>
  <c r="C221" i="1" s="1"/>
  <c r="AI220" i="1"/>
  <c r="Y220" i="1"/>
  <c r="C220" i="1" s="1"/>
  <c r="AI219" i="1"/>
  <c r="Y219" i="1"/>
  <c r="C219" i="1" s="1"/>
  <c r="AI218" i="1"/>
  <c r="Y218" i="1"/>
  <c r="AI217" i="1"/>
  <c r="Y217" i="1"/>
  <c r="AI216" i="1"/>
  <c r="Y216" i="1"/>
  <c r="AI215" i="1"/>
  <c r="C215" i="1" s="1"/>
  <c r="Y215" i="1"/>
  <c r="AI214" i="1"/>
  <c r="Y214" i="1"/>
  <c r="C214" i="1" s="1"/>
  <c r="AI213" i="1"/>
  <c r="Y213" i="1"/>
  <c r="AI212" i="1"/>
  <c r="Y212" i="1"/>
  <c r="C212" i="1" s="1"/>
  <c r="AI211" i="1"/>
  <c r="C211" i="1" s="1"/>
  <c r="Y211" i="1"/>
  <c r="AI210" i="1"/>
  <c r="Y210" i="1"/>
  <c r="AI209" i="1"/>
  <c r="Y209" i="1"/>
  <c r="AI208" i="1"/>
  <c r="Y208" i="1"/>
  <c r="AI207" i="1"/>
  <c r="C207" i="1" s="1"/>
  <c r="Y207" i="1"/>
  <c r="AI206" i="1"/>
  <c r="Y206" i="1"/>
  <c r="C206" i="1" s="1"/>
  <c r="AI205" i="1"/>
  <c r="Y205" i="1"/>
  <c r="C205" i="1" s="1"/>
  <c r="AI204" i="1"/>
  <c r="Y204" i="1"/>
  <c r="C204" i="1" s="1"/>
  <c r="AI203" i="1"/>
  <c r="Y203" i="1"/>
  <c r="C203" i="1"/>
  <c r="AI202" i="1"/>
  <c r="Y202" i="1"/>
  <c r="AI201" i="1"/>
  <c r="Y201" i="1"/>
  <c r="AI200" i="1"/>
  <c r="Y200" i="1"/>
  <c r="AI199" i="1"/>
  <c r="Y199" i="1"/>
  <c r="AI198" i="1"/>
  <c r="Y198" i="1"/>
  <c r="AI197" i="1"/>
  <c r="Y197" i="1"/>
  <c r="C197" i="1" s="1"/>
  <c r="AI196" i="1"/>
  <c r="Y196" i="1"/>
  <c r="AI195" i="1"/>
  <c r="Y195" i="1"/>
  <c r="AI194" i="1"/>
  <c r="Y194" i="1"/>
  <c r="AI193" i="1"/>
  <c r="Y193" i="1"/>
  <c r="AI192" i="1"/>
  <c r="Y192" i="1"/>
  <c r="AI191" i="1"/>
  <c r="Y191" i="1"/>
  <c r="C191" i="1"/>
  <c r="AI190" i="1"/>
  <c r="Y190" i="1"/>
  <c r="C190" i="1" s="1"/>
  <c r="AI189" i="1"/>
  <c r="Y189" i="1"/>
  <c r="C189" i="1" s="1"/>
  <c r="AI188" i="1"/>
  <c r="Y188" i="1"/>
  <c r="C188" i="1" s="1"/>
  <c r="AI187" i="1"/>
  <c r="Y187" i="1"/>
  <c r="C187" i="1" s="1"/>
  <c r="AI186" i="1"/>
  <c r="Y186" i="1"/>
  <c r="AI185" i="1"/>
  <c r="Y185" i="1"/>
  <c r="AI184" i="1"/>
  <c r="Y184" i="1"/>
  <c r="AI183" i="1"/>
  <c r="C183" i="1" s="1"/>
  <c r="Y183" i="1"/>
  <c r="AI182" i="1"/>
  <c r="Y182" i="1"/>
  <c r="C182" i="1" s="1"/>
  <c r="AI181" i="1"/>
  <c r="Y181" i="1"/>
  <c r="AI180" i="1"/>
  <c r="Y180" i="1"/>
  <c r="C180" i="1" s="1"/>
  <c r="AI179" i="1"/>
  <c r="C179" i="1" s="1"/>
  <c r="Y179" i="1"/>
  <c r="AI178" i="1"/>
  <c r="Y178" i="1"/>
  <c r="AI177" i="1"/>
  <c r="Y177" i="1"/>
  <c r="AI176" i="1"/>
  <c r="Y176" i="1"/>
  <c r="AI175" i="1"/>
  <c r="C175" i="1" s="1"/>
  <c r="Y175" i="1"/>
  <c r="AI174" i="1"/>
  <c r="Y174" i="1"/>
  <c r="C174" i="1" s="1"/>
  <c r="AI173" i="1"/>
  <c r="Y173" i="1"/>
  <c r="C173" i="1" s="1"/>
  <c r="AI172" i="1"/>
  <c r="Y172" i="1"/>
  <c r="C172" i="1" s="1"/>
  <c r="AI171" i="1"/>
  <c r="Y171" i="1"/>
  <c r="C171" i="1"/>
  <c r="AI170" i="1"/>
  <c r="Y170" i="1"/>
  <c r="AI169" i="1"/>
  <c r="Y169" i="1"/>
  <c r="AI168" i="1"/>
  <c r="Y168" i="1"/>
  <c r="AI167" i="1"/>
  <c r="Y167" i="1"/>
  <c r="AI166" i="1"/>
  <c r="Y166" i="1"/>
  <c r="AI165" i="1"/>
  <c r="Y165" i="1"/>
  <c r="C165" i="1" s="1"/>
  <c r="AI164" i="1"/>
  <c r="Y164" i="1"/>
  <c r="AI163" i="1"/>
  <c r="Y163" i="1"/>
  <c r="AI162" i="1"/>
  <c r="Y162" i="1"/>
  <c r="AI161" i="1"/>
  <c r="Y161" i="1"/>
  <c r="AI160" i="1"/>
  <c r="Y160" i="1"/>
  <c r="AI159" i="1"/>
  <c r="Y159" i="1"/>
  <c r="C159" i="1"/>
  <c r="AI158" i="1"/>
  <c r="Y158" i="1"/>
  <c r="C158" i="1" s="1"/>
  <c r="AI157" i="1"/>
  <c r="Y157" i="1"/>
  <c r="C157" i="1" s="1"/>
  <c r="AI156" i="1"/>
  <c r="Y156" i="1"/>
  <c r="C156" i="1" s="1"/>
  <c r="AI155" i="1"/>
  <c r="Y155" i="1"/>
  <c r="C155" i="1" s="1"/>
  <c r="AI154" i="1"/>
  <c r="Y154" i="1"/>
  <c r="AI153" i="1"/>
  <c r="Y153" i="1"/>
  <c r="AI152" i="1"/>
  <c r="Y152" i="1"/>
  <c r="AI151" i="1"/>
  <c r="C151" i="1" s="1"/>
  <c r="Y151" i="1"/>
  <c r="AI150" i="1"/>
  <c r="Y150" i="1"/>
  <c r="C150" i="1" s="1"/>
  <c r="AI149" i="1"/>
  <c r="Y149" i="1"/>
  <c r="AI148" i="1"/>
  <c r="Y148" i="1"/>
  <c r="C148" i="1" s="1"/>
  <c r="AI147" i="1"/>
  <c r="C147" i="1" s="1"/>
  <c r="Y147" i="1"/>
  <c r="AI146" i="1"/>
  <c r="Y146" i="1"/>
  <c r="AI145" i="1"/>
  <c r="Y145" i="1"/>
  <c r="AI144" i="1"/>
  <c r="Y144" i="1"/>
  <c r="AI143" i="1"/>
  <c r="C143" i="1" s="1"/>
  <c r="Y143" i="1"/>
  <c r="AI142" i="1"/>
  <c r="Y142" i="1"/>
  <c r="C142" i="1" s="1"/>
  <c r="AI141" i="1"/>
  <c r="Y141" i="1"/>
  <c r="C141" i="1" s="1"/>
  <c r="AI140" i="1"/>
  <c r="Y140" i="1"/>
  <c r="C140" i="1" s="1"/>
  <c r="AI139" i="1"/>
  <c r="Y139" i="1"/>
  <c r="C139" i="1"/>
  <c r="AI138" i="1"/>
  <c r="Y138" i="1"/>
  <c r="AI137" i="1"/>
  <c r="AI136" i="1"/>
  <c r="C136" i="1" s="1"/>
  <c r="Y136" i="1"/>
  <c r="AI135" i="1"/>
  <c r="Y135" i="1"/>
  <c r="AI134" i="1"/>
  <c r="Y134" i="1"/>
  <c r="AI133" i="1"/>
  <c r="Y133" i="1"/>
  <c r="AI132" i="1"/>
  <c r="Y132" i="1"/>
  <c r="AI131" i="1"/>
  <c r="Y131" i="1"/>
  <c r="C131" i="1" s="1"/>
  <c r="AI130" i="1"/>
  <c r="Y130" i="1"/>
  <c r="C130" i="1" s="1"/>
  <c r="AI129" i="1"/>
  <c r="Y129" i="1"/>
  <c r="AI128" i="1"/>
  <c r="Y128" i="1"/>
  <c r="C128" i="1" s="1"/>
  <c r="AI127" i="1"/>
  <c r="C127" i="1" s="1"/>
  <c r="Y127" i="1"/>
  <c r="AI126" i="1"/>
  <c r="Y126" i="1"/>
  <c r="AI125" i="1"/>
  <c r="Y125" i="1"/>
  <c r="AI124" i="1"/>
  <c r="Y124" i="1"/>
  <c r="AI123" i="1"/>
  <c r="Y123" i="1"/>
  <c r="AI122" i="1"/>
  <c r="Y122" i="1"/>
  <c r="C122" i="1" s="1"/>
  <c r="AI121" i="1"/>
  <c r="Y121" i="1"/>
  <c r="C121" i="1" s="1"/>
  <c r="AI120" i="1"/>
  <c r="Y120" i="1"/>
  <c r="C120" i="1" s="1"/>
  <c r="AI119" i="1"/>
  <c r="Y119" i="1"/>
  <c r="C119" i="1"/>
  <c r="AI118" i="1"/>
  <c r="Y118" i="1"/>
  <c r="AI117" i="1"/>
  <c r="Y117" i="1"/>
  <c r="AI116" i="1"/>
  <c r="Y116" i="1"/>
  <c r="AI115" i="1"/>
  <c r="Y115" i="1"/>
  <c r="C115" i="1"/>
  <c r="AI114" i="1"/>
  <c r="Y114" i="1"/>
  <c r="C114" i="1" s="1"/>
  <c r="AI113" i="1"/>
  <c r="Y113" i="1"/>
  <c r="C113" i="1" s="1"/>
  <c r="AI112" i="1"/>
  <c r="Y112" i="1"/>
  <c r="C112" i="1" s="1"/>
  <c r="AI111" i="1"/>
  <c r="Y111" i="1"/>
  <c r="C111" i="1" s="1"/>
  <c r="AI110" i="1"/>
  <c r="Y110" i="1"/>
  <c r="AI109" i="1"/>
  <c r="Y109" i="1"/>
  <c r="AI108" i="1"/>
  <c r="Y108" i="1"/>
  <c r="AI107" i="1"/>
  <c r="C107" i="1" s="1"/>
  <c r="Y107" i="1"/>
  <c r="AI106" i="1"/>
  <c r="Y106" i="1"/>
  <c r="C106" i="1" s="1"/>
  <c r="AI105" i="1"/>
  <c r="Y105" i="1"/>
  <c r="AI104" i="1"/>
  <c r="Y104" i="1"/>
  <c r="C104" i="1" s="1"/>
  <c r="AI103" i="1"/>
  <c r="C103" i="1" s="1"/>
  <c r="Y103" i="1"/>
  <c r="AI102" i="1"/>
  <c r="Y102" i="1"/>
  <c r="AI101" i="1"/>
  <c r="Y101" i="1"/>
  <c r="AI100" i="1"/>
  <c r="Y100" i="1"/>
  <c r="AI99" i="1"/>
  <c r="C99" i="1" s="1"/>
  <c r="Y99" i="1"/>
  <c r="AI98" i="1"/>
  <c r="Y98" i="1"/>
  <c r="C98" i="1" s="1"/>
  <c r="AI97" i="1"/>
  <c r="Y97" i="1"/>
  <c r="C97" i="1" s="1"/>
  <c r="AI96" i="1"/>
  <c r="Y96" i="1"/>
  <c r="C96" i="1" s="1"/>
  <c r="AI95" i="1"/>
  <c r="Y95" i="1"/>
  <c r="C95" i="1"/>
  <c r="AI94" i="1"/>
  <c r="Y94" i="1"/>
  <c r="AI93" i="1"/>
  <c r="Y93" i="1"/>
  <c r="AI92" i="1"/>
  <c r="Y92" i="1"/>
  <c r="AI91" i="1"/>
  <c r="Y91" i="1"/>
  <c r="AI90" i="1"/>
  <c r="Y90" i="1"/>
  <c r="AI89" i="1"/>
  <c r="Y89" i="1"/>
  <c r="C89" i="1" s="1"/>
  <c r="AI88" i="1"/>
  <c r="Y88" i="1"/>
  <c r="AI87" i="1"/>
  <c r="Y87" i="1"/>
  <c r="AI86" i="1"/>
  <c r="Y86" i="1"/>
  <c r="AI85" i="1"/>
  <c r="Y85" i="1"/>
  <c r="AI84" i="1"/>
  <c r="Y84" i="1"/>
  <c r="AI83" i="1"/>
  <c r="Y83" i="1"/>
  <c r="C83" i="1"/>
  <c r="AI82" i="1"/>
  <c r="Y82" i="1"/>
  <c r="C82" i="1" s="1"/>
  <c r="AI81" i="1"/>
  <c r="Y81" i="1"/>
  <c r="C81" i="1" s="1"/>
  <c r="AI80" i="1"/>
  <c r="Y80" i="1"/>
  <c r="C80" i="1" s="1"/>
  <c r="AI79" i="1"/>
  <c r="Y79" i="1"/>
  <c r="C79" i="1" s="1"/>
  <c r="AI78" i="1"/>
  <c r="Y78" i="1"/>
  <c r="AI77" i="1"/>
  <c r="Y77" i="1"/>
  <c r="AI76" i="1"/>
  <c r="Y76" i="1"/>
  <c r="AI75" i="1"/>
  <c r="C75" i="1" s="1"/>
  <c r="Y75" i="1"/>
  <c r="AI74" i="1"/>
  <c r="Y74" i="1"/>
  <c r="C74" i="1" s="1"/>
  <c r="AI73" i="1"/>
  <c r="Y73" i="1"/>
  <c r="AI72" i="1"/>
  <c r="Y72" i="1"/>
  <c r="C72" i="1" s="1"/>
  <c r="AI71" i="1"/>
  <c r="C71" i="1" s="1"/>
  <c r="Y71" i="1"/>
  <c r="AI70" i="1"/>
  <c r="Y70" i="1"/>
  <c r="AI69" i="1"/>
  <c r="Y69" i="1"/>
  <c r="AI68" i="1"/>
  <c r="Y68" i="1"/>
  <c r="C68" i="1"/>
  <c r="AI67" i="1"/>
  <c r="Y67" i="1"/>
  <c r="C67" i="1"/>
  <c r="AI66" i="1"/>
  <c r="Y66" i="1"/>
  <c r="AI65" i="1"/>
  <c r="Y65" i="1"/>
  <c r="AI64" i="1"/>
  <c r="Y64" i="1"/>
  <c r="AI63" i="1"/>
  <c r="Y63" i="1"/>
  <c r="AI62" i="1"/>
  <c r="Y62" i="1"/>
  <c r="AI61" i="1"/>
  <c r="Y61" i="1"/>
  <c r="AI60" i="1"/>
  <c r="C60" i="1" s="1"/>
  <c r="Y60" i="1"/>
  <c r="AI59" i="1"/>
  <c r="Y59" i="1"/>
  <c r="AI58" i="1"/>
  <c r="Y58" i="1"/>
  <c r="AI57" i="1"/>
  <c r="Y57" i="1"/>
  <c r="C57" i="1" s="1"/>
  <c r="AI56" i="1"/>
  <c r="Y56" i="1"/>
  <c r="AI55" i="1"/>
  <c r="Y55" i="1"/>
  <c r="AI54" i="1"/>
  <c r="Y54" i="1"/>
  <c r="AI53" i="1"/>
  <c r="Y53" i="1"/>
  <c r="C53" i="1" s="1"/>
  <c r="AI52" i="1"/>
  <c r="C52" i="1" s="1"/>
  <c r="Y52" i="1"/>
  <c r="AI51" i="1"/>
  <c r="Y51" i="1"/>
  <c r="AI50" i="1"/>
  <c r="Y50" i="1"/>
  <c r="AI49" i="1"/>
  <c r="Y49" i="1"/>
  <c r="AI48" i="1"/>
  <c r="Y48" i="1"/>
  <c r="AI47" i="1"/>
  <c r="Y47" i="1"/>
  <c r="AI46" i="1"/>
  <c r="Y46" i="1"/>
  <c r="AI45" i="1"/>
  <c r="Y45" i="1"/>
  <c r="AI44" i="1"/>
  <c r="Y44" i="1"/>
  <c r="C44" i="1"/>
  <c r="AI43" i="1"/>
  <c r="Y43" i="1"/>
  <c r="AI42" i="1"/>
  <c r="Y42" i="1"/>
  <c r="C42" i="1" s="1"/>
  <c r="AI41" i="1"/>
  <c r="Y41" i="1"/>
  <c r="AI40" i="1"/>
  <c r="Y40" i="1"/>
  <c r="C40" i="1" s="1"/>
  <c r="AI39" i="1"/>
  <c r="C39" i="1" s="1"/>
  <c r="Y39" i="1"/>
  <c r="AI38" i="1"/>
  <c r="Y38" i="1"/>
  <c r="C38" i="1" s="1"/>
  <c r="AI37" i="1"/>
  <c r="Y37" i="1"/>
  <c r="AI36" i="1"/>
  <c r="Y36" i="1"/>
  <c r="AI35" i="1"/>
  <c r="Y35" i="1"/>
  <c r="AI34" i="1"/>
  <c r="Y34" i="1"/>
  <c r="AI33" i="1"/>
  <c r="Y33" i="1"/>
  <c r="AI32" i="1"/>
  <c r="Y32" i="1"/>
  <c r="AI31" i="1"/>
  <c r="C31" i="1" s="1"/>
  <c r="Y31" i="1"/>
  <c r="AI30" i="1"/>
  <c r="Y30" i="1"/>
  <c r="C30" i="1" s="1"/>
  <c r="AI29" i="1"/>
  <c r="Y29" i="1"/>
  <c r="AI28" i="1"/>
  <c r="Y28" i="1"/>
  <c r="AI27" i="1"/>
  <c r="Y27" i="1"/>
  <c r="AI26" i="1"/>
  <c r="Y26" i="1"/>
  <c r="C26" i="1" s="1"/>
  <c r="AI25" i="1"/>
  <c r="Y25" i="1"/>
  <c r="AI24" i="1"/>
  <c r="Y24" i="1"/>
  <c r="C24" i="1" s="1"/>
  <c r="AI23" i="1"/>
  <c r="C23" i="1" s="1"/>
  <c r="Y23" i="1"/>
  <c r="AI22" i="1"/>
  <c r="Y22" i="1"/>
  <c r="C22" i="1" s="1"/>
  <c r="AI21" i="1"/>
  <c r="Y21" i="1"/>
  <c r="AI20" i="1"/>
  <c r="Y20" i="1"/>
  <c r="C20" i="1"/>
  <c r="AI19" i="1"/>
  <c r="Y19" i="1"/>
  <c r="AI18" i="1"/>
  <c r="Y18" i="1"/>
  <c r="C18" i="1" s="1"/>
  <c r="AI17" i="1"/>
  <c r="Y17" i="1"/>
  <c r="AI16" i="1"/>
  <c r="Y16" i="1"/>
  <c r="C16" i="1" s="1"/>
  <c r="AI15" i="1"/>
  <c r="Y15" i="1"/>
  <c r="AI14" i="1"/>
  <c r="Y14" i="1"/>
  <c r="C14" i="1" s="1"/>
  <c r="AI13" i="1"/>
  <c r="Y13" i="1"/>
  <c r="AI12" i="1"/>
  <c r="Y12" i="1"/>
  <c r="AI11" i="1"/>
  <c r="Y11" i="1"/>
  <c r="AI10" i="1"/>
  <c r="Y10" i="1"/>
  <c r="C200" i="13" l="1"/>
  <c r="C35" i="13"/>
  <c r="C47" i="13"/>
  <c r="C78" i="13"/>
  <c r="C102" i="13"/>
  <c r="C104" i="13"/>
  <c r="C106" i="13"/>
  <c r="C116" i="13"/>
  <c r="C118" i="13"/>
  <c r="C193" i="13"/>
  <c r="C201" i="13"/>
  <c r="C213" i="13"/>
  <c r="C239" i="13"/>
  <c r="C243" i="13"/>
  <c r="C308" i="13"/>
  <c r="C320" i="13"/>
  <c r="C322" i="13"/>
  <c r="C327" i="13"/>
  <c r="C375" i="13"/>
  <c r="C379" i="13"/>
  <c r="C389" i="13"/>
  <c r="C408" i="13"/>
  <c r="C499" i="13"/>
  <c r="C503" i="13"/>
  <c r="C525" i="13"/>
  <c r="C563" i="13"/>
  <c r="C567" i="13"/>
  <c r="C589" i="13"/>
  <c r="C627" i="13"/>
  <c r="C631" i="13"/>
  <c r="C653" i="13"/>
  <c r="C691" i="13"/>
  <c r="C695" i="13"/>
  <c r="C699" i="13"/>
  <c r="C701" i="13"/>
  <c r="C55" i="13"/>
  <c r="Y86" i="13"/>
  <c r="C184" i="13"/>
  <c r="C232" i="13"/>
  <c r="C244" i="13"/>
  <c r="C246" i="13"/>
  <c r="C305" i="13"/>
  <c r="C309" i="13"/>
  <c r="C328" i="13"/>
  <c r="C340" i="13"/>
  <c r="C368" i="13"/>
  <c r="C378" i="13"/>
  <c r="C380" i="13"/>
  <c r="C424" i="13"/>
  <c r="C500" i="13"/>
  <c r="C504" i="13"/>
  <c r="C539" i="13"/>
  <c r="C543" i="13"/>
  <c r="C564" i="13"/>
  <c r="C568" i="13"/>
  <c r="C603" i="13"/>
  <c r="C607" i="13"/>
  <c r="C624" i="13"/>
  <c r="C628" i="13"/>
  <c r="C632" i="13"/>
  <c r="C667" i="13"/>
  <c r="C671" i="13"/>
  <c r="C688" i="13"/>
  <c r="C709" i="13"/>
  <c r="C137" i="10"/>
  <c r="C139" i="10"/>
  <c r="C168" i="10"/>
  <c r="C170" i="10"/>
  <c r="C178" i="10"/>
  <c r="C193" i="10"/>
  <c r="C205" i="10"/>
  <c r="C221" i="10"/>
  <c r="C265" i="10"/>
  <c r="C267" i="10"/>
  <c r="C280" i="10"/>
  <c r="C361" i="10"/>
  <c r="C363" i="10"/>
  <c r="C405" i="10"/>
  <c r="C421" i="10"/>
  <c r="C425" i="10"/>
  <c r="C427" i="10"/>
  <c r="C429" i="10"/>
  <c r="C445" i="10"/>
  <c r="C456" i="10"/>
  <c r="C458" i="10"/>
  <c r="C460" i="10"/>
  <c r="C462" i="10"/>
  <c r="C464" i="10"/>
  <c r="C476" i="10"/>
  <c r="C478" i="10"/>
  <c r="C480" i="10"/>
  <c r="C65" i="10"/>
  <c r="C89" i="10"/>
  <c r="C36" i="10"/>
  <c r="C25" i="10"/>
  <c r="C27" i="10"/>
  <c r="C33" i="10"/>
  <c r="C35" i="10"/>
  <c r="C41" i="10"/>
  <c r="C43" i="10"/>
  <c r="C49" i="10"/>
  <c r="C53" i="10"/>
  <c r="C55" i="10"/>
  <c r="C61" i="10"/>
  <c r="C63" i="10"/>
  <c r="C79" i="10"/>
  <c r="C83" i="10"/>
  <c r="C161" i="10"/>
  <c r="C169" i="10"/>
  <c r="C171" i="10"/>
  <c r="C179" i="10"/>
  <c r="C181" i="10"/>
  <c r="C196" i="10"/>
  <c r="C214" i="10"/>
  <c r="C216" i="10"/>
  <c r="C262" i="10"/>
  <c r="C266" i="10"/>
  <c r="C274" i="10"/>
  <c r="C297" i="10"/>
  <c r="C299" i="10"/>
  <c r="C307" i="10"/>
  <c r="C309" i="10"/>
  <c r="C328" i="10"/>
  <c r="C334" i="10"/>
  <c r="C346" i="10"/>
  <c r="C358" i="10"/>
  <c r="C398" i="10"/>
  <c r="C414" i="10"/>
  <c r="C418" i="10"/>
  <c r="C430" i="10"/>
  <c r="C434" i="10"/>
  <c r="C446" i="10"/>
  <c r="W9" i="10"/>
  <c r="Y9" i="10" s="1"/>
  <c r="C318" i="10"/>
  <c r="C317" i="10"/>
  <c r="C296" i="10"/>
  <c r="C294" i="10"/>
  <c r="AI10" i="10"/>
  <c r="C10" i="10" s="1"/>
  <c r="C355" i="1"/>
  <c r="C359" i="1"/>
  <c r="C97" i="10"/>
  <c r="C109" i="10"/>
  <c r="C113" i="10"/>
  <c r="C264" i="10"/>
  <c r="C285" i="10"/>
  <c r="C388" i="10"/>
  <c r="C388" i="13"/>
  <c r="W9" i="1"/>
  <c r="Y9" i="1" s="1"/>
  <c r="AG300" i="13"/>
  <c r="AI300" i="13" s="1"/>
  <c r="AI301" i="13"/>
  <c r="C301" i="13" s="1"/>
  <c r="AG145" i="13"/>
  <c r="AI146" i="13"/>
  <c r="C47" i="1"/>
  <c r="C135" i="1"/>
  <c r="C28" i="1"/>
  <c r="C91" i="1"/>
  <c r="C195" i="1"/>
  <c r="C199" i="1"/>
  <c r="C259" i="1"/>
  <c r="C263" i="1"/>
  <c r="C291" i="1"/>
  <c r="C295" i="1"/>
  <c r="C323" i="1"/>
  <c r="C327" i="1"/>
  <c r="C56" i="10"/>
  <c r="C60" i="10"/>
  <c r="C129" i="10"/>
  <c r="C237" i="10"/>
  <c r="C241" i="10"/>
  <c r="C340" i="10"/>
  <c r="C381" i="10"/>
  <c r="W215" i="13"/>
  <c r="Y215" i="13" s="1"/>
  <c r="Y268" i="13"/>
  <c r="C268" i="13" s="1"/>
  <c r="C12" i="1"/>
  <c r="C36" i="1"/>
  <c r="C55" i="1"/>
  <c r="C63" i="1"/>
  <c r="C87" i="1"/>
  <c r="C163" i="1"/>
  <c r="C167" i="1"/>
  <c r="C227" i="1"/>
  <c r="C231" i="1"/>
  <c r="C15" i="1"/>
  <c r="C29" i="1"/>
  <c r="C33" i="1"/>
  <c r="C37" i="1"/>
  <c r="C41" i="1"/>
  <c r="C54" i="1"/>
  <c r="C56" i="1"/>
  <c r="C58" i="1"/>
  <c r="C73" i="1"/>
  <c r="C88" i="1"/>
  <c r="C90" i="1"/>
  <c r="C105" i="1"/>
  <c r="C123" i="1"/>
  <c r="C129" i="1"/>
  <c r="C149" i="1"/>
  <c r="C164" i="1"/>
  <c r="C166" i="1"/>
  <c r="C181" i="1"/>
  <c r="C196" i="1"/>
  <c r="C198" i="1"/>
  <c r="C213" i="1"/>
  <c r="C228" i="1"/>
  <c r="C230" i="1"/>
  <c r="C245" i="1"/>
  <c r="C260" i="1"/>
  <c r="C262" i="1"/>
  <c r="C273" i="1"/>
  <c r="C277" i="1"/>
  <c r="C292" i="1"/>
  <c r="C294" i="1"/>
  <c r="C309" i="1"/>
  <c r="C324" i="1"/>
  <c r="C347" i="1"/>
  <c r="C349" i="1"/>
  <c r="C364" i="1"/>
  <c r="C9" i="10"/>
  <c r="C11" i="10"/>
  <c r="C17" i="10"/>
  <c r="C19" i="10"/>
  <c r="C28" i="10"/>
  <c r="C32" i="10"/>
  <c r="C134" i="10"/>
  <c r="C136" i="10"/>
  <c r="C138" i="10"/>
  <c r="C166" i="10"/>
  <c r="C182" i="10"/>
  <c r="C184" i="10"/>
  <c r="C190" i="10"/>
  <c r="C212" i="10"/>
  <c r="C222" i="10"/>
  <c r="C257" i="10"/>
  <c r="C273" i="10"/>
  <c r="C275" i="10"/>
  <c r="C310" i="10"/>
  <c r="C341" i="10"/>
  <c r="C349" i="10"/>
  <c r="C382" i="10"/>
  <c r="C401" i="10"/>
  <c r="C416" i="10"/>
  <c r="C436" i="10"/>
  <c r="C438" i="10"/>
  <c r="C440" i="10"/>
  <c r="C497" i="10"/>
  <c r="C124" i="13"/>
  <c r="C297" i="13"/>
  <c r="C484" i="13"/>
  <c r="W145" i="13"/>
  <c r="Y146" i="13"/>
  <c r="C469" i="10"/>
  <c r="C473" i="10"/>
  <c r="C17" i="13"/>
  <c r="C49" i="13"/>
  <c r="C83" i="13"/>
  <c r="C136" i="13"/>
  <c r="C175" i="13"/>
  <c r="C195" i="13"/>
  <c r="C236" i="13"/>
  <c r="C255" i="13"/>
  <c r="C259" i="13"/>
  <c r="C267" i="13"/>
  <c r="C280" i="13"/>
  <c r="C311" i="13"/>
  <c r="C331" i="13"/>
  <c r="C372" i="13"/>
  <c r="C400" i="13"/>
  <c r="C467" i="13"/>
  <c r="C471" i="13"/>
  <c r="C515" i="13"/>
  <c r="C519" i="13"/>
  <c r="C547" i="13"/>
  <c r="C551" i="13"/>
  <c r="C579" i="13"/>
  <c r="C583" i="13"/>
  <c r="C611" i="13"/>
  <c r="C615" i="13"/>
  <c r="C643" i="13"/>
  <c r="C647" i="13"/>
  <c r="C675" i="13"/>
  <c r="C679" i="13"/>
  <c r="C690" i="13"/>
  <c r="C703" i="13"/>
  <c r="C12" i="15"/>
  <c r="C21" i="15"/>
  <c r="C326" i="1"/>
  <c r="C341" i="1"/>
  <c r="C356" i="1"/>
  <c r="C358" i="1"/>
  <c r="C12" i="10"/>
  <c r="C16" i="10"/>
  <c r="C44" i="10"/>
  <c r="C48" i="10"/>
  <c r="C81" i="10"/>
  <c r="C91" i="10"/>
  <c r="C102" i="10"/>
  <c r="C118" i="10"/>
  <c r="C126" i="10"/>
  <c r="C128" i="10"/>
  <c r="C158" i="10"/>
  <c r="C160" i="10"/>
  <c r="C173" i="10"/>
  <c r="C177" i="10"/>
  <c r="C200" i="10"/>
  <c r="C228" i="10"/>
  <c r="C230" i="10"/>
  <c r="C232" i="10"/>
  <c r="C244" i="10"/>
  <c r="C246" i="10"/>
  <c r="C248" i="10"/>
  <c r="C254" i="10"/>
  <c r="C276" i="10"/>
  <c r="C286" i="10"/>
  <c r="C301" i="10"/>
  <c r="C305" i="10"/>
  <c r="C324" i="10"/>
  <c r="C330" i="10"/>
  <c r="C342" i="10"/>
  <c r="C344" i="10"/>
  <c r="C350" i="10"/>
  <c r="C372" i="10"/>
  <c r="C387" i="10"/>
  <c r="C389" i="10"/>
  <c r="C392" i="10"/>
  <c r="C409" i="10"/>
  <c r="C417" i="10"/>
  <c r="C419" i="10"/>
  <c r="C426" i="10"/>
  <c r="C435" i="10"/>
  <c r="C437" i="10"/>
  <c r="C452" i="10"/>
  <c r="C466" i="10"/>
  <c r="C474" i="10"/>
  <c r="C489" i="10"/>
  <c r="C502" i="10"/>
  <c r="C21" i="13"/>
  <c r="C23" i="13"/>
  <c r="C25" i="13"/>
  <c r="C27" i="13"/>
  <c r="C29" i="13"/>
  <c r="C53" i="13"/>
  <c r="C68" i="13"/>
  <c r="C76" i="13"/>
  <c r="C84" i="13"/>
  <c r="C86" i="13"/>
  <c r="C89" i="13"/>
  <c r="C91" i="13"/>
  <c r="C108" i="13"/>
  <c r="C112" i="13"/>
  <c r="C127" i="13"/>
  <c r="C137" i="13"/>
  <c r="C152" i="13"/>
  <c r="C156" i="13"/>
  <c r="C170" i="13"/>
  <c r="C179" i="13"/>
  <c r="C202" i="13"/>
  <c r="C207" i="13"/>
  <c r="C209" i="13"/>
  <c r="C211" i="13"/>
  <c r="C223" i="13"/>
  <c r="C225" i="13"/>
  <c r="C227" i="13"/>
  <c r="C237" i="13"/>
  <c r="C250" i="13"/>
  <c r="C252" i="13"/>
  <c r="C254" i="13"/>
  <c r="C256" i="13"/>
  <c r="C258" i="13"/>
  <c r="C260" i="13"/>
  <c r="C262" i="13"/>
  <c r="C264" i="13"/>
  <c r="C266" i="13"/>
  <c r="C271" i="13"/>
  <c r="C277" i="13"/>
  <c r="C315" i="13"/>
  <c r="C343" i="13"/>
  <c r="C345" i="13"/>
  <c r="C347" i="13"/>
  <c r="C359" i="13"/>
  <c r="C361" i="13"/>
  <c r="C363" i="13"/>
  <c r="C369" i="13"/>
  <c r="C373" i="13"/>
  <c r="C386" i="13"/>
  <c r="C391" i="13"/>
  <c r="C397" i="13"/>
  <c r="C406" i="13"/>
  <c r="C427" i="13"/>
  <c r="C460" i="13"/>
  <c r="C462" i="13"/>
  <c r="C468" i="13"/>
  <c r="C493" i="13"/>
  <c r="C495" i="13"/>
  <c r="C497" i="13"/>
  <c r="C516" i="13"/>
  <c r="C520" i="13"/>
  <c r="C548" i="13"/>
  <c r="C552" i="13"/>
  <c r="C580" i="13"/>
  <c r="C584" i="13"/>
  <c r="C612" i="13"/>
  <c r="C616" i="13"/>
  <c r="C640" i="13"/>
  <c r="C644" i="13"/>
  <c r="C648" i="13"/>
  <c r="C672" i="13"/>
  <c r="C680" i="13"/>
  <c r="C700" i="13"/>
  <c r="C9" i="15"/>
  <c r="C18" i="15"/>
  <c r="W300" i="13"/>
  <c r="C277" i="10"/>
  <c r="C298" i="10"/>
  <c r="C306" i="10"/>
  <c r="C362" i="10"/>
  <c r="C371" i="10"/>
  <c r="C373" i="10"/>
  <c r="C406" i="10"/>
  <c r="C486" i="10"/>
  <c r="C22" i="13"/>
  <c r="C30" i="13"/>
  <c r="C54" i="13"/>
  <c r="C56" i="13"/>
  <c r="C58" i="13"/>
  <c r="C65" i="13"/>
  <c r="C67" i="13"/>
  <c r="C77" i="13"/>
  <c r="C103" i="13"/>
  <c r="C113" i="13"/>
  <c r="C115" i="13"/>
  <c r="C117" i="13"/>
  <c r="C126" i="13"/>
  <c r="C128" i="13"/>
  <c r="C149" i="13"/>
  <c r="C157" i="13"/>
  <c r="C180" i="13"/>
  <c r="C182" i="13"/>
  <c r="C189" i="13"/>
  <c r="C212" i="13"/>
  <c r="C222" i="13"/>
  <c r="C224" i="13"/>
  <c r="C226" i="13"/>
  <c r="C228" i="13"/>
  <c r="C230" i="13"/>
  <c r="C245" i="13"/>
  <c r="C314" i="13"/>
  <c r="C316" i="13"/>
  <c r="C325" i="13"/>
  <c r="C344" i="13"/>
  <c r="C360" i="13"/>
  <c r="C362" i="13"/>
  <c r="C364" i="13"/>
  <c r="C392" i="13"/>
  <c r="C426" i="13"/>
  <c r="C509" i="13"/>
  <c r="C541" i="13"/>
  <c r="C573" i="13"/>
  <c r="C605" i="13"/>
  <c r="C637" i="13"/>
  <c r="C669" i="13"/>
  <c r="C708" i="13"/>
  <c r="C28" i="15"/>
  <c r="AG9" i="1"/>
  <c r="AI9" i="1" s="1"/>
  <c r="C10" i="15"/>
  <c r="C15" i="15"/>
  <c r="C17" i="15"/>
  <c r="C26" i="15"/>
  <c r="C31" i="15"/>
  <c r="C33" i="15"/>
  <c r="C10" i="13"/>
  <c r="C24" i="13"/>
  <c r="C26" i="13"/>
  <c r="C40" i="13"/>
  <c r="C42" i="13"/>
  <c r="C69" i="13"/>
  <c r="C71" i="13"/>
  <c r="C109" i="13"/>
  <c r="C122" i="13"/>
  <c r="C133" i="13"/>
  <c r="C142" i="13"/>
  <c r="C144" i="13"/>
  <c r="C153" i="13"/>
  <c r="C162" i="13"/>
  <c r="C164" i="13"/>
  <c r="C166" i="13"/>
  <c r="C173" i="13"/>
  <c r="C186" i="13"/>
  <c r="C197" i="13"/>
  <c r="C206" i="13"/>
  <c r="C208" i="13"/>
  <c r="C233" i="13"/>
  <c r="C16" i="13"/>
  <c r="C18" i="13"/>
  <c r="C32" i="13"/>
  <c r="C34" i="13"/>
  <c r="C48" i="13"/>
  <c r="C50" i="13"/>
  <c r="C61" i="13"/>
  <c r="C70" i="13"/>
  <c r="C72" i="13"/>
  <c r="C74" i="13"/>
  <c r="C81" i="13"/>
  <c r="C88" i="13"/>
  <c r="C90" i="13"/>
  <c r="C92" i="13"/>
  <c r="C99" i="13"/>
  <c r="C110" i="13"/>
  <c r="C121" i="13"/>
  <c r="C132" i="13"/>
  <c r="C134" i="13"/>
  <c r="C141" i="13"/>
  <c r="C154" i="13"/>
  <c r="C165" i="13"/>
  <c r="C174" i="13"/>
  <c r="C176" i="13"/>
  <c r="C185" i="13"/>
  <c r="C194" i="13"/>
  <c r="C196" i="13"/>
  <c r="C198" i="13"/>
  <c r="C205" i="13"/>
  <c r="C282" i="13"/>
  <c r="C676" i="13"/>
  <c r="C685" i="13"/>
  <c r="C692" i="13"/>
  <c r="C704" i="13"/>
  <c r="C715" i="13"/>
  <c r="C717" i="13"/>
  <c r="C214" i="13"/>
  <c r="C221" i="13"/>
  <c r="C234" i="13"/>
  <c r="C270" i="13"/>
  <c r="C272" i="13"/>
  <c r="C281" i="13"/>
  <c r="C285" i="13"/>
  <c r="C289" i="13"/>
  <c r="C293" i="13"/>
  <c r="C302" i="13"/>
  <c r="C304" i="13"/>
  <c r="C317" i="13"/>
  <c r="C337" i="13"/>
  <c r="C346" i="13"/>
  <c r="C348" i="13"/>
  <c r="C357" i="13"/>
  <c r="C381" i="13"/>
  <c r="C401" i="13"/>
  <c r="C412" i="13"/>
  <c r="C421" i="13"/>
  <c r="C423" i="13"/>
  <c r="C428" i="13"/>
  <c r="C430" i="13"/>
  <c r="C437" i="13"/>
  <c r="C459" i="13"/>
  <c r="C461" i="13"/>
  <c r="C463" i="13"/>
  <c r="C465" i="13"/>
  <c r="C472" i="13"/>
  <c r="C479" i="13"/>
  <c r="C481" i="13"/>
  <c r="C483" i="13"/>
  <c r="C490" i="13"/>
  <c r="C501" i="13"/>
  <c r="C508" i="13"/>
  <c r="C517" i="13"/>
  <c r="C524" i="13"/>
  <c r="C533" i="13"/>
  <c r="C540" i="13"/>
  <c r="C549" i="13"/>
  <c r="C556" i="13"/>
  <c r="C565" i="13"/>
  <c r="C572" i="13"/>
  <c r="C581" i="13"/>
  <c r="C588" i="13"/>
  <c r="C597" i="13"/>
  <c r="C604" i="13"/>
  <c r="C613" i="13"/>
  <c r="C620" i="13"/>
  <c r="C629" i="13"/>
  <c r="C636" i="13"/>
  <c r="C645" i="13"/>
  <c r="C652" i="13"/>
  <c r="C661" i="13"/>
  <c r="C668" i="13"/>
  <c r="C677" i="13"/>
  <c r="C684" i="13"/>
  <c r="C693" i="13"/>
  <c r="C712" i="13"/>
  <c r="C716" i="13"/>
  <c r="C218" i="13"/>
  <c r="C229" i="13"/>
  <c r="C238" i="13"/>
  <c r="C240" i="13"/>
  <c r="C249" i="13"/>
  <c r="C253" i="13"/>
  <c r="C257" i="13"/>
  <c r="C261" i="13"/>
  <c r="C265" i="13"/>
  <c r="C276" i="13"/>
  <c r="C278" i="13"/>
  <c r="C312" i="13"/>
  <c r="C321" i="13"/>
  <c r="C330" i="13"/>
  <c r="C332" i="13"/>
  <c r="C341" i="13"/>
  <c r="C354" i="13"/>
  <c r="C365" i="13"/>
  <c r="C376" i="13"/>
  <c r="C385" i="13"/>
  <c r="C394" i="13"/>
  <c r="C396" i="13"/>
  <c r="C407" i="13"/>
  <c r="C443" i="13"/>
  <c r="C445" i="13"/>
  <c r="C456" i="13"/>
  <c r="C476" i="13"/>
  <c r="C485" i="13"/>
  <c r="C487" i="13"/>
  <c r="C492" i="13"/>
  <c r="C494" i="13"/>
  <c r="C512" i="13"/>
  <c r="C528" i="13"/>
  <c r="C544" i="13"/>
  <c r="C560" i="13"/>
  <c r="C576" i="13"/>
  <c r="C592" i="13"/>
  <c r="C608" i="13"/>
  <c r="C13" i="10"/>
  <c r="C15" i="10"/>
  <c r="C22" i="10"/>
  <c r="C29" i="10"/>
  <c r="C31" i="10"/>
  <c r="C38" i="10"/>
  <c r="C45" i="10"/>
  <c r="C47" i="10"/>
  <c r="C57" i="10"/>
  <c r="C59" i="10"/>
  <c r="C66" i="10"/>
  <c r="C68" i="10"/>
  <c r="C75" i="10"/>
  <c r="C95" i="10"/>
  <c r="C99" i="10"/>
  <c r="C101" i="10"/>
  <c r="C110" i="10"/>
  <c r="C112" i="10"/>
  <c r="C121" i="10"/>
  <c r="C123" i="10"/>
  <c r="C130" i="10"/>
  <c r="C152" i="10"/>
  <c r="C154" i="10"/>
  <c r="C163" i="10"/>
  <c r="C165" i="10"/>
  <c r="C174" i="10"/>
  <c r="C176" i="10"/>
  <c r="C185" i="10"/>
  <c r="C187" i="10"/>
  <c r="C194" i="10"/>
  <c r="C218" i="10"/>
  <c r="C227" i="10"/>
  <c r="C229" i="10"/>
  <c r="C238" i="10"/>
  <c r="C249" i="10"/>
  <c r="C251" i="10"/>
  <c r="C258" i="10"/>
  <c r="C282" i="10"/>
  <c r="C291" i="10"/>
  <c r="C293" i="10"/>
  <c r="C302" i="10"/>
  <c r="C313" i="10"/>
  <c r="C315" i="10"/>
  <c r="C322" i="10"/>
  <c r="C338" i="10"/>
  <c r="C345" i="10"/>
  <c r="C347" i="10"/>
  <c r="C354" i="10"/>
  <c r="C378" i="10"/>
  <c r="C394" i="10"/>
  <c r="C403" i="10"/>
  <c r="C410" i="10"/>
  <c r="C441" i="10"/>
  <c r="C443" i="10"/>
  <c r="C450" i="10"/>
  <c r="C459" i="10"/>
  <c r="C461" i="10"/>
  <c r="C470" i="10"/>
  <c r="C481" i="10"/>
  <c r="C483" i="10"/>
  <c r="C490" i="10"/>
  <c r="C499" i="10"/>
  <c r="C14" i="10"/>
  <c r="C21" i="10"/>
  <c r="C23" i="10"/>
  <c r="C30" i="10"/>
  <c r="C37" i="10"/>
  <c r="C39" i="10"/>
  <c r="C46" i="10"/>
  <c r="C58" i="10"/>
  <c r="C67" i="10"/>
  <c r="C74" i="10"/>
  <c r="C87" i="10"/>
  <c r="C94" i="10"/>
  <c r="C96" i="10"/>
  <c r="C98" i="10"/>
  <c r="C120" i="10"/>
  <c r="C122" i="10"/>
  <c r="C131" i="10"/>
  <c r="C133" i="10"/>
  <c r="C142" i="10"/>
  <c r="C144" i="10"/>
  <c r="C153" i="10"/>
  <c r="C155" i="10"/>
  <c r="C162" i="10"/>
  <c r="C186" i="10"/>
  <c r="C195" i="10"/>
  <c r="C197" i="10"/>
  <c r="C206" i="10"/>
  <c r="C217" i="10"/>
  <c r="C219" i="10"/>
  <c r="C226" i="10"/>
  <c r="C250" i="10"/>
  <c r="C259" i="10"/>
  <c r="C261" i="10"/>
  <c r="C270" i="10"/>
  <c r="C281" i="10"/>
  <c r="C283" i="10"/>
  <c r="C290" i="10"/>
  <c r="C314" i="10"/>
  <c r="C323" i="10"/>
  <c r="C325" i="10"/>
  <c r="C339" i="10"/>
  <c r="C355" i="10"/>
  <c r="C357" i="10"/>
  <c r="C366" i="10"/>
  <c r="C377" i="10"/>
  <c r="C379" i="10"/>
  <c r="C393" i="10"/>
  <c r="C395" i="10"/>
  <c r="C402" i="10"/>
  <c r="C411" i="10"/>
  <c r="C413" i="10"/>
  <c r="C422" i="10"/>
  <c r="C433" i="10"/>
  <c r="C442" i="10"/>
  <c r="C451" i="10"/>
  <c r="C453" i="10"/>
  <c r="C482" i="10"/>
  <c r="C491" i="10"/>
  <c r="C498" i="10"/>
  <c r="C507" i="10"/>
  <c r="C16" i="15"/>
  <c r="C24" i="15"/>
  <c r="C32" i="15"/>
  <c r="C63" i="13"/>
  <c r="C73" i="13"/>
  <c r="C75" i="13"/>
  <c r="C111" i="13"/>
  <c r="C123" i="13"/>
  <c r="C135" i="13"/>
  <c r="C155" i="13"/>
  <c r="C167" i="13"/>
  <c r="C187" i="13"/>
  <c r="C199" i="13"/>
  <c r="C219" i="13"/>
  <c r="C231" i="13"/>
  <c r="C251" i="13"/>
  <c r="C263" i="13"/>
  <c r="C283" i="13"/>
  <c r="C295" i="13"/>
  <c r="C307" i="13"/>
  <c r="C57" i="13"/>
  <c r="C59" i="13"/>
  <c r="C79" i="13"/>
  <c r="C105" i="13"/>
  <c r="C107" i="13"/>
  <c r="C119" i="13"/>
  <c r="C139" i="13"/>
  <c r="C151" i="13"/>
  <c r="C171" i="13"/>
  <c r="C183" i="13"/>
  <c r="C203" i="13"/>
  <c r="C215" i="13"/>
  <c r="C235" i="13"/>
  <c r="C247" i="13"/>
  <c r="C303" i="13"/>
  <c r="C323" i="13"/>
  <c r="C335" i="13"/>
  <c r="C355" i="13"/>
  <c r="C367" i="13"/>
  <c r="C387" i="13"/>
  <c r="C399" i="13"/>
  <c r="C432" i="13"/>
  <c r="C434" i="13"/>
  <c r="C470" i="13"/>
  <c r="C496" i="13"/>
  <c r="C498" i="13"/>
  <c r="C506" i="13"/>
  <c r="C514" i="13"/>
  <c r="C522" i="13"/>
  <c r="C530" i="13"/>
  <c r="C538" i="13"/>
  <c r="C546" i="13"/>
  <c r="C554" i="13"/>
  <c r="C562" i="13"/>
  <c r="C570" i="13"/>
  <c r="C578" i="13"/>
  <c r="C586" i="13"/>
  <c r="C594" i="13"/>
  <c r="C602" i="13"/>
  <c r="C610" i="13"/>
  <c r="C618" i="13"/>
  <c r="C626" i="13"/>
  <c r="C634" i="13"/>
  <c r="C642" i="13"/>
  <c r="C650" i="13"/>
  <c r="C658" i="13"/>
  <c r="C666" i="13"/>
  <c r="C674" i="13"/>
  <c r="C682" i="13"/>
  <c r="C698" i="13"/>
  <c r="C706" i="13"/>
  <c r="C714" i="13"/>
  <c r="C319" i="13"/>
  <c r="C339" i="13"/>
  <c r="C351" i="13"/>
  <c r="C371" i="13"/>
  <c r="C383" i="13"/>
  <c r="C403" i="13"/>
  <c r="C438" i="13"/>
  <c r="C464" i="13"/>
  <c r="C466" i="13"/>
  <c r="C502" i="13"/>
  <c r="C510" i="13"/>
  <c r="C518" i="13"/>
  <c r="C526" i="13"/>
  <c r="C534" i="13"/>
  <c r="C542" i="13"/>
  <c r="C550" i="13"/>
  <c r="C558" i="13"/>
  <c r="C566" i="13"/>
  <c r="C574" i="13"/>
  <c r="C582" i="13"/>
  <c r="C590" i="13"/>
  <c r="C598" i="13"/>
  <c r="C606" i="13"/>
  <c r="C614" i="13"/>
  <c r="C622" i="13"/>
  <c r="C630" i="13"/>
  <c r="C638" i="13"/>
  <c r="C646" i="13"/>
  <c r="C654" i="13"/>
  <c r="C662" i="13"/>
  <c r="C670" i="13"/>
  <c r="C678" i="13"/>
  <c r="C686" i="13"/>
  <c r="C694" i="13"/>
  <c r="C702" i="13"/>
  <c r="C710" i="13"/>
  <c r="C718" i="13"/>
  <c r="C69" i="10"/>
  <c r="C192" i="10"/>
  <c r="C204" i="10"/>
  <c r="C224" i="10"/>
  <c r="C236" i="10"/>
  <c r="C256" i="10"/>
  <c r="C268" i="10"/>
  <c r="C288" i="10"/>
  <c r="C300" i="10"/>
  <c r="C320" i="10"/>
  <c r="C332" i="10"/>
  <c r="C352" i="10"/>
  <c r="C364" i="10"/>
  <c r="C384" i="10"/>
  <c r="C396" i="10"/>
  <c r="C404" i="10"/>
  <c r="C424" i="10"/>
  <c r="C444" i="10"/>
  <c r="C472" i="10"/>
  <c r="C484" i="10"/>
  <c r="C492" i="10"/>
  <c r="C500" i="10"/>
  <c r="C85" i="10"/>
  <c r="C188" i="10"/>
  <c r="C208" i="10"/>
  <c r="C220" i="10"/>
  <c r="C240" i="10"/>
  <c r="C252" i="10"/>
  <c r="C272" i="10"/>
  <c r="C284" i="10"/>
  <c r="C304" i="10"/>
  <c r="C316" i="10"/>
  <c r="C336" i="10"/>
  <c r="C348" i="10"/>
  <c r="C368" i="10"/>
  <c r="C380" i="10"/>
  <c r="C400" i="10"/>
  <c r="C408" i="10"/>
  <c r="C420" i="10"/>
  <c r="C448" i="10"/>
  <c r="C468" i="10"/>
  <c r="C488" i="10"/>
  <c r="C496" i="10"/>
  <c r="C504" i="10"/>
  <c r="C10" i="1"/>
  <c r="C21" i="1"/>
  <c r="C25" i="1"/>
  <c r="C9" i="1"/>
  <c r="C46" i="1"/>
  <c r="C48" i="1"/>
  <c r="C50" i="1"/>
  <c r="C61" i="1"/>
  <c r="C65" i="1"/>
  <c r="C70" i="1"/>
  <c r="C77" i="1"/>
  <c r="C84" i="1"/>
  <c r="C86" i="1"/>
  <c r="C93" i="1"/>
  <c r="C100" i="1"/>
  <c r="C102" i="1"/>
  <c r="C109" i="1"/>
  <c r="C116" i="1"/>
  <c r="C118" i="1"/>
  <c r="C125" i="1"/>
  <c r="C132" i="1"/>
  <c r="C134" i="1"/>
  <c r="C137" i="1"/>
  <c r="C144" i="1"/>
  <c r="C146" i="1"/>
  <c r="C153" i="1"/>
  <c r="C160" i="1"/>
  <c r="C162" i="1"/>
  <c r="C169" i="1"/>
  <c r="C176" i="1"/>
  <c r="C178" i="1"/>
  <c r="C185" i="1"/>
  <c r="C192" i="1"/>
  <c r="C194" i="1"/>
  <c r="C201" i="1"/>
  <c r="C208" i="1"/>
  <c r="C210" i="1"/>
  <c r="C217" i="1"/>
  <c r="C224" i="1"/>
  <c r="C226" i="1"/>
  <c r="C233" i="1"/>
  <c r="C240" i="1"/>
  <c r="C242" i="1"/>
  <c r="C249" i="1"/>
  <c r="C256" i="1"/>
  <c r="C258" i="1"/>
  <c r="C265" i="1"/>
  <c r="C272" i="1"/>
  <c r="C274" i="1"/>
  <c r="C281" i="1"/>
  <c r="C288" i="1"/>
  <c r="C290" i="1"/>
  <c r="C297" i="1"/>
  <c r="C304" i="1"/>
  <c r="C306" i="1"/>
  <c r="C313" i="1"/>
  <c r="C320" i="1"/>
  <c r="C322" i="1"/>
  <c r="C329" i="1"/>
  <c r="C336" i="1"/>
  <c r="C338" i="1"/>
  <c r="C345" i="1"/>
  <c r="C352" i="1"/>
  <c r="C354" i="1"/>
  <c r="C361" i="1"/>
  <c r="C368" i="1"/>
  <c r="C370" i="1"/>
  <c r="C13" i="1"/>
  <c r="C17" i="1"/>
  <c r="C32" i="1"/>
  <c r="C34" i="1"/>
  <c r="C45" i="1"/>
  <c r="C49" i="1"/>
  <c r="C62" i="1"/>
  <c r="C64" i="1"/>
  <c r="C66" i="1"/>
  <c r="C69" i="1"/>
  <c r="C76" i="1"/>
  <c r="C78" i="1"/>
  <c r="C85" i="1"/>
  <c r="C92" i="1"/>
  <c r="C94" i="1"/>
  <c r="C101" i="1"/>
  <c r="C108" i="1"/>
  <c r="C110" i="1"/>
  <c r="C117" i="1"/>
  <c r="C124" i="1"/>
  <c r="C126" i="1"/>
  <c r="C133" i="1"/>
  <c r="C138" i="1"/>
  <c r="C145" i="1"/>
  <c r="C152" i="1"/>
  <c r="C154" i="1"/>
  <c r="C161" i="1"/>
  <c r="C168" i="1"/>
  <c r="C170" i="1"/>
  <c r="C177" i="1"/>
  <c r="C184" i="1"/>
  <c r="C186" i="1"/>
  <c r="C193" i="1"/>
  <c r="C200" i="1"/>
  <c r="C202" i="1"/>
  <c r="C209" i="1"/>
  <c r="C216" i="1"/>
  <c r="C218" i="1"/>
  <c r="C225" i="1"/>
  <c r="C232" i="1"/>
  <c r="C234" i="1"/>
  <c r="C241" i="1"/>
  <c r="C248" i="1"/>
  <c r="C250" i="1"/>
  <c r="C257" i="1"/>
  <c r="C264" i="1"/>
  <c r="C266" i="1"/>
  <c r="C280" i="1"/>
  <c r="C282" i="1"/>
  <c r="C289" i="1"/>
  <c r="C296" i="1"/>
  <c r="C298" i="1"/>
  <c r="C305" i="1"/>
  <c r="C312" i="1"/>
  <c r="C314" i="1"/>
  <c r="C321" i="1"/>
  <c r="C328" i="1"/>
  <c r="C330" i="1"/>
  <c r="C337" i="1"/>
  <c r="C344" i="1"/>
  <c r="C346" i="1"/>
  <c r="C353" i="1"/>
  <c r="C360" i="1"/>
  <c r="C362" i="1"/>
  <c r="C369" i="1"/>
  <c r="C371" i="1"/>
  <c r="C366" i="1"/>
  <c r="C11" i="1"/>
  <c r="C27" i="1"/>
  <c r="C43" i="1"/>
  <c r="C59" i="1"/>
  <c r="C19" i="1"/>
  <c r="C35" i="1"/>
  <c r="C51" i="1"/>
  <c r="C76" i="10"/>
  <c r="C92" i="10"/>
  <c r="C72" i="10"/>
  <c r="C88" i="10"/>
  <c r="C100" i="10"/>
  <c r="C103" i="10"/>
  <c r="C108" i="10"/>
  <c r="C111" i="10"/>
  <c r="C116" i="10"/>
  <c r="C119" i="10"/>
  <c r="C124" i="10"/>
  <c r="C127" i="10"/>
  <c r="C132" i="10"/>
  <c r="C135" i="10"/>
  <c r="C140" i="10"/>
  <c r="C143" i="10"/>
  <c r="C148" i="10"/>
  <c r="C151" i="10"/>
  <c r="C156" i="10"/>
  <c r="C159" i="10"/>
  <c r="C164" i="10"/>
  <c r="C167" i="10"/>
  <c r="C172" i="10"/>
  <c r="C175" i="10"/>
  <c r="C180" i="10"/>
  <c r="C183" i="10"/>
  <c r="C191" i="10"/>
  <c r="C199" i="10"/>
  <c r="C207" i="10"/>
  <c r="C215" i="10"/>
  <c r="C223" i="10"/>
  <c r="C231" i="10"/>
  <c r="C239" i="10"/>
  <c r="C247" i="10"/>
  <c r="C255" i="10"/>
  <c r="C263" i="10"/>
  <c r="C271" i="10"/>
  <c r="C279" i="10"/>
  <c r="C287" i="10"/>
  <c r="C295" i="10"/>
  <c r="C303" i="10"/>
  <c r="C311" i="10"/>
  <c r="C319" i="10"/>
  <c r="C327" i="10"/>
  <c r="C335" i="10"/>
  <c r="C343" i="10"/>
  <c r="C351" i="10"/>
  <c r="C359" i="10"/>
  <c r="C367" i="10"/>
  <c r="C375" i="10"/>
  <c r="C383" i="10"/>
  <c r="C391" i="10"/>
  <c r="C399" i="10"/>
  <c r="C407" i="10"/>
  <c r="C415" i="10"/>
  <c r="C423" i="10"/>
  <c r="C431" i="10"/>
  <c r="C439" i="10"/>
  <c r="C447" i="10"/>
  <c r="C455" i="10"/>
  <c r="C463" i="10"/>
  <c r="C471" i="10"/>
  <c r="C479" i="10"/>
  <c r="C487" i="10"/>
  <c r="C495" i="10"/>
  <c r="C503" i="10"/>
  <c r="C12" i="13"/>
  <c r="C20" i="13"/>
  <c r="C28" i="13"/>
  <c r="C36" i="13"/>
  <c r="C44" i="13"/>
  <c r="C52" i="13"/>
  <c r="C62" i="13"/>
  <c r="C101" i="13"/>
  <c r="C146" i="13"/>
  <c r="C178" i="13"/>
  <c r="C210" i="13"/>
  <c r="C242" i="13"/>
  <c r="C274" i="13"/>
  <c r="C306" i="13"/>
  <c r="C338" i="13"/>
  <c r="C370" i="13"/>
  <c r="C402" i="13"/>
  <c r="C310" i="13"/>
  <c r="C318" i="13"/>
  <c r="C326" i="13"/>
  <c r="C334" i="13"/>
  <c r="C342" i="13"/>
  <c r="C350" i="13"/>
  <c r="C358" i="13"/>
  <c r="C366" i="13"/>
  <c r="C374" i="13"/>
  <c r="C382" i="13"/>
  <c r="C390" i="13"/>
  <c r="C398" i="13"/>
  <c r="C66" i="13"/>
  <c r="C82" i="13"/>
  <c r="C98" i="13"/>
  <c r="C114" i="13"/>
  <c r="C405" i="13"/>
  <c r="C444" i="13"/>
  <c r="C469" i="13"/>
  <c r="C409" i="13"/>
  <c r="C425" i="13"/>
  <c r="C441" i="13"/>
  <c r="C457" i="13"/>
  <c r="C473" i="13"/>
  <c r="C489" i="13"/>
  <c r="C505" i="13"/>
  <c r="C513" i="13"/>
  <c r="C521" i="13"/>
  <c r="C529" i="13"/>
  <c r="C537" i="13"/>
  <c r="C545" i="13"/>
  <c r="C553" i="13"/>
  <c r="C561" i="13"/>
  <c r="C569" i="13"/>
  <c r="C577" i="13"/>
  <c r="C585" i="13"/>
  <c r="C593" i="13"/>
  <c r="C601" i="13"/>
  <c r="C609" i="13"/>
  <c r="C617" i="13"/>
  <c r="C625" i="13"/>
  <c r="C633" i="13"/>
  <c r="C641" i="13"/>
  <c r="C649" i="13"/>
  <c r="C657" i="13"/>
  <c r="C665" i="13"/>
  <c r="C673" i="13"/>
  <c r="C681" i="13"/>
  <c r="C689" i="13"/>
  <c r="C697" i="13"/>
  <c r="C705" i="13"/>
  <c r="C713" i="13"/>
  <c r="C11" i="15"/>
  <c r="C19" i="15"/>
  <c r="C27" i="15"/>
  <c r="Y300" i="13" l="1"/>
  <c r="C300" i="13" s="1"/>
  <c r="AG14" i="13"/>
  <c r="AI145" i="13"/>
  <c r="Y145" i="13"/>
  <c r="W14" i="13"/>
  <c r="AG13" i="13" l="1"/>
  <c r="AI14" i="13"/>
  <c r="C145" i="13"/>
  <c r="W13" i="13"/>
  <c r="Y14" i="13"/>
  <c r="W11" i="13" l="1"/>
  <c r="Y13" i="13"/>
  <c r="C14" i="13"/>
  <c r="AG11" i="13"/>
  <c r="AI13" i="13"/>
  <c r="AG9" i="13" l="1"/>
  <c r="AI9" i="13" s="1"/>
  <c r="AI11" i="13"/>
  <c r="C13" i="13"/>
  <c r="W9" i="13"/>
  <c r="Y9" i="13" s="1"/>
  <c r="Y11" i="13"/>
  <c r="C11" i="13" l="1"/>
  <c r="C9" i="13"/>
</calcChain>
</file>

<file path=xl/sharedStrings.xml><?xml version="1.0" encoding="utf-8"?>
<sst xmlns="http://schemas.openxmlformats.org/spreadsheetml/2006/main" count="18123" uniqueCount="5118">
  <si>
    <t>fiscalRequirement [http://www.xbrl.de/taxonomies/de-ref-2010-02-19]</t>
  </si>
  <si>
    <t>notPermittedFor [http://www.xbrl.de/taxonomies/de-ref-2010-02-19]</t>
  </si>
  <si>
    <t>legalFormEU [http://www.xbrl.de/taxonomies/de-ref-2010-02-19]</t>
  </si>
  <si>
    <t>legalFormKSt [http://www.xbrl.de/taxonomies/de-ref-2010-02-19]</t>
  </si>
  <si>
    <t>legalFormPG [http://www.xbrl.de/taxonomies/de-ref-2010-02-19]</t>
  </si>
  <si>
    <t>typeOperatingResult [http://www.xbrl.de/taxonomies/de-ref-2010-02-19]</t>
  </si>
  <si>
    <t>fiscalValidSince [http://www.xbrl.de/taxonomies/de-ref-2010-02-19]</t>
  </si>
  <si>
    <t>fiscalValidThrough [http://www.xbrl.de/taxonomies/de-ref-2010-02-19]</t>
  </si>
  <si>
    <t/>
  </si>
  <si>
    <t>Bilanz</t>
  </si>
  <si>
    <t>http://www.xbrl.de/taxonomies/de-gaap-ci-2012-06-01</t>
  </si>
  <si>
    <t>bs</t>
  </si>
  <si>
    <t>true</t>
  </si>
  <si>
    <t>string</t>
  </si>
  <si>
    <t>neutral</t>
  </si>
  <si>
    <t>bs.ass</t>
  </si>
  <si>
    <t>Gewinn- und Verlustrechnung</t>
  </si>
  <si>
    <t>is</t>
  </si>
  <si>
    <t>Ergebnisverwendung</t>
  </si>
  <si>
    <t>incomeUse</t>
  </si>
  <si>
    <t>Ausgegliedert aus dem Anhang. Soweit der Bilanzgewinn in der Bilanz ausgewiesen ist, wird steuerlich die Ergebnisverwendung erwartet.</t>
  </si>
  <si>
    <t>Steuerliche Gewinnermittlung</t>
  </si>
  <si>
    <t>Positionsschlüssel</t>
  </si>
  <si>
    <t>Positionsbezeichnung</t>
  </si>
  <si>
    <t>Datentyp</t>
  </si>
  <si>
    <t>Dokumentation</t>
  </si>
  <si>
    <t>Steuerliche Anforderung</t>
  </si>
  <si>
    <t>Nicht zulässig</t>
  </si>
  <si>
    <t>Rechtsform</t>
  </si>
  <si>
    <t>Gewinnverwendung</t>
  </si>
  <si>
    <t>Steuerlich gültig seit..</t>
  </si>
  <si>
    <t>Steuerlich gültig bis..</t>
  </si>
  <si>
    <t>Vorperiode</t>
  </si>
  <si>
    <t>Kommentar</t>
  </si>
  <si>
    <t>Erfassung von Erläuterungen zur Position</t>
  </si>
  <si>
    <t>Abweichung erfassen</t>
  </si>
  <si>
    <t>+/-</t>
  </si>
  <si>
    <t>x</t>
  </si>
  <si>
    <t>Erläuterungen zur Spalte</t>
  </si>
  <si>
    <t>Der Filter verweist auf die jeweils höhere Summenposition. Um die Summenposition zu finden, klicken Sie auf das + bzw. -.</t>
  </si>
  <si>
    <t xml:space="preserve">Hier kann nach Taxonomiepositionen, die einen Eintrag enthalten, gefiltert werden. </t>
  </si>
  <si>
    <t>Summe der Abweichungen</t>
  </si>
  <si>
    <t>ns</t>
  </si>
  <si>
    <t>name</t>
  </si>
  <si>
    <t>xbrl type</t>
  </si>
  <si>
    <t>standard [http://www.xbrl.org/2003/role/label]</t>
  </si>
  <si>
    <t>documentation [http://www.xbrl.org/2003/role/documentation]</t>
  </si>
  <si>
    <t>definitionGuidance [http://www.xbrl.org/2003/role/definitionGuidance]</t>
  </si>
  <si>
    <t>ReportFactory Taxonomy Template © 2013 All rights reserved.  by ABZ Reporting GmbH</t>
  </si>
  <si>
    <t>Aktuelles Jahr</t>
  </si>
  <si>
    <r>
      <t xml:space="preserve">Hier sind taxonomiekonforme Summenformeln für die Abweichungen der Vorperiode hinterlegt. Bitte hier </t>
    </r>
    <r>
      <rPr>
        <b/>
        <u/>
        <sz val="8"/>
        <color indexed="63"/>
        <rFont val="Arial"/>
        <family val="2"/>
      </rPr>
      <t>keine Werte manuell</t>
    </r>
    <r>
      <rPr>
        <sz val="8"/>
        <color indexed="63"/>
        <rFont val="Arial"/>
        <family val="2"/>
      </rPr>
      <t xml:space="preserve"> erfassen!</t>
    </r>
  </si>
  <si>
    <r>
      <t xml:space="preserve">Hier sind taxonomiekonforme Summenformeln für die Abweichungen der aktuellen Periode hinterlegt. Bitte hier </t>
    </r>
    <r>
      <rPr>
        <b/>
        <u/>
        <sz val="8"/>
        <color indexed="63"/>
        <rFont val="Arial"/>
        <family val="2"/>
      </rPr>
      <t>keine Werte manuell</t>
    </r>
    <r>
      <rPr>
        <u/>
        <sz val="8"/>
        <color indexed="63"/>
        <rFont val="Arial"/>
        <family val="2"/>
      </rPr>
      <t xml:space="preserve"> </t>
    </r>
    <r>
      <rPr>
        <sz val="8"/>
        <color indexed="63"/>
        <rFont val="Arial"/>
        <family val="2"/>
      </rPr>
      <t>erfassen!</t>
    </r>
  </si>
  <si>
    <t>Hier können Einträge manuell erfasst werden.</t>
  </si>
  <si>
    <t>Hier können Verknüpfungen mit der ReportFactory erstellt werden, entweder zum Importieren einer Saldenliste oder zum Exportieren eines Formulars. Diese Zellen beinhalten teilweise Formeln. Um diese Formel nicht zu überschreiben, sollten Sie die grau-hinterlegten Zellen nicht manuell editieren, sondern dafür die weiß-hinterlegten Erfassungsspalten verwenden.</t>
  </si>
  <si>
    <t>Abweichungen der aktuellen Periode können hier manuell auf der untersten Position, die in der Handelsbilanz der aktuellen Periode ausgewiesen wurde, erfasst werden.</t>
  </si>
  <si>
    <t>Abweichungen der Vorperiode können hier manuell auf der untersten Position, die in der Handelsbilanz der Vorperiode ausgewiesen wurde, erfasst werden.</t>
  </si>
  <si>
    <t>Hier können Verknüpfungen mit der ReportFactory erstellt werden. Dies ist sowohl zum Importieren einer Saldenliste als auch zum Bearbeiten eines ReportFactory-Formulars, bspw. für die Steuerbilanz, möglich. Grau-hinterlegte Zellen beinhalten teilweise Formeln. Um diese Formel nicht zu überschreiben, sollten Sie diese Zellen nicht manuell verändern, sondern dafür den weiß-hinterlegten Erfassungsbereich verwenden. Für eine weitere Erläuterung der Verwendung des Templates dient auch Zeile 6.</t>
  </si>
  <si>
    <t>Aktiva</t>
  </si>
  <si>
    <t>Passiva</t>
  </si>
  <si>
    <t>Gewinn-und Verlustrechnung</t>
  </si>
  <si>
    <t>Übersicht über die enthaltenen Berichtsteile der Taxonomie</t>
  </si>
  <si>
    <t>Excel-Vorlage zur Erstellung von Überleitungsrechnungen 
von Handelsbilanzpositionen auf Steuerbilanzpositionen</t>
  </si>
  <si>
    <t>Bitte beachten Sie die beigefügten Nutzungsbedingungen!</t>
  </si>
  <si>
    <t>bs.eqLiab</t>
  </si>
  <si>
    <t>is.netIncome</t>
  </si>
  <si>
    <t>incomeUse.gainLoss</t>
  </si>
  <si>
    <t>fpl</t>
  </si>
  <si>
    <t>monetary</t>
  </si>
  <si>
    <t>Steuerlicher Gewinn / Verlust</t>
  </si>
  <si>
    <t>steuerlich erforderlich</t>
  </si>
  <si>
    <t>Dieses Modul ist nur für die Rechtsformen Einzelunternehmen und Personengesellschaften zu verwenden. Bei unbeschränkt steuerpflichtigen Körperschaften, bei denen ausschließlich Einkünfte aus Gewerbebetrieb vorliegen können, ist die Berechnung im Rahmen der Körperschaftsteuererklärung vorzunehmen. Bei Personengesellschaften wird der steuerliche Gewinn mit der Position steuerlicher Gewinn/Verlust nach Nettomethode im Modul "Steuerliche Gewinnermittlung bei Personengesellschaften" abgeglichen</t>
  </si>
  <si>
    <t>Summenmussfeld</t>
  </si>
  <si>
    <t>Steuerliche Gewinnermittlung für besondere Fälle</t>
  </si>
  <si>
    <t>fplgm.netmethod</t>
  </si>
  <si>
    <t>DeterminationOfTaxableIncomeSpec.forProfitOrganization.taxableIncome</t>
  </si>
  <si>
    <t>Wichtiger Hinweis!!!</t>
  </si>
  <si>
    <t>Bitte konfigurieren Sie die Wertübernahme 
so wie in Ihrem ReportFactory-Projekt</t>
  </si>
  <si>
    <r>
      <t xml:space="preserve">ReportFactory-Einstellung (bitte auswählen) </t>
    </r>
    <r>
      <rPr>
        <b/>
        <sz val="10"/>
        <rFont val="Calibri"/>
        <family val="2"/>
      </rPr>
      <t>↓</t>
    </r>
  </si>
  <si>
    <t>Kapitalgesellschaft ohne Berichtsteil Ergebnisverwendung</t>
  </si>
  <si>
    <t>Kapitalgesellschaft mit Berichtsteil Ergebnisverwendung</t>
  </si>
  <si>
    <t>Personengesellschaft ohne Berichtsteil Ergebnisverwendung</t>
  </si>
  <si>
    <t>Personengesellschaft mit Berichtsteil Ergebnisverwendung</t>
  </si>
  <si>
    <t>Einzelunternehmen</t>
  </si>
  <si>
    <t>Ausgangssaldo</t>
  </si>
  <si>
    <t>Saldo</t>
  </si>
  <si>
    <t>Erstellen Sie eine Verknüpfung mit der ReportFactory, um Salden in einem Formular zu speichern.</t>
  </si>
  <si>
    <t>Erstellen Sie eine Verknüpfung mit der ReportFactory, um Positionssalden einzulesen.</t>
  </si>
  <si>
    <t>Steuerliche Gewinnermittlung bei Feststellungsverfahren</t>
  </si>
  <si>
    <t>HGB v6.0, Kerntaxonomie E-Bilanz / steuerlicher Einzelabschluss (01.04.2016)</t>
  </si>
  <si>
    <t>Summe Aktiva</t>
  </si>
  <si>
    <t>http://www.xbrl.de/taxonomies/de-gaap-ci-2016-04-01</t>
  </si>
  <si>
    <t>Bilanzsumme, Summe Aktiva</t>
  </si>
  <si>
    <t>Dieser Wert muss der Bilanzsumme, Summe Passiva entsprechen</t>
  </si>
  <si>
    <t>Rückständige fällige Einzahlungen auf Geschäftsanteile</t>
  </si>
  <si>
    <t>+</t>
  </si>
  <si>
    <t>bs.ass.unpaidCap.dueCapOfCoop</t>
  </si>
  <si>
    <t>Rechnerisch notwendig, soweit vorhanden</t>
  </si>
  <si>
    <t>Bilanzierungshilfe</t>
  </si>
  <si>
    <t>bs.ass.accountingConvenience</t>
  </si>
  <si>
    <t>Die Position ist nur in der Handelsbilanz zulässig. § 269 HGB wurde durch das BilMoG aufgehoben. Es besteht daher keine Möglichkeit mehr, eine Bilanzierungshilfe in Anspruch zu nehmen. Gemäß Art. 67 Abs. 5 EGHGB können die nach bisherigem Recht in einem Jahresabschluss für ein vor dem 1.1.2010 endendes Geschäftsjahr angesetzten Beträge unter Anwendung der für sie geltenden Vorschriften des HGB a.F. fortgeführt werden. Steuerlich ist eine Bilanzierungshilfe mangels Wirtschaftsguteigenschaft nicht zulässig und muss im Rahmen der Überleitungsrechnung eliminiert werden.</t>
  </si>
  <si>
    <t>steuerlich</t>
  </si>
  <si>
    <t>davon Aufwendungen für die Ingangsetzung und Erweiterung des Geschäftsbetriebs</t>
  </si>
  <si>
    <t>bs.ass.accountingConvenience.startUpCost</t>
  </si>
  <si>
    <t>Bilanzierungshilfe, davon Aufwendungen für die Ingangsetzung und Erweiterung des Geschäftsbetriebs</t>
  </si>
  <si>
    <t>Artikel 66 und 67 EGHGB</t>
  </si>
  <si>
    <t>Anlagevermögen</t>
  </si>
  <si>
    <t>bs.ass.fixAss</t>
  </si>
  <si>
    <t>Immaterielle Vermögensgegenstände</t>
  </si>
  <si>
    <t>bs.ass.fixAss.intan</t>
  </si>
  <si>
    <t>Selbst geschaffene gewerbliche Schutzrechte und ähnliche Rechte und Werte</t>
  </si>
  <si>
    <t>bs.ass.fixAss.intan.selfmade</t>
  </si>
  <si>
    <t>Nicht aufgenommen werden unter diesem Posten selbst geschaffene Marken, Drucktitel, Verlagsrechte, Kundenlisten oder vergleichbare immaterielle VG des Anlagevermögens (§ 248 Abs. 2 S. 2 HGB). Handelsrechtlich besteht ein Aktivierungswahlrecht. Steuerlich ist diese Position nicht zulässig und muss im Rahmen der Überleitungsrechnung eliminiert werden. Zur zeitlichen Anwendung Hinweis auf Art. 66 Abs. 7 EGHGB.</t>
  </si>
  <si>
    <t>davon fertige</t>
  </si>
  <si>
    <t>bs.ass.fixAss.intan.selfmade.finished</t>
  </si>
  <si>
    <t>Selbst geschaffene gewerbliche Schutzrechte und ähnliche Rechte und Werte, davon fertige</t>
  </si>
  <si>
    <t>kein Pflichtfeld, freiwillige bzw. optionale Angabe, wenn zwischen Sender und Empfänger vereinbart</t>
  </si>
  <si>
    <t>davon in Entwicklung befindlich</t>
  </si>
  <si>
    <t>bs.ass.fixAss.intan.selfmade.underConstr</t>
  </si>
  <si>
    <t>Selbst geschaffene gewerbliche Schutzrechte und ähnliche Rechte und Werte, davon in Entwicklung befindlich</t>
  </si>
  <si>
    <t>entgeltlich erworbene Konzessionen, gewerbliche Schutz- und ähnliche Rechte und Werte sowie Lizenzen an solchen Rechten und Werten</t>
  </si>
  <si>
    <t>bs.ass.fixAss.intan.concessionBrands</t>
  </si>
  <si>
    <t>Die Aktivierungspflicht der Posten ist weit gefasst. Neben rechtlich abgesicherten Positionen (Konzessionen, Schutzrechte) sind auch ähnliche Rechte wie Nutzungsrechte und Wettbewerbsverbote zu aktivieren.</t>
  </si>
  <si>
    <t>Mussfeld, Kontennachweis erwünscht</t>
  </si>
  <si>
    <t>Konzessionen</t>
  </si>
  <si>
    <t>bs.ass.fixAss.intan.concessionBrands.concession</t>
  </si>
  <si>
    <t>entgeltlich erworbene Konzessionen, gewerbliche Schutz- und ähnliche Rechte und Werte sowie Lizenzen an solchen Rechten und Werten, Konzessionen</t>
  </si>
  <si>
    <t>freiwillige Angabe, Buchwerte</t>
  </si>
  <si>
    <t>gewerbliche Schutzrechte</t>
  </si>
  <si>
    <t>bs.ass.fixAss.intan.concessionBrands.tradeMarks</t>
  </si>
  <si>
    <t>entgeltlich erworbene Konzessionen, gewerbliche Schutz- und ähnliche Rechte und Werte sowie Lizenzen an solchen Rechten und Werten, gewerbliche Schutzrechte</t>
  </si>
  <si>
    <t>sonstige Rechte und Werte</t>
  </si>
  <si>
    <t>bs.ass.fixAss.intan.concessionBrands.other</t>
  </si>
  <si>
    <t>entgeltlich erworbene Konzessionen, gewerbliche Schutz- und ähnliche Rechte und Werte sowie Lizenzen an solchen Rechten und Werten, sonstige Rechte und Werte</t>
  </si>
  <si>
    <t>EDV-Software</t>
  </si>
  <si>
    <t>bs.ass.fixAss.intan.concessionBrands.software</t>
  </si>
  <si>
    <t>entgeltlich erworbene Konzessionen, gewerbliche Schutz- und ähnliche Rechte und Werte sowie Lizenzen an solchen Rechten und Werten, EDV-Software</t>
  </si>
  <si>
    <t>Lizenzen an Rechten und Werten</t>
  </si>
  <si>
    <t>bs.ass.fixAss.intan.concessionBrands.licenses</t>
  </si>
  <si>
    <t>entgeltlich erworbene Konzessionen, gewerbliche Schutz- und ähnliche Rechte und Werte sowie Lizenzen an solchen Rechten und Werten, Lizenzen an Rechten und Werten</t>
  </si>
  <si>
    <t>soweit aus der/den für die ausländische(n) Betriebsstätte(n) geführten Buchführung(en) nicht anders zuordenbar</t>
  </si>
  <si>
    <t>bs.ass.fixAss.intan.concessionBrandsOtherForeign</t>
  </si>
  <si>
    <t>entgeltlich erworbene Konzessionen, gewerbliche Schutz- und ähnliche Rechte und Werte sowie Lizenzen an solchen Rechten und Werten, soweit aus der/den für die ausländische(n) Betriebsstätte(n) geführten Buchführung(en) nicht anders zuordenbar</t>
  </si>
  <si>
    <t>Übermittlung nur, soweit aus der/den für die ausländische(n) Betriebsstätte(n) geführten Buchführung(en) nicht anders zuordenbar</t>
  </si>
  <si>
    <t>Die Position dient als Auffangposition für Vermögensgegenstände ausländischer Betriebsstätten, soweit keine detaillierte Zuordnung auf die unter der Position entgeltlich erworbene Konzessionen, gewerbliche Schutz- und ähnliche Rechte und Werte sowie Lizenzen an solchen Rechten und Werten vorhandenen Positionen möglich ist.</t>
  </si>
  <si>
    <t>Geschäfts-, Firmen- oder Praxiswert</t>
  </si>
  <si>
    <t>bs.ass.fixAss.intan.goodwill</t>
  </si>
  <si>
    <t>Anders als die Regelung des § 7 Abs. 1 S. 3 EStG trifft das HGB über die Dauer des Abschreibungszeitraums keine typisierende Bestimmung. Allerdings regelt § 285 Abs. 13 HGB n.F. dass die Gründe, welche die Annahme einer betrieblichen Nutzungsdauer eines entgeltlich erworbenen Geschäfts- oder Firmenwert von mehr als 5 Jahren rechtfertigen, im Anhang anzugeben sind. Sofern aufgrund dieser Vorschriftenregelung die handelsrechtliche von der steuerrechtlichen Nutzungsdauer abweicht, ist im Rahmen der Überleitungsrechnung eine Anpassung herbeizuführen.</t>
  </si>
  <si>
    <t>derivativer Firmenwert (Goodwill)</t>
  </si>
  <si>
    <t>bs.ass.fixAss.intan.goodwill.purchased</t>
  </si>
  <si>
    <t>bs.ass.fixAss.intan.goodwillOtherForeign</t>
  </si>
  <si>
    <t>Geschäfts-, Firmen- oder Praxiswert, soweit aus der/den für die ausländische(n) Betriebsstätte(n) geführten Buchführung(en) nicht anders zuordenbar</t>
  </si>
  <si>
    <t>Die Position dient als Auffangposition für Vermögensgegenstände ausländischer Betriebsstätten, soweit keine detaillierte Zuordnung auf die unter der Position Geschäfts-, Firmen- oder Praxiswert vorhandenen Positionen möglich ist.</t>
  </si>
  <si>
    <t>geleistete Anzahlungen</t>
  </si>
  <si>
    <t>bs.ass.fixAss.intan.advPaym</t>
  </si>
  <si>
    <t>Immaterielle Vermögensgegenstände, geleistete Anzahlungen</t>
  </si>
  <si>
    <t>Hier sind nur Anzahlungen auf entgeltlich erworbene immaterielle Vermögensgegenstände aufzunehmen.</t>
  </si>
  <si>
    <t>sonstige immaterielle Vermögensgegenstände</t>
  </si>
  <si>
    <t>bs.ass.fixAss.intan.other</t>
  </si>
  <si>
    <t>Immaterielle Vermögensgegenstände, sonstige immaterielle Vermögensgegenstände</t>
  </si>
  <si>
    <t>Posten sollte in Folgezeile erläutert sein.</t>
  </si>
  <si>
    <t>Erläuterungen zu sonstigen immateriellen Vermögensgegenständen</t>
  </si>
  <si>
    <t>bs.ass.fixAss.intan.other.comment</t>
  </si>
  <si>
    <t>Immaterielle Vermögensgegenstände, sonstige immaterielle Vermögensgegenstände, Erläuterungen zu sonstigen immateriellen Vermögensgegenständen</t>
  </si>
  <si>
    <t>Inhaltliche Spezifikation zum Vorposten</t>
  </si>
  <si>
    <t>Die entsprechende Berechnung/Erläuterung/detaillierte Darstellung ist als Fußnote zu berichten.</t>
  </si>
  <si>
    <t>Sachanlagen</t>
  </si>
  <si>
    <t>bs.ass.fixAss.tan</t>
  </si>
  <si>
    <t>Grundstücke, grundstücksgleiche Rechte und Bauten einschließlich der Bauten auf fremden Grundstücken</t>
  </si>
  <si>
    <t>bs.ass.fixAss.tan.landBuildings</t>
  </si>
  <si>
    <t>unbebaute Grundstücke</t>
  </si>
  <si>
    <t>bs.ass.fixAss.tan.landBuildings.landWithoutBuildings</t>
  </si>
  <si>
    <t>Grundstücke, grundstücksgleiche Rechte und Bauten einschließlich der Bauten auf fremden Grundstücke, unbebaute Grundstücke</t>
  </si>
  <si>
    <t>Aus handelsrechtlicher Sicht: freiwillige Angabe, Buchwerte (gilt nicht für Übermittlungen nach § 5b EStG)</t>
  </si>
  <si>
    <t>Hier sind ausschließlich unbebaute Grundstücke auszuweisen. Der Grund und Boden bei bebauten Grundstücken ist in der Position "Bauten auf eigenen Grundstücken und grundstücksgleichen Rechten, davon Grund und Boden-Anteil" auszuweisen.</t>
  </si>
  <si>
    <t>grundstücksgleiche Rechte ohne Bauten</t>
  </si>
  <si>
    <t>bs.ass.fixAss.tan.landBuildings.rightEquivalentToLandWithoutBuildings</t>
  </si>
  <si>
    <t>Grundstücke, grundstücksgleiche Rechte und Bauten einschließlich der Bauten auf fremden Grundstücke, grundstücksgleiche Rechte ohne Bauten</t>
  </si>
  <si>
    <t>Grundstücksgleiche Rechte sind Rechte, die den Vorschriften des bürgerlichen Rechts über Grundstücke unterliegen (z.B. Erbbaurecht).</t>
  </si>
  <si>
    <t>Bauten auf eigenen Grundstücken und grundstücksgleichen Rechten</t>
  </si>
  <si>
    <t>bs.ass.fixAss.tan.landBuildings.buildingsOnOwnLand</t>
  </si>
  <si>
    <t>Grundstücke, grundstücksgleiche Rechte und Bauten einschließlich der Bauten auf fremden Grundstücke, Bauten auf eigenen Grundstücken und grundstücksgleichen Rechten</t>
  </si>
  <si>
    <t>Element umfasst sowohl den Buchwert der Bauten, als auch den Buchwert der Grundstücke.</t>
  </si>
  <si>
    <t>Die Position umfasst sowohl den Wert der Bauten als auch den Wert der Grundstücke.</t>
  </si>
  <si>
    <t>davon Grund und Boden-Anteil</t>
  </si>
  <si>
    <t>bs.ass.fixAss.tan.landBuildings.buildingsOnOwnLand.landValueShare</t>
  </si>
  <si>
    <t>Grundstücke, grundstücksgleiche Rechte und Bauten einschließlich der Bauten auf fremden Grundstücke, Bauten auf eigenen Grundstücken und grundstücksgleichen Rechten, davon Grund und Boden-Anteil</t>
  </si>
  <si>
    <t>Der in der Position „Bauten auf eigenen Grundstücken und grundstücksgleichen Rechten“ enthaltene Anteil des Grund und Bodens ist hier gesondert auszuweisen.</t>
  </si>
  <si>
    <t>Mussfeld</t>
  </si>
  <si>
    <t>Bauten auf fremden Grundstücken</t>
  </si>
  <si>
    <t>bs.ass.fixAss.tan.landBuildings.buildingsOnNonOwnedLand</t>
  </si>
  <si>
    <t>Grundstücke, grundstücksgleiche Rechte und Bauten einschließlich der Bauten auf fremden Grundstücken, Bauten auf fremden Grundstücken</t>
  </si>
  <si>
    <t>Hier sind auch die Mietereinbauten, sofern es sich um keine technischen Anlagen und Maschinen handelt, einzutragen. Die Abgrenzung ist nach dem Erlass vom 15.01.1976, BStBl. I 1976 S. 66, vorzunehmen.</t>
  </si>
  <si>
    <t>Übrige Grundstücke, nicht zuordenbar</t>
  </si>
  <si>
    <t>bs.ass.fixAss.tan.landBuildings.other</t>
  </si>
  <si>
    <t>Grundstücke, grundstücksgleiche Rechte und Bauten einschließlich der Bauten auf fremden Grundstücken, Übrige Grundstücke, nicht zuordenbar</t>
  </si>
  <si>
    <t>Restposten, für die rechnerische Richtigkeit</t>
  </si>
  <si>
    <t>Die Position dient als Auffangposition, soweit eine detaillierte Zuordnung auf die in der gleichen Ebene vorhandenen Positionen nicht möglich ist.</t>
  </si>
  <si>
    <t>bs.ass.fixAss.tan.landBuildingsOtherForeign</t>
  </si>
  <si>
    <t>Grundstücke, grundstücksgleiche Rechte und Bauten einschließlich der Bauten auf fremden Grundstücken, soweit aus der/den für die ausländische(n) Betriebsstätte(n) geführten Buchführung(en) nicht anders zuordenbar</t>
  </si>
  <si>
    <t>Die Position dient als Auffangposition für Vermögensgegenstände ausländischer Betriebsstätten, soweit keine detaillierte Zuordnung auf die unter der Position Grundstücke, grundstücksgleiche Rechte und Bauten einschließlich der Bauten auf fremden Grundstücken vorhandenen Positionen möglich ist.</t>
  </si>
  <si>
    <t>technische Anlagen und Maschinen</t>
  </si>
  <si>
    <t>bs.ass.fixAss.tan.machinery</t>
  </si>
  <si>
    <t>Hierzu gehören alle Anlagen und technischen Maschinen, die der Produktion dienen. Auch Mietereinbauten, sofern es sich nicht um Bauten auf fremden Grundstücken handelt. Die Abgrenzung ist nach dem Erlass vom 15.01.1976, BStBl. I 1976 S. 66 vorzunehmen.</t>
  </si>
  <si>
    <t>technische Anlagen</t>
  </si>
  <si>
    <t>bs.ass.fixAss.tan.machinery.technEquipm</t>
  </si>
  <si>
    <t>technische Anlagen und Maschinen, technische Anlagen</t>
  </si>
  <si>
    <t>Maschinen und maschinengebundene Werkzeuge</t>
  </si>
  <si>
    <t>bs.ass.fixAss.tan.machinery.machinery</t>
  </si>
  <si>
    <t>technische Anlagen und Maschinen, Maschinen und maschinengebundene Werkzeuge</t>
  </si>
  <si>
    <t>Betriebsvorrichtungen</t>
  </si>
  <si>
    <t>bs.ass.fixAss.tan.machinery.installations</t>
  </si>
  <si>
    <t>technische Anlagen und Maschinen, Betriebsvorrichtungen</t>
  </si>
  <si>
    <t>Reserve- und Ersatzteile</t>
  </si>
  <si>
    <t>bs.ass.fixAss.tan.machinery.spareParts</t>
  </si>
  <si>
    <t>technische Anlagen und Maschinen, Reserve- und Ersatzteile</t>
  </si>
  <si>
    <t>GWG</t>
  </si>
  <si>
    <t>bs.ass.fixAss.tan.machinery.gwg</t>
  </si>
  <si>
    <t>technische Anlagen und Maschinen, GWG</t>
  </si>
  <si>
    <t>GWG-Sammelposten</t>
  </si>
  <si>
    <t>bs.ass.fixAss.tan.machinery.gwgsammelposten</t>
  </si>
  <si>
    <t>technische Anlagen und Maschinen, GWG-Sammelposten</t>
  </si>
  <si>
    <t>Sonstige technische Anlagen und Maschinen</t>
  </si>
  <si>
    <t>bs.ass.fixAss.tan.machinery.othermachinery</t>
  </si>
  <si>
    <t>technische Anlagen und Maschinen, Sonstige technische Anlagen und Maschinen</t>
  </si>
  <si>
    <t>bs.ass.fixAss.tan.machinery.otherForeign</t>
  </si>
  <si>
    <t>technische Anlagen und Maschinen, soweit aus der/den für die ausländische(n) Betriebsstätte(n) geführten Buchführung(en) nicht anders zuordenbar</t>
  </si>
  <si>
    <t>Die Position dient als Auffangposition für Vermögensgegenstände ausländischer Betriebsstätten, soweit keine detaillierte Zuordnung auf die unter der Position technische Anlagen und Maschinen vorhandenen Positionen möglich ist.</t>
  </si>
  <si>
    <t>andere Anlagen, Betriebs- und Geschäftsausstattung</t>
  </si>
  <si>
    <t>bs.ass.fixAss.tan.otherEquipm</t>
  </si>
  <si>
    <t>Hierzu zählen alle Gegenstände der Büro- und Werkstatteinrichtung, EDV-Hardware, Telefonanlagen, Arbeitsgeräte, Kraftwagen, sonstige Fahrzeuge, Transportbehälter, Werkzeuge und Baustellencontainer.</t>
  </si>
  <si>
    <t>andere Anlagen</t>
  </si>
  <si>
    <t>bs.ass.fixAss.tan.otherEquipm.other</t>
  </si>
  <si>
    <t>andere Anlagen, Betriebs- und Geschäftsausstattung, andere Anlagen</t>
  </si>
  <si>
    <t>Betriebsausstattung</t>
  </si>
  <si>
    <t>bs.ass.fixAss.tan.otherEquipm.factory</t>
  </si>
  <si>
    <t>andere Anlagen, Betriebs- und Geschäftsausstattung, Betriebsausstattung</t>
  </si>
  <si>
    <t>Geschäftsausstattung</t>
  </si>
  <si>
    <t>bs.ass.fixAss.tan.otherEquipm.office</t>
  </si>
  <si>
    <t>andere Anlagen, Betriebs- und Geschäftsausstattung, Geschäftsausstattung</t>
  </si>
  <si>
    <t>bs.ass.fixAss.tan.otherEquipm.gwg</t>
  </si>
  <si>
    <t>andere Anlagen, Betriebs- und Geschäftsausstattung, GWG</t>
  </si>
  <si>
    <t>bs.ass.fixAss.tan.otherEquipm.gwgsammelposten</t>
  </si>
  <si>
    <t>andere Anlagen, Betriebs- und Geschäftsausstattung, Sammelposten GWG</t>
  </si>
  <si>
    <t>Sonstige Betriebs- und Geschäftsausstattung</t>
  </si>
  <si>
    <t>bs.ass.fixAss.tan.otherEquipm.otherbga</t>
  </si>
  <si>
    <t>andere Anlagen, Betriebs- und Geschäftsausstattung, Sonstige Betriebs- und Geschäftsausstattung</t>
  </si>
  <si>
    <t>bs.ass.fixAss.tan.otherEquipmOtherForeign</t>
  </si>
  <si>
    <t>andere Anlagen, Betriebs- und Geschäftsausstattung, soweit aus der/den für die ausländische(n) Betriebsstätte(n) geführten Buchführung(en) nicht anders zuordenbar</t>
  </si>
  <si>
    <t>Die Position dient als Auffangposition für Vermögensgegenstände ausländischer Betriebsstätten, soweit keine detaillierte Zuordnung auf die unter der Position andere Anlagen, Betriebs- und Geschäftsausstattung vorhandenen Positionen möglich ist.</t>
  </si>
  <si>
    <t>Geschäfts- und Vorführwagen</t>
  </si>
  <si>
    <t>bs.ass.fixAss.tan.branche_kfz</t>
  </si>
  <si>
    <t>Branchenspezifischer Zusatzposten für Autohändler (fast flächendeckend verwendet bzw. von den Autokonzernen als Datenuser erwartet)</t>
  </si>
  <si>
    <t>Diese Position gilt nur für Autohäuser. Die PKW sind im Übrigen unter der Position Andere Anlagen, Betriebs- und Geschäftsausstattung zu erfassen.</t>
  </si>
  <si>
    <t>Geschäftswagen</t>
  </si>
  <si>
    <t>bs.ass.fixAss.tan.branche_kfz.compCar</t>
  </si>
  <si>
    <t>Geschäfts- und Vorführwagen, Geschäftswagen</t>
  </si>
  <si>
    <t>Posten für die Kreditwürdigkeitsprüfung (ELBA) Die Position ist für die Beibehaltung der bankenaufsichtsrechtlichen Zulassung des Ratingsystems und für eine korrekte Kundenbonitätsermittlung ggf. erforderlich.</t>
  </si>
  <si>
    <t>Vorführwagen</t>
  </si>
  <si>
    <t>bs.ass.fixAss.tan.branche_kfz.demoModel</t>
  </si>
  <si>
    <t>Geschäfts- und Vorführwagen, Vorführwagen</t>
  </si>
  <si>
    <t>Geleistete Anzahlungen und Anlagen im Bau</t>
  </si>
  <si>
    <t>bs.ass.fixAss.tan.inConstrAdvPaym</t>
  </si>
  <si>
    <t>Geleistete Anzahlungen sind Vorleistungen auf eine von dem anderen Vertragsteil zu erbringende Lieferung oder Leistung. Anlagen im Bau umfassen die bis zum Bilanzstichtag getätigten Investitionen für Gegenstände des Sachanlagevermögens, die am Bilanzstichtag noch nicht fertig gestellt sind.</t>
  </si>
  <si>
    <t>geleistete Anzahlungen auf Sachanlagen</t>
  </si>
  <si>
    <t>bs.ass.fixAss.tan.inConstrAdvPaym.advPaym</t>
  </si>
  <si>
    <t>Geleistete Anzahlungen und Anlagen im Bau, geleistete Anzahlungen auf Sachanlagen</t>
  </si>
  <si>
    <t>Gebäude im Bau</t>
  </si>
  <si>
    <t>bs.ass.fixAss.tan.inConstrAdvPaym.buildingUnderConstr</t>
  </si>
  <si>
    <t>Geleistete Anzahlungen und Anlagen im Bau, Gebäude im Bau</t>
  </si>
  <si>
    <t>technische Anlagen und Maschinen im Bau</t>
  </si>
  <si>
    <t>bs.ass.fixAss.tan.inConstrAdvPaym.equipmUnderConstr</t>
  </si>
  <si>
    <t>Geleistete Anzahlungen und Anlagen im Bau, technische Anlagen und Maschinen im Bau</t>
  </si>
  <si>
    <t>bs.ass.fixAss.tan.inConstrAdvPaymOtherForeign</t>
  </si>
  <si>
    <t>Geleistete Anzahlungen und Anlagen im Bau, soweit aus der/den für die ausländische(n) Betriebsstätte(n) geführten Buchführung(en) nicht anders zuordenbar</t>
  </si>
  <si>
    <t>Die Position dient als Auffangposition für Vermögensgegenstände ausländischer Betriebsstätten, soweit keine detaillierte Zuordnung auf die unter der Position geleistete Anzahlungen und Anlagen im Bau vorhandenen Positionen möglich ist.</t>
  </si>
  <si>
    <t>sonstige Sachanlagen</t>
  </si>
  <si>
    <t>bs.ass.fixAss.tan.other</t>
  </si>
  <si>
    <t>Posten muss sich aus den Unterposten erklären.</t>
  </si>
  <si>
    <t>Sammelposten für alle den vorgenannten Positionen nicht zuordenbare Sachanlagen</t>
  </si>
  <si>
    <t>vermietete Anlagenwerte</t>
  </si>
  <si>
    <t>bs.ass.fixAss.tan.other.leasedAss</t>
  </si>
  <si>
    <t>sonstige Sachanlagen, vermietete Anlagewerte</t>
  </si>
  <si>
    <t>ADS § 246 Tz. 386</t>
  </si>
  <si>
    <t>übrige sonstige Sachanlagen, nicht zuordenbare Sachanlagen</t>
  </si>
  <si>
    <t>bs.ass.fixAss.tan.other.other</t>
  </si>
  <si>
    <t>sonstige Sachanlagen, übrige sonstige Sachanlagen, nicht zuordenbare Sachanlagen</t>
  </si>
  <si>
    <t>Erläuterungen zu sonstige Sachanlagen</t>
  </si>
  <si>
    <t>bs.ass.fixAss.tan.other.other.comment</t>
  </si>
  <si>
    <t>übrige sonstige Sachanlagen, nicht zuordenbare Sachanlagen, Erläuterungen zu sonstige Sachanlagen</t>
  </si>
  <si>
    <t>Finanzanlagen</t>
  </si>
  <si>
    <t>bs.ass.fixAss.fin</t>
  </si>
  <si>
    <t>davon Ausleihungen an Gesellschafter</t>
  </si>
  <si>
    <t>bs.ass.fixAss.fin.LoansToShareholder</t>
  </si>
  <si>
    <t>Finanzanlagen, davon Ausleihungen an Gesellschafter</t>
  </si>
  <si>
    <t>Vermerk für Kleine oder Kleinstkapitalgesellschaften, eingefügt aufgrund Einlassung des IDW zum MicroBilG, bisher ggf. led. über Extensionstaxonomie einfügbar.</t>
  </si>
  <si>
    <t>Anteile an verbundenen Unternehmen</t>
  </si>
  <si>
    <t>bs.ass.fixAss.fin.sharesInAffil</t>
  </si>
  <si>
    <t>Anteile im Sinne des § 271 Abs. 2 HGB. § 15 AktG ist hier nicht anzuwenden.</t>
  </si>
  <si>
    <t>Anteile an Personengesellschaften</t>
  </si>
  <si>
    <t>bs.ass.fixAss.fin.sharesInAffil.partnerships</t>
  </si>
  <si>
    <t>Anteile an verbundenen Unternehmen, Anteile an Personengesellschaften</t>
  </si>
  <si>
    <t>In HB Leerübermittlung möglich, Positionen für steuerrechtliche Darstellung nach Überleitungsrechnung; Spiegelbildmethode.</t>
  </si>
  <si>
    <t>z.B. Anteile an KG, GmbH und Co. KG, OHG, GbR (Mitunternehmerschaft). Zur Abgrenzung bei ausländischen Rechtsformen vgl. BMF vom 24.12.1999, IV B 4 –S 1300 – 111/99, BStBl 1999 I S. 1076. Steuerbilanziell ist der Wertansatz nach der sog. Spiegelbildmethode vorzunehmen. Abweichungen zwischen HB- und StB-Wert sind in der Überleitungsrechnung darzustellen. Die Untergliederung in „Anteile an Personengesellschaften“ und „Anteile an Kapitalgesellschaften“ soll rein steuerlich verstanden werden. Bei Einreichung einer Handelsbilanz können die entsprechenden Positionen leer übermittelt werden. Die Positionen sind nur für die steuerliche Überleitungsrechnung oder bei Einreichung einer originären Steuerbilanz zu verwenden.</t>
  </si>
  <si>
    <t>Anteile an Kapitalgesellschaften</t>
  </si>
  <si>
    <t>bs.ass.fixAss.fin.sharesInAffil.corporations</t>
  </si>
  <si>
    <t>Anteile an verbundenen Unternehmen, Anteile an Kapitalgesellschaften</t>
  </si>
  <si>
    <t>In HB Leerübermittlung möglich, Positionen für steuerrechtliche Darstellung nach Überleitungsrechnung.</t>
  </si>
  <si>
    <t>z. B. Aktien, GmbH-Anteile Zur Abgrenzung bei ausländischen Rechtsformen vgl. BMF vom 24.12.1999, IV B 4 –S 1300 – 111/99, BStBl 1999 I S. 1076. Die Untergliederung in „Anteile an Personengesellschaften“ und „Anteile an Kapitalgesellschaften“ soll rein steuerlich verstanden werden. Bei Einreichung einer Handelsbilanz können die entsprechenden Positionen leer übermittelt werden. Die Positionen sind nur für die steuerliche Überleitungsrechnung oder bei Einreichung einer originären Steuerbilanz zu verwenden.</t>
  </si>
  <si>
    <t>nach Rechtsform nicht zuordenbar</t>
  </si>
  <si>
    <t>bs.ass.fixAss.fin.sharesInAffil.other</t>
  </si>
  <si>
    <t>Anteile an verbundenen Unternehmen, nach Rechtsform nicht zuordenbar</t>
  </si>
  <si>
    <t>davon Anteile an herrschender oder an mit Mehrheit beteiligter Gesellschaft</t>
  </si>
  <si>
    <t>bs.ass.fixAss.fin.sharesInAffil.parentComp</t>
  </si>
  <si>
    <t>Anteile an verbundenen Unternehmen, davon Anteile an herrschender oder an mit Mehrheit beteiligter Gesellschaft</t>
  </si>
  <si>
    <t>davon Anteile an Tochterunternehmen</t>
  </si>
  <si>
    <t>bs.ass.fixAss.fin.sharesInAffil.subsidiaries</t>
  </si>
  <si>
    <t>Anteile an verbundenen Unternehmen, davon Anteile an Tochterunternehmen</t>
  </si>
  <si>
    <t>bs.ass.fixAss.fin.sharesInAffilOtherForeign</t>
  </si>
  <si>
    <t>Anteile an verbundenen Unternehmen, soweit aus der/den für die ausländische(n) Betriebsstätte(n) geführten Buchführung(en) nicht anders zuordenbar</t>
  </si>
  <si>
    <t>Die Position dient als Auffangposition für Vermögensgegenstände ausländischer Betriebsstätten, soweit keine detaillierte Zuordnung auf die unter der Position Anteile an verbundenen Unternehmen vorhandenen Positionen möglich ist.</t>
  </si>
  <si>
    <t>Ausleihungen an Gesellschafter</t>
  </si>
  <si>
    <t>bs.ass.fixAss.fin.loansToSharehold</t>
  </si>
  <si>
    <t>nicht verwendbar für die AG</t>
  </si>
  <si>
    <t>Unter Ausleihungen werden ausschließlich Forderungen verstanden, welche unter Hingabe von Kapital erworben wurden. Auch partiarische Darlehen sind hier zu erfassen. Nicht Forderungen aus Lieferungen und Leistungen, auch wenn sie langfristig sind. Nicht bei Aktiengesellschaft verwendbar.</t>
  </si>
  <si>
    <t>Ausleihungen an GmbH-Gesellschafter und stille Gesellschafter</t>
  </si>
  <si>
    <t>bs.ass.fixAss.fin.loansToSharehold.gmbhSilent</t>
  </si>
  <si>
    <t>Ausleihungen an Gesellschafter, Ausleihungen an GmbH-Gesellschafter und stille Gesellschafter</t>
  </si>
  <si>
    <t>Nach handelsrechtlicher Sicht: freiwillige Angabe, Buchwerte (gilt nicht für Übermittlungen nach § 5b EStG)</t>
  </si>
  <si>
    <t>Ausleihungen an persönlich haftende Gesellschafter</t>
  </si>
  <si>
    <t>bs.ass.fixAss.fin.loansToSharehold.unlimitedLiable</t>
  </si>
  <si>
    <t>Ausleihungen an Gesellschafter, Ausleihungen an persönlich haftende Gesellschafter</t>
  </si>
  <si>
    <t>Unter Ausleihungen werden ausschließlich Forderungen verstanden, welche unter Hingabe von Kapital erworben wurden. Auch partiarische Darlehen sind hier zu erfassen. Nicht Forderungen aus Lieferungen und Leistungen, auch wenn sie langfristig sind.</t>
  </si>
  <si>
    <t>Ausleihungen an Kommanditisten</t>
  </si>
  <si>
    <t>bs.ass.fixAss.fin.loansToSharehold.limitedLiable</t>
  </si>
  <si>
    <t>Ausleihungen an Gesellschafter, Ausleihungen an Kommanditisten</t>
  </si>
  <si>
    <t>nicht nach Rechtsform des Gesellschafters zuordenbar</t>
  </si>
  <si>
    <t>bs.ass.fixAss.fin.loansToSharehold.misc</t>
  </si>
  <si>
    <t>Ausleihungen an Gesellschafter, nicht nach Rechtsform des Gesellschafters zuordenbar</t>
  </si>
  <si>
    <t>Übermittlung nur, soweit nach der Rechtsform des Gesellschafters nicht anders zuordenbar</t>
  </si>
  <si>
    <t>Ausleihungen an verbundene Unternehmen</t>
  </si>
  <si>
    <t>bs.ass.fixAss.fin.loansToAffil</t>
  </si>
  <si>
    <t>Ausleihungen an Personengesellschaften</t>
  </si>
  <si>
    <t>bs.ass.fixAss.fin.loansToAffil.partnerships</t>
  </si>
  <si>
    <t>Ausleihungen an verbundene Unternehmen, soweit Personengesellschaften</t>
  </si>
  <si>
    <t>Liegen die Voraussetzungen des § 15 Abs. 1 Nr. 2 S. 1 2. HS EStG vor (Vergütungen für die Hingabe von Darlehen), so ist die Ausleihung (Forderung) steuerlich als Sonderbetriebsvermögen bei der Untergesellschaft zu erfassen. Nach den Grundsätzen der spiegelbildlichen Bilanzierung ist der handelsrechtliche Posten „Ausleihungen an Personengesellschaften“ in der Steuerbilanz zugunsten des Beteiligungsbuchwertes aufzulösen (Überleitungsrechnung).</t>
  </si>
  <si>
    <t>Ausleihungen an Kapitalgesellschaften</t>
  </si>
  <si>
    <t>bs.ass.fixAss.fin.loansToAffil.corporations</t>
  </si>
  <si>
    <t>Ausleihungen an verbundene Unternehmen, soweit Kapitalgesellschaften</t>
  </si>
  <si>
    <t>Ausleihungen an Einzelunternehmen</t>
  </si>
  <si>
    <t>bs.ass.fixAss.fin.loansToAffil.soleProprietor</t>
  </si>
  <si>
    <t>Ausleihungen an verbundene Unternehmen, soweit Einzelunternehmen</t>
  </si>
  <si>
    <t>Ausleihungen an Unternehmen, nach Rechtsform nicht zuordenbar</t>
  </si>
  <si>
    <t>bs.ass.fixAss.fin.loansToAffil.other</t>
  </si>
  <si>
    <t>Ausleihungen an verbundene Unternehmen, nach Rechtsform nicht zuordenbar</t>
  </si>
  <si>
    <t>davon Ausleihungen an herrschender oder an mit Mehrheit beteiligter Gesellschaft</t>
  </si>
  <si>
    <t>bs.ass.fixAss.fin.loansToAffil.parentComp</t>
  </si>
  <si>
    <t>Ausleihungen an verbundene Unternehmen, davon Ausleihungen an herrschender oder an mit Mehrheit beteiligter Gesellschaft</t>
  </si>
  <si>
    <t>davon Ausleihungen an Tochterunternehmen</t>
  </si>
  <si>
    <t>bs.ass.fixAss.fin.loansToAffil.subsidiaries</t>
  </si>
  <si>
    <t>Ausleihungen an verbundene Unternehmen, davon Ausleihungen an Tochterunternehmen</t>
  </si>
  <si>
    <t>bs.ass.fixAss.fin.loansToAffilOtherForeign</t>
  </si>
  <si>
    <t>Ausleihungen an verbundene Unternehmen, soweit aus der/den für die ausländische(n) Betriebsstätte(n) geführten Buchführung(en) nicht anders zuordenbar</t>
  </si>
  <si>
    <t>Die Position dient als Auffangposition für Vermögensgegenstände ausländischer Betriebsstätten, soweit keine detaillierte Zuordnung auf die unter der Position Ausleihungen an verbundene Unternehmen vorhandenen Positionen möglich ist.</t>
  </si>
  <si>
    <t>Beteiligungen</t>
  </si>
  <si>
    <t>bs.ass.fixAss.fin.particip</t>
  </si>
  <si>
    <t>Anteile an verbundenen Unternehmen nach § 271 Abs. 2 HGB, § 6 Abs. 1 Nr. 2 EStG sind hier nicht einzutragen.</t>
  </si>
  <si>
    <t>davon Beteiligungen an assoziierten Unternehmen</t>
  </si>
  <si>
    <t>bs.ass.fixAss.fin.particip.assoc</t>
  </si>
  <si>
    <t>Beteiligungen, davon Beteiligungen an assoziierten Unternehmen</t>
  </si>
  <si>
    <t>Soweit der Posten übermittelt werden soll, aber wg. § 311 Abs. 2 kein gesonderter Ausweis erfolgt</t>
  </si>
  <si>
    <t>davon Anteile an Joint Ventures</t>
  </si>
  <si>
    <t>bs.ass.fixAss.fin.particip.jointVent</t>
  </si>
  <si>
    <t>Beteiligungen, davon Anteile an Joint Ventures</t>
  </si>
  <si>
    <t>Redundanzregelung (vgl. Leitlinien) bzgl. Folgeposten</t>
  </si>
  <si>
    <t>Beteiligungen an Personengesellschaften</t>
  </si>
  <si>
    <t>bs.ass.fixAss.fin.particip.partnerships</t>
  </si>
  <si>
    <t>Beteiligungen, Beteiligungen an Personengesellschaften</t>
  </si>
  <si>
    <t>Spiegelbildmethode</t>
  </si>
  <si>
    <t>z.B. Anteile an KG, GmbH und Co. KG, OHG, GbR (Mitunternehmerschaft). Atypisch stille Beteiligungen werden nicht hier sondern unter „stillen Beteiligungen“ erfasst. Anteile an verbundenen Unternehmen nach § 271 Abs. 2 HGB, § 6 Abs. 1 Nr. 2 EStG werden unter „Anteile an verbundenen Unternehmen“ erfasst. Zur Abgrenzung bei ausländischen Rechtsformen vgl. BMF vom 24.12.1999, IV B 4 –S 1300 – 111/99, BStBl 1999 I S. 1076. Steuerbilanziell ist der Wertansatz nach der sog. Spiegelbildmethode vorzunehmen. Abweichungen zwischen HB- und StB-Wert sind in der Überleitungsrechnung darzustellen.</t>
  </si>
  <si>
    <t>Beteiligungen an Kapitalgesellschaften</t>
  </si>
  <si>
    <t>bs.ass.fixAss.fin.particip.corporations</t>
  </si>
  <si>
    <t>Beteiligungen, Beteiligungen an Kapitalgesellschaften</t>
  </si>
  <si>
    <t>z. B. Aktien, GmbH-Anteile Anteile an verbundenen Unternehmen nach § 271 Abs. 2 HGB, § 6 Abs. 1 Nr. 2 EStG werden unter „Anteile an verbundenen Unternehmen“ erfasst. Zur Abgrenzung bei ausländischen Rechtsformen vgl. BMF vom 24.12.1999, IV B 4 –S 1300 – 111/99, BStBl 1999 I S. 1076.</t>
  </si>
  <si>
    <t>stille Beteiligungen</t>
  </si>
  <si>
    <t>bs.ass.fixAss.fin.particip.silent</t>
  </si>
  <si>
    <t>Beteiligungen, stille Beteiligungen</t>
  </si>
  <si>
    <t>typisch stille Beteiligung</t>
  </si>
  <si>
    <t>bs.ass.fixAss.fin.particip.silent.typical</t>
  </si>
  <si>
    <t>Beteiligungen, stille Beteiligungen, typisch stille Beteiligung</t>
  </si>
  <si>
    <t>Stille Gesellschaft i.S.d. § 230 HGB ohne Beteiligung am Vermögen des Unternehmens.</t>
  </si>
  <si>
    <t>atypisch stille Beteiligung</t>
  </si>
  <si>
    <t>bs.ass.fixAss.fin.particip.silent.atypical</t>
  </si>
  <si>
    <t>Beteiligungen, stille Beteiligungen, atypisch stille Beteiligung</t>
  </si>
  <si>
    <t>Stille Gesellschaft i.S.d. § 230 HGB, aber mit weitergehenden Rechten des Beteiligten, insbesondere Beteiligung am Vermögen des Unternehmens. Die atypisch stille Beteiligung ist steuerrechtlich eine Mitunternehmerschaft.</t>
  </si>
  <si>
    <t>sonstige Beteiligungen, nach Rechtsform nicht zuordenbar</t>
  </si>
  <si>
    <t>bs.ass.fixAss.fin.particip.other</t>
  </si>
  <si>
    <t>Beteiligungen, sonstige Beteiligungen, nach Rechtsform nicht zuordenbar</t>
  </si>
  <si>
    <t>bs.ass.fixAss.fin.participOtherForeign</t>
  </si>
  <si>
    <t>Beteiligungen, soweit aus der/den für die ausländische(n) Betriebsstätte(n) geführten Buchführung(en) nicht anders zuordenbar</t>
  </si>
  <si>
    <t>Die Position dient als Auffangposition für Vermögensgegenstände ausländischer Betriebsstätten, soweit keine detaillierte Zuordnung auf die unter der Position Beteiligungen vorhandenen Positionen möglich ist.</t>
  </si>
  <si>
    <t>Ausleihungen an Unternehmen, mit denen ein Beteiligungsverhältnis besteht</t>
  </si>
  <si>
    <t>bs.ass.fixAss.fin.loansToParticip</t>
  </si>
  <si>
    <t>davon Ausleihungen an beteiligte Unternehmungen</t>
  </si>
  <si>
    <t>bs.ass.fixAss.fin.loansToParticip.parentComp</t>
  </si>
  <si>
    <t>Ausleihungen an Unternehmen, mit denen ein Beteiligungsverhältnis besteht, davon Ausleihungen an beteiligte Unternehmungen</t>
  </si>
  <si>
    <t>davon Ausleihungen an Beteiligungen</t>
  </si>
  <si>
    <t>bs.ass.fixAss.fin.loansToParticip.subsidiaries</t>
  </si>
  <si>
    <t>Ausleihungen an Unternehmen, mit denen ein Beteiligungsverhältnis besteht, davon Ausleihungen an Beteiligungen</t>
  </si>
  <si>
    <t>davon Ausleihungen an assoziierte Unternehmen</t>
  </si>
  <si>
    <t>bs.ass.fixAss.fin.loansToParticip.assoc</t>
  </si>
  <si>
    <t>Ausleihungen an Unternehmen, mit denen ein Beteiligungsverhältnis besteht, davon Ausleihungen an assoziierte Unternehmen</t>
  </si>
  <si>
    <t>davon Ausleihungen an Joint Ventures</t>
  </si>
  <si>
    <t>bs.ass.fixAss.fin.loansToParticip.jointVent</t>
  </si>
  <si>
    <t>Ausleihungen an Unternehmen, mit denen ein Beteiligungsverhältnis besteht, davon Ausleihungen an Joint Ventures</t>
  </si>
  <si>
    <t>bs.ass.fixAss.fin.loansToParticip.partnerships</t>
  </si>
  <si>
    <t>Ausleihungen an Unternehmen, mit denen ein Beteiligungsverhältnis besteht, Ausleihungen an Personengesellschaften</t>
  </si>
  <si>
    <t>Hier sind Ausleihungen aufzuführen, bei denen die Beteiligung an einer Personengesellschaft besteht. Liegen die Voraussetzungen des § 15 Abs. 1 Nr. 2 S. 1 2. HS EStG vor (Vergütungen für die Hingabe von Darlehen) so ist die Ausleihung (Forderung) steuerlich als Sonderbetriebsvermögen bei der Untergesellschaft zu erfassen. Nach den Grundsätzen der spiegelbildlichen Bilanzierung ist der handelsrechtliche Posten „Ausleihungen an Personengesellschaften“ in der Steuerbilanz zugunsten des Beteiligungsbuchwertes aufzulösen (Überleitungsrechnung).</t>
  </si>
  <si>
    <t>bs.ass.fixAss.fin.loansToParticip.corporations</t>
  </si>
  <si>
    <t>Ausleihungen an Unternehmen, mit denen ein Beteiligungsverhältnis besteht, Ausleihungen an Kapitalgesellschaften</t>
  </si>
  <si>
    <t>nicht nach Rechtsform zuordenbar</t>
  </si>
  <si>
    <t>bs.ass.fixAss.fin.loansToParticip.other</t>
  </si>
  <si>
    <t>Ausleihungen an Unternehmen, mit denen ein Beteiligungsverhältnis besteht, nicht nach Rechtsform zuordenbar</t>
  </si>
  <si>
    <t>bs.ass.fixAss.fin.loansToParticipOtherForeign</t>
  </si>
  <si>
    <t>Ausleihungen an Unternehmen, mit denen ein Beteiligungsverhältnis besteht, soweit aus der/den für die ausländische(n) Betriebsstätte(n) geführten Buchführung(en) nicht anders zuordenbar</t>
  </si>
  <si>
    <t>Die Position dient als Auffangposition für Vermögensgegenstände ausländischer Betriebsstätten, soweit keine detaillierte Zuordnung auf die unter der Position Ausleihungen an Unternehmen, mit denen ein Beteiligungsverhältnis besteht vorhandenen Positionen möglich ist.</t>
  </si>
  <si>
    <t>Wertpapiere des Anlagevermögens</t>
  </si>
  <si>
    <t>bs.ass.fixAss.fin.securities</t>
  </si>
  <si>
    <t>Inhaber- und Orderpapiere, die nach Art und Ausstattung übertragbar und im Bedarfsfall verwertbar sind und der längerfristigen Kapitalanlage dienen.</t>
  </si>
  <si>
    <t>Aktien</t>
  </si>
  <si>
    <t>bs.ass.fixAss.fin.securities.shares</t>
  </si>
  <si>
    <t>Wertpapiere des Anlagevermögens, Aktien</t>
  </si>
  <si>
    <t>Optionsscheine</t>
  </si>
  <si>
    <t>bs.ass.fixAss.fin.securities.warrants</t>
  </si>
  <si>
    <t>Wertpapiere des Anlagevermögens, Optionsscheine</t>
  </si>
  <si>
    <t>nur, wenn es sich um ein verbrieftes Wertpapier handelt (andernfalls: sonstiger Vermögensgegenstand)</t>
  </si>
  <si>
    <t>Genussscheine</t>
  </si>
  <si>
    <t>bs.ass.fixAss.fin.securities.partCertificate</t>
  </si>
  <si>
    <t>Wertpapiere des Anlagevermögens, Genussscheine</t>
  </si>
  <si>
    <t>Investmentzertifikate</t>
  </si>
  <si>
    <t>bs.ass.fixAss.fin.securities.mutInvestm</t>
  </si>
  <si>
    <t>Wertpapiere des Anlagevermögens, Investmentzertifikate</t>
  </si>
  <si>
    <t>Obligationen</t>
  </si>
  <si>
    <t>bs.ass.fixAss.fin.securities.bonds</t>
  </si>
  <si>
    <t>Wertpapiere des Anlagevermögens, Obligationen</t>
  </si>
  <si>
    <t>Wandelschuldverschreibungen</t>
  </si>
  <si>
    <t>bs.ass.fixAss.fin.securities.convertBond</t>
  </si>
  <si>
    <t>Wertpapiere des Anlagevermögens, Wandelschuldverschreibungen</t>
  </si>
  <si>
    <t>festverzinsliche Wertpapiere</t>
  </si>
  <si>
    <t>bs.ass.fixAss.fin.securities.securities</t>
  </si>
  <si>
    <t>Wertpapiere des Anlagevermögens, festverzinsliche Wertpapiere</t>
  </si>
  <si>
    <t>sonstige Wertpapiere des Anlagevermögens</t>
  </si>
  <si>
    <t>bs.ass.fixAss.fin.securities.other</t>
  </si>
  <si>
    <t>Wertpapiere des Anlagevermögens, sonstige Wertpapiere des Anlagevermögens</t>
  </si>
  <si>
    <t>Sammelposten für alle den vorgenannten Positionen nicht zuordenbare Ausleihungen</t>
  </si>
  <si>
    <t>Erläuterungen</t>
  </si>
  <si>
    <t>bs.ass.fixAss.fin.securities.other.comments</t>
  </si>
  <si>
    <t>Wertpapiere des Anlagevermögens, sonstige Wertpapiere des Anlagevermögens: Erläuterungen</t>
  </si>
  <si>
    <t>Da in diesem Textfeld nur unformatierter Text zulässig ist, wird empfohlen bei strukturiertem Text hier nur den Vermerk "siehe Fußnote" aufzunehmen und den Inhalt bzw. Erläuterungen formatiert in der Fußnote zu übermitteln</t>
  </si>
  <si>
    <t>bs.ass.fixAss.fin.securitiesOtherForeign</t>
  </si>
  <si>
    <t>Wertpapiere des Anlagevermögens, soweit aus der/den für die ausländische(n) Betriebsstätte(n) geführten Buchführung(en) nicht anders zuordenbar</t>
  </si>
  <si>
    <t>Die Position dient als Auffangposition für Vermögensgegenstände ausländischer Betriebsstätten, soweit keine detaillierte Zuordnung auf die unter der Position Wertpapiere des Anlagevermögens, mit denen ein Beteiligungsverhältnis besteht vorhandenen Positionen möglich ist.</t>
  </si>
  <si>
    <t>Sonstige Ausleihungen</t>
  </si>
  <si>
    <t>bs.ass.fixAss.fin.otherLoans</t>
  </si>
  <si>
    <t>Sammelposten für alle den vorgenannten Positionen nicht zuordenbare Finanzanlagen</t>
  </si>
  <si>
    <t>Ausleihungen an Mitarbeiter</t>
  </si>
  <si>
    <t>bs.ass.fixAss.fin.otherLoans.employees</t>
  </si>
  <si>
    <t>Sonstige Ausleihungen, Ausleihungen an Mitarbeiter</t>
  </si>
  <si>
    <t>übrige sonstige Ausleihungen / nicht zuordenbare sonstige Ausleihungen</t>
  </si>
  <si>
    <t>bs.ass.fixAss.fin.otherLoans.other</t>
  </si>
  <si>
    <t>Sonstige Ausleihungen, übrige sonstige Ausleihungen / nicht zuordenbare sonstige Ausleihungen</t>
  </si>
  <si>
    <t>bs.ass.fixAss.fin.otherLoansOtherForeign</t>
  </si>
  <si>
    <t>Sonstige Ausleihungen, soweit aus der/den für die ausländische(n) Betriebsstätte(n) geführten Buchführung(en) nicht anders zuordenbar</t>
  </si>
  <si>
    <t>Die Position dient als Auffangposition für Vermögensgegenstände ausländischer Betriebsstätten, soweit keine detaillierte Zuordnung auf die unter der Position sonstige Ausleihungen vorhandenen Positionen möglich ist.</t>
  </si>
  <si>
    <t>Sonstige Finanzanlagen</t>
  </si>
  <si>
    <t>bs.ass.fixAss.fin.otherFinAss</t>
  </si>
  <si>
    <t>zusammenfassende Angabe</t>
  </si>
  <si>
    <t>Genussrechte</t>
  </si>
  <si>
    <t>bs.ass.fixAss.fin.otherFinAss.profSharRights</t>
  </si>
  <si>
    <t>Sonstige Finanzanlagen, Genussrechte</t>
  </si>
  <si>
    <t>Genossenschaftsanteile</t>
  </si>
  <si>
    <t>bs.ass.fixAss.fin.otherFinAss.coopShares</t>
  </si>
  <si>
    <t>Sonstige Finanzanlagen, Genossenschaftsanteile (langfristiger Verbleib)</t>
  </si>
  <si>
    <t>Rückdeckungsansprüche aus Lebensversicherungen</t>
  </si>
  <si>
    <t>bs.ass.fixAss.fin.otherFinAss.reInsurClaim</t>
  </si>
  <si>
    <t>Sonstige Finanzanlagen, Rückdeckungsansprüche aus Lebensversicherungen (langfristiger Verbleib)</t>
  </si>
  <si>
    <t>Unabhängig vom handelsrechtlichen Bilanzausweis ist der Rückdeckungsanspruch steuerlich stets gesondert als Aktivposten zu erfassen (§ 5 Abs. 1a S. 1 EStG). Sofern handelsrechtlich ein saldierter Ausweis zwingend ist, ist im Rahmen der Überleitungsrechnung ein gesonderter Ausweis vorzunehmen (§ 246 Abs. 2 S. 2, 3 HGB)</t>
  </si>
  <si>
    <t>Stille Beteiligungen innerhalb der sonstigen Finanzanlagen</t>
  </si>
  <si>
    <t>bs.ass.fixAss.fin.otherFinAss.silent</t>
  </si>
  <si>
    <t>übrige sonstige Finanzanlagen / nicht zuordenbare sonstige Finanzanlagen</t>
  </si>
  <si>
    <t>bs.ass.fixAss.fin.otherFinAss.other</t>
  </si>
  <si>
    <t>Sonstige Finanzanlagen, übrige sonstige Finanzanlagen / nicht zuordenbare sonstige Finanzanlagen</t>
  </si>
  <si>
    <t>Vermögensgegenstände zwischen Anlagevermögen und Umlaufvermögen</t>
  </si>
  <si>
    <t>bs.ass.assInbetwFixAndCurr</t>
  </si>
  <si>
    <t>Kernbrennelemente</t>
  </si>
  <si>
    <t>bs.ass.assInbetwFixAndCurr.nuclFuel</t>
  </si>
  <si>
    <t>Vermögensgegenstände zwischen Anlagevermögen und Umlaufvermögen, Kernbrennelemente</t>
  </si>
  <si>
    <t>ADS § 265 Tz. 66</t>
  </si>
  <si>
    <t>Die Position ist nur in der Handelsbilanz zulässig und muss im Rahmen der Überleitungsrechnung eliminiert werden.</t>
  </si>
  <si>
    <t>Filmvermögen von Filmverleihern</t>
  </si>
  <si>
    <t>bs.ass.assInbetwFixAndCurr.filmRights</t>
  </si>
  <si>
    <t>Vermögensgegenstände zwischen Anlagevermögen und Umlaufvermögen, Filmvermögen von Filmverleihern</t>
  </si>
  <si>
    <t>Vorabraum im Tagebau</t>
  </si>
  <si>
    <t>bs.ass.assInbetwFixAndCurr.miningOverburden</t>
  </si>
  <si>
    <t>Vermögensgegenstände zwischen Anlagevermögen und Umlaufvermögen, Vorabraum im Tagebau</t>
  </si>
  <si>
    <t>andere Vermögensgegenstände</t>
  </si>
  <si>
    <t>bs.ass.assInbetwFixAndCurr.other</t>
  </si>
  <si>
    <t>Vermögensgegenstände zwischen Anlagevermögen und Umlaufvermögen, andere Vermögensgegenstände</t>
  </si>
  <si>
    <t>Erläuterungen zu: andere Vermögensgegenstände zwischen Anlagevermögen und Umlaufvermögen</t>
  </si>
  <si>
    <t>bs.ass.assInbetwFixAndCurr.other.comments</t>
  </si>
  <si>
    <t>Vermögensgegenstände zwischen Anlagevermögen und Umlaufvermögen, andere Vermögensgegenstände, Erläuterungen zu: andere Vermögensgegenstände zwischen Anlagevermögen und Umlaufvermögen</t>
  </si>
  <si>
    <t>Posten ist zu erläutern, weil auf Ausnahmeregelung beruhend.</t>
  </si>
  <si>
    <t>Umlaufvermögen</t>
  </si>
  <si>
    <t>bs.ass.currAss</t>
  </si>
  <si>
    <t>Vorräte</t>
  </si>
  <si>
    <t>bs.ass.currAss.inventory</t>
  </si>
  <si>
    <t>davon in den Vorräten verrechnete Wertberichtigungen</t>
  </si>
  <si>
    <t>bs.ass.currAss.inventory.allowanceAccounted</t>
  </si>
  <si>
    <t>Vorräte, davon in den Vorräten verrechnete Wertberichtigungen</t>
  </si>
  <si>
    <t>davon- Angabe zum Gesamtbetrag der Vorräte. Wert ist positiv zu füllen, aber als Wertberichtigung und somit als verrechnet zu interpretieren.</t>
  </si>
  <si>
    <t>Roh-, Hilfs- und Betriebsstoffe</t>
  </si>
  <si>
    <t>bs.ass.currAss.inventory.material</t>
  </si>
  <si>
    <t>Rohstoffe gehen bei Produktionsunternehmen als Hauptbestandteile und Hilfsstoffe als Bestandteile von untergeordneter Bedeutung in die Fertigung ein. Betriebsstoffe dienen der Fertigung sowie den übrigen betrieblichen Bereichen.</t>
  </si>
  <si>
    <t>Rohstoffe</t>
  </si>
  <si>
    <t>bs.ass.currAss.inventory.material.rawMaterial</t>
  </si>
  <si>
    <t>Roh-, Hilfs- und Betriebsstoffe, Rohstoffe</t>
  </si>
  <si>
    <t>für individuelle Reportingzwecke</t>
  </si>
  <si>
    <t>Hilfsstoffe</t>
  </si>
  <si>
    <t>bs.ass.currAss.inventory.material.supplMaterial</t>
  </si>
  <si>
    <t>Roh-, Hilfs- und Betriebsstoffe, Hilfsstoffe</t>
  </si>
  <si>
    <t>Betriebsstoffe</t>
  </si>
  <si>
    <t>bs.ass.currAss.inventory.material.consumables</t>
  </si>
  <si>
    <t>Roh-, Hilfs- und Betriebsstoffe, Betriebsstoffe</t>
  </si>
  <si>
    <t>bs.ass.currAss.inventory.materialOtherForeign</t>
  </si>
  <si>
    <t>Roh-, Hilfs- und Betriebsstoffe, soweit aus der/den für die ausländische(n) Betriebsstätte(n) geführten Buchführung(en) nicht anders zuordenbar</t>
  </si>
  <si>
    <t>Die Position dient als Auffangposition für Vermögensgegenstände ausländischer Betriebsstätten, soweit keine detaillierte Zuordnung auf die unter der Position Roh-, Hilfs- und Betriebsstoffe vorhandenen Positionen möglich ist.</t>
  </si>
  <si>
    <t>Unfertige Erzeugnisse, unfertige Leistungen</t>
  </si>
  <si>
    <t>bs.ass.currAss.inventory.inProgress</t>
  </si>
  <si>
    <t>Unfertige Erzeugnisse sind noch nicht im verkaufsbereiten Zustand, es sind am Bilanzstichtag Herstellungskosten (Fertigungskosten, Materialkosten) angefallen.</t>
  </si>
  <si>
    <t>unfertige Erzeugnisse</t>
  </si>
  <si>
    <t>bs.ass.currAss.inventory.inProgress.goods</t>
  </si>
  <si>
    <t>Unfertige Erzeugnisse, unfertige Leistungen, unfertige Erzeugnisse</t>
  </si>
  <si>
    <t>unfertige Leistungen</t>
  </si>
  <si>
    <t>bs.ass.currAss.inventory.inProgress.services</t>
  </si>
  <si>
    <t>Unfertige Erzeugnisse, unfertige Leistungen, unfertige Leistungen</t>
  </si>
  <si>
    <t>noch nicht abgerechnete Leistungen</t>
  </si>
  <si>
    <t>bs.ass.currAss.inventory.inProgress.notYetInvoiced</t>
  </si>
  <si>
    <t>Unfertige Erzeugnisse, unfertige Leistungen, noch nicht abgerechnete Leistungen (unfertige Erzeugnisse, unfertige Leistungen)</t>
  </si>
  <si>
    <t>in Ausführung befindliche Bauaufträge</t>
  </si>
  <si>
    <t>bs.ass.currAss.inventory.inProgress.constructionInProgress</t>
  </si>
  <si>
    <t>Unfertige Erzeugnisse, unfertige Leistungen, in Ausführung befindliche Bauaufträge</t>
  </si>
  <si>
    <t>in Arbeit befindliche Aufträge</t>
  </si>
  <si>
    <t>bs.ass.currAss.inventory.inProgress.ordersInProgress</t>
  </si>
  <si>
    <t>Unfertige Erzeugnisse, unfertige Leistungen, in Arbeit befindliche Aufträge</t>
  </si>
  <si>
    <t>bs.ass.currAss.inventory.inProgressOtherForeign</t>
  </si>
  <si>
    <t>unfertige Erzeugnisse, unfertige Leistungen, soweit aus der/den für die ausländische(n) Betriebsstätte(n) geführten Buchführung(en) nicht anders zuordenbar</t>
  </si>
  <si>
    <t>Die Position dient als Auffangposition für Vermögensgegenstände ausländischer Betriebsstätten, soweit keine detaillierte Zuordnung auf die unter der Position unfertige Erzeugnisse, unfertige Leistungen vorhandenen Positionen möglich ist.</t>
  </si>
  <si>
    <t>Fertige Erzeugnisse und Waren</t>
  </si>
  <si>
    <t>bs.ass.currAss.inventory.finishedAndMerch</t>
  </si>
  <si>
    <t>Fertige Erzeugnisse sind selbsthergestellte, verkaufsfertige Wirtschaftsgüter. Hierzu gehören auch selbst erzeugte Ersatzteile. Waren sind angeschaffte Gegenstände (Handelsware)</t>
  </si>
  <si>
    <t>Fertige Erzeugnisse</t>
  </si>
  <si>
    <t>bs.ass.currAss.inventory.finishedAndMerch.goods</t>
  </si>
  <si>
    <t>Fertige Erzeugnisse und Waren, fertige Erzeugnisse</t>
  </si>
  <si>
    <t>eigene Erzeugnisse</t>
  </si>
  <si>
    <t>Waren</t>
  </si>
  <si>
    <t>bs.ass.currAss.inventory.finishedAndMerch.merchandise</t>
  </si>
  <si>
    <t>Fertige Erzeugnisse und Waren, Waren</t>
  </si>
  <si>
    <t>Hierbei handelt es sich um Handelswaren, d.h. keine eigenen Erzeugnisse.</t>
  </si>
  <si>
    <t>Neuwaren</t>
  </si>
  <si>
    <t>bs.ass.currAss.inventory.finishedAndMerch.merchandise.new</t>
  </si>
  <si>
    <t>Fertige Erzeugnisse und Waren, Waren, Neuwaren</t>
  </si>
  <si>
    <t>Posten für die Kreditwürdigkeitsprüfung (ELBA); im Rahmen der Taxonomieberatungen so verallgemeinert, dass auch für andere Branchen verwendbar</t>
  </si>
  <si>
    <t>Gebrauchtwaren</t>
  </si>
  <si>
    <t>bs.ass.currAss.inventory.finishedAndMerch.merchandise.used</t>
  </si>
  <si>
    <t>Fertige Erzeugnisse und Waren, Waren, Gebrauchtwaren</t>
  </si>
  <si>
    <t>bs.ass.currAss.inventory.finishedAndMerch.notYetInvoiced</t>
  </si>
  <si>
    <t>Fertige Erzeugnisse und Waren, noch nicht abgerechnete Leistungen (fertige Erzeugnisse, Waren)</t>
  </si>
  <si>
    <t>bs.ass.currAss.inventory.finishedAndMerchOtherForeign</t>
  </si>
  <si>
    <t>Fertige Erzeugnisse und Waren, soweit aus der/den für die ausländische(n) Betriebsstätte(n) geführten Buchführung(en) nicht anders zuordenbar</t>
  </si>
  <si>
    <t>Die Position dient als Auffangposition für Vermögensgegenstände ausländischer Betriebsstätten, soweit keine detaillierte Zuordnung auf die unter der Position fertige Erzeugnisse und Waren vorhandenen Positionen möglich ist.</t>
  </si>
  <si>
    <t>sonstige Vorräte</t>
  </si>
  <si>
    <t>bs.ass.currAss.inventory.other</t>
  </si>
  <si>
    <t>Vorräte, sonstige Vorräte</t>
  </si>
  <si>
    <t>davon vermietete Erzeugnisse</t>
  </si>
  <si>
    <t>bs.ass.currAss.inventory.other.leased</t>
  </si>
  <si>
    <t>Vorräte, sonstige Vorräte, davon vermietete Erzeugnisse</t>
  </si>
  <si>
    <t>HFA 1/1999, ADS § 246 Tz. 386</t>
  </si>
  <si>
    <t>bs.ass.currAss.inventory.advPaymPaid</t>
  </si>
  <si>
    <t>geleistete Anzahlungen (Vorräte)</t>
  </si>
  <si>
    <t>Anzahlungen auf Lieferungen von Vermögensgegenständen des Vorratsvermögens</t>
  </si>
  <si>
    <t>Vorräte, vor Absetzung von erhaltenen Anzahlungen</t>
  </si>
  <si>
    <t>bs.ass.currAss.inventory.gross</t>
  </si>
  <si>
    <t>Ausschließlich für kleine Kapitalgesellschaften, die erhaltene Anzahlungen von den Vorräten absetzen; Angabe hier nur, wenn nicht in einer der vorhergehenden Positionen enthalten.</t>
  </si>
  <si>
    <t>erhaltene Anzahlungen auf Bestellungen (offen aktivisch abgesetzt)</t>
  </si>
  <si>
    <t>-</t>
  </si>
  <si>
    <t>bs.ass.currAss.inventory.advPaymReceived</t>
  </si>
  <si>
    <t>Vorräte, erhaltene Anzahlungen auf Bestellungen (offen aktivisch abgesetzt)</t>
  </si>
  <si>
    <t>Erfassungshinweis: Position muss positiven Betrag enthalten. Sie wird als programmtechnisch abzuziehen interpretiert. Angabe hier nur, wenn nicht in einer der vorhergehenden Positionen enthalten.</t>
  </si>
  <si>
    <t>davon Abschlagszahlungen</t>
  </si>
  <si>
    <t>bs.ass.currAss.inventory.advPaymReceived.contractProgress</t>
  </si>
  <si>
    <t>Vorräte, erhaltene Anzahlungen auf Bestellungen (offen aktivisch abgesetzt), davon Abschlagszahlungen</t>
  </si>
  <si>
    <t>Posten für die Kreditwürdigkeitsprüfung (ELBA), inhaltlich: Erhaltene Zahlungen bis maximal zur Höhe des Wertes der jeweils erstellten, aber noch nicht fertigen und auch noch nicht schlussabgerechneten Leistung</t>
  </si>
  <si>
    <t>Forderungen und sonstige Vermögensgegenstände</t>
  </si>
  <si>
    <t>bs.ass.currAss.receiv</t>
  </si>
  <si>
    <t>davon mit einer Restlaufzeit von mehr als einem Jahr</t>
  </si>
  <si>
    <t>bs.ass.currAss.receiv.above1year</t>
  </si>
  <si>
    <t>Forderungen und sonstige Vermögensgegenstände, davon mit einer Restlaufzeit von mehr als einem Jahr</t>
  </si>
  <si>
    <t>Posten nur für kleine Kapitalgesellschaften erforderlich, soweit nicht im Anhang angegeben.</t>
  </si>
  <si>
    <t>davon in den Forderungen und sonstigen Vermögensgegenständen verrechnete Einzelwertberichtigungen</t>
  </si>
  <si>
    <t>bs.ass.currAss.receiv.specValAllowanceAccounted</t>
  </si>
  <si>
    <t>Forderungen und sonstige Vermögensgegenstände, davon in den Forderungen und sonstigen Vermögensgegenständen verrechnete Einzelwertberichtigungen</t>
  </si>
  <si>
    <t>Posten für die Kreditwürdigkeitsprüfung (ELBA), wegen Feststellung des Risikos des Forderungsbestandes</t>
  </si>
  <si>
    <t>Der Grundsatz der Einzelbewertung fordert die Erfassung der den Forderungen individuell anhaftenden Risiken sowie anhaftenden zukünftigen Aufwendungen wie Kosten der Einziehung und Mahnung. Steuerlich erfolgt der Ansatz zum Teilwert (vgl. auch Pauschalwertberichtigung).</t>
  </si>
  <si>
    <t>davon in den Forderungen und sonstigen Vermögensgegenständen verrechnete Pauschalwertberichtigungen</t>
  </si>
  <si>
    <t>bs.ass.currAss.receiv.globValAllowanceAccounted</t>
  </si>
  <si>
    <t>Forderungen und sonstige Vermögensgegenstände, davon in den Forderungen und sonstigen Vermögensgegenständen verrechnete Pauschalwertberichtigungen</t>
  </si>
  <si>
    <t>Auf bestimmte Forderungsgruppen wird ein pauschaler Prozentsatz als Pauschalbewertung entsprechend dem Ausfall- und Kreditrisiko gekürzt. Steuerrechtlich Bewertung zum Teilwert.</t>
  </si>
  <si>
    <t>davon gegen Gesellschafter</t>
  </si>
  <si>
    <t>bs.ass.currAss.receiv.shareholder</t>
  </si>
  <si>
    <t>Forderungen und sonstige Vermögensgegenstände, davon gegen Gesellschafter</t>
  </si>
  <si>
    <t>Forderungen aus Lieferungen und Leistungen</t>
  </si>
  <si>
    <t>bs.ass.currAss.receiv.trade</t>
  </si>
  <si>
    <t>davon mit einer Restlaufzeit bis zu einem Jahr</t>
  </si>
  <si>
    <t>bs.ass.currAss.receiv.trade.upTo1year</t>
  </si>
  <si>
    <t>Forderungen aus Lieferungen und Leistungen, davon mit einer Restlaufzeit bis zu einem Jahr</t>
  </si>
  <si>
    <t>bs.ass.currAss.receiv.trade.above1year</t>
  </si>
  <si>
    <t>Forderungen aus Lieferungen und Leistungen, davon mit einer Restlaufzeit von mehr als einem Jahr</t>
  </si>
  <si>
    <t>davon Wechselforderungen aus Lieferungen und Leistungen (Besitzwechsel)</t>
  </si>
  <si>
    <t>bs.ass.currAss.receiv.trade.bill</t>
  </si>
  <si>
    <t>Forderungen aus Lieferungen und Leistungen, davon Wechselforderungen aus Lieferungen und Leistungen (Besitzwechsel)</t>
  </si>
  <si>
    <t>bs.ass.currAss.receiv.trade.shareholders</t>
  </si>
  <si>
    <t>Forderungen aus Lieferungen und Leistungen, davon gegen Gesellschafter</t>
  </si>
  <si>
    <t>Mitzugehörigkeitsvermerk in der Bilanz, soweit Forderungen gegen Gesellschafter nicht als Hauptposten ausgewiesen sind.</t>
  </si>
  <si>
    <t>davon gegen persönlich haftenden Gesellschafter</t>
  </si>
  <si>
    <t>bs.ass.currAss.receiv.trade.generalPartner</t>
  </si>
  <si>
    <t>Forderungen aus Lieferungen und Leistungen, davon gegen persönlich haftenden Gesellschafter</t>
  </si>
  <si>
    <t>Posten für die Kreditwürdigkeitsprüfung (ELBA)</t>
  </si>
  <si>
    <t>davon Anzahlungen</t>
  </si>
  <si>
    <t>bs.ass.currAss.receiv.trade.prepayment</t>
  </si>
  <si>
    <t>Forderungen aus Lieferungen und Leistungen, davon Anzahlungen</t>
  </si>
  <si>
    <t>Posten für die Kreditwürdigkeitsprüfung (ELBA); inhaltlich: Spezialangabe für Versorgungsunternehmen</t>
  </si>
  <si>
    <t>bs.ass.currAss.receiv.trade.paymentOnAccount</t>
  </si>
  <si>
    <t>Forderungen aus Lieferungen und Leistungen, davon Abschlagszahlungen</t>
  </si>
  <si>
    <t>Forderungen aus dem Zentralregulierungs- und Delkrederegeschäft</t>
  </si>
  <si>
    <t>bs.ass.currAss.receiv.regulatory</t>
  </si>
  <si>
    <t>Forderungen und sonstige Vermögensgegenstände, Forderungen aus dem Zentralregulierungs- und Delkrederegeschäft</t>
  </si>
  <si>
    <t>I.d.R. genossenschaftsspez. Zusatzposten, soweit für die Mitglieder Abrechnungen vorgenommen werden; kann jedoch auch bei anderen Rechtsformen vorkommen, die dieses Geschäft betreiben.</t>
  </si>
  <si>
    <t>mit einer Restlaufzeit bis zu einem Jahr</t>
  </si>
  <si>
    <t>bs.ass.currAss.receiv.regulatory.upTo1year</t>
  </si>
  <si>
    <t>Forderungen und sonstige Vermögensgegenstände, Forderungen aus dem Zentralregulierungs- und Delkrederegeschäft mit einer Restlaufzeit bis zu einem Jahr</t>
  </si>
  <si>
    <t>mit einer Restlaufzeit von mehr als einem Jahr</t>
  </si>
  <si>
    <t>bs.ass.currAss.receiv.regulatory.above1year</t>
  </si>
  <si>
    <t>Forderungen und sonstige Vermögensgegenstände, Forderungen aus dem Zentralregulierungs- und Delkrederegeschäft mit einer Restlaufzeit von mehr als einem Jahr</t>
  </si>
  <si>
    <t>Forderungen gegen Gesellschafter</t>
  </si>
  <si>
    <t>bs.ass.currAss.receiv.shareholders</t>
  </si>
  <si>
    <t>Forderungen und sonstige Vermögensgegenstände, Forderungen gegen Gesellschafter</t>
  </si>
  <si>
    <t>Hier werden auch Forderungen aus Lieferungen und Leistungen gegenüber Gesellschaftern erwartet.</t>
  </si>
  <si>
    <t>Auch Forderungen aus Lieferungen und Leistungen gegen Gesellschafter, soweit nicht in der Position Forderungen aus Lieferungen und Leistungen enthalten.</t>
  </si>
  <si>
    <t>bs.ass.currAss.receiv.shareholders.upTo1year</t>
  </si>
  <si>
    <t>Forderungen und sonstige Vermögensgegenstände, Forderungen gegen Gesellschafter, davon mit einer Restlaufzeit bis zu einem Jahr</t>
  </si>
  <si>
    <t>bs.ass.currAss.receiv.shareholders.above1year</t>
  </si>
  <si>
    <t>Forderungen und sonstige Vermögensgegenstände, Forderungen gegen Gesellschafter, davon mit einer Restlaufzeit von mehr als einem Jahr</t>
  </si>
  <si>
    <t>davon aus Lieferungen und Leistungen</t>
  </si>
  <si>
    <t>bs.ass.currAss.receiv.shareholders.trade</t>
  </si>
  <si>
    <t>Forderungen und sonstige Vermögensgegenstände, Forderungen gegen Gesellschafter, davon aus Lieferungen und Leistungen</t>
  </si>
  <si>
    <t>davon aus Lieferungen und Leistungen gegen persönlich haftende Gesellschafter</t>
  </si>
  <si>
    <t>bs.ass.currAss.receiv.shareholders.generalPartnerFromTrade</t>
  </si>
  <si>
    <t>Forderungen und sonstige Vermögensgegenstände, Forderungen gegen Gesellschafter, davon aus Lieferungen und Leistungen gegen persönlich haftende Gesellschafter</t>
  </si>
  <si>
    <t>davon eingeforderte Nachschüsse</t>
  </si>
  <si>
    <t>bs.ass.currAss.receiv.shareholders.unpaidCapCalled</t>
  </si>
  <si>
    <t>Forderungen und sonstige Vermögensgegenstände, Forderungen gegen Gesellschafter, davon eingeforderte Nachschüsse</t>
  </si>
  <si>
    <t>davon gegen verbundene Unternehmen</t>
  </si>
  <si>
    <t>bs.ass.currAss.receiv.shareholders.affilCompanies</t>
  </si>
  <si>
    <t>Forderungen und sonstige Vermögensgegenstände, Forderungen gegen Gesellschafter, davon gegen verbundene Unternehmen</t>
  </si>
  <si>
    <t>Forderungen gegen GmbH-Gesellschafter</t>
  </si>
  <si>
    <t>bs.ass.currAss.receiv.shareholders.gmbh</t>
  </si>
  <si>
    <t>Forderungen und sonstige Vermögensgegenstände, Forderungen gegen Gesellschafter, Forderungen gegen GmbH-Gesellschafter</t>
  </si>
  <si>
    <t>Forderungen gegen persönlich haftende Gesellschafter</t>
  </si>
  <si>
    <t>bs.ass.currAss.receiv.shareholders.unlimitedLiable</t>
  </si>
  <si>
    <t>Forderungen und sonstige Vermögensgegenstände, Forderungen gegen Gesellschafter, Forderungen gegen persönlich haftende Gesellschafter</t>
  </si>
  <si>
    <t>Aus handelsrechtlicher Sicht: für individuelle Reportingzwecke bei Personenhandelsgesellschaften (gilt nicht für Übermittlungen nach § 5b EStG)</t>
  </si>
  <si>
    <t>Forderungen gegen Kommanditisten und atypisch stille Gesellschafter</t>
  </si>
  <si>
    <t>bs.ass.currAss.receiv.shareholders.limitedLiable</t>
  </si>
  <si>
    <t>Forderungen und sonstige Vermögensgegenstände, Forderungen gegen Gesellschafter, Forderungen gegen Kommanditisten und atypisch stille Gesellschafter</t>
  </si>
  <si>
    <t>Aus handelsrechtlicher Sicht: für individuelle Reportingzwecke (gilt nicht für Übermittlungen nach § 5b EStG)</t>
  </si>
  <si>
    <t>Forderungen gegen typisch stille Gesellschafter</t>
  </si>
  <si>
    <t>bs.ass.currAss.receiv.shareholders.silent</t>
  </si>
  <si>
    <t>Forderungen und sonstige Vermögensgegenstände, Forderungen gegen Gesellschafter, Forderungen gegen typisch stille Gesellschafter</t>
  </si>
  <si>
    <t>Forderungen gegen sonstige Gesellschafter</t>
  </si>
  <si>
    <t>bs.ass.currAss.receiv.shareholders.other</t>
  </si>
  <si>
    <t>Forderungen und sonstige Vermögensgegenstände, Forderungen gegen Gesellschafter, Forderungen gegen sonstige Gesellschafter</t>
  </si>
  <si>
    <t>Restposten zur Sicherstellung der rechnerischen Richtigkeit</t>
  </si>
  <si>
    <t>nach Rechtsform des Gesellschafters nicht zuordenbar</t>
  </si>
  <si>
    <t>bs.ass.currAss.receiv.shareholders.misc</t>
  </si>
  <si>
    <t>Forderungen und sonstige Vermögensgegenstände, Forderungen gegen Gesellschafter, Forderungen gegen Gesellschafter, nach Rechtsform des Gesellschafters nicht zuordenbar</t>
  </si>
  <si>
    <t>Einzahlungsverpflichtungen persönlich haftender Gesellschafter und Kommanditisten</t>
  </si>
  <si>
    <t>bs.ass.currAss.receiv.unpaidCapitalPartners</t>
  </si>
  <si>
    <t>Forderungen und sonstige Vermögensgegenstände, Einzahlungsverpflichtungen persönlich haftender Gesellschafter und Kommanditisten</t>
  </si>
  <si>
    <t>Einzahlungsverpflichtungen persönlich haftender Gesellschafter</t>
  </si>
  <si>
    <t>bs.ass.currAss.receiv.unpaidCapitalPartners.unlimitedLiable</t>
  </si>
  <si>
    <t>Forderungen und sonstige Vermögensgegenstände, Einzahlungsverpflichtungen persönlich haftender Gesellschafter und Kommanditisten, Einzahlungsverpflichtungen persönlich haftender Gesellschafter</t>
  </si>
  <si>
    <t>Für Verlustanteile, die den Kapitalanteil übersteigen, soweit eine Zahlungsverpflichtung besteht</t>
  </si>
  <si>
    <t>Soweit der Verlust den Kapitalanteil übersteigt, ist er auf der Aktivseite unter der Bezeichnung „Einzahlungsverpflichtungen persönlich haftender Gesellschafter” unter den Forderungen gesondert auszuweisen, soweit eine Zahlungsverpflichtung besteht.</t>
  </si>
  <si>
    <t>Einzahlungsverpflichtungen Kommanditisten</t>
  </si>
  <si>
    <t>bs.ass.currAss.receiv.unpaidCapitalPartners.limitedLiable</t>
  </si>
  <si>
    <t>Forderungen und sonstige Vermögensgegenstände, Einzahlungsverpflichtungen persönlich haftender Gesellschafter und Kommanditisten, Einzahlungsverpflichtungen Kommanditisten</t>
  </si>
  <si>
    <t>Soweit der Verlust den Kapitalanteil übersteigt, ist er auf der Aktivseite unter der Bezeichnung „Einzahlungsverpflichtungen Kommanditisten” unter den Forderungen gesondert auszuweisen, soweit eine Zahlungsverpflichtung besteht. Dasselbe gilt, wenn ein Kommanditist Gewinnanteile entnimmt, während sein Kapitalanteil durch Verlust unter den Betrag der geleisteten Einlage herabgemindert ist, oder soweit durch die Entnahme der Kapitalanteil unter den bezeichneten Betrag herabgemindert wird (ADS ErgBd. zur 6. Auflage, § 264c Anm. 21).</t>
  </si>
  <si>
    <t>Forderungen gegen verbundene Unternehmen</t>
  </si>
  <si>
    <t>bs.ass.currAss.receiv.affil</t>
  </si>
  <si>
    <t>Hier werden auch Forderungen aus Lieferungen und Leistungen gegenüber verbundenen Unternehmen erwartet.</t>
  </si>
  <si>
    <t>bs.ass.currAss.receiv.affil.upTo1year</t>
  </si>
  <si>
    <t>Forderungen gegen verbundene Unternehmen, mit einer Restlaufzeit bis zu einem Jahr</t>
  </si>
  <si>
    <t>bs.ass.currAss.receiv.affil.above1year</t>
  </si>
  <si>
    <t>Forderungen gegen verbundene Unternehmen, mit einer Restlaufzeit von mehr als einem Jahr</t>
  </si>
  <si>
    <t>bs.ass.currAss.receiv.affil.trade</t>
  </si>
  <si>
    <t>Forderungen gegen verbundene Unternehmen, davon aus Lieferungen und Leistungen</t>
  </si>
  <si>
    <t>soweit nicht im Anhang angegeben</t>
  </si>
  <si>
    <t>davon Forderungen gegen herrschende oder gegen mit Mehrheit beteiligte Gesellschaft</t>
  </si>
  <si>
    <t>bs.ass.currAss.receiv.affil.parentComp</t>
  </si>
  <si>
    <t>Forderungen gegen verbundene Unternehmen, davon Forderungen gegen herrschende oder gegen mit Mehrheit beteiligte Gesellschaft</t>
  </si>
  <si>
    <t>für individuelle Reportingzwecke; Definition in AktG § 16|AktG §17</t>
  </si>
  <si>
    <t>davon Forderungen gegen Tochterunternehmen</t>
  </si>
  <si>
    <t>bs.ass.currAss.receiv.affil.subsidiaries</t>
  </si>
  <si>
    <t>Forderungen gegen verbundene Unternehmen, davon Forderungen gegen Tochterunternehmen</t>
  </si>
  <si>
    <t>bs.ass.currAss.receiv.affil.partner</t>
  </si>
  <si>
    <t>Forderungen gegen verbundene Unternehmen, davon gegen Gesellschafter</t>
  </si>
  <si>
    <t>bs.ass.currAss.receiv.affilOtherForeign</t>
  </si>
  <si>
    <t>Forderungen gegen verbundene Unternehmen, soweit aus der/den für die ausländische(n) Betriebsstätte(n) geführten Buchführung(en) nicht anders zuordenbar</t>
  </si>
  <si>
    <t>Die Position dient als Auffangposition für Vermögensgegenstände ausländischer Betriebsstätten, soweit keine detaillierte Zuordnung auf die unter der Position Forderungen gegen verbundene Unternehmen vorhandenen Positionen möglich ist.</t>
  </si>
  <si>
    <t>Forderungen gegen Unternehmen, mit denen ein Beteiligungsverhältnis besteht</t>
  </si>
  <si>
    <t>bs.ass.currAss.receiv.particip</t>
  </si>
  <si>
    <t>Hier werden auch Forderungen aus Lieferungen und Leistungen gegenüber Unternehmen, mit denen ein Beteiligungsverhältnis besteht, erwartet.</t>
  </si>
  <si>
    <t>bs.ass.currAss.receiv.particip.upTo1year</t>
  </si>
  <si>
    <t>Forderungen gegen Unternehmen, mit denen ein Beteiligungsverhältnis besteht, davon mit einer Restlaufzeit bis zu einem Jahr</t>
  </si>
  <si>
    <t>bs.ass.currAss.receiv.particip.above1year</t>
  </si>
  <si>
    <t>Forderungen gegen Unternehmen, mit denen ein Beteiligungsverhältnis besteht, davon mit einer Restlaufzeit von mehr als einem Jahr</t>
  </si>
  <si>
    <t>bs.ass.currAss.receiv.particip.trade</t>
  </si>
  <si>
    <t>Forderungen gegen Unternehmen, mit denen ein Beteiligungsverhältnis besteht, davon aus Lieferungen und Leistungen</t>
  </si>
  <si>
    <t>davon Forderungen gegen assoziierte Unternehmen</t>
  </si>
  <si>
    <t>bs.ass.currAss.receiv.particip.assoc</t>
  </si>
  <si>
    <t>Forderungen gegen Unternehmen, mit denen ein Beteiligungsverhältnis besteht, davon Forderungen gegen assoziierte Unternehmen</t>
  </si>
  <si>
    <t>davon Forderungen gegen Joint Ventures</t>
  </si>
  <si>
    <t>bs.ass.currAss.receiv.particip.jointVent</t>
  </si>
  <si>
    <t>Forderungen gegen Unternehmen, mit denen ein Beteiligungsverhältnis besteht, davon Forderungen gegen Joint Ventures</t>
  </si>
  <si>
    <t>davon Forderungen an beteiligte Unternehmen</t>
  </si>
  <si>
    <t>bs.ass.currAss.receiv.particip.shareholders</t>
  </si>
  <si>
    <t>Forderungen gegen Unternehmen, mit denen ein Beteiligungsverhältnis besteht, davon Forderungen an beteiligte Unternehmen</t>
  </si>
  <si>
    <t>vom Gesamtposten an Anteilseigner</t>
  </si>
  <si>
    <t>davon Forderungen an Beteiligungen</t>
  </si>
  <si>
    <t>bs.ass.currAss.receiv.particip.subsidiaries</t>
  </si>
  <si>
    <t>Forderungen gegen Unternehmen, mit denen ein Beteiligungsverhältnis besteht, davon Forderungen an Beteiligungen</t>
  </si>
  <si>
    <t>vom Gesamtposten als Anteilseigner</t>
  </si>
  <si>
    <t>Ansprüche aus betrieblicher Altersversorgung und Pensionsansprüche (Mitunternehmer)</t>
  </si>
  <si>
    <t>bs.ass.currAss.receiv.claim</t>
  </si>
  <si>
    <t>Forderungen und sonstige Vermögensgegenstände, Ansprüche aus betrieblicher Altersversorgung und Pensionsansprüche (Mitunternehmer)</t>
  </si>
  <si>
    <t>eingeforderte noch ausstehende Kapitaleinlagen</t>
  </si>
  <si>
    <t>bs.ass.currAss.receiv.other.unpaidCapital</t>
  </si>
  <si>
    <t>Forderungen und sonstige Vermögensgegenstände, eingeforderte noch ausstehende Kapitaleinlagen</t>
  </si>
  <si>
    <t>eingeforderte noch ausstehende Kapitaleinlagen persönlich haftender Gesellschafter</t>
  </si>
  <si>
    <t>bs.ass.currAss.receiv.other.unpaidCapitalUnlimitedLiablePartner</t>
  </si>
  <si>
    <t>Forderungen und sonstige Vermögensgegenstände, eingeforderte noch ausstehende Kapitaleinlagen persönlich haftender Gesellschafter</t>
  </si>
  <si>
    <t>eingeforderte noch ausstehende Kapitaleinlagen Kommanditisten</t>
  </si>
  <si>
    <t>bs.ass.currAss.receiv.other.unpaidCapitalLimitedLiablePartner</t>
  </si>
  <si>
    <t>Forderungen und sonstige Vermögensgegenstände, eingeforderte noch ausstehende Kapitaleinlagen Kommanditisten</t>
  </si>
  <si>
    <t>sonstige Vermögensgegenstände</t>
  </si>
  <si>
    <t>bs.ass.currAss.receiv.other</t>
  </si>
  <si>
    <t>Forderungen und sonstige Vermögensgegenstände, sonstige Vermögensgegenstände</t>
  </si>
  <si>
    <t>bs.ass.currAss.receiv.other.upTo1year</t>
  </si>
  <si>
    <t>Forderungen und sonstige Vermögensgegenstände, sonstige Vermögensgegenstände; davon mit einer Restlaufzeit bis zu einem Jahr</t>
  </si>
  <si>
    <t>bs.ass.currAss.receiv.other.above1year</t>
  </si>
  <si>
    <t>Forderungen und sonstige Vermögensgegenstände, sonstige Vermögensgegenstände, davon mit einer Restlaufzeit von mehr als einem Jahr</t>
  </si>
  <si>
    <t>bs.ass.currAss.receiv.other.profSharRights</t>
  </si>
  <si>
    <t>Forderungen und sonstige Vermögensgegenstände, sonstige Vermögensgegenstände, Genussrechte</t>
  </si>
  <si>
    <t>Einzahlungsansprüche zu Nebenleistungen oder Zuzahlungen</t>
  </si>
  <si>
    <t>bs.ass.currAss.receiv.other.secondaryPaym</t>
  </si>
  <si>
    <t>Forderungen und sonstige Vermögensgegenstände, sonstige Vermögensgegenstände, Einzahlungsansprüche zu Nebenleistungen oder Zuzahlungen</t>
  </si>
  <si>
    <t>bs.ass.currAss.receiv.other.coopShares</t>
  </si>
  <si>
    <t>Forderungen und sonstige Vermögensgegenstände, sonstige Vermögensgegenstände, Genossenschaftsanteile (kurzfristiger Verbleib)</t>
  </si>
  <si>
    <t>bs.ass.currAss.receiv.other.reInsurClaim</t>
  </si>
  <si>
    <t>Forderungen und sonstige Vermögensgegenstände, sonstige Vermögensgegenstände, Rückdeckungsansprüche aus Lebensversicherungen (kurzfristiger Verbleib)</t>
  </si>
  <si>
    <t>Nach handelsrechtlicher Sicht: für individuelle Reportingzwecke bei Personenhandelsgesellschaften (gilt nicht für Übermittlungen nach § 5b EStG)</t>
  </si>
  <si>
    <t>Unabhängig vom handelsrechtlichen Bilanzausweis ist der Rückdeckungsanspruch steuerlich stets gesondert als Aktivposten zu erfassen. Sofern handelsrechtlich ein saldierter Ausweis zwingend ist, ist im Rahmen der Überleitungsrechnung ein gesonderter Ausweis vorzunehmen.</t>
  </si>
  <si>
    <t>Umsatzsteuerforderungen</t>
  </si>
  <si>
    <t>bs.ass.currAss.receiv.other.vat</t>
  </si>
  <si>
    <t>Forderungen und sonstige Vermögensgegenstände, sonstige Vermögensgegenstände, Umsatzsteuerforderungen</t>
  </si>
  <si>
    <t>Die Position gilt für Forderungen sowohl gegenüber deutschen als auch gegenüber ausländischen Finanzbehörden.</t>
  </si>
  <si>
    <t>Körperschaftsteuerüberzahlungen</t>
  </si>
  <si>
    <t>bs.ass.currAss.receiv.other.corpTaxOverpayment</t>
  </si>
  <si>
    <t>Forderungen und sonstige Vermögensgegenstände, sonstige Vermögensgegenstände, Körperschaftsteuerüberzahlungen</t>
  </si>
  <si>
    <t>Erstattungsansprüche entstehen mit Ablauf des Wirtschaftsjahres. Ein Körperschaftsteuerbescheid ist nicht notwendig. Die Position gilt für Forderungen sowohl gegenüber deutschen als auch ausländischen Finanzbehörden.</t>
  </si>
  <si>
    <t>Gewerbesteuerüberzahlungen</t>
  </si>
  <si>
    <t>bs.ass.currAss.receiv.other.tradeTaxOverpayment</t>
  </si>
  <si>
    <t>Forderungen und sonstige Vermögensgegenstände, sonstige Vermögensgegenstände, Gewerbesteuerüberzahlungen</t>
  </si>
  <si>
    <t>Erstattungsansprüche entstehen mit Ablauf des Wirtschaftsjahres. Ein Gewerbesteuerbescheid ist nicht notwendig. Die Position gilt für Forderungen gegenüber deutschen als auch ausländischen Finanzbehörden.</t>
  </si>
  <si>
    <t>Mindersteuern lt. Finanzverwaltung</t>
  </si>
  <si>
    <t>bs.ass.currAss.receiv.other.minTaxFingov</t>
  </si>
  <si>
    <t>Forderungen und sonstige Vermögensgegenstände, sonstige Vermögensgegenstände, Mindersteuern lt. Finanzverwaltung</t>
  </si>
  <si>
    <t>für Prüfungsfeststellungen zu sonstigen Steuern (z.B. Lohnsteuer) und vergleiche Sachverhalte</t>
  </si>
  <si>
    <t>Zinsen nach § 233a AO auf Mindersteuern lt. Finanzverwaltung</t>
  </si>
  <si>
    <t>bs.ass.currAss.receiv.other.InterstMinTaxFingovAO</t>
  </si>
  <si>
    <t>Forderungen und sonstige Vermögensgegenstände, sonstige Vermögensgegenstände, Zinsen nach § 233a AO auf Mindersteuern lt. Finanzverwaltung</t>
  </si>
  <si>
    <t>Körperschaftsteuerguthaben nach § 37 KStG</t>
  </si>
  <si>
    <t>bs.ass.currAss.receiv.other.corpTaxCredit37KStG</t>
  </si>
  <si>
    <t>Forderungen und sonstige Vermögensgegenstände, sonstige Vermögensgegenstände, Körperschaftsteuerguthaben nach § 37 KStG</t>
  </si>
  <si>
    <t>andere Forderungen gegen Finanzbehörden</t>
  </si>
  <si>
    <t>bs.ass.currAss.receiv.other.otherTaxRec</t>
  </si>
  <si>
    <t>Forderungen und sonstige Vermögensgegenstände, sonstige Vermögensgegenstände, andere Forderungen gegen Finanzbehörden</t>
  </si>
  <si>
    <t>Forderungen gegen Sozialversicherungsträger</t>
  </si>
  <si>
    <t>bs.ass.currAss.receiv.other.socInsur</t>
  </si>
  <si>
    <t>Forderungen und sonstige Vermögensgegenstände, sonstige Vermögensgegenstände, Forderungen gegen Sozialversicherungsträger</t>
  </si>
  <si>
    <t>Forderungen und Darlehen an Mitarbeiter</t>
  </si>
  <si>
    <t>bs.ass.currAss.receiv.other.employees</t>
  </si>
  <si>
    <t>Forderungen und sonstige Vermögensgegenstände, sonstige Vermögensgegenstände, Forderungen und Darlehen an Mitarbeiter</t>
  </si>
  <si>
    <t>Forderungen und Darlehen an Organmitglieder</t>
  </si>
  <si>
    <t>bs.ass.currAss.receiv.other.bodies</t>
  </si>
  <si>
    <t>Forderungen und sonstige Vermögensgegenstände, sonstige Vermögensgegenstände, Forderungen und Darlehen an Organmitglieder</t>
  </si>
  <si>
    <t>Forderungen gegen Arbeitsgemeinschaften</t>
  </si>
  <si>
    <t>bs.ass.currAss.receiv.other.jointWork</t>
  </si>
  <si>
    <t>Forderungen und sonstige Vermögensgegenstände, sonstige Vermögensgegenstände, Forderungen gegen Arbeitsgemeinschaften</t>
  </si>
  <si>
    <t>Sonstige Vermögensgegenstände gegenüber Gesellschaftern</t>
  </si>
  <si>
    <t>bs.ass.currAss.receiv.other.shareholders</t>
  </si>
  <si>
    <t>Forderungen und sonstige Vermögensgegenstände, sonstige Vermögensgegenstände gegenüber Gesellschaftern</t>
  </si>
  <si>
    <t>Mitzugehörigkeitsvermerk in der Bilanz, soweit Gesellschafter nicht als Hauptposten ausgewiesen sind.</t>
  </si>
  <si>
    <t>Übrige sonstige Vermögensgegenstände / nicht zuordenbare sonstige Vermögensgegenstände</t>
  </si>
  <si>
    <t>bs.ass.currAss.receiv.other.other</t>
  </si>
  <si>
    <t>Forderungen und sonstige Vermögensgegenstände, sonstige Vermögensgegenstände, übrige sonstige Vermögensgegenstände / nicht zuordenbare sonstige Vermögensgegenstände</t>
  </si>
  <si>
    <t>Übrige sonstige Vermögensgegenstände, die nicht anderen Positionen zuzuordnen sind sowie Auffangposition, jedoch nur soweit eine detaillierte Zuordnung auf die in der gleichen Ebene vorhandenen Positionen nicht möglich ist.</t>
  </si>
  <si>
    <t>bs.ass.currAss.receiv.otherForeign</t>
  </si>
  <si>
    <t>Forderungen und sonstige Vermögensgegenstände, sonstige Vermögensgegenstände, soweit aus der/den für die ausländische(n) Betriebsstätte(n) geführten Buchführung(en) nicht anders zuordenbar</t>
  </si>
  <si>
    <t>Die Position dient als Auffangposition für Vermögensgegenstände ausländischer Betriebsstätten, soweit keine detaillierte Zuordnung auf die unter der Position sonstige Vermögensgegenstände vorhandenen Positionen möglich ist.</t>
  </si>
  <si>
    <t>Wertpapiere</t>
  </si>
  <si>
    <t>bs.ass.currAss.securities</t>
  </si>
  <si>
    <t>Wertpapiere des Umlaufvermögens</t>
  </si>
  <si>
    <t>bs.ass.currAss.securities.affil</t>
  </si>
  <si>
    <t>Anteile an verbundenen Unternehmen (Umlaufvermögen)</t>
  </si>
  <si>
    <t>Hier sind die zur Veräußerung bestimmten Anteile auszuweisen.</t>
  </si>
  <si>
    <t>Anteile an herrschender oder an mit Mehrheit beteiligter Gesellschaft</t>
  </si>
  <si>
    <t>bs.ass.currAss.securities.affil.parentComp</t>
  </si>
  <si>
    <t>Anteile an verbundenen Unternehmen (Umlaufvermögen), Anteile an herrschender oder an mit Mehrheit beteiligter Gesellschaft</t>
  </si>
  <si>
    <t>Anteile an Tochterunternehmen</t>
  </si>
  <si>
    <t>bs.ass.currAss.securities.affil.subsidiaries</t>
  </si>
  <si>
    <t>Anteile an verbundenen Unternehmen (Umlaufvermögen), Anteile an Tochterunternehmen</t>
  </si>
  <si>
    <t>sonstige Wertpapiere</t>
  </si>
  <si>
    <t>bs.ass.currAss.securities.other</t>
  </si>
  <si>
    <t>Wertpapiere des Umlaufvermögens, sonstige Wertpapiere des Umlaufvermögens</t>
  </si>
  <si>
    <t>Sonstige Wertpapiere des Umlaufvermögens sowie Auffangposition, soweit eine detaillierte Zuordnung auf die in der gleichen Ebene vorhandenen Positionen nicht möglich ist.</t>
  </si>
  <si>
    <t>bs.ass.currAss.securities.other.shares</t>
  </si>
  <si>
    <t>Wertpapiere des Umlaufvermögens, sonstige Wertpapiere des Umlaufvermögens, Aktien innerhalb der sonstigen Wertpapiere des Umlaufvermögens</t>
  </si>
  <si>
    <t>bs.ass.currAss.securities.other.warrants</t>
  </si>
  <si>
    <t>Wertpapiere des Umlaufvermögens, sonstige Wertpapiere des Umlaufvermögens, Optionsscheine innerhalb der sonstigen Wertpapiere des Umlaufvermögens</t>
  </si>
  <si>
    <t>bs.ass.currAss.securities.other.partCertificate</t>
  </si>
  <si>
    <t>Wertpapiere des Umlaufvermögens, sonstige Wertpapiere des Umlaufvermögens, Genussscheine innerhalb der sonstigen Wertpapiere des Umlaufvermögens</t>
  </si>
  <si>
    <t>bs.ass.currAss.securities.other.mutInvestm</t>
  </si>
  <si>
    <t>Wertpapiere des Umlaufvermögens, sonstige Wertpapiere des Umlaufvermögens, Investmentzertifikate innerhalb der sonstigen Wertpapiere des Umlaufvermögens</t>
  </si>
  <si>
    <t>bs.ass.currAss.securities.other.bonds</t>
  </si>
  <si>
    <t>Wertpapiere des Umlaufvermögens, sonstige Wertpapiere des Umlaufvermögens, Obligationen innerhalb der sonstigen Wertpapiere des Umlaufvermögens</t>
  </si>
  <si>
    <t>bs.ass.currAss.securities.other.convertBond</t>
  </si>
  <si>
    <t>Wertpapiere des Umlaufvermögens, sonstige Wertpapiere des Umlaufvermögens, Wandelschuldverschreibungen innerhalb der sonstigen Wertpapiere des Umlaufvermögens</t>
  </si>
  <si>
    <t>bs.ass.currAss.securities.other.securities</t>
  </si>
  <si>
    <t>Wertpapiere des Umlaufvermögens, sonstige Wertpapiere des Umlaufvermögens, festverzinsliche Wertpapiere innerhalb der sonstigen Wertpapiere des Umlaufvermögens</t>
  </si>
  <si>
    <t>übrige sonstige Wertpapiere des Umlaufvermögens</t>
  </si>
  <si>
    <t>bs.ass.currAss.securities.other.other</t>
  </si>
  <si>
    <t>Wertpapiere des Umlaufvermögens, sonstige Wertpapiere des Umlaufvermögens, übrige sonstige Wertpapiere des Umlaufvermögens</t>
  </si>
  <si>
    <t>Erläuterung zu: übrige sonstige Wertpapiere</t>
  </si>
  <si>
    <t>bs.ass.currAss.securities.other.other.comment</t>
  </si>
  <si>
    <t>Wertpapiere des Umlaufvermögens, übrige sonstige Wertpapiere des Umlaufvermögens, Erläuterungen</t>
  </si>
  <si>
    <t>nicht zuordenbare Wertpapiere</t>
  </si>
  <si>
    <t>bs.ass.currAss.securities.otherNonMappable</t>
  </si>
  <si>
    <t>Wertpapiere des Umlaufvermögens, nicht zuordenbare Wertpapiere des Umlaufvermögens</t>
  </si>
  <si>
    <t>Kassenbestand, Bundesbankguthaben, Guthaben bei Kreditinstituten und Schecks</t>
  </si>
  <si>
    <t>bs.ass.currAss.cashEquiv</t>
  </si>
  <si>
    <t>Schecks</t>
  </si>
  <si>
    <t>bs.ass.currAss.cashEquiv.cheques</t>
  </si>
  <si>
    <t>Kassenbestand, Bundesbankguthaben, Guthaben bei Kreditinstituten und Schecks; Schecks</t>
  </si>
  <si>
    <t>Kasse</t>
  </si>
  <si>
    <t>bs.ass.currAss.cashEquiv.cash</t>
  </si>
  <si>
    <t>Kassenbestand, Bundesbankguthaben, Guthaben bei Kreditinstituten und Schecks; Kasse</t>
  </si>
  <si>
    <t>Nach handelsrechtlicher Sicht: für individuelle Reportingzwecke</t>
  </si>
  <si>
    <t>Bundesbankguthaben</t>
  </si>
  <si>
    <t>bs.ass.currAss.cashEquiv.centralBank</t>
  </si>
  <si>
    <t>Kassenbestand, Bundesbankguthaben, Guthaben bei Kreditinstituten und Schecks; Bundesbankguthaben</t>
  </si>
  <si>
    <t>Guthaben bei Kreditinstituten</t>
  </si>
  <si>
    <t>bs.ass.currAss.cashEquiv.bank</t>
  </si>
  <si>
    <t>Kassenbestand, Bundesbankguthaben, Guthaben bei Kreditinstituten und Schecks; Guthaben bei Kreditinstituten</t>
  </si>
  <si>
    <t>Sonstige nicht zuordenbare flüssige Mittel</t>
  </si>
  <si>
    <t>bs.ass.currAss.cashEquiv.other</t>
  </si>
  <si>
    <t>Kassenbestand, Bundesbankguthaben, Guthaben bei Kreditinstituten und Schecks; sonstige nicht zuordenbare flüssige Mittel</t>
  </si>
  <si>
    <t>z.B. Cashpooling, soweit nicht unter Forderungen gegenüber verbundenen Unternehmen ausgewiesen</t>
  </si>
  <si>
    <t>z.B. Cashpooling, soweit nicht als Forderungen an verbundene Unternehmen ausgewiesen sowie Auffangposition, soweit eine detaillierte Zuordnung auf die in der gleichen Ebene vorhandenen Positionen nicht möglich ist.</t>
  </si>
  <si>
    <t>bs.ass.currAss.cashEquivOtherForeign</t>
  </si>
  <si>
    <t>Kassenbestand, Bundesbankguthaben, Guthaben bei Kreditinstituten und Schecks, soweit aus der/den für die ausländische(n) Betriebsstätte(n) geführten Buchführung(en) nicht anders zuordenbar</t>
  </si>
  <si>
    <t>Die Position dient als Auffangposition für Vermögensgegenstände ausländischer Betriebsstätten, soweit keine detaillierte Zuordnung auf die unter der Position "Kassenbestand, Bundesbankguthaben, Guthaben bei Kreditinstituten und Schecks vorhandenen Positionen möglich ist.</t>
  </si>
  <si>
    <t>Rechnungsabgrenzungsposten</t>
  </si>
  <si>
    <t>bs.ass.prepaidExp</t>
  </si>
  <si>
    <t>Aktive Rechnungsabgrenzungsposten</t>
  </si>
  <si>
    <t>Ausgaben vor dem Abschlussstichtag sind zu aktivieren, soweit sie Aufwand für einen bestimmten Zeitraum danach darstellen.</t>
  </si>
  <si>
    <t>Disagio/Damnum</t>
  </si>
  <si>
    <t>bs.ass.prepaidExp.loadRedempt</t>
  </si>
  <si>
    <t>Aktive Rechnungsabgrenzungsposten, Disagio/Damnum</t>
  </si>
  <si>
    <t>Geldbeschaffungskosten</t>
  </si>
  <si>
    <t>bs.ass.prepaidExp.moneyProv</t>
  </si>
  <si>
    <t>Aktive Rechnungsabgrenzungsposten, Geldbeschaffungskosten</t>
  </si>
  <si>
    <t>Zusatzposten aus der Praxis</t>
  </si>
  <si>
    <t>als Aufwand berücksichtigte Zölle und Verbrauchsteuern auf Vorräte</t>
  </si>
  <si>
    <t>bs.ass.prepaidExp.customTaxDuty</t>
  </si>
  <si>
    <t>Aktive Rechnungsabgrenzungsposten, als Aufwand berücksichtigte Zölle und Verbrauchsteuern auf Vorräte</t>
  </si>
  <si>
    <t>als Aufwand berücksichtigte Umsatzsteuer auf Anzahlungen</t>
  </si>
  <si>
    <t>bs.ass.prepaidExp.vat</t>
  </si>
  <si>
    <t>Aktive Rechnungsabgrenzungsposten, als Aufwand berücksichtigte Umsatzsteuer auf Anzahlungen</t>
  </si>
  <si>
    <t>geleistete Mietvorauszahlungen und verlorene Baukostenzuschüsse</t>
  </si>
  <si>
    <t>bs.ass.prepaidExp.rentPaid</t>
  </si>
  <si>
    <t>Aktive Rechnungsabgrenzungsposten, geleistete Mietvorauszahlungen und verlorene Baukostenzuschüsse</t>
  </si>
  <si>
    <t>sonstige aktive Rechnungsabgrenzung</t>
  </si>
  <si>
    <t>bs.ass.prepaidExp.other</t>
  </si>
  <si>
    <t>Aktive Rechnungsabgrenzungsposten, sonstige aktive Rechnungsabgrenzung</t>
  </si>
  <si>
    <t>Erläuterungen zu: sonstige aktive Rechnungsabgrenzung</t>
  </si>
  <si>
    <t>bs.ass.prepaidExp.other.comment</t>
  </si>
  <si>
    <t>Aktive Rechnungsabgrenzungsposten, sonstige aktive Rechnungsabgrenzung, Erläuterungen zu: sonstige aktive Rechnungsabgrenzung</t>
  </si>
  <si>
    <t>bs.ass.prepaidExpOtherForeign</t>
  </si>
  <si>
    <t>Aktive Rechnungsabgrenzungsposten, soweit aus der/den für die ausländische(n) Betriebsstätte(n) geführten Buchführung(en) nicht anders zuordenbar</t>
  </si>
  <si>
    <t>Die Position dient als Auffangposition für aktive Rechnungsabgrenzungsposten ausländischer Betriebsstätten, soweit keine detaillierte Zuordnung auf die unter der Position aktive Rechnungsabgrenzungsposten vorhandenen Positionen möglich ist.</t>
  </si>
  <si>
    <t>Aktive latente Steuern</t>
  </si>
  <si>
    <t>bs.ass.defTax</t>
  </si>
  <si>
    <t>Aktiver Unterschiedsbetrag aus der Vermögensverrechnung</t>
  </si>
  <si>
    <t>bs.ass.SurplusFromOffsetting</t>
  </si>
  <si>
    <t>Aktiver Ausgleichsposten für Organschaftsverhältnisse beim Organträger</t>
  </si>
  <si>
    <t>bs.ass.taxbalanceOrgancomp</t>
  </si>
  <si>
    <t>Gem. § 14 Abs. 4 S. 1 KStG ist für Minderabführungen, die ihre Ursache in organschaftlicher Zeit haben, in der Steuerbilanz des Organträgers ein besonderer aktiver Ausgleichsposten in Höhe des Betrags zu bilden, der dem Verhältnis der Beteiligung des Organträgers am Nennkapital der Organgesellschaft entspricht. Da der Ausweis auf der Vorschrift des § 14 Abs. 4 S. 1 KStG beruht, scheidet ein Ausweis in der Handelsbilanz aus. Bei der Übermittlung einer Handelsbilanz ist die Taxonomieposition "Aktiver Ausgleichsposten für Organschaftsverhältnisse beim Organträger" daher in der "Überleitungsrechnung" abzubilden. Die Differenzierung in Bezug auf einzelne Beteiligungen ist über den Kontennachweis oder der Erläuterung in einer Fußnote möglich.</t>
  </si>
  <si>
    <t>Allgemeiner aktiver steuerlicher Ausgleichsposten</t>
  </si>
  <si>
    <t>bs.ass.taxbalanceGenerally</t>
  </si>
  <si>
    <t>Inhalt</t>
  </si>
  <si>
    <t>bs.ass.taxbalanceGenerally.comment</t>
  </si>
  <si>
    <t>Allgemeiner aktiver steuerlicher Ausgleichsposten, Inhalt</t>
  </si>
  <si>
    <t>Soweit Vorgänger werthaltig ist, bitte erläutern.</t>
  </si>
  <si>
    <t>nicht durch Eigenkapital gedeckter Fehlbetrag / nicht durch Vermögenseinlagen gedeckter Verlustanteil / nicht durch Vermögenseinlagen gedeckte Entnahmen</t>
  </si>
  <si>
    <t>bs.ass.deficitNotCoveredByCapital</t>
  </si>
  <si>
    <t>bei Kapitalgesellschaften keine Aufspaltung</t>
  </si>
  <si>
    <t>Privatkonto</t>
  </si>
  <si>
    <t>bs.ass.deficitNotCoveredByCapital.privateAccountSP</t>
  </si>
  <si>
    <t>nicht durch Eigenkapital gedeckter Fehlbetrag / nicht durch Vermögenseinlagen gedeckter Verlustanteil / nicht durch Vermögenseinlagen gedeckte Entnahmen, Privatkonto (Einzelunternehmen) [Aktivseite]</t>
  </si>
  <si>
    <t>negatives Kapitalkonto des Einzelunternehmers positiv erfasst</t>
  </si>
  <si>
    <t>Negatives Eigenkapital des Einzelunternehmens am Ende des Wirtschaftsjahres (Anfangskapital des Wirtschaftsjahres nach Kapitalanpassung zzgl. Einlagen abzgl. Entnahmen zzgl. Gewinn abzgl. Verlust und bereinigt um Kapitaländerungen aufgrund von § 6b EStG)</t>
  </si>
  <si>
    <t>Anfangskapital</t>
  </si>
  <si>
    <t>bs.ass.deficitNotCoveredByCapital.privateAccountSP.beginYear</t>
  </si>
  <si>
    <t>nicht durch Eigenkapital gedeckter Fehlbetrag / nicht durch Vermögenseinlagen gedeckter Verlustanteil / nicht durch Vermögenseinlagen gedeckte Entnahmen, Privatkonto (Einzelunternehmen) [Aktivseite], Anfangskapital</t>
  </si>
  <si>
    <t>Eigenkapital zum Ende des vorangegangenen Wirtschaftsjahres. Diese Position wird von der Finanzverwaltung zur Überprüfung des Bilanzenzusammenhangs benötigt.</t>
  </si>
  <si>
    <t>Kapitalanpassung nach BilMoG</t>
  </si>
  <si>
    <t>bs.ass.deficitNotCoveredByCapital.privateAccountSP.capAdjustBILMOG</t>
  </si>
  <si>
    <t>nicht durch Eigenkapital gedeckter Fehlbetrag / nicht durch Vermögenseinlagen gedeckter Verlustanteil / nicht durch Vermögenseinlagen gedeckte Entnahmen, Privatkonto (Einzelunternehmen) [Aktivseite], Kapitalanpassung nach BilMoG</t>
  </si>
  <si>
    <t>Kapitalanpassungen</t>
  </si>
  <si>
    <t>bs.ass.deficitNotCoveredByCapital.privateAccountSP.capAdjust</t>
  </si>
  <si>
    <t>nicht durch Eigenkapital gedeckter Fehlbetrag / nicht durch Vermögenseinlagen gedeckter Verlustanteil / nicht durch Vermögenseinlagen gedeckte Entnahmen, Privatkonto (Einzelunternehmen) [Aktivseite], Kapitalanpassungen</t>
  </si>
  <si>
    <t>Summe der Kapitalanpassungen z.B. aufgrund einer Außenprüfung</t>
  </si>
  <si>
    <t>Einlagen</t>
  </si>
  <si>
    <t>bs.ass.deficitNotCoveredByCapital.privateAccountSP.incomeUseDeposits</t>
  </si>
  <si>
    <t>nicht durch Eigenkapital gedeckter Fehlbetrag / nicht durch Vermögenseinlagen gedeckter Verlustanteil / nicht durch Vermögenseinlagen gedeckte Entnahmen, Privatkonto (Einzelunternehmen) [Aktivseite], Einlagen</t>
  </si>
  <si>
    <t>erwarteter Wert negativ</t>
  </si>
  <si>
    <t>davon Grundstücksertrag</t>
  </si>
  <si>
    <t>bs.ass.deficitNotCoveredByCapital.privateAccountSP.incomeUseDeposits.incRealEst</t>
  </si>
  <si>
    <t>nicht durch Eigenkapital gedeckter Fehlbetrag / nicht durch Vermögenseinlagen gedeckter Verlustanteil / nicht durch Vermögenseinlagen gedeckte Entnahmen, Privatkonto (Einzelunternehmen) [Aktivseite], Einlagen, davon Grundstücksertrag</t>
  </si>
  <si>
    <t>Grundstückserträge (z.B. Mieteinnahmen) aus der Vermietung bzw. Verpachtung von Privatvermögen, die auf einem betrieblichen Konto eingehen</t>
  </si>
  <si>
    <t>davon Privatsteuern</t>
  </si>
  <si>
    <t>bs.ass.deficitNotCoveredByCapital.privateAccountSP.incomeUseDeposits.privateTax</t>
  </si>
  <si>
    <t>nicht durch Eigenkapital gedeckter Fehlbetrag / nicht durch Vermögenseinlagen gedeckter Verlustanteil / nicht durch Vermögenseinlagen gedeckte Entnahmen, Privatkonto (Einzelunternehmen) [Aktivseite], Einlagen, davon Privatsteuern</t>
  </si>
  <si>
    <t>Von einer Finanzbehörde erstattete private Steuern (z.B. Einkommensteuern), die auf einem betrieblichen Konto eingehen.</t>
  </si>
  <si>
    <t>davon Sacheinlagen zum Buchwert</t>
  </si>
  <si>
    <t>bs.ass.deficitNotCoveredByCapital.privateAccountSP.incomeUseDeposits.tanBookvalue</t>
  </si>
  <si>
    <t>nicht durch Eigenkapital gedeckter Fehlbetrag / nicht durch Vermögenseinlagen gedeckter Verlustanteil / nicht durch Vermögenseinlagen gedeckte Entnahmen, Privatkonto (Einzelunternehmen) [Aktivseite], Einlagen, davon Sacheinlagen zum Buchwert</t>
  </si>
  <si>
    <t>Wirtschaftsgüter, die zum Buchwert in das Betriebsvermögen des Betriebes überführt oder übertragen werden.</t>
  </si>
  <si>
    <t>davon übrige Sacheinlagen</t>
  </si>
  <si>
    <t>bs.ass.deficitNotCoveredByCapital.privateAccountSP.incomeUseDeposits.tanOther</t>
  </si>
  <si>
    <t>nicht durch Eigenkapital gedeckter Fehlbetrag / nicht durch Vermögenseinlagen gedeckter Verlustanteil / nicht durch Vermögenseinlagen gedeckte Entnahmen, Privatkonto (Einzelunternehmen) [Aktivseite], Einlagen, davon übrige Sacheinlagen</t>
  </si>
  <si>
    <t>Wirtschaftsgüter, die zum Teilwert (§ 6 Abs. 1 Nr. 5 S. 1 EStG), zu den Anschaffungskosten (§ 6 Abs. 1 Nr. 5 S. 1 a) – c) EStG), zu den verminderten Anschaffungskosten (§ 6 Abs. 1 Nr. 5 S. 2 EStG) oder mit dem gemeinen Wert (§ 6 Abs. 1 Nr. 5a EStG) eingelegt werden</t>
  </si>
  <si>
    <t>Entnahmen</t>
  </si>
  <si>
    <t>bs.ass.deficitNotCoveredByCapital.privateAccountSP.incomeUseWithdrawals</t>
  </si>
  <si>
    <t>nicht durch Eigenkapital gedeckter Fehlbetrag / nicht durch Vermögenseinlagen gedeckter Verlustanteil / nicht durch Vermögenseinlagen gedeckte Entnahmen, Privatkonto (Einzelunternehmen) [Aktivseite], Entnahmen</t>
  </si>
  <si>
    <t>bs.ass.deficitNotCoveredByCapital.privateAccountSP.incomeUseWithdrawals.privateTax</t>
  </si>
  <si>
    <t>nicht durch Eigenkapital gedeckter Fehlbetrag / nicht durch Vermögenseinlagen gedeckter Verlustanteil / nicht durch Vermögenseinlagen gedeckte Entnahmen, Privatkonto (Einzelunternehmen) [Aktivseite], Entnahmen, davon Privatsteuern</t>
  </si>
  <si>
    <t>Private Steuern (z.B. Einkommensteuern), die aus betrieblichen Mitteln gezahlt werden</t>
  </si>
  <si>
    <t>davon Sonderausgaben und agB</t>
  </si>
  <si>
    <t>bs.ass.deficitNotCoveredByCapital.privateAccountSP.incomeUseWithdrawals.specialExtordExpenses</t>
  </si>
  <si>
    <t>nicht durch Eigenkapital gedeckter Fehlbetrag / nicht durch Vermögenseinlagen gedeckter Verlustanteil / nicht durch Vermögenseinlagen gedeckte Entnahmen, Privatkonto (Einzelunternehmen) [Aktivseite], Entnahmen, davon Sonderausgaben und agB</t>
  </si>
  <si>
    <t>Sonderausgaben (z.B. private Versicherungsbeiträge und Spenden) und außergewöhnliche Belastungen, die aus betrieblichen Mitteln gezahlt werden</t>
  </si>
  <si>
    <t>davon Grundstücksaufwand</t>
  </si>
  <si>
    <t>bs.ass.deficitNotCoveredByCapital.privateAccountSP.incomeUseWithdrawals.costRealEst</t>
  </si>
  <si>
    <t>nicht durch Eigenkapital gedeckter Fehlbetrag / nicht durch Vermögenseinlagen gedeckter Verlustanteil / nicht durch Vermögenseinlagen gedeckte Entnahmen, Privatkonto (Einzelunternehmen) [Aktivseite], Entnahmen; davon Grundstücksaufwand</t>
  </si>
  <si>
    <t>Grundstücksaufwendungen (z.B. Schuldzinsen, Erhaltungsaufwendungen) für vermietetes Privatvermögen, die aus betrieblichen Mitteln erbracht werden</t>
  </si>
  <si>
    <t>davon unentgeltliche Wertabgaben</t>
  </si>
  <si>
    <t>bs.ass.deficitNotCoveredByCapital.privateAccountSP.incomeUseWithdrawals.nonCash</t>
  </si>
  <si>
    <t>nicht durch Eigenkapital gedeckter Fehlbetrag / nicht durch Vermögenseinlagen gedeckter Verlustanteil / nicht durch Vermögenseinlagen gedeckte Entnahmen, Privatkonto (Einzelunternehmen) [Aktivseite], Entnahmen, davon unentgeltliche Wertabgaben</t>
  </si>
  <si>
    <t>Unentgeltliche Wertabgaben aus der privaten Nutzung von Wirtschaftsgütern des Betriebsvermögens (z.B. PKW-Nutzung, private Telefonnutzung) durch den Unternehmer. Die Entnahme von Wirtschaftsgütern ist in der Position „davon übrige Sachentnahmen“ zu erfassen.</t>
  </si>
  <si>
    <t>davon Sachentnahmen zum Buchwert</t>
  </si>
  <si>
    <t>bs.ass.deficitNotCoveredByCapital.privateAccountSP.incomeUseWithdrawals.tanBookvalue</t>
  </si>
  <si>
    <t>nicht durch Eigenkapital gedeckter Fehlbetrag / nicht durch Vermögenseinlagen gedeckter Verlustanteil / nicht durch Vermögenseinlagen gedeckte Entnahmen, Privatkonto (Einzelunternehmen) [Aktivseite], Entnahmen, davon Sachentnahmen zum Buchwert</t>
  </si>
  <si>
    <t>Wirtschaftsgüter, die zum Buchwert in das Betriebsvermögen eines anderen Betriebes überführt oder übertragen werden.</t>
  </si>
  <si>
    <t>davon übrige Sachentnahmen</t>
  </si>
  <si>
    <t>bs.ass.deficitNotCoveredByCapital.privateAccountSP.incomeUseWithdrawals.tanOther</t>
  </si>
  <si>
    <t>nicht durch Eigenkapital gedeckter Fehlbetrag / nicht durch Vermögenseinlagen gedeckter Verlustanteil / nicht durch Vermögenseinlagen gedeckte Entnahmen, Privatkonto (Einzelunternehmen) [Aktivseite], Entnahmen, davon übrige Sachentnahmen</t>
  </si>
  <si>
    <t>Wirtschaftsgüter, die zum Teilwert (§ 6 Abs. 1 Nr. 4 S. 1 EStG) oder zum gemeinen Wert (§ 6 Abs. 1 Nr. 4 S. 1 2. HS EStG) entnommen werden</t>
  </si>
  <si>
    <t>Kapitaländerung durch Übertragung einer § 6 b EStG Rücklage</t>
  </si>
  <si>
    <t>bs.ass.deficitNotCoveredByCapital.privateAccountSP.capAdjust6bRes</t>
  </si>
  <si>
    <t>nicht durch Eigenkapital gedeckter Fehlbetrag / nicht durch Vermögenseinlagen gedeckter Verlustanteil / nicht durch Vermögenseinlagen gedeckte Entnahmen, Privatkonto (Einzelunternehmen) [Aktivseite], Kapitaländerung durch Übertragung einer § 6 b EStG Rücklage</t>
  </si>
  <si>
    <t>Kapitalerhöhung durch Übertragung einer § 6b EStG-Rücklage auf Wirtschaftsgüter eines anderen Betriebs oder einer Personengesellschaft oder Kapitalminderung durch Übertragung einer § 6b EStG-Rücklage auf Wirtschaftsgüter des Betriebs.</t>
  </si>
  <si>
    <t>Jahresüberschuss/-fehlbetrag</t>
  </si>
  <si>
    <t>bs.ass.deficitNotCoveredByCapital.privateAccountSP.netIncome</t>
  </si>
  <si>
    <t>nicht durch Eigenkapital gedeckter Fehlbetrag / nicht durch Vermögenseinlagen gedeckter Verlustanteil / nicht durch Vermögenseinlagen gedeckte Entnahmen, Privatkonto (Einzelunternehmen) [Aktivseite], Jahresüberschuss/-fehlbetrag</t>
  </si>
  <si>
    <t>Ein Verlust ist positiv, ein Gewinn ist negativ zu erfassen.</t>
  </si>
  <si>
    <t>Jahresüberschuss Einzelunternehmen: Jahresüberschuss/-fehlbetrag aus der Gewinn- und Verlustrechnung ohne außerbilanzielle Gewinnkorrekturen. Diese können mit Hilfe der Module „Steuerliche Gewinnermittlung“ und „Steuerliche Gewinnermittlung bei Personengesellschaften“ übermittelt werden.</t>
  </si>
  <si>
    <t>nicht durch Vermögenseinlagen gedeckter Verlustanteil der persönlich haftenden Gesellschafter</t>
  </si>
  <si>
    <t>bs.ass.deficitNotCoveredByCapital.lossUnlimitedLiablePartnerS</t>
  </si>
  <si>
    <t>nicht durch Eigenkapital gedeckter Fehlbetrag / nicht durch Vermögenseinlagen gedeckter Verlustanteil / nicht durch Vermögenseinlagen gedeckte Entnahmen, nicht durch Vermögenseinlagen gedeckter Verlustanteil der persönlich haftenden Gesellschafter [Aktivseite]</t>
  </si>
  <si>
    <t>Summe der Verluste der Gesellschaftergruppe persönlich haftender Gesellschafter, soweit diese die jeweiligen Kapitalanteile übersteigen. Bei Personenhandelsgesellschaften im Sinne des § 264a HGB ist ein saldierter Ausweis mit positiven Kapitalkonten anderer Gesellschafter in dieser Gesellschaftergruppe nicht zulässig (vgl. IDW RS HFA 7-33 FN IDW 2008, 375; Förschle/Hoffmann in Beck Bil-Komm. § 264c Rz. 52).</t>
  </si>
  <si>
    <t>Summe Anfangskapital</t>
  </si>
  <si>
    <t>bs.ass.deficitNotCoveredByCapital.lossUnlimitedLiablePartnerS.beginYear</t>
  </si>
  <si>
    <t>nicht durch Eigenkapital gedeckter Fehlbetrag / nicht durch Vermögenseinlagen gedeckter Verlustanteil / nicht durch Vermögenseinlagen gedeckte Entnahmen, nicht durch Vermögenseinlagen gedeckter Verlustanteil der persönlich haftenden Gesellschafter [Aktivseite], Summe Anfangskapital</t>
  </si>
  <si>
    <t>Summe der Eigenkapitalanteile zum Ende des vorangegangenen Wirtschaftsjahres (Gesellschaftergruppe persönlich haftende Gesellschafter). Diese Position wird von der Finanzverwaltung zur Überprüfung des Bilanzenzusammenhangs benötigt. Die Übermittlung aller Positionen unterhalb von "Nicht durch Vermögenseinlagen gedeckter Verlustanteil der persönlich haftenden Gesellschafter [Aktivseite]" können unterbleiben, soweit die Kapitalkontenentwicklung werthaltig übermittelt wird.</t>
  </si>
  <si>
    <t>Summe Kapitalanpassungen nach BilMoG</t>
  </si>
  <si>
    <t>bs.ass.deficitNotCoveredByCapital.lossUnlimitedLiablePartnerS.capAdjustBILMOG</t>
  </si>
  <si>
    <t>nicht durch Eigenkapital gedeckter Fehlbetrag / nicht durch Vermögenseinlagen gedeckter Verlustanteil / nicht durch Vermögenseinlagen gedeckte Entnahmen, nicht durch Vermögenseinlagen gedeckter Verlustanteil der persönlich haftenden Gesellschafter [Aktivseite], Summe Kapitalanpassungen nach BilMoG</t>
  </si>
  <si>
    <t>Summe Kapitalanpassungen</t>
  </si>
  <si>
    <t>bs.ass.deficitNotCoveredByCapital.lossUnlimitedLiablePartnerS.capAdjust</t>
  </si>
  <si>
    <t>nicht durch Eigenkapital gedeckter Fehlbetrag / nicht durch Vermögenseinlagen gedeckter Verlustanteil / nicht durch Vermögenseinlagen gedeckte Entnahmen, nicht durch Vermögenseinlagen gedeckter Verlustanteil der persönlich haftenden Gesellschafter [Aktivseite], Summe Kapitalanpassungen</t>
  </si>
  <si>
    <t>Summe der Kapitalanpassungen z.B. aufgrund einer Außenprüfung (Gesellschaftergruppe persönlich haftende Gesellschafter)</t>
  </si>
  <si>
    <t>Summe Einlagen</t>
  </si>
  <si>
    <t>bs.ass.deficitNotCoveredByCapital.lossUnlimitedLiablePartnerS.incomeUseDeposits</t>
  </si>
  <si>
    <t>nicht durch Eigenkapital gedeckter Fehlbetrag / nicht durch Vermögenseinlagen gedeckter Verlustanteil / nicht durch Vermögenseinlagen gedeckte Entnahmen, nicht durch Vermögenseinlagen gedeckter Verlustanteil der persönlich haftenden Gesellschafter [Aktivseite], Summe Einlagen</t>
  </si>
  <si>
    <t>Summe der Einlagen (Gesellschaftergruppe persönlich haftende Gesellschafter). Die Übermittlung aller Positionen unterhalb von "Nicht durch Vermögenseinlagen gedeckter Verlustanteil der persönlich haftenden Gesellschafter [Aktivseite]" kann mit NIL erfolgen, soweit die Kapitalkontenentwicklung werthaltig übermittelt wird.</t>
  </si>
  <si>
    <t>bs.ass.deficitNotCoveredByCapital.lossUnlimitedLiablePartnerS.incomeUseDeposits.tanBookvalue</t>
  </si>
  <si>
    <t>nicht durch Eigenkapital gedeckter Fehlbetrag / nicht durch Vermögenseinlagen gedeckter Verlustanteil / nicht durch Vermögenseinlagen gedeckte Entnahmen, nicht durch Vermögenseinlagen gedeckter Verlustanteil der persönlich haftenden Gesellschafter [Aktivseite], Summe Einlagen, davon Sacheinlagen zum Buchwert</t>
  </si>
  <si>
    <t>Wirtschaftsgüter, die zum Buchwert in das Betriebsvermögen des Betriebes überführt oder übertragen werden (Summe der Gesellschaftergruppe persönlich haftende Gesellschafter).</t>
  </si>
  <si>
    <t>bs.ass.deficitNotCoveredByCapital.lossUnlimitedLiablePartnerS.incomeUseDeposits.tanOther</t>
  </si>
  <si>
    <t>nicht durch Eigenkapital gedeckter Fehlbetrag / nicht durch Vermögenseinlagen gedeckter Verlustanteil / nicht durch Vermögenseinlagen gedeckte Entnahmen, nicht durch Vermögenseinlagen gedeckter Verlustanteil der persönlich haftenden Gesellschafter [Aktivseite], Summe Einlagen, davon übrige Sacheinlagen</t>
  </si>
  <si>
    <t>Wirtschaftsgüter, die zum Teilwert (§ 6 Abs. 1 Nr. 5 S. 1 EStG), zu den Anschaffungskosten (§ 6 Abs. 1 Nr. 5 S. 1 a) – c) EStG), zu den verminderten Anschaffungskosten (§ 6 Abs. 1 Nr. 5 S. 2 EStG) oder mit dem gemeinen Wert (§ 6 Abs. 1 Nr. 5a EStG) eingelegt werden (Summe der Gesellschaftergruppe persönlich haftende Gesellschafter).</t>
  </si>
  <si>
    <t>Summe Entnahmen</t>
  </si>
  <si>
    <t>bs.ass.deficitNotCoveredByCapital.lossUnlimitedLiablePartnerS.incomeUseWithdrawals</t>
  </si>
  <si>
    <t>nicht durch Eigenkapital gedeckter Fehlbetrag / nicht durch Vermögenseinlagen gedeckter Verlustanteil / nicht durch Vermögenseinlagen gedeckte Entnahmen, nicht durch Vermögenseinlagen gedeckter Verlustanteil der persönlich haftenden Gesellschafter [Aktivseite], Summe Entnahmen</t>
  </si>
  <si>
    <t>Summe der Entnahmen (Gesellschaftergruppe persönlich haftende Gesellschafter). Die Übermittlung aller Positionen unterhalb von "Nicht durch Vermögenseinlagen gedeckter Verlustanteil der persönlich haftenden Gesellschafter [Aktivseite]" kann mit NIL erfolgen, soweit die Kapitalkontenentwicklung werthaltig übermittelt wird.</t>
  </si>
  <si>
    <t>bs.ass.deficitNotCoveredByCapital.lossUnlimitedLiablePartnerS.incomeUseWithdrawals.specialExtordExpenses</t>
  </si>
  <si>
    <t>nicht durch Eigenkapital gedeckter Fehlbetrag / nicht durch Vermögenseinlagen gedeckter Verlustanteil / nicht durch Vermögenseinlagen gedeckte Entnahmen, nicht durch Vermögenseinlagen gedeckter Verlustanteil der persönlich haftenden Gesellschafter [Aktivseite], Summe Entnahmen, davon Sonderausgaben und agB</t>
  </si>
  <si>
    <t>bs.ass.deficitNotCoveredByCapital.lossUnlimitedLiablePartnerS.incomeUseWithdrawals.nonCash</t>
  </si>
  <si>
    <t>nicht durch Eigenkapital gedeckter Fehlbetrag / nicht durch Vermögenseinlagen gedeckter Verlustanteil / nicht durch Vermögenseinlagen gedeckte Entnahmen, nicht durch Vermögenseinlagen gedeckter Verlustanteil der persönlich haftenden Gesellschafter [Aktivseite], Summe Entnahmen, davon unentgeltliche Wertabgaben</t>
  </si>
  <si>
    <t>Unentgeltliche Wertabgaben aus der privaten Nutzung von Wirtschaftsgütern des Betriebsvermögens (z.B. PKW-Nutzung, private Telefonnutzung) durch die persönlich haftenden Gesellschafter. Die Entnahme von Wirtschaftsgütern ist in der Position „davon übrige Sachentnahmen“ zu erfassen (Summe der Gesellschaftergruppe persönlich haftende Gesellschafter).</t>
  </si>
  <si>
    <t>bs.ass.deficitNotCoveredByCapital.lossUnlimitedLiablePartnerS.incomeUseWithdrawals.tanBookvalue</t>
  </si>
  <si>
    <t>nicht durch Eigenkapital gedeckter Fehlbetrag / nicht durch Vermögenseinlagen gedeckter Verlustanteil / nicht durch Vermögenseinlagen gedeckte Entnahmen, nicht durch Vermögenseinlagen gedeckter Verlustanteil der persönlich haftenden Gesellschafter [Aktivseite], Summe Entnahmen, davon Sachentnahmen zum Buchwert</t>
  </si>
  <si>
    <t>Wirtschaftsgüter, die zum Buchwert in das Betriebsvermögen eines anderen Betriebes überführt oder übertragen werden (Summe der Gesellschaftergruppe persönlich haftende Gesellschafter).</t>
  </si>
  <si>
    <t>bs.ass.deficitNotCoveredByCapital.lossUnlimitedLiablePartnerS.incomeUseWithdrawals.tanOther</t>
  </si>
  <si>
    <t>nicht durch Eigenkapital gedeckter Fehlbetrag / nicht durch Vermögenseinlagen gedeckter Verlustanteil / nicht durch Vermögenseinlagen gedeckte Entnahmen, nicht durch Vermögenseinlagen gedeckter Verlustanteil der persönlich haftenden Gesellschafter [Aktivseite], Summe Entnahmen, davon übrige Sachentnahmen</t>
  </si>
  <si>
    <t>Wirtschaftsgüter, die zum Teilwert (§ 6 Abs. 1 Nr. 4 S. 1 EStG) oder zum gemeinen Wert (§ 6 Abs. 1 Nr. 4 S. 1 2. HS EStG) entnommen werden (Summe der Gesellschaftergruppe persönlich haftende Gesellschafter).</t>
  </si>
  <si>
    <t>Summe Kapitaländerung durch Übertragung einer § 6b EStG Rücklage</t>
  </si>
  <si>
    <t>bs.ass.deficitNotCoveredByCapital.lossUnlimitedLiablePartnerS.capAdjust6bRes</t>
  </si>
  <si>
    <t>Nicht durch Eigenkapital gedeckter Fehlbetrag / nicht durch Vermögenseinlagen gedeckter Verlustanteil / nicht durch Vermögenseinlagen gedeckte Entnahmen, nicht durch Vermögenseinlagen gedeckter Verlustanteil der persönlich haftenden Gesellschafter [Aktivseite], Summe Kapitaländerung durch Übertragung einer § 6b EStG Rücklage</t>
  </si>
  <si>
    <t>Die Übermittlung aller Positionen unterhalb von "Nicht durch Vermögenseinlagen gedeckter Verlustanteil der persönlich haftenden Gesellschafter [Aktivseite]" kann mit NIL erfolgen, soweit die Kapitalkontenentwicklung werthaltig übermittelt wird.</t>
  </si>
  <si>
    <t>Summe Jahresüberschuss</t>
  </si>
  <si>
    <t>bs.ass.deficitNotCoveredByCapital.lossUnlimitedLiablePartnerS.netIncome</t>
  </si>
  <si>
    <t>nicht durch Eigenkapital gedeckter Fehlbetrag / nicht durch Vermögenseinlagen gedeckter Verlustanteil / nicht durch Vermögenseinlagen gedeckte Entnahmen, nicht durch Vermögenseinlagen gedeckter Verlustanteil der persönlich haftenden Gesellschafter [Aktivseite], Summe Jahresüberschuss</t>
  </si>
  <si>
    <t>Jahresüberschuss persönlich haftender Gesellschafter: Jahresüberschuss/-fehlbetrag aus der Gewinn- und Verlustrechnung ohne außerbilanzielle Gewinnkorrekturen. Diese können mit Hilfe der Module "Steuerliche Gewinnermittlung" und "Steuerliche Gewinnermittlung bei Personengesellschaften" übermittelt werden (Summe der Gesellschaftergruppe persönlich haftende Gesellschafter). Diese Position ist mit der Position "Jahresüberschuss lt. GuV" verknüpft (Übergangsfrist bei Personengesellschaften). Die Übermittlung aller Positionen unterhalb von "Nicht durch Vermögenseinlagen gedeckter Verlustanteil der persönlich haftenden Gesellschafter [Aktivseite]" kann mit NIL erfolgen, soweit die Kapitalkontenentwicklung werthaltig übermittelt wird.</t>
  </si>
  <si>
    <t>Summe Kapitalumgliederungen</t>
  </si>
  <si>
    <t>bs.ass.deficitNotCoveredByCapital.lossUnlimitedLiablePartnerS.capMovements</t>
  </si>
  <si>
    <t>Nicht durch Eigenkapital gedeckter Fehlbetrag / nicht durch Vermögenseinlagen gedeckter Verlustanteil / nicht durch Vermögenseinlagen gedeckte Entnahmen, nicht durch Vermögenseinlagen gedeckter Verlustanteil der persönlich haftenden Gesellschafter [Aktivseite], Summe Kapitalumgliederungen</t>
  </si>
  <si>
    <t>Summe aller Kapitalumgliederungen, z.B. bei Ausscheiden oder Wechsel der Gesellschafterstellung (Summe der Gesellschaftergruppe persönlich haftende Gesellschafter).</t>
  </si>
  <si>
    <t>Nicht durch Vermögenseinlagen gedeckter Verlustanteil der Kommanditisten [Aktivseite]</t>
  </si>
  <si>
    <t>bs.ass.deficitNotCoveredByCapital.lossLimitedLiablePartnerS</t>
  </si>
  <si>
    <t>nicht durch Eigenkapital gedeckter Fehlbetrag / nicht durch Vermögenseinlagen gedeckter Verlustanteil / nicht durch Vermögenseinlagen gedeckte Entnahmen, nicht durch Vermögenseinlagen gedeckter Verlustanteil der Kommanditisten [Aktivseite]</t>
  </si>
  <si>
    <t>Summe der Verluste der Gesellschaftergruppe Kommanditisten soweit diese die jeweiligen Kapitalanteile übersteigen. Bei Personenhandelsgesellschaften im Sinne des § 264a HGB ist ein saldierter Ausweis mit positiven Kapitalkonten anderer Gesellschafter in dieser Gesellschaftergruppe nicht zulässig (vgl. IDW RS HFA 7.33 FN IDW 2008, 375; Förschle/Hoffmann in Beck Bil-Komm. § 264c Rz. 52).</t>
  </si>
  <si>
    <t>bs.ass.deficitNotCoveredByCapital.lossLimitedLiablePartnerS.beginYear</t>
  </si>
  <si>
    <t>nicht durch Eigenkapital gedeckter Fehlbetrag / nicht durch Vermögenseinlagen gedeckter Verlustanteil / nicht durch Vermögenseinlagen gedeckte Entnahmen, nicht durch Vermögenseinlagen gedeckter Verlustanteil der Kommanditisten [Aktivseite], Summe Anfangskapital</t>
  </si>
  <si>
    <t>Summe der Eigenkapitalanteile zum Ende des vorangegangenen Wirtschaftsjahres (Gesellschaftergruppe Kommanditisten). Diese Position wird von der Finanzverwaltung zur Überprüfung des Bilanzenzusammenhangs benötigt. Die Übermittlung aller Positionen unterhalb von "Nicht durch Vermögenseinlagen gedeckter Verlustanteil der Kommanditisten [Aktivseite]" kann mit NIL erfolgen, soweit die Kapitalkontenentwicklung werthaltig übermittelt wird.</t>
  </si>
  <si>
    <t>bs.ass.deficitNotCoveredByCapital.lossLimitedLiablePartnerS.capAdjust</t>
  </si>
  <si>
    <t>nicht durch Eigenkapital gedeckter Fehlbetrag / nicht durch Vermögenseinlagen gedeckter Verlustanteil / nicht durch Vermögenseinlagen gedeckte Entnahmen, nicht durch Vermögenseinlagen gedeckter Verlustanteil der Kommanditisten [Aktivseite], Summe Kapitalanpassungen</t>
  </si>
  <si>
    <t>Summe der Kapitalanpassungen z.B. aufgrund einer Außenprüfung (Gesellschaftergruppe Kommanditisten).</t>
  </si>
  <si>
    <t>bs.ass.deficitNotCoveredByCapital.lossLimitedLiablePartnerS.incomeUseDeposits</t>
  </si>
  <si>
    <t>nicht durch Eigenkapital gedeckter Fehlbetrag / nicht durch Vermögenseinlagen gedeckter Verlustanteil / nicht durch Vermögenseinlagen gedeckte Entnahmen, nicht durch Vermögenseinlagen gedeckter Verlustanteil der Kommanditisten [Aktivseite], Summe Einlagen</t>
  </si>
  <si>
    <t>Die Übermittlung aller Positionen unterhalb von "Nicht durch Vermögenseinlagen gedeckter Verlustanteil der Kommanditisten [Aktivseite]" kann mit NIL erfolgen, soweit die Kapitalkontenentwicklung werthaltig übermittelt wird.</t>
  </si>
  <si>
    <t>bs.ass.deficitNotCoveredByCapital.lossLimitedLiablePartnerS.incomeUseDeposits.tanBookvalue</t>
  </si>
  <si>
    <t>nicht durch Eigenkapital gedeckter Fehlbetrag / nicht durch Vermögenseinlagen gedeckter Verlustanteil / nicht durch Vermögenseinlagen gedeckte Entnahmen, nicht durch Vermögenseinlagen gedeckter Verlustanteil der Kommanditisten [Aktivseite], Summe Einlagen, davon Sacheinlagen zum Buchwert</t>
  </si>
  <si>
    <t>Wirtschaftsgüter, die zum Buchwert in das Betriebsvermögen des Betriebes überführt oder übertragen werden (Summe der Gesellschaftergruppe Kommanditisten).</t>
  </si>
  <si>
    <t>bs.ass.deficitNotCoveredByCapital.lossLimitedLiablePartnerS.incomeUseDeposits.tanOther</t>
  </si>
  <si>
    <t>nicht durch Eigenkapital gedeckter Fehlbetrag / nicht durch Vermögenseinlagen gedeckter Verlustanteil / nicht durch Vermögenseinlagen gedeckte Entnahmen, nicht durch Vermögenseinlagen gedeckter Verlustanteil der Kommanditisten [Aktivseite], Summe Einlagen, davon übrige Sacheinlagen</t>
  </si>
  <si>
    <t>Wirtschaftsgüter, die zum Teilwert (§ 6 Abs. 1 Nr. 5 S. 1 EStG), zu den Anschaffungskosten (§ 6 Abs. 1 Nr. 5 S. 1 a) – c) EStG), zu den verminderten Anschaffungskosten (§ 6 Abs. 1 Nr. 5 S. 2 EStG) oder mit dem gemeinen Wert (§ 6 Abs. 1 Nr. 5a EStG) eingelegt werden (Summe der Gesellschaftergruppe Kommanditisten).</t>
  </si>
  <si>
    <t>bs.ass.deficitNotCoveredByCapital.lossLimitedLiablePartnerS.incomeUseWithdrawals</t>
  </si>
  <si>
    <t>nicht durch Eigenkapital gedeckter Fehlbetrag / nicht durch Vermögenseinlagen gedeckter Verlustanteil / nicht durch Vermögenseinlagen gedeckte Entnahmen, nicht durch Vermögenseinlagen gedeckter Verlustanteil der Kommanditisten [Aktivseite], Summe Entnahmen</t>
  </si>
  <si>
    <t>bs.ass.deficitNotCoveredByCapital.lossLimitedLiablePartnerS.incomeUseWithdrawals.specialExtordExpenses</t>
  </si>
  <si>
    <t>nicht durch Eigenkapital gedeckter Fehlbetrag / nicht durch Vermögenseinlagen gedeckter Verlustanteil / nicht durch Vermögenseinlagen gedeckte Entnahmen, nicht durch Vermögenseinlagen gedeckter Verlustanteil der Kommanditisten [Aktivseite], Summe Entnahmen, davon Sonderausgaben und agB</t>
  </si>
  <si>
    <t>bs.ass.deficitNotCoveredByCapital.lossLimitedLiablePartnerS.incomeUseWithdrawals.nonCash</t>
  </si>
  <si>
    <t>nicht durch Eigenkapital gedeckter Fehlbetrag / nicht durch Vermögenseinlagen gedeckter Verlustanteil / nicht durch Vermögenseinlagen gedeckte Entnahmen, nicht durch Vermögenseinlagen gedeckter Verlustanteil der Kommanditisten [Aktivseite], Summe Entnahmen, davon unentgeltliche Wertabgaben</t>
  </si>
  <si>
    <t>Unentgeltliche Wertabgaben aus der privaten Nutzung von Wirtschaftsgütern des Betriebsvermögens (z.B. PKW-Nutzung, private Telefonnutzung) durch die Kommanditisten. Die Entnahme von Wirtschaftsgütern ist in der Position „davon übrige Sachentnahmen“ zu erfassen (Summe der Gesellschaftergruppe Kommanditisten).</t>
  </si>
  <si>
    <t>bs.ass.deficitNotCoveredByCapital.lossLimitedLiablePartnerS.incomeUseWithdrawals.tanBookvalue</t>
  </si>
  <si>
    <t>nicht durch Eigenkapital gedeckter Fehlbetrag / nicht durch Vermögenseinlagen gedeckter Verlustanteil / nicht durch Vermögenseinlagen gedeckte Entnahmen, nicht durch Vermögenseinlagen gedeckter Verlustanteil der Kommanditisten [Aktivseite], Summe Entnahmen, davon Sachentnahmen zum Buchwert</t>
  </si>
  <si>
    <t>Wirtschaftsgüter, die zum Buchwert in das Betriebsvermögen eines anderen Betriebes überführt oder übertragen werden (Summe der Gesellschaftergruppe Kommanditisten).</t>
  </si>
  <si>
    <t>bs.ass.deficitNotCoveredByCapital.lossLimitedLiablePartnerS.incomeUseWithdrawals.tanOther</t>
  </si>
  <si>
    <t>nicht durch Eigenkapital gedeckter Fehlbetrag / nicht durch Vermögenseinlagen gedeckter Verlustanteil / nicht durch Vermögenseinlagen gedeckte Entnahmen, nicht durch Vermögenseinlagen gedeckter Verlustanteil der Kommanditisten [Aktivseite], Summe Entnahmen, davon übrige Sachentnahmen</t>
  </si>
  <si>
    <t>Wirtschaftsgüter, die zum Teilwert (§ 6 Abs. 1 Nr. 4 S. 1 EStG) oder zum gemeinen Wert (§ 6 Abs. 1 Nr. 4 S. 1 2. HS EStG) entnommen werden (Summe der Gesellschaftergruppe Kommanditisten).</t>
  </si>
  <si>
    <t>bs.ass.deficitNotCoveredByCapital.lossLimitedLiablePartnerS.capAdjust6bRes</t>
  </si>
  <si>
    <t>nicht durch Eigenkapital gedeckter Fehlbetrag / nicht durch Vermögenseinlagen gedeckter Verlustanteil / nicht durch Vermögenseinlagen gedeckte Entnahmen, nicht durch Vermögenseinlagen gedeckter Verlustanteil der Kommanditisten [Aktivseite], Summe Kapitaländerung durch Übertragung einer § 6b EStG Rücklage</t>
  </si>
  <si>
    <t>bs.ass.deficitNotCoveredByCapital.lossLimitedLiablePartnerS.netIncome</t>
  </si>
  <si>
    <t>nicht durch Eigenkapital gedeckter Fehlbetrag / nicht durch Vermögenseinlagen gedeckter Verlustanteil / nicht durch Vermögenseinlagen gedeckte Entnahmen, nicht durch Vermögenseinlagen gedeckter Verlustanteil der Kommanditisten [Aktivseite], Summe Jahresüberschuss</t>
  </si>
  <si>
    <t>bs.ass.deficitNotCoveredByCapital.lossLimitedLiablePartnerS.capMovements</t>
  </si>
  <si>
    <t>nicht durch Eigenkapital gedeckter Fehlbetrag / nicht durch Vermögenseinlagen gedeckter Verlustanteil / nicht durch Vermögenseinlagen gedeckte Entnahmen, nicht durch Vermögenseinlagen gedeckter Verlustanteil der Kommanditisten [Aktivseite], Summe Kapitalumgliederung</t>
  </si>
  <si>
    <t>Summe aller Kapitalumgliederungen, z.B. bei Ausscheiden oder Wechsel der Gesellschafterstellung (Summe der Gesellschaftergruppe Kommanditisten).</t>
  </si>
  <si>
    <t>Nicht durch Vermögenseinlagen gedeckte Entnahmen persönlich haftender Gesellschafter</t>
  </si>
  <si>
    <t>bs.ass.deficitNotCoveredByCapital.withdrawalsUnlimitedLiablePartner</t>
  </si>
  <si>
    <t>nicht durch Eigenkapital gedeckter Fehlbetrag / nicht durch Vermögenseinlagen gedeckter Verlustanteil / nicht durch Vermögenseinlagen gedeckte Entnahmen, nicht durch Vermögenseinlagen gedeckte Entnahmen persönlich haftender Gesellschafter [Aktivseite]</t>
  </si>
  <si>
    <t>bs.ass.deficitNotCoveredByCapital.withdrawalsUnlimitedLiablePartner.beginYear</t>
  </si>
  <si>
    <t>nicht durch Eigenkapital gedeckter Fehlbetrag / nicht durch Vermögenseinlagen gedeckter Verlustanteil / nicht durch Vermögenseinlagen gedeckte Entnahmen, nicht durch Vermögenseinlagen gedeckte Entnahmen persönlich haftender Gesellschafter [Aktivseite]; Summe Anfangskapital</t>
  </si>
  <si>
    <t>Diese Position wird von der Finanzverwaltung zur Überprüfung des Bilanzenzusammenhangs benötigt. Die Übermittlung aller Positionen unterhalb von "Nicht durch Vermögenseinlagen gedeckter Verlustanteil der persönlich haftenden Gesellschafter [Aktivseite]" kann mit NIL erfolgen, soweit die Kapitalkontenentwicklung werthaltig übermittelt wird.</t>
  </si>
  <si>
    <t>bs.ass.deficitNotCoveredByCapital.withdrawalsUnlimitedLiablePartner.capAdjust</t>
  </si>
  <si>
    <t>nicht durch Eigenkapital gedeckter Fehlbetrag / nicht durch Vermögenseinlagen gedeckter Verlustanteil / nicht durch Vermögenseinlagen gedeckte Entnahmen, nicht durch Vermögenseinlagen gedeckte Entnahmen persönlich haftender Gesellschafter [Aktivseite], Summe Kapitalanpassungen</t>
  </si>
  <si>
    <t>bs.ass.deficitNotCoveredByCapital.withdrawalsUnlimitedLiablePartner.incomeUseDeposit</t>
  </si>
  <si>
    <t>nicht durch Eigenkapital gedeckter Fehlbetrag / nicht durch Vermögenseinlagen gedeckter Verlustanteil / nicht durch Vermögenseinlagen gedeckte Entnahmen, nicht durch Vermögenseinlagen gedeckte Entnahmen persönlich haftender Gesellschafter [Aktivseite], Summe Einlagen</t>
  </si>
  <si>
    <t>bs.ass.deficitNotCoveredByCapital.withdrawalsUnlimitedLiablePartner.incomeUseDeposits.tanBookValue</t>
  </si>
  <si>
    <t>nicht durch Eigenkapital gedeckter Fehlbetrag / nicht durch Vermögenseinlagen gedeckter Verlustanteil / nicht durch Vermögenseinlagen gedeckte Entnahmen, nicht durch Vermögenseinlagen gedeckte Entnahmen persönlich haftender Gesellschafter [Aktivseite], Summe Einlagen, davon Sacheinlagen zum Buchwert</t>
  </si>
  <si>
    <t>bs.ass.deficitNotCoveredByCapital.withdrawalsUnlimitedLiablePartner.incomeUseDeposits.tanOther</t>
  </si>
  <si>
    <t>nicht durch Eigenkapital gedeckter Fehlbetrag / nicht durch Vermögenseinlagen gedeckter Verlustanteil / nicht durch Vermögenseinlagen gedeckte Entnahmen, nicht durch Vermögenseinlagen gedeckte Entnahmen persönlich haftender Gesellschafter [Aktivseite], Summe Einlagen, davon übrige Sacheinlagen</t>
  </si>
  <si>
    <t>bs.ass.deficitNotCoveredByCapital.withdrawalsUnlimitedLiablePartner.incomeUseWithdrawals</t>
  </si>
  <si>
    <t>nicht durch Eigenkapital gedeckter Fehlbetrag / nicht durch Vermögenseinlagen gedeckter Verlustanteil / nicht durch Vermögenseinlagen gedeckte Entnahmen, nicht durch Vermögenseinlagen gedeckte Entnahmen persönlich haftender Gesellschafter [Aktivseite], Summe Entnahmen</t>
  </si>
  <si>
    <t>bs.ass.deficitNotCoveredByCapital.withdrawalsUnlimitedLiablePartner.incomeUseWithdrawals.specialExtrordExpenses</t>
  </si>
  <si>
    <t>Nicht durch Eigenkapital gedeckter Fehlbetrag / nicht durch Vermögenseinlagen gedeckter Verlustanteil / nicht durch Vermögenseinlagen gedeckte Entnahmen, nicht durch Vermögenseinlagen gedeckte Entnahmen persönlich haftender Gesellschafter [Aktivseite], Summe Entnahmen, davon Sonderausgaben und agB</t>
  </si>
  <si>
    <t>bs.ass.deficitNotCoveredByCapital.withdrawalsUnlimitedLiablePartner.incomeUseWithdrawals.nonCash</t>
  </si>
  <si>
    <t>nicht durch Eigenkapital gedeckter Fehlbetrag / nicht durch Vermögenseinlagen gedeckter Verlustanteil / nicht durch Vermögenseinlagen gedeckte Entnahmen, nicht durch Vermögenseinlagen gedeckte Entnahmen persönlich haftender Gesellschafter [Aktivseite], Summe Entnahmen, davon unentgeltliche Wertabgaben</t>
  </si>
  <si>
    <t>bs.ass.deficitNotCoveredByCapital.withdrawalsUnlimitedLiablePartner.incomeUseWithdrawals.tanBookValue</t>
  </si>
  <si>
    <t>nicht durch Eigenkapital gedeckter Fehlbetrag / nicht durch Vermögenseinlagen gedeckter Verlustanteil / nicht durch Vermögenseinlagen gedeckte Entnahmen, nicht durch Vermögenseinlagen gedeckte Entnahmen persönlich haftender Gesellschafter [Aktivseite], Summe Entnahmen, davon Sachentnahmen zum Buchwert</t>
  </si>
  <si>
    <t>bs.ass.deficitNotCoveredByCapital.withdrawalsUnlimitedLiablePartner.incomeUseWithdrawals.tanOther</t>
  </si>
  <si>
    <t>nicht durch Eigenkapital gedeckter Fehlbetrag / nicht durch Vermögenseinlagen gedeckter Verlustanteil / nicht durch Vermögenseinlagen gedeckte Entnahmen, nicht durch Vermögenseinlagen gedeckte Entnahmen persönlich haftender Gesellschafter [Aktivseite], Summe Entnahmen, davon übrige Sachentnahmen</t>
  </si>
  <si>
    <t>bs.ass.deficitNotCoveredByCapital.withdrawalsUnlimitedLiablePartner.capAdjust6bRules</t>
  </si>
  <si>
    <t>nicht durch Eigenkapital gedeckter Fehlbetrag / nicht durch Vermögenseinlagen gedeckter Verlustanteil / nicht durch Vermögenseinlagen gedeckte Entnahmen, nicht durch Vermögenseinlagen gedeckte Entnahmen persönlich haftender Gesellschafter [Aktivseite], Summe Kapitaländerung durch Übertragung einer § 6b EStG Rücklage</t>
  </si>
  <si>
    <t>bs.ass.deficitNotCoveredByCapital.withdrawalsUnlimitedLiablePartner.netIncome</t>
  </si>
  <si>
    <t>nicht durch Eigenkapital gedeckter Fehlbetrag / nicht durch Vermögenseinlagen gedeckter Verlustanteil / nicht durch Vermögenseinlagen gedeckte Entnahmen, nicht durch Vermögenseinlagen gedeckte Entnahmen persönlich haftender Gesellschafter [Aktivseite], Summe Jahresüberschuss</t>
  </si>
  <si>
    <t>bs.ass.deficitNotCoveredByCapital.withdrawalsUnlimitedLiablePartner.capMovements</t>
  </si>
  <si>
    <t>nicht durch Eigenkapital gedeckter Fehlbetrag / nicht durch Vermögenseinlagen gedeckter Verlustanteil / nicht durch Vermögenseinlagen gedeckte Entnahmen, nicht durch Vermögenseinlagen gedeckte Entnahmen persönlich haftender Gesellschafter [Aktivseite], Summe Kapitalumgliederungen</t>
  </si>
  <si>
    <t>Nicht durch Vermögenseinlagen gedeckte Entnahmen der Kommanditisten</t>
  </si>
  <si>
    <t>bs.ass.deficitNotCoveredByCapital.withdrawalLimitedLiablePartner</t>
  </si>
  <si>
    <t>nicht durch Eigenkapital gedeckter Fehlbetrag / nicht durch Vermögenseinlagen gedeckter Verlustanteil / nicht durch Vermögenseinlagen gedeckte Entnahmen, Nicht durch Vermögenseinlagen gedeckte Entnahmen der Kommanditisten [Aktivseite]</t>
  </si>
  <si>
    <t>bs.ass.deficitNotCoveredByCapital.withdrawalLimitedLiablePartner.beginYear</t>
  </si>
  <si>
    <t>nicht durch Eigenkapital gedeckter Fehlbetrag / nicht durch Vermögenseinlagen gedeckter Verlustanteil / nicht durch Vermögenseinlagen gedeckte Entnahmen, Nicht durch Vermögenseinlagen gedeckte Entnahmen der Kommanditisten [Aktivseite], Summe Anfangskapital</t>
  </si>
  <si>
    <t>Diese Position wird von der Finanzverwaltung zur Überprüfung des Bilanzenzusammenhangs benötigt. Die Übermittlung aller Positionen unterhalb von "Nicht durch Vermögenseinlagen gedeckter Verlustanteil der Kommanditisten [Aktivseite]" kann mit NIL erfolgen, soweit die Kapitalkontenentwicklung werthaltig übermittelt wird.</t>
  </si>
  <si>
    <t>bs.ass.deficitNotCoveredByCapital.withdrawalLimitedLiablePartner.capAdjust</t>
  </si>
  <si>
    <t>nicht durch Eigenkapital gedeckter Fehlbetrag / nicht durch Vermögenseinlagen gedeckter Verlustanteil / nicht durch Vermögenseinlagen gedeckte Entnahmen, Nicht durch Vermögenseinlagen gedeckte Entnahmen der Kommanditisten [Aktivseite], Summe Kapitalanpassungen</t>
  </si>
  <si>
    <t>bs.ass.deficitNotCoveredByCapital.withdrawalLimitedLiablePartner.incomeUseDeposits</t>
  </si>
  <si>
    <t>nicht durch Eigenkapital gedeckter Fehlbetrag / nicht durch Vermögenseinlagen gedeckter Verlustanteil / nicht durch Vermögenseinlagen gedeckte Entnahmen, Nicht durch Vermögenseinlagen gedeckte Entnahmen der Kommanditisten [Aktivseite], Summe Einlagen</t>
  </si>
  <si>
    <t>bs.ass.deficitNotCoveredByCapital.withdrawalLimitedLiablePartner.incomeUseDeposits.tanBookValue</t>
  </si>
  <si>
    <t>nicht durch Eigenkapital gedeckter Fehlbetrag / nicht durch Vermögenseinlagen gedeckter Verlustanteil / nicht durch Vermögenseinlagen gedeckte Entnahmen, Nicht durch Vermögenseinlagen gedeckte Entnahmen der Kommanditisten [Aktivseite], Summe Einlagen, davon Sacheinlagen zum Buchwert</t>
  </si>
  <si>
    <t>bs.ass.deficitNotCoveredByCapital.withdrawalLimitedLiablePartner.tanOther</t>
  </si>
  <si>
    <t>nicht durch Eigenkapital gedeckter Fehlbetrag / nicht durch Vermögenseinlagen gedeckter Verlustanteil / nicht durch Vermögenseinlagen gedeckte Entnahmen, Nicht durch Vermögenseinlagen gedeckte Entnahmen der Kommanditisten [Aktivseite], Summe Einlagen, davon übrige Sacheinlagen</t>
  </si>
  <si>
    <t>bs.ass.deficitNotCoveredByCapital.withdrawalLimitedLiablePartner.incomeUseWithdrawals</t>
  </si>
  <si>
    <t>nicht durch Eigenkapital gedeckter Fehlbetrag / nicht durch Vermögenseinlagen gedeckter Verlustanteil / nicht durch Vermögenseinlagen gedeckte Entnahmen, Nicht durch Vermögenseinlagen gedeckte Entnahmen der Kommanditisten [Aktivseite], Summe Entnahmen</t>
  </si>
  <si>
    <t>bs.ass.deficitNotCoveredByCapital.withdrawalLimitedLiablePartner.incomeUseWithdrawals.specialExtrordExpenses</t>
  </si>
  <si>
    <t>nicht durch Eigenkapital gedeckter Fehlbetrag / nicht durch Vermögenseinlagen gedeckter Verlustanteil / nicht durch Vermögenseinlagen gedeckte Entnahmen, Nicht durch Vermögenseinlagen gedeckte Entnahmen der Kommanditisten [Aktivseite], Summe Entnahmen, davon Sonderausgaben und agB</t>
  </si>
  <si>
    <t>bs.ass.deficitNotCoveredByCapital.withdrawalLimitedLiablePartner.incomeUseWithdrawals.nonCash</t>
  </si>
  <si>
    <t>nicht durch Eigenkapital gedeckter Fehlbetrag / nicht durch Vermögenseinlagen gedeckter Verlustanteil / nicht durch Vermögenseinlagen gedeckte Entnahmen, Nicht durch Vermögenseinlagen gedeckte Entnahmen der Kommanditisten [Aktivseite], Summe Entnahmen, davon unentgeltliche Wertabgaben</t>
  </si>
  <si>
    <t>bs.ass.deficitNotCoveredByCapital.withdrawalLimitedLiablePartner.incomeUseWithdrawals.tanBookValue</t>
  </si>
  <si>
    <t>nicht durch Eigenkapital gedeckter Fehlbetrag / nicht durch Vermögenseinlagen gedeckter Verlustanteil / nicht durch Vermögenseinlagen gedeckte Entnahmen, Nicht durch Vermögenseinlagen gedeckte Entnahmen der Kommanditisten [Aktivseite], Summe Entnahmen, davon Sachentnahmen zum Buchwert</t>
  </si>
  <si>
    <t>bs.ass.deficitNotCoveredByCapital.withdrawalLimitedLiablePartner.incomeUseWithdrawals.tanOther</t>
  </si>
  <si>
    <t>nicht durch Eigenkapital gedeckter Fehlbetrag / nicht durch Vermögenseinlagen gedeckter Verlustanteil / nicht durch Vermögenseinlagen gedeckte Entnahmen, Nicht durch Vermögenseinlagen gedeckte Entnahmen der Kommanditisten [Aktivseite], Summe Entnahmen, davon übrige Sachentnahmen</t>
  </si>
  <si>
    <t>bs.ass.deficitNotCoveredByCapital.withdrawalLimitedLiablePartner.capAdjust6bRules</t>
  </si>
  <si>
    <t>nicht durch Eigenkapital gedeckter Fehlbetrag / nicht durch Vermögenseinlagen gedeckter Verlustanteil / nicht durch Vermögenseinlagen gedeckte Entnahmen, Nicht durch Vermögenseinlagen gedeckte Entnahmen der Kommanditisten [Aktivseite], Summe Kapitaländerung durch Übertragung einer § 6b EStG Rücklage</t>
  </si>
  <si>
    <t>bs.ass.deficitNotCoveredByCapital.withdrawalLimitedLiablePartner.netIncome</t>
  </si>
  <si>
    <t>nicht durch Eigenkapital gedeckter Fehlbetrag / nicht durch Vermögenseinlagen gedeckter Verlustanteil / nicht durch Vermögenseinlagen gedeckte Entnahmen, Nicht durch Vermögenseinlagen gedeckte Entnahmen der Kommanditisten [Aktivseite], Summe Jahresüberschuss</t>
  </si>
  <si>
    <t>bs.ass.deficitNotCoveredByCapital.withdrawalLimitedLiablePartner.capMovements</t>
  </si>
  <si>
    <t>nicht durch Eigenkapital gedeckter Fehlbetrag / nicht durch Vermögenseinlagen gedeckter Verlustanteil / nicht durch Vermögenseinlagen gedeckte Entnahmen, Nicht durch Vermögenseinlagen gedeckte Entnahmen der Kommanditisten [Aktivseite], Summe Kapitalumgliederungen</t>
  </si>
  <si>
    <t>Nicht eingeforderte ausstehende Einlagen der persönlich haftenden Gesellschafter</t>
  </si>
  <si>
    <t>bs.ass.deficitNotCoveredByCapital.unpaidContributionUnlimitedLiablelPartner</t>
  </si>
  <si>
    <t>nicht durch Eigenkapital gedeckter Fehlbetrag / nicht durch Vermögenseinlagen gedeckter Verlustanteil / nicht durch Vermögenseinlagen gedeckte Entnahmen, Nicht eingeforderte ausstehende Einlagen der persönlich haftenden Gesellschafter [Aktivseite]</t>
  </si>
  <si>
    <t>Nicht eingeforderte ausstehende Einlagen der Kommanditisten</t>
  </si>
  <si>
    <t>bs.ass.deficitNotCoveredByCapital.unpaidContributionLimitedLiablelPartner</t>
  </si>
  <si>
    <t>nicht durch Eigenkapital gedeckter Fehlbetrag / nicht durch Vermögenseinlagen gedeckter Verlustanteil / nicht durch Vermögenseinlagen gedeckte Entnahmen, Nicht eingeforderte ausstehende Einlagen der Kommanditisten [Aktivseite]</t>
  </si>
  <si>
    <t>davon Festkapitalkonto (persönlich haftender Gesellschafter)</t>
  </si>
  <si>
    <t>bs.ass.deficitNotCoveredByCapital.unlimitedLiablePartners.fixed</t>
  </si>
  <si>
    <t>nicht durch Eigenkapital gedeckter Fehlbetrag / nicht durch Vermögenseinlagen gedeckter Verlustanteil / nicht durch Vermögenseinlagen gedeckte Entnahmen, davon Festkapitalkonto (persönlich haftender Gesellschafter) [Aktivseite]</t>
  </si>
  <si>
    <t>Ausweis nur, soweit nicht an die Gliederung nach §264c gebunden</t>
  </si>
  <si>
    <t>davon variables Kapitalkonto (persönlich haftender Gesellschafter)</t>
  </si>
  <si>
    <t>bs.ass.deficitNotCoveredByCapital.unlimitedLiablePartners.variable</t>
  </si>
  <si>
    <t>nicht durch Eigenkapital gedeckter Fehlbetrag / nicht durch Vermögenseinlagen gedeckter Verlustanteil / nicht durch Vermögenseinlagen gedeckte Entnahmen, davon variables Kapitalkonto (persönlich haftender Gesellschafter) [Aktivseite]</t>
  </si>
  <si>
    <t>davon Verlustvortragskonto (persönlich haftender Gesellschafter)</t>
  </si>
  <si>
    <t>bs.ass.deficitNotCoveredByCapital.unlimitedLiablePartners.accumLoss</t>
  </si>
  <si>
    <t>nicht durch Eigenkapital gedeckter Fehlbetrag / nicht durch Vermögenseinlagen gedeckter Verlustanteil / nicht durch Vermögenseinlagen gedeckte Entnahmen, davon Verlustvortragskonto (persönlich haftender Gesellschafter) [Aktivseite]</t>
  </si>
  <si>
    <t>davon Kommandit-Kapital (Kommanditist)</t>
  </si>
  <si>
    <t>bs.ass.deficitNotCoveredByCapital.limitedLiablePartners.fixed</t>
  </si>
  <si>
    <t>nicht durch Eigenkapital gedeckter Fehlbetrag / nicht durch Vermögenseinlagen gedeckter Verlustanteil / nicht durch Vermögenseinlagen gedeckte Entnahmen, davon Kommandit-Kapital (Kommanditist) [Aktivseite]</t>
  </si>
  <si>
    <t>davon variables Kapitalkonto (Kommanditist)</t>
  </si>
  <si>
    <t>bs.ass.deficitNotCoveredByCapital.limitedLiablePartners.variable</t>
  </si>
  <si>
    <t>nicht durch Eigenkapital gedeckter Fehlbetrag / nicht durch Vermögenseinlagen gedeckter Verlustanteil / nicht durch Vermögenseinlagen gedeckte Entnahmen, davon variables Kapitalkonto (Kommanditist) [Aktivseite]</t>
  </si>
  <si>
    <t>davon Verlustausgleichskonto (Kommanditist)</t>
  </si>
  <si>
    <t>bs.ass.deficitNotCoveredByCapital.limitedLiablePartners.accumLoss</t>
  </si>
  <si>
    <t>nicht durch Eigenkapital gedeckter Fehlbetrag / nicht durch Vermögenseinlagen gedeckter Verlustanteil / nicht durch Vermögenseinlagen gedeckte Entnahmen, davon Verlustausgleichskonto (Kommanditist) [Aktivseite]</t>
  </si>
  <si>
    <t>davon nicht eingeforderte ausstehende Einlagen</t>
  </si>
  <si>
    <t>bs.ass.deficitNotCoveredByCapital.unpaidCapt</t>
  </si>
  <si>
    <t>nicht durch Eigenkapital gedeckter Fehlbetrag / nicht durch Vermögenseinlagen gedeckter Verlustanteil / nicht durch Vermögenseinlagen gedeckte Entnahmen, davon nicht eingeforderte ausstehende Einlagen (offen passivisch abgesetzt)</t>
  </si>
  <si>
    <t>zwar grundsätzlich eine Position für Kapitalgesellschaften aber nicht verboten</t>
  </si>
  <si>
    <t>Gesellschafterdarlehen mit Eigenkapital-Charakter</t>
  </si>
  <si>
    <t>bs.ass.deficitNotCoveredByCapital.dueToPartners</t>
  </si>
  <si>
    <t>nicht durch Eigenkapital gedeckter Fehlbetrag / nicht durch Vermögenseinlagen gedeckter Verlustanteil / nicht durch Vermögenseinlagen gedeckte Entnahmen, Gesellschafterdarlehen mit Eigenkapital-Charakter [Aktivseite]</t>
  </si>
  <si>
    <t>Ausweis nur, soweit nicht an die Gliederung nach § 264c HGB gebunden. Steuerlich muss eine Umgliederung auf Kapitalanteile erfolgen.</t>
  </si>
  <si>
    <t>Genussrechtskapital mit Eigenkapitalcharakter</t>
  </si>
  <si>
    <t>bs.ass.deficitNotCoveredByCapital.profitParticipation</t>
  </si>
  <si>
    <t>nicht durch Eigenkapital gedeckter Fehlbetrag / nicht durch Vermögenseinlagen gedeckter Verlustanteil / nicht durch Vermögenseinlagen gedeckte Entnahmen, Genussrechtskapital mit Eigenkapitalcharakter [Aktiva]</t>
  </si>
  <si>
    <t>Nachrangiges Kapital</t>
  </si>
  <si>
    <t>bs.ass.deficitNotCoveredByCapital.lastrange</t>
  </si>
  <si>
    <t>nicht durch Eigenkapital gedeckter Fehlbetrag / nicht durch Vermögenseinlagen gedeckter Verlustanteil / nicht durch Vermögenseinlagen gedeckte Entnahmen, Nachrangiges Kapital [Aktivseite]</t>
  </si>
  <si>
    <t>z.B. gem. § 16 Abs. 3 Satz 2 DMBilG</t>
  </si>
  <si>
    <t>Einlagen stiller Gesellschafter mit Eigenkapital-Charakter</t>
  </si>
  <si>
    <t>bs.ass.deficitNotCoveredByCapital.silentPartner</t>
  </si>
  <si>
    <t>nicht durch Eigenkapital gedeckter Fehlbetrag / nicht durch Vermögenseinlagen gedeckter Verlustanteil / nicht durch Vermögenseinlagen gedeckte Entnahmen, Einlagen stiller Gesellschafter mit Eigenkapital-Charakter [Aktivseite]</t>
  </si>
  <si>
    <t>ADS § 272 Tz 12,soweit Fremdkapital, siehe Verbindlichkeiten ggü. Gesellschaftern</t>
  </si>
  <si>
    <t>Rücklagen (gesamthänderisch gebunden)</t>
  </si>
  <si>
    <t>bs.ass.deficitNotCoveredByCapital.reservesPartnership</t>
  </si>
  <si>
    <t>nicht durch Eigenkapital gedeckter Fehlbetrag / nicht durch Vermögenseinlagen gedeckter Verlustanteil / nicht durch Vermögenseinlagen gedeckte Entnahmen, Rücklagen (gesamthänderisch gebunden)</t>
  </si>
  <si>
    <t>Soweit Gewinnrücklagen, Ausweis als satzungsmäßige oder andere. Wird nur für Personenhandelsgesellschaften erwartet</t>
  </si>
  <si>
    <t>Aufgrund einer gesellschaftsrechtlichen Vereinbarung gebildete Rücklagen von Personengesellschaften.</t>
  </si>
  <si>
    <t>des letzten Stichtags</t>
  </si>
  <si>
    <t>bs.ass.deficitNotCoveredByCapital.reservesPartnership.finalPrev</t>
  </si>
  <si>
    <t>nicht durch Eigenkapital gedeckter Fehlbetrag / nicht durch Vermögenseinlagen gedeckter Verlustanteil / nicht durch Vermögenseinlagen gedeckte Entnahmen, Rücklagen (gesamthänderisch gebunden);des letzten Stichtags</t>
  </si>
  <si>
    <t>bs.ass.deficitNotCoveredByCapital.reservesPartnership.capAdjust</t>
  </si>
  <si>
    <t>nicht durch Eigenkapital gedeckter Fehlbetrag / nicht durch Vermögenseinlagen gedeckter Verlustanteil / nicht durch Vermögenseinlagen gedeckte Entnahmen, Rücklagen (gesamthänderisch gebunden); Kapitalanpassungen</t>
  </si>
  <si>
    <t>Umschichtungen</t>
  </si>
  <si>
    <t>bs.ass.deficitNotCoveredByCapital.reservesPartnership.movements</t>
  </si>
  <si>
    <t>nicht durch Eigenkapital gedeckter Fehlbetrag / nicht durch Vermögenseinlagen gedeckter Verlustanteil / nicht durch Vermögenseinlagen gedeckte Entnahmen, Rücklagen (gesamthänderisch gebunden); Umschichtungen</t>
  </si>
  <si>
    <t>Zuführungen / Minderungen lfd. Jahr</t>
  </si>
  <si>
    <t>bs.ass.deficitNotCoveredByCapital.reservesPartnership.changePresentYear</t>
  </si>
  <si>
    <t>nicht durch Eigenkapital gedeckter Fehlbetrag / nicht durch Vermögenseinlagen gedeckter Verlustanteil / nicht durch Vermögenseinlagen gedeckte Entnahmen, Rücklagen (gesamthänderisch gebunden); Zuführungen / Minderungen lfd. Jahr</t>
  </si>
  <si>
    <t>davon Gewinn-/Verlustvortrag</t>
  </si>
  <si>
    <t>bs.ass.deficitNotCoveredByCapital.retainedEarnings.showndebit</t>
  </si>
  <si>
    <t>nicht durch Eigenkapital gedeckter Fehlbetrag / nicht durch Vermögenseinlagen gedeckter Verlustanteil / nicht durch Vermögenseinlagen gedeckte Entnahmen, davon Gewinn-/Verlustvortrag [Aktivseite]</t>
  </si>
  <si>
    <t>Gliederungsposten für Personenhandelsgesellschaften. Wird nur für Personenhandelsgesellschaften erwartet.</t>
  </si>
  <si>
    <t>davon Jahresüberschuss/-fehlbetrag</t>
  </si>
  <si>
    <t>bs.ass.deficitNotCoveredByCapital.netIncome.showndebit</t>
  </si>
  <si>
    <t>nicht durch Eigenkapital gedeckter Fehlbetrag / nicht durch Vermögenseinlagen gedeckter Verlustanteil / nicht durch Vermögenseinlagen gedeckte Entnahmen, davon Jahresüberschuss/-fehlbetrag</t>
  </si>
  <si>
    <t>davon Bilanzgewinn / Bilanzverlust</t>
  </si>
  <si>
    <t>bs.ass.deficitNotCoveredByCapital.profitLoss.showndebit</t>
  </si>
  <si>
    <t>nicht durch Eigenkapital gedeckter Fehlbetrag / nicht durch Vermögenseinlagen gedeckter Verlustanteil / nicht durch Vermögenseinlagen gedeckte Entnahmen, davon Bilanzgewinn / Bilanzverlust</t>
  </si>
  <si>
    <t>sonstige Aktiva</t>
  </si>
  <si>
    <t>bs.ass.other</t>
  </si>
  <si>
    <t>Der Posten muss bei Nutzung der Taxonomie im Rahmen des EHUG durch einen expliziten Postenbezeichner ersetzt werden.</t>
  </si>
  <si>
    <t>bs.ass.other.comment</t>
  </si>
  <si>
    <t>sonstige Aktiva, Erläuterungen</t>
  </si>
  <si>
    <t>Summe Passiva</t>
  </si>
  <si>
    <t>Bilanzsumme, Summe Passiva</t>
  </si>
  <si>
    <t>Dieser Wert muss der Bilanzsumme, Summe Aktiva entsprechen.</t>
  </si>
  <si>
    <t>Eigenkapital</t>
  </si>
  <si>
    <t>bs.eqLiab.equity</t>
  </si>
  <si>
    <t>Gezeichnetes Kapital / Kapitalkonto / Kapitalanteile</t>
  </si>
  <si>
    <t>bs.eqLiab.equity.subscribed</t>
  </si>
  <si>
    <t>gezeichnetes Kapital</t>
  </si>
  <si>
    <t>bs.eqLiab.equity.subscribed.corp</t>
  </si>
  <si>
    <t>gezeichnetes Kapital / Kapitalkonto / Kapitalanteile, gezeichnetes Kapital (Kapitalgesellschaften)</t>
  </si>
  <si>
    <t>Nach § 272 Abs. 1 Satz 1 HGB ist das gezeichnete Kapital "das Kapital, auf das die Haftung der Gesellschafter für die Verbindlichkeiten der Kapitalgesellschaft gegenüber den Gläubigern beschränkt ist." Das gezeichnete Kapital ist bei einer AG/KGaA/SE das Grundkapital und bei einer GmbH das Stammkapital.</t>
  </si>
  <si>
    <t>Schlusskapital des letzten Stichtags</t>
  </si>
  <si>
    <t>bs.eqLiab.equity.subscribed.corp.finalPrev</t>
  </si>
  <si>
    <t>gezeichnetes Kapital / Kapitalkonto/ Kapitalanteile; gezeichnetes Kapital, Schlusskapital des letzten Stichtags</t>
  </si>
  <si>
    <t>Hier ist das Schlusskapital des vorangegangenen Wirtschaftsjahres einzutragen. Soweit in den Vorjahren Kapitalanpassungen bzw. Kapitalveränderungen vorgenommen wurden, sind diese hier zu berücksichtigen.</t>
  </si>
  <si>
    <t>Hier ist das Schlusskapital des vorangegangenen Wirtschaftsjahres einzutragen. Technisch ist hingegen bei periodType als period/instant das Kapital am Ende des aktuellen Wirtschaftsjahres einzutragen.</t>
  </si>
  <si>
    <t>Kapitalveränderungen (z.B. durch Kapitalerhöhung)</t>
  </si>
  <si>
    <t>bs.eqLiab.equity.subscribed.corp.capAdjust</t>
  </si>
  <si>
    <t>gezeichnetes Kapital / Kapitalkonto/ Kapitalanteile; gezeichnetes Kapital, Kapitalveränderungen (z.B. durch Kapitalerhöhung)</t>
  </si>
  <si>
    <t>bs.eqLiab.equity.subscribed.corp.movements</t>
  </si>
  <si>
    <t>gezeichnetes Kapital / Kapitalkonto/ Kapitalanteile; gezeichnetes Kapital, Kapitalanpassungen</t>
  </si>
  <si>
    <t>Wurden die Kapitalstände durch das Unternehmen oder eine vorangehende Betriebsprüfung geändert, so kann dieser Sachverhalt über diese Zeile nachvollzogen werden.</t>
  </si>
  <si>
    <t>bs.eqLiab.equity.subscribed.corp.changePresentYear</t>
  </si>
  <si>
    <t>gezeichnetes Kapital / Kapitalkonto/ Kapitalanteile; gezeichnetes Kapital, Umschichtungen</t>
  </si>
  <si>
    <t>davon Kapital aus Vorzugsaktien</t>
  </si>
  <si>
    <t>bs.eqLiab.equity.subscribed.corp.premium</t>
  </si>
  <si>
    <t>gezeichnetes Kapital / Kapitalkonto/ Kapitalanteile; gezeichnetes Kapital (Kapitalgesellschaften), davon Kapital aus Vorzugsaktien</t>
  </si>
  <si>
    <t>nicht eingeforderte ausstehende Einlagen</t>
  </si>
  <si>
    <t>bs.eqLiab.equity.subscribed.unpaidCap</t>
  </si>
  <si>
    <t>gezeichnetes Kapital / Kapitalkonto/ Kapitalanteile, nicht eingeforderte ausstehende Einlagen (offen passivisch abgesetzt)</t>
  </si>
  <si>
    <t>Erfassungshinweis: Diese Position muss einen positiven Betrag enthalten. Sie ist als "programmtechnisch abzuziehen" zu sehen</t>
  </si>
  <si>
    <t>Nach der vor dem BilMoG geltenden Rechtslage (§ 272 Abs. 1 HGB a.F.) durften ausstehende Einlagen auf den Kapitalanteil (Pflichteinlage) auf der Aktivseite der Bilanz vor dem Anlagevermögen in einem eigenen Posten ausgewiesen werden; gleichzeitig waren die davon eingeforderten Einlagen in diesem Posten zu vermerken (Bruttoausweis; vgl. § 272 Abs. 1 Satz 2 HGB a. F.). Seit Geltung des BilMoG sind die nicht eingeforderten ausstehenden Einlagen auf die Pflichteinlage zwingend von dem Kapitalanteil offen abzusetzen; der verbleibende Betrag ist als Posten "Eingefordertes Kapital" in der Hauptspalte der Passivseite auszuweisen; der eingeforderte, aber noch nicht eingezahlte Betrag ist unter den Forderungen gesondert auszuweisen und entsprechend zu bezeichnen.</t>
  </si>
  <si>
    <t>bs.eqLiab.equity.subscribed.privateAccountSP</t>
  </si>
  <si>
    <t>gezeichnetes Kapital / Kapitalkonto/ Kapitalanteile, Privatkonto (Einzelunternehmen)</t>
  </si>
  <si>
    <t>Postenspezifikation für Einzelkaufleute</t>
  </si>
  <si>
    <t>Positives Eigenkapital des Einzelunternehmens am Ende des Wirtschaftsjahres (Anfangskapital des Wirtschaftsjahres nach Kapitalanpassung zzgl. Einlagen abzgl. Entnahmen zzgl. Gewinn abzgl. Verlust und bereinigt um Kapitaländerungen aufgrund von § 6b EStG)</t>
  </si>
  <si>
    <t>bs.eqLiab.equity.subscribed.privateAccountSP.beginYear</t>
  </si>
  <si>
    <t>Gezeichnetes Kapital / Kapitalkonto / Kapitalanteile, Privatkonto (Einzelunternehmen), Anfangskapital [Privatkonto, Passivseite]</t>
  </si>
  <si>
    <t>übliche Darstellung bei Einzelunternehmen</t>
  </si>
  <si>
    <t>bs.eqLiab.equity.subscribed.privateAccountSP.capAdjust</t>
  </si>
  <si>
    <t>gezeichnetes Kapital / Kapitalkonto/ Kapitalanteile, Privatkonto (Einzelunternehmen), Kapitalanpassungen, [Privatkonto, Passivseite]</t>
  </si>
  <si>
    <t>bs.eqLiab.equity.subscribed.privateAccountSP.incomeUseDeposits</t>
  </si>
  <si>
    <t>gezeichnetes Kapital / Kapitalkonto/ Kapitalanteile, Privatkonto (Einzelunternehmen), Einlagen [Privatkonto, Passivseite]</t>
  </si>
  <si>
    <t>davon Einlagen Grundstücksertrag</t>
  </si>
  <si>
    <t>bs.eqLiab.equity.subscribed.privateAccountSP.incomeUseDeposits.incRealEst</t>
  </si>
  <si>
    <t>gezeichnetes Kapital / Kapitalkonto/ Kapitalanteile, Privatkonto (Einzelunternehmen), Einlagen [Privatkonto, Passivseite]; davon Einlagen Grundstücksertrag</t>
  </si>
  <si>
    <t>Grundstückserträge (z.B. Mieteinnahmen) aus der Vermietung bzw. Verpachtung von Privatvermögen, die auf einem betrieblichen Konto eingehen.</t>
  </si>
  <si>
    <t>davon Einlagen Privatsteuern</t>
  </si>
  <si>
    <t>bs.eqLiab.equity.subscribed.privateAccountSP.incomeUseDeposits.privateTax</t>
  </si>
  <si>
    <t>gezeichnetes Kapital / Kapitalkonto/ Kapitalanteile, Privatkonto (Einzelunternehmen),Einlagen [Privatkonto, Passivseite]; davon Einlagen Privatsteuern</t>
  </si>
  <si>
    <t>bs.eqLiab.equity.subscribed.privateAccountSP.incomeUseDeposits.privateTax.tanBookvalue</t>
  </si>
  <si>
    <t>gezeichnetes Kapital / Kapitalkonto/ Kapitalanteile, Privatkonto (Einzelunternehmen), Einlagen [Privatkonto, Passivseite]; davon Sacheinlagen zum Buchwert</t>
  </si>
  <si>
    <t>bs.eqLiab.equity.subscribed.privateAccountSP.incomeUseDeposits.privateTax.tanOther</t>
  </si>
  <si>
    <t>gezeichnetes Kapital / Kapitalkonto/ Kapitalanteile, Privatkonto (Einzelunternehmen), Einlagen [Privatkonto, Passivseite]; davon übrige Sacheinlagen</t>
  </si>
  <si>
    <t>Wirtschaftsgüter, die zum Teilwert (§ 6 Abs. 1 Nr. 5 S. 1 EStG), zu den Anschaffungskosten (§ 6 Abs. 1 Nr. 5 S. 1 a) – c) EStG), zu den verminderten Anschaffungskosten (§ 6 Abs. 1 Nr. 5 S. 2 EStG) oder mit dem gemeinen Wert (§ 6 Abs. 1 Nr. 5a EStG) eingelegt werden.</t>
  </si>
  <si>
    <t>bs.eqLiab.equity.subscribed.privateAccountSP.incomeUseWithdrawals</t>
  </si>
  <si>
    <t>gezeichnetes Kapital / Kapitalkonto/ Kapitalanteile, Privatkonto (Einzelunternehmen), Entnahmen [Privatkonto, Passivseite]</t>
  </si>
  <si>
    <t>Übliche Darstellung bei Einzelunternehmen. Erfassungshinweis: Entnahmen sind mit einem positiven Betrag einzutragen und als Abzugsposition zu interpretieren.</t>
  </si>
  <si>
    <t>bs.eqLiab.equity.subscribed.privateAccountSP.incomeUseWithdrawals.privateTax</t>
  </si>
  <si>
    <t>gezeichnetes Kapital / Kapitalkonto/ Kapitalanteile, Privatkonto (Einzelunternehmen), Entnahmen [Privatkonto, Passivseite]; davon Privatsteuern</t>
  </si>
  <si>
    <t>Private Steuern (z.B. Einkommensteuern), die mit betrieblichen Mitteln gezahlt werden.</t>
  </si>
  <si>
    <t>bs.eqLiab.equity.subscribed.privateAccountSP.incomeUseWithdrawals.specialExtordExpenses</t>
  </si>
  <si>
    <t>Gezeichnetes Kapital / Kapitalkonto / Kapitalanteile, Privatkonto (Einzelunternehmen), Entnahmen [Privatkonto, Passivseite], davon Sonderausgaben und agB</t>
  </si>
  <si>
    <t>Sonderausgaben (z.B. private Versicherungsbeiträge und Spenden) und außergewöhnliche Belastungen, die mit betrieblichen Mitteln gezahlt werden.</t>
  </si>
  <si>
    <t>bs.eqLiab.equity.subscribed.privateAccountSP.incomeUseWithdrawals.costRealEst</t>
  </si>
  <si>
    <t>gezeichnetes Kapital / Kapitalkonto/ Kapitalanteile, Privatkonto (Einzelunternehmen), Entnahmen [Privatkonto, Passivseite]; davon Grundstücksaufwand</t>
  </si>
  <si>
    <t>Grundstücksaufwendungen (z.B. Schuldzinsen, Erhaltungsaufwendungen) für vermietetes Privatvermögen, die aus betrieblichen Mitteln erbracht werden.</t>
  </si>
  <si>
    <t>bs.eqLiab.equity.subscribed.privateAccountSP.incomeUseWithdrawals.nonCash</t>
  </si>
  <si>
    <t>gezeichnetes Kapital / Kapitalkonto/ Kapitalanteile, Privatkonto (Einzelunternehmen), Entnahmen [Privatkonto, Passivseite]; davon unentgeltliche Wertabgaben</t>
  </si>
  <si>
    <t>Unentgeltliche Wertabgaben aus der privaten Nutzung von Wirtschaftsgütern des Betriebsvermögens (z.B. PKW-Nutzung, private Telefonnutzung). Die Entnahme von Wirtschaftsgütern ist in der Position „davon übrige Sachentnahmen“ zu erfassen.</t>
  </si>
  <si>
    <t>bs.eqLiab.equity.subscribed.privateAccountSP.incomeUseWithdrawals.tanBookvalue</t>
  </si>
  <si>
    <t>gezeichnetes Kapital / Kapitalkonto/ Kapitalanteile, Privatkonto (Einzelunternehmen), Entnahmen [Privatkonto, Passivseite]; davon Sachentnahmen zum Buchwert</t>
  </si>
  <si>
    <t>bs.eqLiab.equity.subscribed.privateAccountSP.incomeUseWithdrawals.tanOther</t>
  </si>
  <si>
    <t>gezeichnetes Kapital / Kapitalkonto/ Kapitalanteile, Privatkonto (Einzelunternehmen), Entnahmen [Privatkonto, Passivseite]; davon übrige Sachentnahmen</t>
  </si>
  <si>
    <t>Wirtschaftsgüter, die zum Teilwert (§ 6 Abs. 1 Nr. 4 S. 1 EStG) oder zum gemeinen Wert (§ 6 Abs. 1 Nr. 4 S. 1 2. HS EStG) entnommen werden.</t>
  </si>
  <si>
    <t>bs.eqLiab.equity.subscribed.privateAccountSP.capAdjust6bRes</t>
  </si>
  <si>
    <t>gezeichnetes Kapital / Kapitalkonto/ Kapitalanteile, Privatkonto (Einzelunternehmen), Kapitaländerung durch Übertragung einer § 6 b EStG Rücklage</t>
  </si>
  <si>
    <t>bs.eqLiab.equity.subscribed.privateAccountSP.netIncome</t>
  </si>
  <si>
    <t>gezeichnetes Kapital / Kapitalkonto/ Kapitalanteile, Privatkonto (Einzelunternehmen), Jahresüberschuss/-fehlbetrag [Privatkonto, Passivseite]</t>
  </si>
  <si>
    <t>übliche Darstellung im Rahmen der Postenhierarchie bei Einzelunternehmen</t>
  </si>
  <si>
    <t>Jahresüberschuss Einzelunternehmen: Jahresüberschuss/-fehlbetrag aus der Gewinn- und Verlustrechnung ohne außerbilanzielle Gewinnkorrekturen. Diese können mit Hilfe der Module „Steuerliche Gewinnermittlung“ und „Steuerliche Gewinnermittlung bei Personengesellschaften“ übermittelt werden. Diese Position ist mit der Position "Jahresüberschuss lt. GuV" verknüpft.</t>
  </si>
  <si>
    <t>Kapitalanteile der persönlich haftenden Gesellschafter</t>
  </si>
  <si>
    <t>bs.eqLiab.equity.subscribed.unlimitedLiablePartners</t>
  </si>
  <si>
    <t>gezeichnetes Kapital / Kapitalkonto/ Kapitalanteile, Kapitalanteile der persönlich haftenden Gesellschafter</t>
  </si>
  <si>
    <t>Soweit Modul "Kapitalkontenentwicklung" nicht verfügbar ist, ist eine Kapitalkontenentwicklung als Fußnote hier zu übermitteln.</t>
  </si>
  <si>
    <t>Summe der Kapitalanteile der Gesellschaftergruppe persönlich haftende Gesellschafter. Bei Personenhandelsgesellschaften im Sinne des § 264a HGB ist ein saldierter Ausweis mit negativen Kapitalkonten anderer Gesellschafter in dieser Gesellschaftergruppe nicht zulässig (vgl. IDW RS HFA 7.33 FN IDW 2008, 375; Förschle/Hoffmann in Beck Bil-Komm. § 264c Rz. 52).</t>
  </si>
  <si>
    <t>bs.eqLiab.equity.subscribed.unlimitedLiablePartners.beginYear</t>
  </si>
  <si>
    <t>gezeichnetes Kapital / Kapitalkonto/ Kapitalanteile, Kapitalanteile der persönlich haftenden Gesellschafter, Summe Anfangskapital</t>
  </si>
  <si>
    <t>Mussfeld, kann leer übermittelt werden, falls der Berichtsteil Kapitalkontenentwicklung übermittelt wird.</t>
  </si>
  <si>
    <t>Summe der Eigenkapitalanteile zum Ende des vorangegangenen Wirtschaftsjahres (Gesellschaftergruppe persönlich haftende Gesellschafter). Diese Position wird von der Finanzverwaltung zur Überprüfung des Bilanzenzusammenhangs benötigt. Die Übermittlung aller Positionen unterhalb von "Kapitalanteile der persönlich haftenden Gesellschafter" kann mit NIL erfolgen, soweit die Kapitalkontenentwicklung werthaltig übermittelt wird.</t>
  </si>
  <si>
    <t>bs.eqLiab.equity.subscribed.unlimitedLiablePartners.capAdjust</t>
  </si>
  <si>
    <t>gezeichnetes Kapital / Kapitalkonto/ Kapitalanteile, Kapitalanteile der persönlich haftenden Gesellschafter, Summe Kapitalanpassungen</t>
  </si>
  <si>
    <t>Summe der Kapitalanpassungen z.B. aufgrund einer Außenprüfung (Gesellschaftergruppe persönlich haftende Gesellschafter) Die Übermittlung aller Positionen unterhalb von "Kapitalanteile der persönlich haftenden Gesellschafter" kann mit NIL erfolgen, soweit die Kapitalkontenentwicklung werthaltig übermittelt wird.</t>
  </si>
  <si>
    <t>bs.eqLiab.equity.subscribed.unlimitedLiablePartners.incomeUseDeposits</t>
  </si>
  <si>
    <t>gezeichnetes Kapital / Kapitalkonto/ Kapitalanteile, Kapitalanteile der persönlich haftenden Gesellschafter, Summe Einlagen</t>
  </si>
  <si>
    <t>Summe der Einlagen (Gesellschaftergruppe persönlich haftende Gesellschafter). Die Übermittlung aller Positionen unterhalb von "Kapitalanteile der persönlich haftenden Gesellschafter" kann mit NIL erfolgen, soweit die Kapitalkontenentwicklung werthaltig übermittelt wird.</t>
  </si>
  <si>
    <t>bs.eqLiab.equity.subscribed.unlimitedLiablePartners.incomeUseDeposits.tanBookvalue</t>
  </si>
  <si>
    <t>gezeichnetes Kapital / Kapitalkonto/ Kapitalanteile, Kapitalanteile der persönlich haftenden Gesellschafter, Summe Einlagen; davon Sacheinlagen zum Buchwert</t>
  </si>
  <si>
    <t>bs.eqLiab.equity.subscribed.unlimitedLiablePartners.incomeUseDeposits.tanOther</t>
  </si>
  <si>
    <t>gezeichnetes Kapital / Kapitalkonto/ Kapitalanteile, Kapitalanteile der persönlich haftenden Gesellschafter, Summe Einlagen; davon übrige Sacheinlagen</t>
  </si>
  <si>
    <t>bs.eqLiab.equity.subscribed.unlimitedLiablePartners.incomeUseWithdrawals</t>
  </si>
  <si>
    <t>gezeichnetes Kapital / Kapitalkonto/ Kapitalanteile, Kapitalanteile der persönlich haftenden Gesellschafter, Summe Entnahmen</t>
  </si>
  <si>
    <t>Summe der Entnahmen (Gesellschaftergruppe persönlich haftende Gesellschafter). Die Übermittlung aller Positionen unterhalb von "Kapitalanteile der persönlich haftenden Gesellschafter" kann mit NIL erfolgen, soweit die Kapitalkontenentwicklung werthaltig übermittelt wird.</t>
  </si>
  <si>
    <t>bs.eqLiab.equity.subscribed.unlimitedLiablePartners.incomeUseWithdrawals.specialExtordExpenses</t>
  </si>
  <si>
    <t>Gezeichnetes Kapital / Kapitalkonto / Kapitalanteile, Kapitalanteile der persönlich haftenden Gesellschafter, Summe Entnahmen, davon Sonderausgaben und agB</t>
  </si>
  <si>
    <t>bs.eqLiab.equity.subscribed.unlimitedLiablePartners.incomeUseWithdrawals.nonCash</t>
  </si>
  <si>
    <t>gezeichnetes Kapital / Kapitalkonto/ Kapitalanteile, Kapitalanteile der persönlich haftenden Gesellschafter, Summe Entnahmen; davon unentgeltliche Wertabgaben</t>
  </si>
  <si>
    <t>bs.eqLiab.equity.subscribed.unlimitedLiablePartners.incomeUseWithdrawals.tanBookvalue</t>
  </si>
  <si>
    <t>gezeichnetes Kapital / Kapitalkonto/ Kapitalanteile, Kapitalanteile der persönlich haftenden Gesellschafter, Summe Entnahmen; davon Sachentnahmen zum Buchwert</t>
  </si>
  <si>
    <t>bs.eqLiab.equity.subscribed.unlimitedLiablePartners.incomeUseWithdrawals.tanOther</t>
  </si>
  <si>
    <t>gezeichnetes Kapital / Kapitalkonto/ Kapitalanteile, Kapitalanteile der persönlich haftenden Gesellschafter, Summe Entnahmen; davon übrige Sachentnahmen</t>
  </si>
  <si>
    <t>bs.eqLiab.equity.subscribed.unlimitedLiablePartners.capAdjust6bRes</t>
  </si>
  <si>
    <t>Gezeichnetes Kapital / Kapitalkonto / Kapitalanteile, Kapitalanteile der persönlich haftenden Gesellschafter, Summe Kapitaländerung durch Übertragung einer § 6b EStG Rücklage</t>
  </si>
  <si>
    <t>Mussfeld kann leer übermittelt werden, falls Modul Kapitalkontenentwicklung übermittelt wird.</t>
  </si>
  <si>
    <t>Kapitalerhöhung durch Übertragung einer § 6b EStG-Rücklage auf Wirtschaftsgüter eines anderen Betriebs oder einer Personengesellschaft (R 6b.2 Abs. 7 EStR) oder Kapitalminderung durch Übertragung einer § 6b EStG Rücklage auf Wirtschaftsgüter des Betriebs (R 6b.2 Abs. 6 und 7 EStR) (Summe der Gesellschaftergruppe persönlich haftende Gesellschafter). Die Übermittlung aller Positionen unterhalb von "Kapitalanteile der persönlich haftenden Gesellschafter" kann mit NIL erfolgen, soweit die Kapitalkontenentwicklung werthaltig übermittelt wird.</t>
  </si>
  <si>
    <t>bs.eqLiab.equity.subscribed.unlimitedLiablePartners.netIncome</t>
  </si>
  <si>
    <t>gezeichnetes Kapital / Kapitalkonto/ Kapitalanteile, Kapitalanteile der persönlich haftenden Gesellschafter, Summe Jahresüberschuss</t>
  </si>
  <si>
    <t>Jahresüberschuss/-fehlbetrag aus der Gewinn- und Verlustrechnung ohne außerbilanzielle Gewinnkorrekturen. Diese können mit Hilfe der Module "Steuerliche Gewinnermittlung" und "Steuerliche Gewinnermittlung bei Personengesellschaften" übermittelt werden (Summe der Gesellschaftergruppe persönlich haftende Gesellschafter). Die Übermittlung aller Positionen unterhalb von "Kapitalanteile der persönlich haftenden Gesellschafter" kann mit NIL erfolgen, soweit die Kapitalkontenentwicklung werthaltig übermittelt wird.</t>
  </si>
  <si>
    <t>bs.eqLiab.equity.subscribed.unlimitedLiablePartners.capMovements</t>
  </si>
  <si>
    <t>gezeichnetes Kapital / Kapitalkonto/ Kapitalanteile, Kapitalanteile der persönlich haftenden Gesellschafter, Summe Kapitalumgliederungen</t>
  </si>
  <si>
    <t>Summe aller Kapitalumgliederungen, z.B. bei Ausscheiden oder Wechsel der Gesellschafterstellung (Summe der Gesellschaftergruppe persönlich haftende Gesellschafter). Die Übermittlung aller Positionen unterhalb von "Kapitalanteile der persönlich haftenden Gesellschafter" kann mit NIL erfolgen, soweit die Kapitalkontenentwicklung werthaltig übermittelt wird.</t>
  </si>
  <si>
    <t>davon Kapitalanteile Gesellschafter im Einzelnen</t>
  </si>
  <si>
    <t>bs.eqLiab.equity.subscribed.unlimitedLiablePartners.details</t>
  </si>
  <si>
    <t>gezeichnetes Kapital / Kapitalkonto/ Kapitalanteile, Kapitalanteile der persönlich haftenden Gesellschafter, davon Kapitalanteile Gesellschafter im Einzelnen</t>
  </si>
  <si>
    <t>für steuerliche Zwecke bei Personenhandelsgesellschaften</t>
  </si>
  <si>
    <t>Name des Gesellschafters</t>
  </si>
  <si>
    <t>bs.eqLiab.equity.subscribed.unlimitedLiablePartners.details.partnername</t>
  </si>
  <si>
    <t>gezeichnetes Kapital / Kapitalkonto/ Kapitalanteile, Kapitalanteile der persönlich haftenden Gesellschafter, davon Kapitalanteile Gesellschafter im Einzelnen; Name des Gesellschafters [persönlich haftender Gesellschafter]</t>
  </si>
  <si>
    <t>Zu dieser Position ist der Vor- und Zuname (bei natürlichen Personen) bzw. die Firmenbezeichnung (bei Personen- und Kapitalgesellschaften) des Gesellschafters zu übermitteln.</t>
  </si>
  <si>
    <t>davon Stand Kapitalkonto</t>
  </si>
  <si>
    <t>bs.eqLiab.equity.subscribed.unlimitedLiablePartners.details.partnersvalue</t>
  </si>
  <si>
    <t>gezeichnetes Kapital / Kapitalkonto/ Kapitalanteile, Kapitalanteile der persönlich haftenden Gesellschafter, davon Kapitalanteile Gesellschafter im Einzelnen; davon Stand Kapitalkonto [persönlich haftender Gesellschafter]</t>
  </si>
  <si>
    <t>davon Festkapitalkonto</t>
  </si>
  <si>
    <t>bs.eqLiab.equity.subscribed.unlimitedLiablePartners.details.partnersvalue.fixed</t>
  </si>
  <si>
    <t>gezeichnetes Kapital / Kapitalkonto/ Kapitalanteile, Kapitalanteile der persönlich haftenden Gesellschafter, davon Kapitalanteile Gesellschafter im Einzelnen, davon Stand Kapitalkonto [persönlich haftender Gesellschafter]; davon Festkapitalkonto</t>
  </si>
  <si>
    <t>Werden – abweichend vom Regelstatut des HGB – mehrere Kapitalkonten geführt, so wird auf dem Festkapitalkonto in der Regel nur die bedungene Einlage verbucht.</t>
  </si>
  <si>
    <t>davon variables Kapitalkonto</t>
  </si>
  <si>
    <t>bs.eqLiab.equity.subscribed.unlimitedLiablePartners.details.partnersvalue.variable</t>
  </si>
  <si>
    <t>gezeichnetes Kapital / Kapitalkonto/ Kapitalanteile, Kapitalanteile der persönlich haftenden Gesellschafter, davon Kapitalanteile Gesellschafter im Einzelnen, davon Stand Kapitalkonto [persönlich haftender Gesellschafter]; davon variables Kapitalkonto</t>
  </si>
  <si>
    <t>Neben dem Festkapitalkonto wird häufig ein variables Kapitalkonto geführt. Dieses Konto dient in der Regel dazu, über das Festkapitalkonto hinausgehende Einlagen, Entnahmen oder Gewinn- und Verlustanteile auszuweisen.</t>
  </si>
  <si>
    <t>davon Verlustvortragskonto</t>
  </si>
  <si>
    <t>bs.eqLiab.equity.subscribed.unlimitedLiablePartners.details.partnersvalue.accumLoss</t>
  </si>
  <si>
    <t>gezeichnetes Kapital / Kapitalkonto/ Kapitalanteile, Kapitalanteile der persönlich haftenden Gesellschafter, davon Kapitalanteile Gesellschafter im Einzelnen, davon Stand Kapitalkonto; davon Verlustvortragskonto [persönlich haftender Gesellschafter]</t>
  </si>
  <si>
    <t>In der gesellschaftsvertraglichen Praxis wird häufig ein Verlustverrechnungskonto eingerichtet, auf dem die Verlustanteile verbucht werden; damit soll erreicht werden, dass Verluste nicht primär mit stehen gelassenen Gewinnen, sondern mit künftigen Gewinnen verrechnet werden.</t>
  </si>
  <si>
    <t>davon Gesellschafterdarlehen als Eigenkapital</t>
  </si>
  <si>
    <t>bs.eqLiab.equity.subscribed.unlimitedLiablePartners.details.partnersvalue.due</t>
  </si>
  <si>
    <t>gezeichnetes Kapital / Kapitalkonto/ Kapitalanteile, Kapitalanteile der persönlich haftenden Gesellschafter, davon Kapitalanteile Gesellschafter im Einzelnen, davon Stand Kapitalkonto [persönlich haftender Gesellschafter]; davon Gesellschafterdarlehen als Eigenkapital</t>
  </si>
  <si>
    <t>Bei dieser Position handelt es sich um ein „echtes“ Eigenkapitalkonto (Abgrenzung: Nicht gemeint sind sog. „eigenkapitalersetzende Darlehen i.S.d. § 172a HGB a.F.“, die sowohl nach handels- als auch nach steuerrechtlichen Bilanzierungsgrundsätzen wie Fremdkapital zu behandeln sind.).</t>
  </si>
  <si>
    <t>davon verrechneter nicht durch Vermögenseinlagen gedeckter Verlustanteil</t>
  </si>
  <si>
    <t>bs.eqLiab.equity.subscribed.unlimitedLiablePartners.details.partnersvalue.deficitNotCoveredByCapital</t>
  </si>
  <si>
    <t>Gezeichnetes Kapital / Kapitalkonto/ Kapitalanteile, Kapitalanteile der persönlich haftenden Gesellschafter, davon Kapitalanteile Gesellschafter im Einzelnen, davon Stand Kapitalkonto [persönlich haftender Gesellschafter], davon verrechneter nicht durch Vermögenseinlagen gedeckter Verlustanteil</t>
  </si>
  <si>
    <t>Übersteigen Verluste die Kapitalanteile und besteht keine Zahlungsverpflichtung, haben Personenhandelsgesellschaften im Sinne des § 264a Abs. 1 HGB die besonderen Bestimmungen des § 264c Abs. 2 S. 5 HGB zu beachten. Danach sind die den Kapitalanteil übersteigenden Verluste als nicht durch Vermögenseinlagen gedeckte Verlustanteile persönlich haftender Gesellschafter am Schluss der Bilanz auf der Aktivseite getrennt auszuweisen.</t>
  </si>
  <si>
    <t>davon verrechnete nicht durch Vermögenseinlagen gedeckte Entnahmen</t>
  </si>
  <si>
    <t>bs.eqLiab.equity.subscribed.unlimitedLiablePartners.details.partnersvalue.withdrawalsNotCoveredByCapital</t>
  </si>
  <si>
    <t>Gezeichnetes Kapital / Kapitalkonto/ Kapitalanteile, Kapitalanteile der persönlich haftenden Gesellschafter, davon Kapitalanteile Gesellschafter im Einzelnen, davon Stand Kapitalkonto, davon verrechnete nicht durch Vermögenseinlagen gedeckte Entnahmen [persönlich haftender Gesellschafter]</t>
  </si>
  <si>
    <t>davon verrechnete Einzahlungsverpflichtungen</t>
  </si>
  <si>
    <t>bs.eqLiab.equity.subscribed.unlimitedLiablePartners.details.partnersvalue.cashReceiptsDueDeducted</t>
  </si>
  <si>
    <t>gezeichnetes Kapital / Kapitalkonto/ Kapitalanteile, Kapitalanteile der persönlich haftenden Gesellschafter, davon Kapitalanteile Gesellschafter im Einzelnen, davon Stand Kapitalkonto [persönlich haftender Gesellschafter]; davon verrechnete Einzahlungsverpflichtungen</t>
  </si>
  <si>
    <t>Soweit der Verlust bei Personenhandelsgesellschaften i.S.d. § 264a Abs. 1 HGB den Kapitalanteil übersteigt, ist er auf der Aktivseite unter der Bezeichnung „Einzahlungsverpflichtungen persönlich haftender Gesellschafter” unter den Forderungen gesondert auszuweisen, soweit eine Zahlungsverpflichtung besteht.</t>
  </si>
  <si>
    <t>davon Festkapitalkonto (Komplementär)</t>
  </si>
  <si>
    <t>bs.eqLiab.equity.subscribed.unlimitedLiablePartners.fixed</t>
  </si>
  <si>
    <t>gezeichnetes Kapital / Kapitalkonto/ Kapitalanteile, Kapitalanteile der persönlich haftenden Gesellschafter; davon Festkapitalkonto (Komplementär)</t>
  </si>
  <si>
    <t>bs.eqLiab.equity.subscribed.unlimitedLiablePartners.variable</t>
  </si>
  <si>
    <t>gezeichnetes Kapital / Kapitalkonto/ Kapitalanteile, Kapitalanteile der persönlich haftenden Gesellschafter; davon variables Kapitalkonto</t>
  </si>
  <si>
    <t>bs.eqLiab.equity.subscribed.unlimitedLiablePartners.accumLoss</t>
  </si>
  <si>
    <t>gezeichnetes Kapital / Kapitalkonto/ Kapitalanteile, Kapitalanteile der persönlich haftenden Gesellschafter; davon Verlustvortragskonto</t>
  </si>
  <si>
    <t>In der gesellschaftsvertraglichen Praxis wird häufig ein Verlustverrechnungskonto eingerichtet, auf dem die Verlustanteile verbucht werden; damit soll erreicht werden, dass Verluste nicht primär mit stehen gelassenen Gewinnen, sondern In der gesellschaftsvertraglichen Praxis wird häufig ein Verlustverrechnungskonto eingerichtet, auf dem die Verlustanteile verbucht werden; damit soll erreicht werden, dass Verluste nicht primär mit stehen gelassenen Gewinnen, sondern - wie in § 169 Abs. 1 Satz 2 2. Halbsatz HGB vorgesehen - mit künftigen Gewinnen verrechnet werden.mit künftigen Gewinnen verrechnet werden.</t>
  </si>
  <si>
    <t>nicht eingeforderte ausstehende Einlagen der persönlich haftenden Gesellschafter</t>
  </si>
  <si>
    <t>bs.eqLiab.equity.subscribed.unlimitedLiablePartners.unpaidCap</t>
  </si>
  <si>
    <t>gezeichnetes Kapital / Kapitalkonto/ Kapitalanteile, nicht eingeforderte ausstehende Einlagen der persönlich haftenden Gesellschafter</t>
  </si>
  <si>
    <t>in der Vorspalte auszuweisen</t>
  </si>
  <si>
    <t>Erläuterungen zum Bilanzausweis bei Personenhandelsgesellschaften i.S.d. § 264a Abs. 1 HGB: Nach bisher geltender Rechtslage (§ 264a HGB, § 272 Abs. 1 HGB a.F. – also vor Geltung des BilMoG) durften ausstehende Einlagen auf den Kapitalanteil (Pflichteinlage) auf der Aktivseite der Bilanz vor dem Anlagevermögen in einem eigenen Posten ausgewiesen werden; gleichzeitig waren die davon eingeforderten Einlagen in diesem Posten zu vermerken (Bruttoausweis; vgl. § 272 Abs. 1 Satz 2 HGB a.F.). Nach dem BilMoG sind die nicht eingeforderten ausstehenden Einlagen auf die Pflichteinlage zwingend von dem Kapitalanteil offen abzusetzen; der verbleibende Betrag ist als Posten "Eingefordertes Kapital" in der Hauptspalte der Passivseite auszuweisen; der eingeforderte, aber noch nicht eingezahlte Betrag ist unter den Forderungen gesondert auszuweisen und entsprechend zu bezeichnen.</t>
  </si>
  <si>
    <t>davon eingefordertes Kapital der persönlich haftenden Gesellschafter</t>
  </si>
  <si>
    <t>bs.eqLiab.equity.subscribed.unlimitedLiablePartners.calledIn</t>
  </si>
  <si>
    <t>Gezeichnetes Kapital / Kapitalkonto / Kapitalanteile, davon eingefordertes Kapital der persönlich haftenden Gesellschafter</t>
  </si>
  <si>
    <t>Kapitalanteile der Kommanditisten</t>
  </si>
  <si>
    <t>bs.eqLiab.equity.subscribed.limitedLiablePartners</t>
  </si>
  <si>
    <t>gezeichnetes Kapital / Kapitalkonto/ Kapitalanteile, Kapitalanteile der Kommanditisten</t>
  </si>
  <si>
    <t>Summe der Kapitalanteile der Gesellschaftergruppe "Kommanditisten". Bei Personenhandelsgesellschaften im Sinne des § 264a HGB ist ein saldierter Ausweis mit negativen Kapitalkonten anderer Gesellschafter in dieser Gesellschaftergruppe nicht zulässig (vgl. IDW RS HFA 7.33 FN IDW 2008, 375; Förschle/Hoffmann in Beck Bil-Komm. § 264c Rz. 52). Die Übermittlung aller Positionen unterhalb von "Kapitalanteile der Kommanditisten" kann mit NIL erfolgen, soweit die Kapitalkontenentwicklung werthaltig übermittelt wird.</t>
  </si>
  <si>
    <t>bs.eqLiab.equity.subscribed.limitedLiablePartners.beginYear</t>
  </si>
  <si>
    <t>gezeichnetes Kapital / Kapitalkonto/ Kapitalanteile, Kapitalanteile der Kommanditisten, Summe Anfangskapital</t>
  </si>
  <si>
    <t>Summe der Eigenkapitalanteile zum Ende des vorangegangenen Wirtschaftsjahres (Gesellschaftergruppe Kommanditisten). Diese Position wird von der Finanzverwaltung zur Überprüfung des Bilanzenzusammenhangs benötigt. Die Übermittlung aller Positionen unterhalb von "Kapitalanteile der Kommanditisten" kann mit NIL erfolgen, soweit die Kapitalkontenentwicklung werthaltig übermittelt wird.</t>
  </si>
  <si>
    <t>bs.eqLiab.equity.subscribed.limitedLiablePartners.capAdjust</t>
  </si>
  <si>
    <t>gezeichnetes Kapital / Kapitalkonto/ Kapitalanteile, Kapitalanteile der Kommanditisten, Summe Kapitalanpassungen</t>
  </si>
  <si>
    <t>Summe der Kapitalanpassungen z.B. aufgrund einer Außenprüfung (Gesellschaftergruppe Kommanditisten). Die Übermittlung aller Positionen unterhalb von "Kapitalanteile der Kommanditisten" kann mit NIL erfolgen, soweit die Kapitalkontenentwicklung werthaltig übermittelt wird.</t>
  </si>
  <si>
    <t>bs.eqLiab.equity.subscribed.limitedLiablePartners.incomeUseDeposits</t>
  </si>
  <si>
    <t>gezeichnetes Kapital / Kapitalkonto/ Kapitalanteile, Kapitalanteile der Kommanditisten, Summe Einlagen</t>
  </si>
  <si>
    <t>Summe der Einlagen (Gesellschaftergruppe Kommanditisten). Die Übermittlung aller Positionen unterhalb von "Kapitalanteile der Kommanditisten" kann mit NIL erfolgen, soweit die Kapitalkontenentwicklung werthaltig übermittelt wird.</t>
  </si>
  <si>
    <t>bs.eqLiab.equity.subscribed.limitedLiablePartners.incomeUseDeposits.tanBookvalue</t>
  </si>
  <si>
    <t>gezeichnetes Kapital / Kapitalkonto/ Kapitalanteile, Kapitalanteile der Kommanditisten, Summe Einlagen; davon Sacheinlagen zum Buchwert</t>
  </si>
  <si>
    <t>bs.eqLiab.equity.subscribed.limitedLiablePartners.incomeUseDeposits.tanOther</t>
  </si>
  <si>
    <t>gezeichnetes Kapital / Kapitalkonto/ Kapitalanteile, Kapitalanteile der Kommanditisten, Summe Einlagen; davon übrige Sacheinlagen</t>
  </si>
  <si>
    <t>bs.eqLiab.equity.subscribed.limitedLiablePartners.incomeUseWithdrawals</t>
  </si>
  <si>
    <t>gezeichnetes Kapital / Kapitalkonto/ Kapitalanteile, Kapitalanteile der Kommanditisten, Summe Entnahmen</t>
  </si>
  <si>
    <t>Summe der Entnahmen (Summe der Gesellschaftergruppe Kommanditisten). Die Übermittlung aller Positionen unterhalb von "Kapitalanteile der Kommanditisten" kann mit NIL erfolgen, soweit die Kapitalkontenentwicklung werthaltig übermittelt wird.</t>
  </si>
  <si>
    <t>bs.eqLiab.equity.subscribed.limitedLiablePartners.incomeUseWithdrawals.specialExtordExpenses</t>
  </si>
  <si>
    <t>Gezeichnetes Kapital / Kapitalkonto / Kapitalanteile, Kapitalanteile der Kommanditisten, Summe Entnahmen; davon Sonderausgaben und agB</t>
  </si>
  <si>
    <t>bs.eqLiab.equity.subscribed.limitedLiablePartners.incomeUseWithdrawals.nonCash</t>
  </si>
  <si>
    <t>gezeichnetes Kapital / Kapitalkonto/ Kapitalanteile, Kapitalanteile der Kommanditisten, Summe Entnahmen; davon unentgeltliche Wertabgaben</t>
  </si>
  <si>
    <t>Unentgeltliche Wertabgaben aus der privaten Nutzung von Wirtschaftsgütern des Betriebsvermögens (z.B. PKW-Nutzung, private Telefonnutzung) durch die persönlich beschränkt haftenden Gesellschafter. Die Entnahme von Wirtschaftsgütern ist in der Position „davon übrige Sachentnahmen“ zu erfassen (Summe der Gesellschaftergruppe Kommanditisten).</t>
  </si>
  <si>
    <t>bs.eqLiab.equity.subscribed.limitedLiablePartners.incomeUseWithdrawals.tanBookvalue</t>
  </si>
  <si>
    <t>gezeichnetes Kapital / Kapitalkonto/ Kapitalanteile, Kapitalanteile der Kommanditisten, Summe Entnahmen; davon Sachentnahmen zum Buchwert</t>
  </si>
  <si>
    <t>bs.eqLiab.equity.subscribed.limitedLiablePartners.incomeUseWithdrawals.tanOther</t>
  </si>
  <si>
    <t>gezeichnetes Kapital / Kapitalkonto/ Kapitalanteile, Kapitalanteile der Kommanditisten, Summe Entnahmen; davon übrige Sachentnahmen</t>
  </si>
  <si>
    <t>bs.eqLiab.equity.subscribed.limitedLiablePartners.capAdjust6bRes</t>
  </si>
  <si>
    <t>Gezeichnetes Kapital / Kapitalkonto / Kapitalanteile, Kapitalanteile der Kommanditisten, Summe Kapitaländerung durch Übertragung einer § 6b EStG Rücklage</t>
  </si>
  <si>
    <t>Kapitalerhöhung durch Übertragung einer § 6b EStG-Rücklage auf Wirtschaftsgüter eines anderen Betriebs oder einer Personengesellschaft (R 6b.2 Abs. 7 EStR) oder Kapitalminderung durch Übertragung einer § 6b EStG Rücklage auf Wirtschaftsgüter des Betriebs (R 6b.2 Abs. 6 und 7 EStR) (Summe der Gesellschaftergruppe Kommanditisten). Die Übermittlung aller Positionen unterhalb von "Kapitalanteile der Kommanditisten" kann mit NIL erfolgen, soweit die Kapitalkontenentwicklung werthaltig übermittelt wird.</t>
  </si>
  <si>
    <t>bs.eqLiab.equity.subscribed.limitedLiablePartners.netIncome</t>
  </si>
  <si>
    <t>gezeichnetes Kapital / Kapitalkonto/ Kapitalanteile, Kapitalanteile der Kommanditisten, Summe Jahresüberschuss</t>
  </si>
  <si>
    <t>Jahresüberschuss/-fehlbetrag aus der Gewinn- und Verlustrechnung ohne außerbilanzielle Gewinnkorrekturen. Diese können mit Hilfe der Module "Steuerliche Gewinnermittlung" und "Steuerliche Gewinnermittlung bei Personengesellschaften" übermittelt werden (Summe der Gesellschaftergruppe Kommanditisten). Die Übermittlung aller Positionen unterhalb von "Kapitalanteile der Kommanditisten" kann mit NIL erfolgen, soweit die Kapitalkontenentwicklung werthaltig übermittelt wird.</t>
  </si>
  <si>
    <t>bs.eqLiab.equity.subscribed.limitedLiablePartners.capMovements</t>
  </si>
  <si>
    <t>gezeichnetes Kapital / Kapitalkonto/ Kapitalanteile, Kapitalanteile der Kommanditisten, Summe Kapitalumgliederungen</t>
  </si>
  <si>
    <t>Summe aller Kapitalumgliederungen, z.B. bei Ausscheiden oder Wechsel der Gesellschafterstellung (Summe der Gesellschaftergruppe Kommanditisten). Die Übermittlung aller Positionen unterhalb von "Kapitalanteile der Kommanditisten" kann mit NIL erfolgen, soweit die Kapitalkontenentwicklung werthaltig übermittelt wird.</t>
  </si>
  <si>
    <t>bs.eqLiab.equity.subscribed.limitedLiablePartners.details</t>
  </si>
  <si>
    <t>gezeichnetes Kapital / Kapitalkonto/ Kapitalanteile, Kapitalanteile der Kommanditisten, davon Kapitalanteile Gesellschafter im Einzelnen</t>
  </si>
  <si>
    <t>Name des Gesellschafters (Kommanditist)</t>
  </si>
  <si>
    <t>bs.eqLiab.equity.subscribed.limitedLiablePartners.details.partnername</t>
  </si>
  <si>
    <t>gezeichnetes Kapital / Kapitalkonto/ Kapitalanteile, Kapitalanteile der Kommanditisten, davon Kapitalanteile Gesellschafter im Einzelnen, Name des Gesellschafters (Kommanditist)</t>
  </si>
  <si>
    <t>davon Stand Kapitalkonto (Kommanditist)</t>
  </si>
  <si>
    <t>bs.eqLiab.equity.subscribed.limitedLiablePartners.details.partnersvalue</t>
  </si>
  <si>
    <t>gezeichnetes Kapital / Kapitalkonto/ Kapitalanteile, Kapitalanteile der Kommanditisten, davon Kapitalanteile Gesellschafter im Einzelnen, davon Stand Kapitalkonto (Kommanditist)</t>
  </si>
  <si>
    <t>davon Kommanditkapital</t>
  </si>
  <si>
    <t>bs.eqLiab.equity.subscribed.limitedLiablePartners.details.partnersvalue.fixed</t>
  </si>
  <si>
    <t>gezeichnetes Kapital / Kapitalkonto/ Kapitalanteile, Kapitalanteile der Kommanditisten, davon Kapitalanteile Gesellschafter im Einzelnen, Stand Kapitalkonto; davon Kommanditkapital (Kommanditist)</t>
  </si>
  <si>
    <t>bs.eqLiab.equity.subscribed.limitedLiablePartners.details.partnersvalue.variable</t>
  </si>
  <si>
    <t>gezeichnetes Kapital / Kapitalkonto/ Kapitalanteile, Kapitalanteile der Kommanditisten, davon Kapitalanteile Gesellschafter im Einzelnen, Stand Kapitalkonto (Kommanditist); davon variables Kapitalkonto (Kommanditist)</t>
  </si>
  <si>
    <t>bs.eqLiab.equity.subscribed.limitedLiablePartners.details.partnersvalue.accumLoss</t>
  </si>
  <si>
    <t>gezeichnetes Kapital / Kapitalkonto/ Kapitalanteile, Kapitalanteile der Kommanditisten, davon Kapitalanteile Gesellschafter im Einzelnen, Stand Kapitalkonto (Kommanditist); davon Verlustvortragskonto (Kommanditist)</t>
  </si>
  <si>
    <t>In der gesellschaftsvertraglichen Praxis wird häufig ein Verlustverrechnungskonto eingerichtet, auf dem die Verlustanteile verbucht werden; damit soll erreicht werden, dass Verluste nicht primär mit stehen gelassenen Gewinnen, sondern - wie in § 169 Abs. 1 Satz 2 2. Halbsatz HGB vorgesehen - mit künftigen Gewinnen verrechnet werden.</t>
  </si>
  <si>
    <t>bs.eqLiab.equity.subscribed.limitedLiablePartners.details.partnersvalue.due</t>
  </si>
  <si>
    <t>gezeichnetes Kapital / Kapitalkonto/ Kapitalanteile, Kapitalanteile der Kommanditisten, davon Kapitalanteile Gesellschafter im Einzelnen, Stand Kapitalkonto (Kommanditist); davon Gesellschafterdarlehen als Eigenkapital (Kommanditist)</t>
  </si>
  <si>
    <t>bs.eqLiab.equity.subscribed.limitedLiablePartners.details.partnersvalue.deficitNotCoveredByCapital</t>
  </si>
  <si>
    <t>gezeichnetes Kapital / Kapitalkonto/ Kapitalanteile, Kapitalanteile der Kommanditisten, davon Kapitalanteile Gesellschafter im Einzelnen, Stand Kapitalkonto (Kommanditist); davon verrechneter nicht durch Vermögenseinlagen gedeckter Verlustanteil (Kommanditist)</t>
  </si>
  <si>
    <t>Übersteigen Verluste die Kapitalanteile und besteht keine Zahlungsverpflichtung, haben Personenhandelsgesellschaften im Sinne des § 264a Abs. 1 HGB die besonderen Bestimmungen des § 264c Abs. 2 S. 5 HGB zu beachten. Danach sind die den Kapitalanteil übersteigenden Verluste als nicht durch Vermögenseinlagen gedeckte Verlustanteile Kommanditisten am Schluss der Bilanz auf der Aktivseite getrennt auszuweisen.</t>
  </si>
  <si>
    <t>bs.eqLiab.equity.subscribed.limitedLiablePartners.details.partnersvalue.withdrawalsNotCoveredByCapital</t>
  </si>
  <si>
    <t>gezeichnetes Kapital / Kapitalkonto/ Kapitalanteile, Kapitalanteile der Kommanditisten, davon Kapitalanteile Gesellschafter im Einzelnen, Stand Kapitalkonto (Kommanditist); davon verrechnete nicht durch Vermögenseinlagen gedeckte Entnahmen (Kommanditist)</t>
  </si>
  <si>
    <t>Übersteigen die (zulässigen) Entnahmen den Kapitalanteil, sind sie auf der Aktivseite der Bilanz - gegebenenfalls neben den ebenfalls dort auszuweisenden Verlusten - als durch Entnahmen entstandenes negatives Kapital der Kommanditisten auszuweisen, sofern kein Rückforderungsanspruch der Gesellschaft besteht.</t>
  </si>
  <si>
    <t>bs.eqLiab.equity.subscribed.limitedLiablePartners.details.partnersvalue.CashReceiptsDueDeducted</t>
  </si>
  <si>
    <t>gezeichnetes Kapital / Kapitalkonto/ Kapitalanteile, Kapitalanteile der Kommanditisten, davon Kapitalanteile Gesellschafter im Einzelnen, Stand Kapitalkonto (Kommanditist); davon verrechnete Einzahlungsverpflichtungen (Kommanditist)</t>
  </si>
  <si>
    <t>Soweit der Verlust bei Personenhandelsgesellschaften i.S.d. § 264a Abs. 1 HGB den Kapitalanteil übersteigt, ist er auf der Aktivseite unter der Bezeichnung „Einzahlungsverpflichtungen Kommanditisten” unter den Forderungen gesondert auszuweisen, soweit eine Zahlungsverpflichtung besteht.</t>
  </si>
  <si>
    <t>davon Kommandit-Kapital</t>
  </si>
  <si>
    <t>bs.eqLiab.equity.subscribed.limitedLiablePartners.fixed</t>
  </si>
  <si>
    <t>gezeichnetes Kapital / Kapitalkonto/ Kapitalanteile, Kapitalanteile der Kommanditisten, davon Kommandit-Kapital (Kommanditisten)</t>
  </si>
  <si>
    <t>Kapitalkonto, auf dem üblicherweise die Kommanditeinlage der Kommanditisten verbucht wird (Kontoausweis)</t>
  </si>
  <si>
    <t>bs.eqLiab.equity.subscribed.limitedLiablePartners.variable</t>
  </si>
  <si>
    <t>gezeichnetes Kapital / Kapitalkonto/ Kapitalanteile, Kapitalanteile der Kommanditisten, davon variables Kapitalkonto (Kommanditisten)</t>
  </si>
  <si>
    <t>Kapitalkonto, auf dem weitere Kapitalteile der Kommanditisten gesammelt werden können (Kontoausweis)</t>
  </si>
  <si>
    <t>davon Verlustausgleichskonto</t>
  </si>
  <si>
    <t>bs.eqLiab.equity.subscribed.limitedLiablePartners.accumLoss</t>
  </si>
  <si>
    <t>gezeichnetes Kapital / Kapitalkonto/ Kapitalanteile, Kapitalanteile der Kommanditisten, davon Verlustausgleichskonto (Kommanditisten)</t>
  </si>
  <si>
    <t>Kapitalkonto, auf dem Verluste zu Abgrenzungszwecken gesondert gesammelt werden (Kontoausweis)</t>
  </si>
  <si>
    <t>davon steuerlicher Ausgleichsposten</t>
  </si>
  <si>
    <t>bs.eqLiab.equity.subscribed.taxBalanceGenerally</t>
  </si>
  <si>
    <t>gezeichnetes Kapital / Kapitalkonto/ Kapitalanteile, davon steuerlicher Ausgleichsposten</t>
  </si>
  <si>
    <t>Ausgleichsposten nach Änderungen durch Finanzbehörden Grds. nur bei Personengesellschaften Mehrergebnis = positiver Betrag; Minderergebnis = negativer Betrag</t>
  </si>
  <si>
    <t>nicht eingeforderte ausstehende Einlagen der Kommanditisten</t>
  </si>
  <si>
    <t>bs.eqLiab.equity.subscribed.limitedLiablePartners.unpaidCap</t>
  </si>
  <si>
    <t>gezeichnetes Kapital / Kapitalkonto/ Kapitalanteile, nicht eingeforderte ausstehende Einlagen der Kommanditisten</t>
  </si>
  <si>
    <t>Erläuterungen zum Bilanzausweis bei Personenhandelsgesellschaften i.S.d. § 264a Abs. 1 HGB: Nach der vor BilMog geltenden Rechtslage (§ 264a HGB, § 272 Abs. 1 HGB a.F.) durften ausstehende Einlagen auf den Kapitalanteil (Pflichteinlage) auf der Aktivseite der Bilanz vor dem Anlagevermögen in einem eigenen Posten ausgewiesen werden; gleichzeitig waren die davon eingeforderten Einlagen in diesem Posten zu vermerken (Bruttoausweis; vgl. § 272 Abs. 1 Satz 2 HGB a. F.). Seit Geltung des BilMoG sind die nicht eingeforderten ausstehenden Einlagen auf die Pflichteinlage zwingend von dem Kapitalanteil offen abzusetzen; der verbleibende Betrag ist als Posten "Eingefordertes Kapital" in der Hauptspalte der Passivseite auszuweisen; der eingeforderte, aber noch nicht eingezahlte Betrag ist unter den Forderungen gesondert auszuweisen und entsprechend zu bezeichnen.</t>
  </si>
  <si>
    <t>davon eingefordertes Kapital der Kommanditisten</t>
  </si>
  <si>
    <t>bs.eqLiab.equity.subscribed.limitedLiablePartners.calledIn</t>
  </si>
  <si>
    <t>gezeichnetes Kapital / Kapitalkonto/ Kapitalanteile, davon eingefordertes Kapital der Kommanditisten</t>
  </si>
  <si>
    <t>davon eingefordertes Kapital</t>
  </si>
  <si>
    <t>bs.eqLiab.equity.subscribed.calledIn</t>
  </si>
  <si>
    <t>gezeichnetes Kapital / Kapitalkonto/ Kapitalanteile, davon eingefordertes Kapital</t>
  </si>
  <si>
    <t>Bedingter Posten, soweit ausstehende Einlagen passivisch abgesetzt wurden</t>
  </si>
  <si>
    <t>Eigene Anteile - offen vom Gezeichneten Kapital abgesetzt</t>
  </si>
  <si>
    <t>bs.eqLiab.equity.subscribed.ownSharesdeducted</t>
  </si>
  <si>
    <t>gezeichnetes Kapital / Kapitalkonto/ Kapitalanteile, Eigene Anteile - offen vom Gezeichneten Kapital abgesetzt</t>
  </si>
  <si>
    <t>Erfassungshinweis: Diese Position muss einen positiven Betrag enthalten. Sie ist als "programmtechnisch abzuziehen" zu sehen.</t>
  </si>
  <si>
    <t>Zwingende bilanzielle Darstellung, da die von der KapG erworbenen eigenen Anteile vom Nennkapital abzuziehen sind (daher kein aktivischer Ausweis).</t>
  </si>
  <si>
    <t>bs.eqLiab.equity.subscribed.ownSharesdeducted.finalPrev</t>
  </si>
  <si>
    <t>Gezeichnetes Kapital / Kapitalkonto / Kapitalanteile, Eigene Anteile - offen vom Gezeichneten Kapital abgesetzt, des letzten Stichtags</t>
  </si>
  <si>
    <t>Wert der eigenen Anteile zum Ende des vorangegangenen Wirtschaftsjahres. Technisch ist hingegen bei periodType als period/instant das Ende des aktuellen Wirtschaftsjahres einzutragen.</t>
  </si>
  <si>
    <t>bs.eqLiab.equity.subscribed.ownSharesdeducted.capAdjust</t>
  </si>
  <si>
    <t>Gezeichnetes Kapital / Kapitalkonto / Kapitalanteile, Eigene Anteile - offen vom Gezeichneten Kapital abgesetzt, Kapitalanpassungen</t>
  </si>
  <si>
    <t>bs.eqLiab.equity.subscribed.ownSharesdeducted.movements</t>
  </si>
  <si>
    <t>Gezeichnetes Kapital / Kapitalkonto / Kapitalanteile, Eigene Anteile - offen vom Gezeichneten Kapital abgesetzt, Umschichtungen</t>
  </si>
  <si>
    <t>Zu- und Abgänge bezüglich der verschiedenen Eigenkapitalpositionen sind über den Bereich Umschichtungen zu erfassen. Alle Umschichtungen sind im selben Jahr wieder aufzulösen. Ein Zugang bei dem einen muss auch einen Abgang bei dem anderen Kapitalanteil im selben Jahr nach sich ziehen.</t>
  </si>
  <si>
    <t>Zuführungen/Minderungen lfd. Jahr</t>
  </si>
  <si>
    <t>bs.eqLiab.equity.subscribed.ownSharesdeducted.changePresentYear</t>
  </si>
  <si>
    <t>Gezeichnetes Kapital / Kapitalkonto / Kapitalanteile, Eigene Anteile - offen vom Gezeichneten Kapital abgesetzt, Zuführungen/Minderungen lfd. Jahr</t>
  </si>
  <si>
    <t>Die Zeile "Zuführungen/ Minderungen" bezieht sich nicht lediglich auf Umschichtungen zwischen bestehenden Kapitalteilen. Die Position Zuführungen/ Minderungen beinhaltet Kapitalanpassungen des lfd. Jahres.</t>
  </si>
  <si>
    <t>Geschäftsguthaben der Mitglieder</t>
  </si>
  <si>
    <t>bs.eqLiab.equity.subscribed.coopPartners</t>
  </si>
  <si>
    <t>gezeichnetes Kapital / Kapitalkonto/ Kapitalanteile, Geschäftsguthaben der Mitglieder</t>
  </si>
  <si>
    <t>ausbedungener Wert lt. Satzung</t>
  </si>
  <si>
    <t>davon Geschäftsguthaben der verbleibenden Mitglieder</t>
  </si>
  <si>
    <t>bs.eqLiab.equity.subscribed.coopPartners.staying</t>
  </si>
  <si>
    <t>Gezeichnetes Kapital / Kapitalkonto / Kapitalanteile, Geschäftsguthaben der Mitglieder, davon Geschäftsguthaben der verbleibenden Mitglieder</t>
  </si>
  <si>
    <t>übliche klarstellende Angabe i.S. von § 265 Abs. 6 HGB</t>
  </si>
  <si>
    <t>davon Geschäftsguthaben der mit Ablauf des Geschäftsjahres ausgeschiedenen Mitglieder</t>
  </si>
  <si>
    <t>bs.eqLiab.equity.subscribed.coopPartners.leaving</t>
  </si>
  <si>
    <t>Gezeichnetes Kapital / Kapitalkonto / Kapitalanteile, Geschäftsguthaben der Mitglieder, davon Geschäftsguthaben der mit Ablauf des Geschäftsjahres ausgeschiedenen Mitglieder</t>
  </si>
  <si>
    <t>davon Geschäftsguthaben aus gekündigten Geschäftsanteilen</t>
  </si>
  <si>
    <t>bs.eqLiab.equity.subscribed.coopPartners.cancelledShares</t>
  </si>
  <si>
    <t>Gezeichnetes Kapital / Kapitalkonto / Kapitalanteile, Geschäftsguthaben der Mitglieder, davon Geschäftsguthaben aus gekündigten Geschäftsanteilen</t>
  </si>
  <si>
    <t>übliche klarstellende Angabe i.S. von HGB § 265 Abs. 5</t>
  </si>
  <si>
    <t>davon rückständige fällige Einzahlungen auf Geschäftsanteile vermerkt</t>
  </si>
  <si>
    <t>bs.eqLiab.equity.subscribed.coopPartners.unpaidSharesDue</t>
  </si>
  <si>
    <t>Gezeichnetes Kapital / Kapitalkonto / Kapitalanteile, Geschäftsguthaben der Mitglieder, davon rückständige fällige Einzahlungen auf Geschäftsanteile vermerkt</t>
  </si>
  <si>
    <t>davon in der Satzung bestimmtes Mindestkapital</t>
  </si>
  <si>
    <t>bs.eqLiab.equity.subscribed.coopPartners.minimumCapital</t>
  </si>
  <si>
    <t>Gezeichnetes Kapital / Kapitalkonto / Kapitalanteile, Geschäftsguthaben der Mitglieder, davon in der Satzung bestimmtes Mindestkapital</t>
  </si>
  <si>
    <t>Gesetz zur Einführung der Europäischen Genossenschaft und zur Änderung des Genossenschaftsrechts</t>
  </si>
  <si>
    <t>bs.eqLiab.equity.subscribed.coopPartners.finalPrev</t>
  </si>
  <si>
    <t>Gezeichnetes Kapital / Kapitalkonto / Kapitalanteile, Geschäftsguthaben der Mitglieder, des letzten Stichtags</t>
  </si>
  <si>
    <t>Wert des Geschäftsguthabens zum Ende des vorangegangenen Wirtschaftsjahres. Technisch ist hingegen bei periodType als period/instant das Ende des aktuellen Wirtschaftsjahres einzutragen.</t>
  </si>
  <si>
    <t>bs.eqLiab.equity.subscribed.coopPartners.capAdjust</t>
  </si>
  <si>
    <t>Gezeichnetes Kapital / Kapitalkonto / Kapitalanteile, Geschäftsguthaben der Mitglieder, Kapitalanpassungen</t>
  </si>
  <si>
    <t>bs.eqLiab.equity.subscribed.coopPartners.movements</t>
  </si>
  <si>
    <t>Gezeichnetes Kapital / Kapitalkonto / Kapitalanteile, Geschäftsguthaben der Genossen, Umschichtungen</t>
  </si>
  <si>
    <t>bs.eqLiab.equity.subscribed.coopPartners.changePresentYear</t>
  </si>
  <si>
    <t>Gezeichnetes Kapital / Kapitalkonto / Kapitalanteile, Geschäftsguthaben der Mitglieder, Zuführungen / Minderungen lfd. Jahr</t>
  </si>
  <si>
    <t>Die Zeile "Zuführungen/Minderungen" bezieht sich nicht lediglich auf Umschichtungen zwischen bestehenden Kapitalteilen. Die Position "Zuführungen/Minderungen" beinhaltet Kapitalanpassungen des lfd. Jahres.</t>
  </si>
  <si>
    <t>Dotationskapital</t>
  </si>
  <si>
    <t>bs.eqLiab.equity.endowmentCapital</t>
  </si>
  <si>
    <t>Eigenkapital, Dotationskapital</t>
  </si>
  <si>
    <t>Dotationskapital einer inländischen Betriebsstätte eines ausländischen Unternehmens</t>
  </si>
  <si>
    <t>Vereinskapital</t>
  </si>
  <si>
    <t>bs.eqLiab.equity.association</t>
  </si>
  <si>
    <t>Eigenkapital, Vereinskapital</t>
  </si>
  <si>
    <t>Vereinskapital des letzten Stichtags</t>
  </si>
  <si>
    <t>bs.eqLiab.equity.association.finalPrev</t>
  </si>
  <si>
    <t>Eigenkapital, Vereinskapital, Vereinskapital des letzten Stichtags</t>
  </si>
  <si>
    <t>Einstellungen</t>
  </si>
  <si>
    <t>bs.eqLiab.equity.association.contributions</t>
  </si>
  <si>
    <t>Eigenkapital, Vereinskapital, Einstellungen</t>
  </si>
  <si>
    <t>Position für gemeinnützige Körperschaften</t>
  </si>
  <si>
    <t>bs.eqLiab.equity.association.withdrawals</t>
  </si>
  <si>
    <t>Eigenkapital, Vereinskapital, Entnahmen</t>
  </si>
  <si>
    <t>bs.eqLiab.equity.association.capAdjust</t>
  </si>
  <si>
    <t>Eigenkapital, Vereinskapital, Kapitalanpassungen</t>
  </si>
  <si>
    <t>bs.eqLiab.equity.association.movements</t>
  </si>
  <si>
    <t>Eigenkapital, Vereinskapital, Umschichtungen</t>
  </si>
  <si>
    <t>bs.eqLiab.equity.association.changePresentYear</t>
  </si>
  <si>
    <t>Eigenkapital, Vereinskapital, Zuführungen/Minderungen lfd. Jahr</t>
  </si>
  <si>
    <t>Stiftungskapital</t>
  </si>
  <si>
    <t>bs.eqLiab.equity.foundation</t>
  </si>
  <si>
    <t>Eigenkapital, Stiftungskapital</t>
  </si>
  <si>
    <t>Errichtungskapital</t>
  </si>
  <si>
    <t>bs.eqLiab.equity.foundation.estab</t>
  </si>
  <si>
    <t>Eigenkapital, Stiftungskapital, Errichtungskapital</t>
  </si>
  <si>
    <t>Errichtungskapital des letzten Stichtags</t>
  </si>
  <si>
    <t>bs.eqLiab.equity.foundation.estab.finalPrev</t>
  </si>
  <si>
    <t>Eigenkapital, Stiftungskapital, Errichtungskapital, Errichtungskapital des letzten Stichtags</t>
  </si>
  <si>
    <t>Nur bei Verbrauchsstiftungen</t>
  </si>
  <si>
    <t>bs.eqLiab.equity.foundation.estab.capAdjust</t>
  </si>
  <si>
    <t>Eigenkapital, Stiftungskapital, Errichtungskapital, Kapitalanpassungen</t>
  </si>
  <si>
    <t>bs.eqLiab.equity.foundation.estab.movements</t>
  </si>
  <si>
    <t>Eigenkapital, Stiftungskapital, Errichtungskapital, Umschichtungen</t>
  </si>
  <si>
    <t>bs.eqLiab.equity.foundation.estab.changePresentYear</t>
  </si>
  <si>
    <t>Eigenkapital, Stiftungskapital, Errichtungskapital, Zuführungen/Minderungen lfd. Jahr</t>
  </si>
  <si>
    <t>Zustiftungskapital</t>
  </si>
  <si>
    <t>bs.eqLiab.equity.foundation.donation</t>
  </si>
  <si>
    <t>Eigenkapital, Stiftungskapital, Zustiftungskapital</t>
  </si>
  <si>
    <t>Zustiftungskapital des letzten Stichtags</t>
  </si>
  <si>
    <t>bs.eqLiab.equity.foundation.donation.finalPrev</t>
  </si>
  <si>
    <t>Eigenkapital, Stiftungskapital, Zustiftungskapital, Zustiftungskapital des letzten Stichtags</t>
  </si>
  <si>
    <t>bs.eqLiab.equity.foundation.donation.capAdjust</t>
  </si>
  <si>
    <t>Eigenkapital, Stiftungskapital, Zustiftungskapital, Kapitalanpassungen</t>
  </si>
  <si>
    <t>bs.eqLiab.equity.foundation.donation.movements</t>
  </si>
  <si>
    <t>Eigenkapital, Stiftungskapital, Zustiftungskapital, Umschichtungen</t>
  </si>
  <si>
    <t>bs.eqLiab.equity.foundation.donation.changePresentYear</t>
  </si>
  <si>
    <t>Eigenkapital, Stiftungskapital, Zuführungen/Minderungen lfd. Jahr</t>
  </si>
  <si>
    <t>Zuführungen aus Ergebnisrücklagen</t>
  </si>
  <si>
    <t>bs.eqLiab.equity.foundation.injectionRevRes</t>
  </si>
  <si>
    <t>Eigenkapital, Stiftungskapital, Zuführungen aus Ergebnisrücklagen</t>
  </si>
  <si>
    <t>bs.eqLiab.equity.dueToPartners</t>
  </si>
  <si>
    <t>Eigenkapital, Gesellschafterdarlehen mit Eigenkapital-Charakter</t>
  </si>
  <si>
    <t>Soweit Fremdkapital, siehe Verbindlichkeiten ggü. Gesellschaftern. Steuerlich muss eine Umgliederung auf die Kapitalanteile erfolgen.</t>
  </si>
  <si>
    <t>Genussrechtskapital mit Eigenkapital-Charakter</t>
  </si>
  <si>
    <t>bs.eqLiab.equity.profSharing</t>
  </si>
  <si>
    <t>Eigenkapital, Genussrechtskapital mit Eigenkapital-Charakter</t>
  </si>
  <si>
    <t>ADS § 272 Tz. 12, soweit Fremdkapital, siehe sonstige Verbindlichkeiten.</t>
  </si>
  <si>
    <t>Genussrechte sind Gläubigerrechte schuldrechtlicher Art. Sie gewähren keine Mitgliedschaftsrechte (insbesondere kein Stimmrecht), jedoch Vermögensrechte, die typischerweise Gesellschaftern zustehen, meistens eine Beteiligung am Gewinn und/oder am Liquidationserlös.</t>
  </si>
  <si>
    <t>bs.eqLiab.equity.lastrangecapital</t>
  </si>
  <si>
    <t>Eigenkapital, Nachrangiges Kapital (Eigenkapital-Charakter)</t>
  </si>
  <si>
    <t>Z.B. gem. § 16 Abs. 3 Satz 2 DMBilG.</t>
  </si>
  <si>
    <t>Einlagen stiller Gesellschafter mit EK-Charakter</t>
  </si>
  <si>
    <t>bs.eqLiab.equity.silentPartner</t>
  </si>
  <si>
    <t>Eigenkapital, Einlagen stiller Gesellschafter mit EK-Charakter</t>
  </si>
  <si>
    <t>Hier sind Einlagen atypisch stiller Gesellschafter gemeint.</t>
  </si>
  <si>
    <t>Kapitalrücklage</t>
  </si>
  <si>
    <t>bs.eqLiab.equity.capRes</t>
  </si>
  <si>
    <t>davon Agio aus der Ausgabe von Anteilen</t>
  </si>
  <si>
    <t>bs.eqLiab.equity.capRes.sharePremium</t>
  </si>
  <si>
    <t>Kapitalrücklage, davon Agio aus der Ausgabe von Anteilen</t>
  </si>
  <si>
    <t>davon Agio aus der Ausgabe von Options- und Wandlungsrechten</t>
  </si>
  <si>
    <t>bs.eqLiab.equity.capRes.warrantPremium</t>
  </si>
  <si>
    <t>Kapitalrücklage, davon Agio aus der Ausgabe von Options- und Wandlungsrechten</t>
  </si>
  <si>
    <t>davon Zahlung aus der Gewährung eines Vorzugs für Anteile</t>
  </si>
  <si>
    <t>bs.eqLiab.equity.capRes.contrPremShares</t>
  </si>
  <si>
    <t>Kapitalrücklage, davon Zahlung aus der Gewährung eines Vorzugs für Anteile</t>
  </si>
  <si>
    <t>davon andere Zuzahlungen in das Eigenkapital</t>
  </si>
  <si>
    <t>bs.eqLiab.equity.capRes.other</t>
  </si>
  <si>
    <t>Kapitalrücklage, davon andere Zuzahlungen in das Eigenkapital</t>
  </si>
  <si>
    <t>davon eingefordertes Nachschusskapital</t>
  </si>
  <si>
    <t>bs.eqLiab.equity.capRes.cashRequGmbh</t>
  </si>
  <si>
    <t>Kapitalrücklage, davon eingefordertes Nachschusskapital (bei GmbH)</t>
  </si>
  <si>
    <t>Beck´scher Bilanz-Kommentar, 8. Auflage 2012, Rn. 215 - 218 zu § 272 HGB</t>
  </si>
  <si>
    <t>davon Rücklage aus Kapitalherabsetzung (AG)</t>
  </si>
  <si>
    <t>bs.eqLiab.equity.capRes.capReduction</t>
  </si>
  <si>
    <t>Kapitalrücklage, davon Rücklage aus Kapitalherabsetzung (AG)</t>
  </si>
  <si>
    <t>davon während des Geschäftsjahrs eingestellt</t>
  </si>
  <si>
    <t>bs.eqLiab.equity.capRes.addPresentYear</t>
  </si>
  <si>
    <t>Kapitalrücklage, davon während des Geschäftsjahrs eingestellt</t>
  </si>
  <si>
    <t>davon für das Geschäftsjahr entnommen</t>
  </si>
  <si>
    <t>bs.eqLiab.equity.capRes.usePresentYear</t>
  </si>
  <si>
    <t>Kapitalrücklage, davon für das Geschäftsjahr entnommen</t>
  </si>
  <si>
    <t>bs.eqLiab.equity.capRes.finalPrev</t>
  </si>
  <si>
    <t>Kapitalrücklage, Kapitalrücklage des letzten Stichtags</t>
  </si>
  <si>
    <t>Wert der Kapitalrücklage zum Ende des vorangegangenen Wirtschaftsjahres. Technisch ist hingegen bei periodType als period/instant das Ende des aktuellen Wirtschaftsjahres einzutragen.</t>
  </si>
  <si>
    <t>bs.eqLiab.equity.capRes.capAdjust</t>
  </si>
  <si>
    <t>Kapitalrücklage, Kapitalanpassungen</t>
  </si>
  <si>
    <t>bs.eqLiab.equity.capRes.movements</t>
  </si>
  <si>
    <t>Kapitalrücklage, Umschichtungen</t>
  </si>
  <si>
    <t>bs.eqLiab.equity.capRes.changePresentYear</t>
  </si>
  <si>
    <t>Kapitalrücklage, Zuführungen/Minderungen lfd. Jahr</t>
  </si>
  <si>
    <t>Rücklagen</t>
  </si>
  <si>
    <t>bs.eqLiab.equity.reservesPartnership</t>
  </si>
  <si>
    <t>Eigenkapital, Rücklagen (gesamthänderisch gebunden)</t>
  </si>
  <si>
    <t>Soweit es sich um Gewinnrücklagen handelt, erfolgt der Ausweis als satzungsmäßige oder andere Rücklagen. Vgl. hierzu auch BMF-Schreiben v. 11.7.2011, Az.: IV C 6-S 2178/09/10001, BStBl I 2011 S. 713</t>
  </si>
  <si>
    <t>bs.eqLiab.equity.reservesPartnership.finalPrev</t>
  </si>
  <si>
    <t>Eigenkapital, Rücklagen (gesamthänderisch gebunden), Rücklagen (gesamthänderisch gebunden) des letzten Stichtags</t>
  </si>
  <si>
    <t>Wert der Rücklage gesamthänderisch gebunden zum Ende des vorangegangenen Wirtschaftsjahres. Technisch ist hingegen bei periodType als period/instant das Ende des aktuellen Wirtschaftsjahres einzutragen.</t>
  </si>
  <si>
    <t>bs.eqLiab.equity.reservesPartnership.capAdjust</t>
  </si>
  <si>
    <t>Eigenkapital, Rücklagen (gesamthänderisch gebunden), Kapitalanpassungen</t>
  </si>
  <si>
    <t>bs.eqLiab.equity.reservesPartnership.movements</t>
  </si>
  <si>
    <t>Eigenkapital, Rücklagen (gesamthänderisch gebunden), Umschichtungen</t>
  </si>
  <si>
    <t>bs.eqLiab.equity.reservesPartnership.changePresentYear</t>
  </si>
  <si>
    <t>Eigenkapital, Rücklagen (gesamthänderisch gebunden), Zuführungen/Minderungen lfd. Jahr</t>
  </si>
  <si>
    <t>Gewinnrücklagen/Ergebnisrücklagen</t>
  </si>
  <si>
    <t>bs.eqLiab.equity.revenueRes</t>
  </si>
  <si>
    <t>zusammengefasst</t>
  </si>
  <si>
    <t>Das Summenmussfeld "Gewinnrücklagen/Ergebnisrücklagen" hat die Summe aller entsprechenden Rücklagen auszuweisen.</t>
  </si>
  <si>
    <t>davon durch die Hauptversammlung aus dem Bilanzgewinn des Vorjahres eingestellt</t>
  </si>
  <si>
    <t>bs.eqLiab.equity.revenueRes.incomeUseFormerYearHV</t>
  </si>
  <si>
    <t>Gewinnrücklagen/Ergebnisrücklagen, davon durch die Hauptversammlung aus dem Bilanzgewinn des Vorjahres eingestellt</t>
  </si>
  <si>
    <t>für kleine Aktiengesellschaften</t>
  </si>
  <si>
    <t>davon aus dem Jahresüberschuß des Geschäftsjahrs eingestellt</t>
  </si>
  <si>
    <t>bs.eqLiab.equity.revenueRes.profitPresentYear</t>
  </si>
  <si>
    <t>Gewinnrücklagen/Ergebnisrücklagen, davon aus dem Jahresüberschuß des Geschäftsjahrs eingestellt</t>
  </si>
  <si>
    <t>bs.eqLiab.equity.revenueRes.forPresentYear</t>
  </si>
  <si>
    <t>Gewinnrücklagen/Ergebnisrücklagen, davon für das Geschäftsjahr entnommen</t>
  </si>
  <si>
    <t>gesetzliche Rücklage</t>
  </si>
  <si>
    <t>bs.eqLiab.equity.revenueRes.legal</t>
  </si>
  <si>
    <t>Kein gesonderter Ausweis bei einer Personengesellschaft (§ 264c Abs. 2 S. 1 II HGB). Nur denkbar bei Aktiengesellschaften (§ 300 AktG).</t>
  </si>
  <si>
    <t>davon aus dem Bilanzgewinn des Vorjahres eingestellt</t>
  </si>
  <si>
    <t>bs.eqLiab.equity.revenueRes.legal.profitformeryear</t>
  </si>
  <si>
    <t>gesetzliche Rücklage, davon aus dem Bilanzgewinn des Vorjahres eingestellt</t>
  </si>
  <si>
    <t>davon aus dem Jahresüberschuss des Geschäftsjahres eingestellt</t>
  </si>
  <si>
    <t>bs.eqLiab.equity.revenueRes.legal.profitPresentYear</t>
  </si>
  <si>
    <t>gesetzliche Rücklage, davon aus dem Jahresüberschuss des Geschäftsjahres eingestellt</t>
  </si>
  <si>
    <t>bs.eqLiab.equity.revenueRes.legal.forPresentYear</t>
  </si>
  <si>
    <t>gesetzliche Rücklage, davon für das Geschäftsjahr entnommen</t>
  </si>
  <si>
    <t>bs.eqLiab.equity.revenueRes.legal.finalPrev</t>
  </si>
  <si>
    <t>gesetzliche Rücklage, gesetzliche Rücklage des letzten Stichtags</t>
  </si>
  <si>
    <t>Wert der gesetzlichen Rücklage zum Ende des vorangegangenen Wirtschaftsjahres. Technisch ist hingegen bei periodType als period/instant das Ende des aktuellen Wirtschaftsjahres einzutragen.</t>
  </si>
  <si>
    <t>bs.eqLiab.equity.revenueRes.legal.capAdjust</t>
  </si>
  <si>
    <t>gesetzliche Rücklage, Kapitalanpassungen</t>
  </si>
  <si>
    <t>bs.eqLiab.equity.revenueRes.legal.movements</t>
  </si>
  <si>
    <t>gesetzliche Rücklage, Umschichtungen</t>
  </si>
  <si>
    <t>bs.eqLiab.equity.revenueRes.legal.changePresentYear</t>
  </si>
  <si>
    <t>gesetzliche Rücklage, Zuführungen/Minderungen lfd. Jahr</t>
  </si>
  <si>
    <t>Gebundene Rücklagen</t>
  </si>
  <si>
    <t>bs.eqLiab.equity.revenueRes.charityAppropriated</t>
  </si>
  <si>
    <t>Gewinnrücklagen/Ergebnisrücklagen, Gebundene Rücklagen</t>
  </si>
  <si>
    <t>Projektrücklage</t>
  </si>
  <si>
    <t>bs.eqLiab.equity.revenueRes.charityAppropriated.project</t>
  </si>
  <si>
    <t>Gewinnrücklagen/Ergebnisrücklagen, Gebundene Rücklagen, Projektrücklage</t>
  </si>
  <si>
    <t>vgl. § 58 Nr. 6 AO a.F.; § 62 Abs. 1 Nr. 1 AO n.F.</t>
  </si>
  <si>
    <t>bs.eqLiab.equity.revenueRes.charityAppropriated.project.finalPrev</t>
  </si>
  <si>
    <t>Gewinnrücklagen/Ergebnisrücklagen, Gebundene Rücklagen, Projektrücklage, Projektrücklage des letzten Stichtags</t>
  </si>
  <si>
    <t>bs.eqLiab.equity.revenueRes.charityAppropriated.project.capAdjust</t>
  </si>
  <si>
    <t>Gewinnrücklagen/Ergebnisrücklagen, Gebundene Rücklagen, Projektrücklage, Kapitalanpassungen</t>
  </si>
  <si>
    <t>bs.eqLiab.equity.revenueRes.charityAppropriated.project.movements</t>
  </si>
  <si>
    <t>Gewinnrücklagen/Ergebnisrücklagen, Gebundene Rücklagen, Projektrücklage, Umschichtungen</t>
  </si>
  <si>
    <t>bs.eqLiab.equity.revenueRes.charityAppropriated.project.changePresentYear</t>
  </si>
  <si>
    <t>Gewinnrücklagen/Ergebnisrücklagen, Gebundene Rücklagen, Projektrücklage, Zuführungen/Minderungen lfd. Jahr</t>
  </si>
  <si>
    <t>Betriebsmittelrücklage</t>
  </si>
  <si>
    <t>bs.eqLiab.equity.revenueRes.charityAppropriated.workingCapital</t>
  </si>
  <si>
    <t>Gewinnrücklagen/Ergebnisrücklagen, Gebundene Rücklagen, Betriebsmittelrücklage</t>
  </si>
  <si>
    <t>vgl. AEAO Nr. 10 zu § 58 Nr. 6 AO; § 62 Abs. 1 Nr. 1 AO n.F.</t>
  </si>
  <si>
    <t>bs.eqLiab.equity.revenueRes.charityAppropriated.workingCapital.finalPrev</t>
  </si>
  <si>
    <t>Gewinnrücklagen/Ergebnisrücklagen, Gebundene Rücklagen, Betriebsmittelrücklage, Betriebsmittelrücklage des letzten Stichtags</t>
  </si>
  <si>
    <t>bs.eqLiab.equity.revenueRes.charityAppropriated.workingCapital.capAdjust</t>
  </si>
  <si>
    <t>Gewinnrücklagen/Ergebnisrücklagen, Gebundene Rücklagen, Betriebsmittelrücklage, Kapitalanpassungen</t>
  </si>
  <si>
    <t>bs.eqLiab.equity.revenueRes.charityAppropriated.workingCapital.movements</t>
  </si>
  <si>
    <t>Gewinnrücklagen/Ergebnisrücklagen, Gebundene Rücklagen, Betriebsmittelrücklage, Umschichtungen</t>
  </si>
  <si>
    <t>bs.eqLiab.equity.revenueRes.charityAppropriated.changePresentYear</t>
  </si>
  <si>
    <t>Gewinnrücklagen/Ergebnisrücklagen, Gebundene Rücklagen, Betriebsmittelrücklage, Zuführungen/Minderungen lfd. Jahr</t>
  </si>
  <si>
    <t>Wiederbeschaffungsrücklage</t>
  </si>
  <si>
    <t>bs.eqLiab.equity.revenueRes.charityAppropriated.replacement</t>
  </si>
  <si>
    <t>Gewinnrücklagen/Ergebnisrücklagen, Gebundene Rücklagen, Wiederbeschaffungsrücklage</t>
  </si>
  <si>
    <t>vgl. AEAO Nr. 10 zu § 58 Nr. 6 AO; § 62 Abs. 1 Nr. 2 AO n.F.</t>
  </si>
  <si>
    <t>bs.eqLiab.equity.revenueRes.charityAppropriated.replacement.finalPrev</t>
  </si>
  <si>
    <t>Gewinnrücklagen/Ergebnisrücklagen, Gebundene Rücklagen, Wiederbeschaffungsrücklage, Wiederbeschaffungsrücklage des letzten Stichtags</t>
  </si>
  <si>
    <t>bs.eqLiab.equity.revenueRes.charityAppropriated.replacement.capAdjust</t>
  </si>
  <si>
    <t>Gewinnrücklagen/Ergebnisrücklagen, Gebundene Rücklagen, Wiederbeschaffungsrücklage, Kapitalanpassungen</t>
  </si>
  <si>
    <t>bs.eqLiab.equity.revenueRes.charityAppropriated.replacement.movements</t>
  </si>
  <si>
    <t>Gewinnrücklagen/Ergebnisrücklagen, Gebundene Rücklagen, Wiederbeschaffungsrücklage, Umschichtungen</t>
  </si>
  <si>
    <t>bs.eqLiab.equity.revenueRes.charityAppropriated.replacement.changePresentYear</t>
  </si>
  <si>
    <t>Gewinnrücklagen/Ergebnisrücklagen, Gebundene Rücklagen, Wiederbeschaffungsrücklage, Zuführungen/Minderungen lfd. Jahr</t>
  </si>
  <si>
    <t>Rücklage zum Erwerb von Gesellschaftsrechten</t>
  </si>
  <si>
    <t>bs.eqLiab.equity.revenueRes.charityAppropriated.shareAcquisition</t>
  </si>
  <si>
    <t>Gewinnrücklagen/Ergebnisrücklagen, Gebundene Rücklagen, Rücklage zum Erwerb von Gesellschaftsrechten</t>
  </si>
  <si>
    <t>(§ 58 Nr. 7 Buchst. b AO a.F.; § 62 Abs. 1 Nr. 4 AO n.F.)</t>
  </si>
  <si>
    <t>bs.eqLiab.equity.revenueRes.charityAppropriated.shareAcquisition.finalPrev</t>
  </si>
  <si>
    <t>Gewinnrücklagen/Ergebnisrücklagen, Gebundene Rücklagen, Rücklage zum Erwerb von Gesellschaftsrechten, Rücklage zum Erwerb von Gesellschaftsrechten des letzten Stichtags</t>
  </si>
  <si>
    <t>bs.eqLiab.equity.revenueRes.charityAppropriated.shareAcquisition.capAdjust</t>
  </si>
  <si>
    <t>Gewinnrücklagen/Ergebnisrücklagen, Gebundene Rücklagen, Rücklage zum Erwerb von Gesellschaftsrechten, Kapitalanpassungen</t>
  </si>
  <si>
    <t>bs.eqLiab.equity.revenueRes.charityAppropriated.shareAcquisition.movements</t>
  </si>
  <si>
    <t>Gewinnrücklagen/Ergebnisrücklagen, Gebundene Rücklagen, Rücklage zum Erwerb von Gesellschaftsrechten, Umschichtungen</t>
  </si>
  <si>
    <t>bs.eqLiab.equity.revenueRes.charityAppropriated.shareAcquisition.changePresentYear</t>
  </si>
  <si>
    <t>Gewinnrücklagen/Ergebnisrücklagen, Gebundene Rücklagen, Rücklage zum Erwerb von Gesellschaftsrechten, Zuführungen/Minderungen lfd. Jahr</t>
  </si>
  <si>
    <t>im Bereich der Vermögensverwaltung</t>
  </si>
  <si>
    <t>bs.eqLiab.equity.revenueRes.charityAppropriated.assetManagement</t>
  </si>
  <si>
    <t>Gewinnrücklagen/Ergebnisrücklagen, Gebundene Rücklagen, Rücklage im Bereich der Vermögensverwaltung</t>
  </si>
  <si>
    <t>AEAO Nr. 2 zu § 55 Abs. 1 Nr. 1 AO</t>
  </si>
  <si>
    <t>bs.eqLiab.equity.revenueRes.charityAppropriated.assetManagement.finalPrev</t>
  </si>
  <si>
    <t>Gewinnrücklagen/Ergebnisrücklagen, Gebundene Rücklagen, Rücklage im Bereich der Vermögensverwaltung, Rücklage im Bereich der Vermögensverwaltung des letzten Stichtags</t>
  </si>
  <si>
    <t>bs.eqLiab.equity.revenueRes.charityAppropriated.assetManagement.capAdjust</t>
  </si>
  <si>
    <t>Gewinnrücklagen/Ergebnisrücklagen, Gebundene Rücklagen, Rücklage im Bereich der Vermögensverwaltung, Kapitalanpassungen</t>
  </si>
  <si>
    <t>bs.eqLiab.equity.revenueRes.charityAppropriated.assetManagement.movements</t>
  </si>
  <si>
    <t>Gewinnrücklagen/Ergebnisrücklagen, Gebundene Rücklagen, Rücklage im Bereich der Vermögensverwaltung, Umschichtungen</t>
  </si>
  <si>
    <t>bs.eqLiab.equity.revenueRes.charityAppropriated.assetManagement.changePresentYear</t>
  </si>
  <si>
    <t>Gewinnrücklagen/Ergebnisrücklagen, Gebundene Rücklagen, Rücklage im Bereich der Vermögensverwaltung, Zuführungen/Minderungen lfd. Jahr</t>
  </si>
  <si>
    <t>Freie Rücklagen</t>
  </si>
  <si>
    <t>bs.eqLiab.equity.revenueRes.unappropriated</t>
  </si>
  <si>
    <t>Gewinnrücklagen/Ergebnisrücklagen, Freie Rücklagen</t>
  </si>
  <si>
    <t>(§ 62 Abs. 1 Nr. 3 AO n.F.)</t>
  </si>
  <si>
    <t>Rücklage aus Überschüssen der Vermögensverwaltung</t>
  </si>
  <si>
    <t>bs.eqLiab.equity.revenueRes.unappropriated.assetManagement</t>
  </si>
  <si>
    <t>Gewinnrücklagen/Ergebnisrücklagen, Freie Rücklagen, Rücklage aus Überschüssen der Vermögensverwaltung</t>
  </si>
  <si>
    <t>(§ 58 Abs. 7 Buchst. a Alt. 1 AO a.F.)</t>
  </si>
  <si>
    <t>bs.eqLiab.equity.revenueRes.unappropriated.assetManagement.finalPrev</t>
  </si>
  <si>
    <t>Gewinnrücklagen/Ergebnisrücklagen, Freie Rücklagen, Rücklage aus Überschüssen der Vermögensverwaltung, Rücklage aus Überschüssen der Vermögensverwaltung des letzten Stichtags</t>
  </si>
  <si>
    <t>bs.eqLiab.equity.revenueRes.unappropriated.assetManagement.capAdjust</t>
  </si>
  <si>
    <t>Gewinnrücklagen/Ergebnisrücklagen, Freie Rücklagen, Rücklage aus Überschüssen der Vermögensverwaltung, Kapitalanpassungen</t>
  </si>
  <si>
    <t>bs.eqLiab.equity.revenueRes.unappropriated.assetManagement.movements</t>
  </si>
  <si>
    <t>Gewinnrücklagen/Ergebnisrücklagen, Freie Rücklagen, Rücklage aus Überschüssen der Vermögensverwaltung, Umschichtungen</t>
  </si>
  <si>
    <t>bs.eqLiab.equity.revenueRes.unappropriated.assetManagement.changePresentYear</t>
  </si>
  <si>
    <t>Gewinnrücklagen/Ergebnisrücklagen, Freie Rücklagen, Rücklage aus Überschüssen der Vermögensverwaltung, Zuführungen/Minderungen lfd. Jahr</t>
  </si>
  <si>
    <t>Rücklage aus sonstigen zeitnah zu verwendenden Mitteln</t>
  </si>
  <si>
    <t>bs.eqLiab.equity.revenueRes.unappropriated.otherMeansDueCourse</t>
  </si>
  <si>
    <t>Gewinnrücklagen/Ergebnisrücklagen, Freie Rücklagen, Rücklage aus sonstigen zeitnah zu verwendenden Mitteln</t>
  </si>
  <si>
    <t>bs.eqLiab.equity.revenueRes.unappropriated.otherMeansDueCourse.finalPrev</t>
  </si>
  <si>
    <t>Gewinnrücklagen/Ergebnisrücklagen, Freie Rücklagen, Rücklage aus sonstigen zeitnah zu verwendenden Mitteln, Rücklage aus sonstigen zeitnah zu verwendenden Mitteln des letzten Stichtags</t>
  </si>
  <si>
    <t>bs.eqLiab.equity.revenueRes.unappropriated.otherMeansDueCourse.capAdjust</t>
  </si>
  <si>
    <t>Gewinnrücklagen/Ergebnisrücklagen, Freie Rücklagen, Rücklage aus sonstigen zeitnah zu verwendenden Mitteln, Kapitalanpassungen</t>
  </si>
  <si>
    <t>bs.eqLiab.equity.revenueRes.unappropriated.otherMeansDueCourse.movements</t>
  </si>
  <si>
    <t>Gewinnrücklagen/Ergebnisrücklagen, Freie Rücklagen, Rücklage aus sonstigen zeitnah zu verwendenden Mitteln, Umschichtungen</t>
  </si>
  <si>
    <t>bs.eqLiab.equity.revenueRes.unappropriated.otherMeansDueCourse.changePresentYear</t>
  </si>
  <si>
    <t>Gewinnrücklagen/Ergebnisrücklagen, Freie Rücklagen, Rücklage aus sonstigen zeitnah zu verwendenden Mitteln, Zuführungen/Minderungen lfd. Jahr</t>
  </si>
  <si>
    <t>Kapitalerhaltungsrücklage</t>
  </si>
  <si>
    <t>bs.eqLiab.equity.revenueRes.capMaintenance</t>
  </si>
  <si>
    <t>Gewinnrücklagen/Ergebnisrücklagen, Kapitalerhaltungsrücklage</t>
  </si>
  <si>
    <t>bs.eqLiab.equity.revenueRes.capMaintenance.finalPrev</t>
  </si>
  <si>
    <t>Gewinnrücklagen/Ergebnisrücklagen, Kapitalerhaltungsrücklage, Kapitalerhaltungsrücklage des letzten Stichtags</t>
  </si>
  <si>
    <t>bs.eqLiab.equity.revenueRes.capMaintenance.capAdjust</t>
  </si>
  <si>
    <t>Gewinnrücklagen/Ergebnisrücklagen, Kapitalerhaltungsrücklage, Kapitalanpassungen</t>
  </si>
  <si>
    <t>bs.eqLiab.equity.revenueRes.capMaintenance.movements</t>
  </si>
  <si>
    <t>Gewinnrücklagen/Ergebnisrücklagen, Kapitalerhaltungsrücklage, Umschichtungen</t>
  </si>
  <si>
    <t>bs.eqLiab.equity.revenueRes.capMaintenance.changePresentYear</t>
  </si>
  <si>
    <t>Gewinnrücklagen/Ergebnisrücklagen, Kapitalerhaltungsrücklage, Zuführungen/Minderungen lfd. Jahr</t>
  </si>
  <si>
    <t>Ansparrücklage</t>
  </si>
  <si>
    <t>bs.eqLiab.equity.revenueRes.investment</t>
  </si>
  <si>
    <t>Gewinnrücklagen/Ergebnisrücklagen, Ansparrücklage</t>
  </si>
  <si>
    <t>Position für steuerbefreite Körperschaften</t>
  </si>
  <si>
    <t>(§ 58 Nr. 12 AO a.F.; § 62 Abs. 4 AO n.F.)</t>
  </si>
  <si>
    <t>bs.eqLiab.equity.revenueRes.investment.finalPrev</t>
  </si>
  <si>
    <t>Gewinnrücklagen/Ergebnisrücklagen, Ansparrücklage, Ansparrücklage des letzten Stichtags</t>
  </si>
  <si>
    <t>bs.eqLiab.equity.revenueRes.investment.capAdjust</t>
  </si>
  <si>
    <t>Gewinnrücklagen/Ergebnisrücklagen, Ansparrücklage, Kapitalanpassungen</t>
  </si>
  <si>
    <t>bs.eqLiab.equity.revenueRes.investment.movements</t>
  </si>
  <si>
    <t>Gewinnrücklagen/Ergebnisrücklagen, Ansparrücklage, Umschichtungen</t>
  </si>
  <si>
    <t>bs.eqLiab.equity.revenueRes.investment.changePresentYear</t>
  </si>
  <si>
    <t>Gewinnrücklagen/Ergebnisrücklagen, Ansparrücklage, Zuführungen/Minderungen lfd. Jahr</t>
  </si>
  <si>
    <t>Rücklage für Anteile an einem herrschenden oder mehrheitlich beteiligten Unternehmen</t>
  </si>
  <si>
    <t>bs.eqLiab.equity.revenueRes.sharesParentComp</t>
  </si>
  <si>
    <t>bs.eqLiab.equity.revenueRes.sharesParentComp.finalPrev</t>
  </si>
  <si>
    <t>Rücklage für Anteile an einem herrschenden oder mehrheitlich beteiligten Unternehmen, Rücklage für Anteile an einem herrschenden oder mehrheitlich beteiligten Unternehmen des letzten Stichtags</t>
  </si>
  <si>
    <t>Wert der Rücklage zum Ende des vorangegangenen Wirtschaftsjahres. Technisch ist hingegen bei periodType als period/instant das Ende des aktuellen Wirtschaftsjahres einzutragen.</t>
  </si>
  <si>
    <t>bs.eqLiab.equity.revenueRes.sharesParentComp.capAdjust</t>
  </si>
  <si>
    <t>Rücklage für Anteile an einem herrschenden oder mehrheitlich beteiligten Unternehmen, Kapitalanpassungen</t>
  </si>
  <si>
    <t>bs.eqLiab.equity.revenueRes.sharesParentComp.movements</t>
  </si>
  <si>
    <t>Rücklage für Anteile an einem herrschenden oder mehrheitlich beteiligten Unternehmen, Umschichtungen</t>
  </si>
  <si>
    <t>bs.eqLiab.equity.revenueRes.sharesParentComp.changePresentYear</t>
  </si>
  <si>
    <t>Rücklage für Anteile an einem herrschenden oder mehrheitlich beteiligten Unternehmen, Zuführungen/Minderungen lfd. Jahr</t>
  </si>
  <si>
    <t>satzungsmäßige Rücklagen</t>
  </si>
  <si>
    <t>bs.eqLiab.equity.revenueRes.statutory</t>
  </si>
  <si>
    <t>bs.eqLiab.equity.revenueRes.statutory.finalPrev</t>
  </si>
  <si>
    <t>satzungsmäßige Rücklage, satzungsmäßige Rücklage des letzten Stichtags</t>
  </si>
  <si>
    <t>bs.eqLiab.equity.revenueRes.statutory.capAdjust</t>
  </si>
  <si>
    <t>satzungsmäßige Rücklagen, Kapitalanpassungen</t>
  </si>
  <si>
    <t>bs.eqLiab.equity.revenueRes.statutory.movements</t>
  </si>
  <si>
    <t>satzungsmäßige Rücklagen, Umschichtungen</t>
  </si>
  <si>
    <t>bs.eqLiab.equity.revenueRes.statutory.changePresentYear</t>
  </si>
  <si>
    <t>satzungsmäßige Rücklagen, Zuführungen/Minderungen lfd. Jahr</t>
  </si>
  <si>
    <t>Gewinnrücklage mit Ausschüttungssperre für aktivierte Aufwendungen für die Ingangsetzung und Erweiterung des Geschäftsbetriebs</t>
  </si>
  <si>
    <t>bs.eqLiab.equity.revenueRes.startUpCost</t>
  </si>
  <si>
    <t>Gewinnrücklagen/Ergebnisrücklagen, Gewinnrücklage mit Ausschüttungssperre für aktivierte Aufwendungen für die Ingangsetzung und Erweiterung des Geschäftsbetriebs</t>
  </si>
  <si>
    <t>Werden "ausschüttungsgesperrte" Beträge für "aktivierte Aufwendungen für die Ingangsetzung und Erweiterung des Geschäftsbetriebs" gesondert auf einem Gewinnrücklagenkonto verbucht, sind diese zu dieser Position zu übermitteln.</t>
  </si>
  <si>
    <t>bs.eqLiab.equity.revenueRes.startUpCost.finalPrev</t>
  </si>
  <si>
    <t>Gewinnrücklagen/Ergebnisrücklagen, Gewinnrücklage mit Ausschüttungssperre für aktivierte Aufwendungen für die Ingangsetzung und Erweiterung des Geschäftsbetriebs, Gewinnrücklage mit Ausschüttungssperre für aktivierte Aufwendungen für die Ingangsetzung und Erweiterung des Geschäftsbetriebs des letzten Stichtags</t>
  </si>
  <si>
    <t>bs.eqLiab.equity.revenueRes.startUpCost.capAdjust</t>
  </si>
  <si>
    <t>Gewinnrücklagen/Ergebnisrücklagen, Gewinnrücklage mit Ausschüttungssperre für aktivierte Aufwendungen für die Ingangsetzung und Erweiterung des Geschäftsbetriebs, Kapitalanpassungen</t>
  </si>
  <si>
    <t>bs.eqLiab.equity.revenueRes.startUpCost.movements</t>
  </si>
  <si>
    <t>Gewinnrücklagen/Ergebnisrücklagen, Gewinnrücklage mit Ausschüttungssperre für aktivierte Aufwendungen für die Ingangsetzung und Erweiterung des Geschäftsbetriebs, Umschichtungen</t>
  </si>
  <si>
    <t>bs.eqLiab.equity.revenueRes.startUpCost.changePresentYear</t>
  </si>
  <si>
    <t>Gewinnrücklagen/Ergebnisrücklagen, Gewinnrücklage mit Ausschüttungssperre für aktivierte Aufwendungen für die Ingangsetzung und Erweiterung des Geschäftsbetriebs, Zuführungen/Minderungen lfd. Jahr</t>
  </si>
  <si>
    <t>Gewinnrücklage mit Ausschüttungssperre für einen aktivierten Abgrenzungsposten für latente Steuern</t>
  </si>
  <si>
    <t>bs.eqLiab.equity.revenueRes.defTax</t>
  </si>
  <si>
    <t>Gewinnrücklagen/Ergebnisrücklagen, Gewinnrücklage mit Ausschüttungssperre für einen aktivierten Abgrenzungsposten für latente Steuern</t>
  </si>
  <si>
    <t>Werden "ausschüttungsgesperrte" Beträge für "einen aktivierten Abgrenzungsposten für latente Steuern" gesondert auf einem Gewinnrücklagenkonto verbucht, sind diese zu dieser Position zu übermitteln.</t>
  </si>
  <si>
    <t>bs.eqLiab.equity.revenueRes.defTax.finalPrev</t>
  </si>
  <si>
    <t>Gewinnrücklagen/Ergebnisrücklagen, Gewinnrücklage mit Ausschüttungssperre für einen aktivierten Abgrenzungsposten für latente Steuern, Gewinnrücklage mit Ausschüttungssperre für einen aktivierten Abgrenzungsposten für latente Steuern des letzten Stichtags</t>
  </si>
  <si>
    <t>bs.eqLiab.equity.revenueRes.defTax.capAdjust</t>
  </si>
  <si>
    <t>Gewinnrücklagen/Ergebnisrücklagen, Gewinnrücklage mit Ausschüttungssperre für einen aktivierten Abgrenzungsposten für latente Steuern, Kapitalanpassungen</t>
  </si>
  <si>
    <t>bs.eqLiab.equity.revenueRes.defTax.movements</t>
  </si>
  <si>
    <t>Gewinnrücklagen/Ergebnisrücklagen, Gewinnrücklage mit Ausschüttungssperre für einen aktivierten Abgrenzungsposten für latente Steuern, Umschichtungen</t>
  </si>
  <si>
    <t>bs.eqLiab.equity.revenueRes.defTax.changePresentYear</t>
  </si>
  <si>
    <t>Gewinnrücklagen/Ergebnisrücklagen, Gewinnrücklage mit Ausschüttungssperre für einen aktivierten Abgrenzungsposten für latente Steuern, Zuführungen/Minderungen lfd. Jahr</t>
  </si>
  <si>
    <t>Die Zeile "Zuführungen/Minderungen" bezieht sich nicht lediglich auf Umschichtungen zwischen bestehenden Kapitalteilen. Die Position "Zuführungen/ Minderungen" beinhaltet Kapitalanpassungen des lfd. Jahres.</t>
  </si>
  <si>
    <t>Gewinnrücklage mit Ausschüttungssperre für selbst geschaffene immaterielle Vermögensgegenstände des Anlagevermögens unter Berücksichtigung der darauf entfallenden passiven latenten Steuern</t>
  </si>
  <si>
    <t>bs.eqLiab.equity.revenueRes.intanAss</t>
  </si>
  <si>
    <t>Gewinnrücklagen/Ergebnisrücklagen, Gewinnrücklage mit Ausschüttungssperre für selbst geschaffene immaterielle Vermögensgegenstände des Anlagevermögens unter Berücksichtigung der darauf entfallenden passiven latenten Steuern</t>
  </si>
  <si>
    <t>Werden "ausschüttungsgesperrte" Beträge für "selbst geschaffene immaterielle Vermögensgegenstände des Anlagevermögens unter Berücksichtigung der darauf entfallenden passiven latenten Steuern" gesondert auf einem Gewinnrücklagenkonto verbucht, sind diese zu dieser Position zu übermitteln.</t>
  </si>
  <si>
    <t>bs.eqLiab.equity.revenueRes.intanAss.finalPrev</t>
  </si>
  <si>
    <t>Gewinnrücklagen/Ergebnisrücklagen, Gewinnrücklage mit Ausschüttungssperre für selbst geschaffene immaterielle Vermögensgegenstände des Anlagevermögens unter Berücksichtigung der darauf entfallenden passiven latenten Steuern, Gewinnrücklage mit Ausschüttungssperre für selbst geschaffene immaterielle Vermögensgegenstände des Anlagevermögens unter Berücksichtigung der darauf entfallenden passiven latenten Steuern des letzten Stichtags</t>
  </si>
  <si>
    <t>bs.eqLiab.equity.revenueRes.intanAss.capAdjust</t>
  </si>
  <si>
    <t>Gewinnrücklagen/Ergebnisrücklagen, Gewinnrücklage mit Ausschüttungssperre für selbst geschaffene immaterielle Vermögensgegenstände des Anlagevermögens unter Berücksichtigung der darauf entfallenden passiven latenten Steuern, Kapitalanpassungen</t>
  </si>
  <si>
    <t>bs.eqLiab.equity.revenueRes.intanAss.movements</t>
  </si>
  <si>
    <t>Gewinnrücklagen/Ergebnisrücklagen, Gewinnrücklage mit Ausschüttungssperre für selbst geschaffene immaterielle Vermögensgegenstände des Anlagevermögens unter Berücksichtigung der darauf entfallenden passiven latenten Steuern, Umschichtungen</t>
  </si>
  <si>
    <t>bs.eqLiab.equity.revenueRes.intanAss.changePresentYear</t>
  </si>
  <si>
    <t>Gewinnrücklagen/Ergebnisrücklagen, Gewinnrücklage mit Ausschüttungssperre für selbst geschaffene immaterielle Vermögensgegenstände des Anlagevermögens unter Berücksichtigung der darauf entfallenden passiven latenten Steuern, Zuführungen/Minderungen lfd. Jahr</t>
  </si>
  <si>
    <t>Gewinnrücklage mit Ausschüttungssperre für zum beizulegenden Zeitwert bilanzierte Vermögensgegenstände, soweit dieser die Anschaffungskosten übersteigt unter Berücksichtigung der darauf entfallenden passiven latenten Steuern</t>
  </si>
  <si>
    <t>bs.eqLiab.equity.revenueRes.assMeasuredAtFairValue</t>
  </si>
  <si>
    <t>Gewinnrücklagen/Ergebnisrücklagen, Gewinnrücklage mit Ausschüttungssperre für zum beizulegenden Zeitwert bilanzierte Vermögensgegenstände, soweit dieser die Anschaffungskosten übersteigt unter Berücksichtigung der darauf entfallenden passiven latenten Steuern</t>
  </si>
  <si>
    <t>Werden "ausschüttungsgesperrte" Beträge für "zum beizulegenden Zeitwert bilanzierte Vermögensgegenstände" gesondert auf einem Gewinnrücklagenkonto verbucht, sind diese zu dieser Position zu übermitteln.</t>
  </si>
  <si>
    <t>bs.eqLiab.equity.revenueRes.assMeasuredAtFairValue.finalPrev</t>
  </si>
  <si>
    <t>Gewinnrücklagen/Ergebnisrücklagen, Gewinnrücklage mit Ausschüttungssperre für zum beizulegenden Zeitwert bilanzierte Vermögensgegenstände, soweit dieser die Anschaffungskosten übersteigt unter Berücksichtigung der darauf entfallenden passiven latenten Steuern, Gewinnrücklage mit Ausschüttungssperre für zum beizulegenden Zeitwert bilanzierte Vermögensgegenstände, soweit dieser die Anschaffungskosten übersteigt unter Berücksichtigung der darauf entfallenden passiven latenten Steuern des letzten Stichtags</t>
  </si>
  <si>
    <t>bs.eqLiab.equity.revenueRes.assMeasuredAtFairValue.capAdjust</t>
  </si>
  <si>
    <t>Gewinnrücklagen/Ergebnisrücklagen, Gewinnrücklage mit Ausschüttungssperre für zum beizulegenden Zeitwert bilanzierte Vermögensgegenstände, soweit dieser die Anschaffungskosten übersteigt unter Berücksichtigung der darauf entfallenden passiven latenten Steuern, Kapitalanpassungen</t>
  </si>
  <si>
    <t>bs.eqLiab.equity.revenueRes.assMeasuredAtFairValue.movements</t>
  </si>
  <si>
    <t>Gewinnrücklagen/Ergebnisrücklagen, Gewinnrücklage mit Ausschüttungssperre für zum beizulegenden Zeitwert bilanzierte Vermögensgegenstände, soweit dieser die Anschaffungskosten übersteigt unter Berücksichtigung der darauf entfallenden passiven latenten Steuern, Umschichtungen</t>
  </si>
  <si>
    <t>bs.eqLiab.equity.revenueRes.assMeasuredAtFairValue.changePresentYear</t>
  </si>
  <si>
    <t>Gewinnrücklagen/Ergebnisrücklagen, Gewinnrücklage mit Ausschüttungssperre für zum beizulegenden Zeitwert bilanzierte Vermögensgegenstände, soweit dieser die Anschaffungskosten übersteigt unter Berücksichtigung der darauf entfallenden passiven latenten Steuern, Zuführungen/Minderungen lfd. Jahr</t>
  </si>
  <si>
    <t>Gewinnrücklage mit Ausschüttungssperre für den Unterschiedsbetrag aus der Abzinsung von Rückstellungen für Altersversorungsverpflichtungen</t>
  </si>
  <si>
    <t>bs.eqLiab.equity.revenueRes.surplusFromPensionAccruals</t>
  </si>
  <si>
    <t>Gewinnrücklagen/Ergebnisrücklagen, Gewinnrücklage mit Ausschüttungssperre für den Unterschiedsbetrag aus der Abzinsung von Rückstellungen für Altersversorungsverpflichtungen</t>
  </si>
  <si>
    <t>Gesetz zur Umsetzung der Wohnimmobilienkreditrichtlinie</t>
  </si>
  <si>
    <t>bs.eqLiab.equity.revenueRes.surplusFromPensionAccruals.finalPrev</t>
  </si>
  <si>
    <t>Gewinnrücklagen/Ergebnisrücklagen, Gewinnrücklage mit Ausschüttungssperre für den Unterschiedsbetrag aus der Abzinsung von Rückstellungen für Altersversorungsverpflichtungen des letzten Stichtags</t>
  </si>
  <si>
    <t>bs.eqLiab.equity.revenueRes.surplusFromPensionAccruals.capAdjust</t>
  </si>
  <si>
    <t>Gewinnrücklagen/Ergebnisrücklagen, Gewinnrücklage mit Ausschüttungssperre für den Unterschiedsbetrag aus der Abzinsung von Rückstellungen für Altersversorungsverpflichtungen, Kapitalanpassungen</t>
  </si>
  <si>
    <t>bs.eqLiab.equity.revenueRes.surplusFromPensionAccruals.movements</t>
  </si>
  <si>
    <t>Gewinnrücklagen/Ergebnisrücklagen, Gewinnrücklage mit Ausschüttungssperre für den Unterschiedsbetrag aus der Abzinsung von Rückstellungen für Altersversorungsverpflichtungen, Umschichtungen</t>
  </si>
  <si>
    <t>bs.eqLiab.equity.revenueRes.surplusFromPensionAccruals.changePresentYear</t>
  </si>
  <si>
    <t>Gewinnrücklagen/Ergebnisrücklagen, Gewinnrücklage mit Ausschüttungssperre für den Unterschiedsbetrag aus der Abzinsung von Rückstellungen für Altersversorungsverpflichtungen, Zuführungen/Minderungen lfd. Jahr</t>
  </si>
  <si>
    <t>Sonstige ausschüttungsgesperrte Rücklagen</t>
  </si>
  <si>
    <t>bs.eqLiab.equity.revenueRes.otherResWithDistrRestrict</t>
  </si>
  <si>
    <t>Gewinnrücklagen/Ergebnisrücklagen, Sonstige ausschüttungsgesperrte Rücklagen</t>
  </si>
  <si>
    <t>Hier kann u.a. die auch nach BilMoG noch für notwendig erachtete Rücklage für eigene Anteile ausgewiesen werden.</t>
  </si>
  <si>
    <t>bs.eqLiab.equity.revenueRes.otherResWithDistrRestrict.finalPrev</t>
  </si>
  <si>
    <t>Gewinnrücklagen/Ergebnisrücklagen, Sonstige ausschüttungsgesperrte Rücklagen, des letzten Stichtags</t>
  </si>
  <si>
    <t>bs.eqLiab.equity.revenueRes.otherResWithDistrRestrict.capAdjust</t>
  </si>
  <si>
    <t>Gewinnrücklagen/Ergebnisrücklagen, Sonstige ausschüttungsgesperrte Rücklagen, Kapitalanpassungen</t>
  </si>
  <si>
    <t>bs.eqLiab.equity.revenueRes.otherResWithDistrRestrict.movements</t>
  </si>
  <si>
    <t>Gewinnrücklagen/Ergebnisrücklagen, Sonstige ausschüttungsgesperrte Rücklagen, Umschichtungen</t>
  </si>
  <si>
    <t>Zuführung/Minderung lfd. Jahr</t>
  </si>
  <si>
    <t>bs.eqLiab.equity.revenueRes.otherResWithDistrRestrict.changePresYear</t>
  </si>
  <si>
    <t>Gewinnrücklagen/Ergebnisrücklagen, Sonstige ausschüttungsgesperrte Rücklagen, Zuführung/Minderung lfd. Jahr</t>
  </si>
  <si>
    <t>Sonderrücklage</t>
  </si>
  <si>
    <t>bs.eqLiab.equity.revenueRes.special</t>
  </si>
  <si>
    <t>Gewinnrücklagen/Ergebnisrücklagen, Sonderrücklage</t>
  </si>
  <si>
    <t>Branchenspezifischer/individueller Zusatzposten im Rücklagenbereich, zur Abdeckung EINES speziellen Zwecks.</t>
  </si>
  <si>
    <t>Kein gesonderter Ausweis bei einer Personengesellschaft.</t>
  </si>
  <si>
    <t>Erläuterungen zur Sonderrücklage</t>
  </si>
  <si>
    <t>bs.eqLiab.equity.revenueRes.special.comment</t>
  </si>
  <si>
    <t>Gewinnrücklagen/Ergebnisrücklagen, Sonderrücklage, Erläuterungen zur Sonderrücklage</t>
  </si>
  <si>
    <t>Textfeld zur Erläuterung des Vorgängerpostens, auch als spezieller Bezeichner desselben verwendbar.</t>
  </si>
  <si>
    <t>Kein gesonderter Ausweis bei einer Personengesellschaft. Die entsprechende Berechnung/Erläuterung/detaillierte Darstellung ist als Fußnote zu berichten.</t>
  </si>
  <si>
    <t>bs.eqLiab.equity.revenueRes.special.finalPrev</t>
  </si>
  <si>
    <t>Gewinnrücklagen/Ergebnisrücklagen, Sonderrücklage, Sonderrücklage des letzten Stichtags</t>
  </si>
  <si>
    <t>Wert der Sonderrücklage zum Ende des vorangegangenen Wirtschaftsjahres. Technisch ist hingegen bei periodType als period/instant das Ende des aktuellen Wirtschaftsjahres einzutragen.</t>
  </si>
  <si>
    <t>bs.eqLiab.equity.revenueRes.special.capAdjust</t>
  </si>
  <si>
    <t>Gewinnrücklagen/Ergebnisrücklagen, Sonderrücklage, Kapitalanpassungen</t>
  </si>
  <si>
    <t>bs.eqLiab.equity.revenueRes.special.movements</t>
  </si>
  <si>
    <t>Gewinnrücklagen/Ergebnisrücklagen, Sonderrücklage, Umschichtungen</t>
  </si>
  <si>
    <t>bs.eqLiab.equity.revenueRes.special.changePresentYear</t>
  </si>
  <si>
    <t>Gewinnrücklagen/Ergebnisrücklagen, Sonderrücklage, Zuführungen/Minderungen lfd. Jahr</t>
  </si>
  <si>
    <t>andere Gewinnrücklagen</t>
  </si>
  <si>
    <t>bs.eqLiab.equity.revenueRes.other</t>
  </si>
  <si>
    <t>davon nach § 58 Abs. 2a AktG</t>
  </si>
  <si>
    <t>bs.eqLiab.equity.revenueRes.other.AktG58_2a</t>
  </si>
  <si>
    <t>andere Gewinnrücklagen, davon nach § 58 Abs. 2a AktG</t>
  </si>
  <si>
    <t>davon frei verfügbare Rücklagen</t>
  </si>
  <si>
    <t>bs.eqLiab.equity.revenueRes.other.free</t>
  </si>
  <si>
    <t>andere Gewinnrücklagen, davon frei verfügbare Rücklagen</t>
  </si>
  <si>
    <t>davon Mehrerwerbskosten für eigene Anteile</t>
  </si>
  <si>
    <t>bs.eqLiab.equity.revenueRes.other.ownSharesPlus</t>
  </si>
  <si>
    <t>andere Gewinnrücklagen, davon Mehrerwerbskosten für eigene Anteile (von freien Rücklagen offen abzusetzen)</t>
  </si>
  <si>
    <t>bs.eqLiab.equity.revenueRes.other.finalPrev</t>
  </si>
  <si>
    <t>andere Gewinnrücklage, andere Gewinnrücklage des letzten Stichtags</t>
  </si>
  <si>
    <t>Wert der anderen Gewinnrücklagen zum Ende des vorangegangenen Wirtschaftsjahres. Technisch ist hingegen bei periodType als period/instant das Ende des aktuellen Wirtschaftsjahres einzutragen.</t>
  </si>
  <si>
    <t>bs.eqLiab.equity.revenueRes.other.capAdjust</t>
  </si>
  <si>
    <t>andere Gewinnrücklage, Kapitalanpassungen</t>
  </si>
  <si>
    <t>bs.eqLiab.equity.revenueRes.other.movements</t>
  </si>
  <si>
    <t>andere Gewinnrücklage, Umschichtungen</t>
  </si>
  <si>
    <t>bs.eqLiab.equity.revenueRes.other.changePresentYear</t>
  </si>
  <si>
    <t>andere Gewinnrücklage, Zuführungen/Minderungen lfd. Jahr</t>
  </si>
  <si>
    <t>andere Ergebnisrücklagen</t>
  </si>
  <si>
    <t>bs.eqLiab.equity.revenueRes.otherCoop</t>
  </si>
  <si>
    <t>Gewinnrücklagen/Ergebnisrücklagen, andere Ergebnisrücklagen</t>
  </si>
  <si>
    <t>bs.eqLiab.equity.revenueRes.fromPriorPeriod</t>
  </si>
  <si>
    <t>Gewinnrücklagen/Ergebnisrücklagen, andere Ergebnisrücklagen, davon aus dem Bilanzgewinn des Vorjahres eingestellt</t>
  </si>
  <si>
    <t>bs.eqLiab.equity.revenueRes.fromProfitPresentYear</t>
  </si>
  <si>
    <t>Gewinnrücklagen/Ergebnisrücklagen, andere Ergebnisrücklagen, davon aus dem Jahresüberschuss des Geschäftsjahres eingestellt</t>
  </si>
  <si>
    <t>bs.eqLiab.equity.revenueRes.withdrawnForPresentYear</t>
  </si>
  <si>
    <t>Gewinnrücklagen/Ergebnisrücklagen, andere Ergebnisrücklagen, davon für das Geschäftsjahr entnommen</t>
  </si>
  <si>
    <t>bs.eqLiab.equity.revenueRes.otherCoop.finalPrev</t>
  </si>
  <si>
    <t>Gewinnrücklagen/Ergebnisrücklagen, andere Ergebnisrücklagen, des letzten Stichtags</t>
  </si>
  <si>
    <t>Wert der anderen Ergebnisrücklage zum Ende des vorangegangenen Wirtschaftsjahres. 'Technisch ist hingegen bei periodType als period/instant das Ende des aktuellen Wirtschaftsjahres einzutragen.</t>
  </si>
  <si>
    <t>bs.eqLiab.equity.revenueRes.otherCoop.capAdjust</t>
  </si>
  <si>
    <t>Gewinnrücklagen/Ergebnisrücklagen, andere Ergebnisrücklagen, Kapitalanpassungen</t>
  </si>
  <si>
    <t>bs.eqLiab.equity.revenueRes.otherCoop.movements</t>
  </si>
  <si>
    <t>Gewinnrücklagen/Ergebnisrücklagen, andere Ergebnisrücklagen, Umschichtungen</t>
  </si>
  <si>
    <t>bs.eqLiab.equity.revenueRes.otherCoop.changePresentYear</t>
  </si>
  <si>
    <t>Gewinnrücklagen/Ergebnisrücklagen, andere Ergebnisrücklagen, Zuführungen/Minderungen lfd. Jahr</t>
  </si>
  <si>
    <t>Rücklagen im Bereich des Wirtschaftlichen Geschäftsbetriebs</t>
  </si>
  <si>
    <t>bs.eqLiab.equity.revenueRes.taxablePurposeBusiness</t>
  </si>
  <si>
    <t>Gewinnrücklagen/Ergebnisrücklagen, Rücklagen im Bereich des Wirtschaftlichen Geschäftsbetriebs</t>
  </si>
  <si>
    <t>Rücklage nach AEAO Nr. 2 zu § 55 Abs. 1 Nr. 1 AO</t>
  </si>
  <si>
    <t>bs.eqLiab.equity.revenueRes.taxablePurposeBusiness.finalPrev</t>
  </si>
  <si>
    <t>Gewinnrücklagen/Ergebnisrücklagen, Rücklagen im Bereich des Wirtschaftlichen Geschäftsbetriebs, Rücklagen im Bereich des Wirtschaftlichen Geschäftsbetriebs des letzten Stichtags</t>
  </si>
  <si>
    <t>bs.eqLiab.equity.taxablePurposeBusiness.revenueRes.capAdjust</t>
  </si>
  <si>
    <t>Gewinnrücklagen/Ergebnisrücklagen, Rücklagen im Bereich des Wirtschaftlichen Geschäftsbetriebs, Kapitalanpassungen</t>
  </si>
  <si>
    <t>bs.eqLiab.equity.revenueRes.taxablePurposeBusiness.movements</t>
  </si>
  <si>
    <t>Gewinnrücklagen/Ergebnisrücklagen, Rücklagen im Bereich des Wirtschaftlichen Geschäftsbetriebs, Umschichtungen</t>
  </si>
  <si>
    <t>bs.eqLiab.equity.revenueRes.taxablePurposeBusiness.changePresYear</t>
  </si>
  <si>
    <t>Gewinnrücklagen/Ergebnisrücklagen, Rücklagen im Bereich des Wirtschaftlichen Geschäftsbetriebs, Zuführungen/Minderungen lfd. Jahr</t>
  </si>
  <si>
    <t>davon für Ausscheidungszwecke von Genossen auszuzahlen</t>
  </si>
  <si>
    <t>bs.eqLiab.equity.revenueRes.forRepaymToCoop</t>
  </si>
  <si>
    <t>Gewinnrücklagen/Ergebnisrücklagen, davon für Ausscheidungszwecke von Genossen auszuzahlen</t>
  </si>
  <si>
    <t>davon zur Durchführung der Kapitalerhöhung geleistete Einlagen</t>
  </si>
  <si>
    <t>bs.eqLiab.equity.paymForCapitalIncrease</t>
  </si>
  <si>
    <t>Eigenkapital, davon zur Durchführung der Kapitalerhöhung geleistete Einlagen</t>
  </si>
  <si>
    <t>Wenn am Stichtag die Kapitalerhöhung zwar beschlossen, aber noch nicht vollständig durchgeführt oder noch nicht eingetragen ist (Ausweisalternative: zwischen Eigenkapital und Fremdkapital).</t>
  </si>
  <si>
    <t>davon Gewinn- /Verlustvortrag - bei Personengesellschaften</t>
  </si>
  <si>
    <t>bs.eqLiab.equity.retainedEarningsPartnerships</t>
  </si>
  <si>
    <t>Eigenkapital, davon Gewinn-/Verlustvortrag - bei Personen(handels)gesellschaften</t>
  </si>
  <si>
    <t>Gewinn-/Verlustvortrag im Sinne des 264c Abs. 2 HGB bei Personen(handels)gesellschaften</t>
  </si>
  <si>
    <t>bs.eqLiab.equity.retainedEarningsPartnershipsHGBs264c</t>
  </si>
  <si>
    <t>Eigenkapital, Gewinn-/Verlustvortrag im Sinne des 264c Abs. 2 HGB bei Personen(handels)gesellschaften</t>
  </si>
  <si>
    <t>Die Position ist ebenfalls auch bei Personengesellschaften zu verwenden, die nicht unter § 264c HGB fallen, jedoch gleichwohl - beispielsweise aufgrund gesellschaftsvertraglicher Regelungen - den Ausweis des Eigenkapitals entsprechend § 264c HGB praktizieren. Der Gewinnvortrag stellt die Restgröße aus der Gewinnverwendung des Bilanzgewinns des Vj. auf Grundlage des Beschlusses der Haupt- oder Gesellschafterversammlung dar, der nicht an die Gesellschafter ausgeschüttet oder in die Gewinnrücklagen eingestellt worden ist.</t>
  </si>
  <si>
    <t>Gewinn-/Verlustvortrag</t>
  </si>
  <si>
    <t>bs.eqLiab.equity.retainedEarnings</t>
  </si>
  <si>
    <t>Eigenkapital, Gewinn-/Verlustvortrag - bei Kapitalgesellschaften</t>
  </si>
  <si>
    <t>nur bei Kapitalgesellschaften</t>
  </si>
  <si>
    <t>Der Gewinnvortrag stellt die Restgröße aus der Gewinnverwendung des Bilanzgewinns des Vj. auf Grundlage des Beschlusses der Haupt- oder Gesellschafterversammlung dar, der nicht an die Gesellschafter ausgeschüttet oder in die Gewinnrücklagen eingestellt worden ist.</t>
  </si>
  <si>
    <t>bs.eqLiab.equity.retainedEarnings.finalPrev</t>
  </si>
  <si>
    <t>Eigenkapital, Gewinn-/Verlustvortrag, bei Kapitalgesellschaften, - bei Kapitalgesellschaften - des letzten Stichtags</t>
  </si>
  <si>
    <t>Wert des Gewinn-/Verlustvortrags – bei Kapitalgesellschaften zum Ende des vorangegangenen Wirtschaftsjahres. Technisch ist hingegen bei periodType als period/instant das Ende des aktuellen Wirtschaftsjahres einzutragen.</t>
  </si>
  <si>
    <t>bs.eqLiab.equity.retainedEarnings.capAdjust</t>
  </si>
  <si>
    <t>Eigenkapital, Gewinn-/Verlustvortrag - bei Kapitalgesellschaften, Kapitalanpassungen</t>
  </si>
  <si>
    <t>bs.eqLiab.equity.retainedEarnings.movements</t>
  </si>
  <si>
    <t>Eigenkapital, Gewinn-/Verlustvortrag - bei Kapitalgesellschaften, Umschichtungen</t>
  </si>
  <si>
    <t>Umschichtung Jahresergebnis</t>
  </si>
  <si>
    <t>bs.eqLiab.equity.retainedEarnings.movementsProfitLoss</t>
  </si>
  <si>
    <t>Eigenkapital, Gewinn-/Verlustvortrag - bei Kapitalgesellschaften, Umschichtung Jahresergebnis</t>
  </si>
  <si>
    <t>bs.eqLiab.equity.retainedEarnings.changePresentYear</t>
  </si>
  <si>
    <t>Eigenkapital, Gewinn-/Verlustvortrag - bei Kapitalgesellschaften, Zuführungen/Minderungen lfd. Jahr</t>
  </si>
  <si>
    <t>Ergebnisvortrag/Mittelvortrag/Verwendungsüberhang</t>
  </si>
  <si>
    <t>bs.eqLiab.equity.SurplusOfUnspentFunds</t>
  </si>
  <si>
    <t>Eigenkapital, Ergebnisvortrag/Mittelvortrag/Verwendungsüberhang</t>
  </si>
  <si>
    <t>bs.eqLiab.equity.SurplusOfUnspentFunds.finalPrev</t>
  </si>
  <si>
    <t>Eigenkapital, Ergebnisvortrag/Mittelvortrag/Verwendungsüberhang, Ergebnisvortrag/Mittelvortrag/Verwendungsüberhang des letzten Stichtags</t>
  </si>
  <si>
    <t>bs.eqLiab.equity.SurplusOfUnspentFunds.capAdjust</t>
  </si>
  <si>
    <t>Eigenkapital, Ergebnisvortrag/Mittelvortrag/Verwendungsüberhang, Kapitalanpassungen</t>
  </si>
  <si>
    <t>bs.eqLiab.equity.SurplusOfUnspentFunds.movements</t>
  </si>
  <si>
    <t>Eigenkapital, Ergebnisvortrag/Mittelvortrag/Verwendungsüberhang, Umschichtungen</t>
  </si>
  <si>
    <t>bs.eqLiab.equity.SurplusOfUnspentFunds.changePresentYear</t>
  </si>
  <si>
    <t>Eigenkapital, Ergebnisvortrag/Mittelvortrag/Verwendungsüberhang, Zuführungen/Minderungen lfd. Jahr</t>
  </si>
  <si>
    <t>bs.eqLiab.equity.netIncome</t>
  </si>
  <si>
    <t>Eigenkapital, Jahresüberschuss/-fehlbetrag (Bilanz) - bei Kapitalgesellschaften</t>
  </si>
  <si>
    <t>Diese Position ist mit dem Jahresüberschuss lt. GuV verknüpft, soweit kein Ausweis des Bilanzgewinns in der Bilanz erfolgt. Die Angabe in den GCD-Daten (Ausweis des Bilanzgewinns "nein") muss übereinstimmen.</t>
  </si>
  <si>
    <t>davon Jahresüberschuss/-fehlbetrag (Bilanz)</t>
  </si>
  <si>
    <t>bs.eqLiab.equity.netIncomePartnerships</t>
  </si>
  <si>
    <t>Eigenkapital, davon Jahresüberschuss/-fehlbetrag (Bilanz) - bei Personen(handels)gesellschaften</t>
  </si>
  <si>
    <t>Jahresüberschuss/-fehlbetrag (Bilanz) im Sinne des § 264c Abs. 2 HGB bei Personen(handels)gesellschaften</t>
  </si>
  <si>
    <t>bs.eqLiab.equity.netIncomePartnershipsHGBs264c</t>
  </si>
  <si>
    <t>Eigenkapital, Jahresüberschuss/-fehlbetrag (Bilanz) im Sinne des § 264c Abs. 2 HGB bei Personen(handels)gesellschaften</t>
  </si>
  <si>
    <t>Die Position ist ebenfalls auch bei Personengesellschaften zu verwenden, die nicht unter § 264c HGB fallen, jedoch gleichwohl - beispielsweise aufgrund gesellschaftsvertraglicher Regelungen - den Ausweis des Eigenkapitals entsprechend § 264c HGB praktizieren. Der Ausweis eines Jahresüberschusses ist nicht möglich, wenn der in der Bilanz ausgewiesene Kapitalanteil dem Kapitalanteil nach § 120 HGB entspricht. Besteht keine abweichende vertragliche Regelung im Gesellschaftsvertrag, wird das Eigenkapital einer OHG nur aus dem Posten Kapitalanteile bestehen. Das entspricht einer Bilanzierung nach vollständiger Ergebnisverwendung i.S.d. § 268 Abs. 1 HGB. Zum Ausweis eines Jahresüberschusses kommt es regelmäßig nur dann, wenn die Gesellschafter vereinbart haben, den Jahresüberschuss in voller Höhe zur Disposition der Gesellschafterversammlung zu stellen, die über die Ergebnisverwendung anlässlich der Feststellung des Jahresabschlusses beschließt.</t>
  </si>
  <si>
    <t>bs.eqLiab.equity.profitLossPartnerships</t>
  </si>
  <si>
    <t>Eigenkapital, davon Bilanzgewinn / Bilanzverlust (Bilanz) - bei Personen(handels)gesellschaften</t>
  </si>
  <si>
    <t>davon Gewinn- /Verlustvortrag</t>
  </si>
  <si>
    <t>bs.eqLiab.equity.profitLossPartnerships.retainedEarnings</t>
  </si>
  <si>
    <t>Eigenkapital, davon Bilanzgewinn / Bilanzverlust (Bilanz) - bei Personen(handels)gesellschaften, davon Gewinn-/Verlustvortrag (Bilanzvermerk bei teilweiser Ergebnisverwendung)</t>
  </si>
  <si>
    <t>davon zur Entnahme vorgesehen</t>
  </si>
  <si>
    <t>bs.eqLiab.equity.profitLossPartnerships.toBePaidOut</t>
  </si>
  <si>
    <t>Eigenkapital, davon Bilanzgewinn / Bilanzverlust (Bilanz) - bei Personen(handels)gesellschaften, davon zur Entnahme vorgesehen</t>
  </si>
  <si>
    <t>davon Einstellung in Rücklagen</t>
  </si>
  <si>
    <t>bs.eqLiab.equity.profitLossPartnerships.additionReserves</t>
  </si>
  <si>
    <t>Eigenkapital, davon Bilanzgewinn / Bilanzverlust (Bilanz) - bei Personen(handels)gesellschaften, davon Einstellung in Rücklagen</t>
  </si>
  <si>
    <t>davon Entnahme aus Rücklagen</t>
  </si>
  <si>
    <t>bs.eqLiab.equity.profitLossPartnerships.releaseReserves</t>
  </si>
  <si>
    <t>Eigenkapital, davon Bilanzgewinn / Bilanzverlust (Bilanz) - bei Personen(handels)gesellschaften, davon Entnahme aus Rücklagen</t>
  </si>
  <si>
    <t>davon Verzinsung Geschäftsguthaben</t>
  </si>
  <si>
    <t>bs.eqLiab.equity.profitLossPartnerships.intCoop</t>
  </si>
  <si>
    <t>Eigenkapital, davon Bilanzgewinn / Bilanzverlust (Bilanz) - bei Personen(handels)gesellschaften, davon Verzinsung Geschäftsguthaben</t>
  </si>
  <si>
    <t>Umschichtungsergebnisse</t>
  </si>
  <si>
    <t>bs.eqLiab.equity.reallocationSurplus</t>
  </si>
  <si>
    <t>Eigenkapital, Umschichtungsergebnisse</t>
  </si>
  <si>
    <t>Position für Stiftungen</t>
  </si>
  <si>
    <t>bs.eqLiab.equity.reallocationSurplus.finalPrev</t>
  </si>
  <si>
    <t>Eigenkapital, Umschichtungsergebnisse, Umschichtungsergebnisse des letzten Stichtags</t>
  </si>
  <si>
    <t>bs.eqLiab.equity.reallocationSurplus.capAdjust</t>
  </si>
  <si>
    <t>Eigenkapital, Umschichtungsergebnisse, Kapitalanpassungen</t>
  </si>
  <si>
    <t>bs.eqLiab.equity.reallocationSurplus.movement</t>
  </si>
  <si>
    <t>Eigenkapital, Umschichtungsergebnisse, Umschichtungen</t>
  </si>
  <si>
    <t>Zuführungen/Minderungen des lfd. Jahres</t>
  </si>
  <si>
    <t>bs.eqLiab.equity.reallocationSurplus.changePresentYear</t>
  </si>
  <si>
    <t>Eigenkapital, Umschichtungsergebnisse, Zuführungen/Minderungen des lfd. Jahres</t>
  </si>
  <si>
    <t>Bilanzgewinn / Bilanzverlust im Sinne des § 264c Abs. 2 HGB bei Personen(handels)gesellschaften</t>
  </si>
  <si>
    <t>bs.eqLiab.equity.profitLossPartnershipsHGBs264c</t>
  </si>
  <si>
    <t>Eigenkapital, Bilanzgewinn / Bilanzverlust (Bilanz) im Sinne des § 264c Abs. 2 HGB bei Personen(handels)gesellschaften</t>
  </si>
  <si>
    <t>Die Position ist ebenfalls auch bei Personengesellschaften zu verwenden, die nicht unter § 264c HGB fallen, jedoch gleichwohl - beispielsweise aufgrund gesellschaftsvertraglicher Regelungen - den Ausweis des Eigenkapitals entsprechend § 264c HGB praktizieren. Ein Ausweis als Bilanzgewinn kommt bei Personengesellschaften dann in Betracht, wenn die Gesellschafter die Verwendung des Jahresüberschusses in die Disposition der Gesellschafterversammlung gestellt haben, die über die Ergebnisverwendung zu beschließen hat, und die Gesellschafterversammlung nur eine teilweise Verwendung des Jahresüberschusses beschließt. Von einer nur teilweisen Disposition der Gesellschafterversammlung über den Jahresüberschuss ist z.B. auszugehen, wenn bereits bei Aufstellung des Jahresabschlusses bestimmte Rücklagen gebildet werden dürfen oder wenn die Gesellschafter Vorabausschüttungen auf den Gewinn erhalten haben.</t>
  </si>
  <si>
    <t>steuerlicher Ausgleichsposten</t>
  </si>
  <si>
    <t>bs.eqLiab.equity.netIncome.taxBalanceGenerally</t>
  </si>
  <si>
    <t>Eigenkapital, steuerlicher Ausgleichsposten</t>
  </si>
  <si>
    <t>Ausgleichsposten nach Änderungen durch Finanzbehörden Grds. nur bei Kapitalgesellschaften, Mehrergebnis = positiver Betrag; Minderergebnis = negativer Betrag</t>
  </si>
  <si>
    <t>Die Position „Eigenkapital, steuerlicher Ausgleichsposten“ kann zur Abbildung von Unterschieden zwischen dem handels- und steuerrechtlichen Kapital, welche sich beispielsweise aus Ansatz- und / oder Bewertungsunterschieden ergeben, genutzt werden. Bei Einzelunternehmen und Personenhandelsgesellschaften / Mitunternehmerschaften, welche nicht unter § 264a ff. HGB fallen, unterliegt der Kapitalausweis keinen strengen handelsrechtlichen Gliederungsvorgaben. § 247 Abs.1 HGB fordert lediglich das Eigenkapital gesondert auszuweisen und hinreichend aufzugliedern. Demgemäß können daher die o.g. Differenzbeträge bei den für diese Rechtsformen hinterlegten Kapitalpositionen berücksichtigt werden. In diesen Fallkonstellationen gilt dies sowohl für die Übermittlung einer reinen Steuerbilanz, als auch für die im Rahmen einer Überleitungsrechnung zu berücksichtigenden Anpassungsbeträge. Unterliegen Unternehmen hinsichtlich ihres Eigenkapitalausweises jedoch den gesonderten Vorschriften der §§ 264c, 266 HGB ff. wird in der Literatur vertreten, dass handelsrechtliche Gliederungsvorgaben auch steuerlich zu beachten sind. Nach dieser Auffassung dürfen auch in einer Steuerbilanz / übergeleiteten Handelsbilanz handelsrechtliche Kapitalausweise –bspw. hinsichtlich des Festkapitals, Stammkapitals, Rücklagen, Jahresüberschuss etc.- sowohl hinsichtlich des Ausweises selbst, als auch dem Wert nach nicht anders als in der maßgebenden Handelsbilanz dargestellt werden. Der steuerliche Ausgleichposten dient somit in diesen Sachverhalten als genereller Korrekturposten zum handelsbilanziellen Kapitalausweis. Gleiches gilt für die im Rahmen einer von der Finanzverwaltung in diesem Rechtssinn zu erfassenden Änderungen.</t>
  </si>
  <si>
    <t>Inhalt des steuerlichen Ausgleichspostens</t>
  </si>
  <si>
    <t>bs.eqLiab.equity.netIncome.taxBalanceGenerally.comment</t>
  </si>
  <si>
    <t>Eigenkapital, steuerlicher Ausgleichsposten, Inhalt des steuerlichen Ausgleichspostens</t>
  </si>
  <si>
    <t>Textliche Erläuterungsmöglichkeit, soweit Vorgänger werthaltig ist</t>
  </si>
  <si>
    <t>Zur Position "Eigenkapital, steuerlicher Ausgleichsposten, Inhalt des steuerlichen Ausgleichspostens" können Erläuterungen zum steuerlichen Mehr- oder Minderkapital hinterlegt werden. Die entsprechende Berechnung/Erläuterung/detaillierte Darstellung ist als Fußnote zu berichten.</t>
  </si>
  <si>
    <t>bs.eqLiab.equity.netIncome.taxBalanceGenerally.finalPrev</t>
  </si>
  <si>
    <t>Eigenkapital, steuerlicher Ausgleichsposten, steuerlicher Ausgleichsposten - des letzten Stichtags</t>
  </si>
  <si>
    <t>Wert des steuerlichen Ausgleichspostens zum Ende des vorangegangenen Wirtschaftsjahres. Im Rahmen der Überleitungsrechnung sind hier die Abweichungen zwischen HB und StB der Vorjahre zu berichten.</t>
  </si>
  <si>
    <t>bs.eqLiab.equity.netIncome.taxBalanceGenerally.capAdjust</t>
  </si>
  <si>
    <t>Eigenkapital, steuerlicher Ausgleichsposten, Kapitalanpassungen</t>
  </si>
  <si>
    <t>Änderungen des steuerlichen Ausgleichspostens aus vorangegangenen Wirtschaftsjahren -bspw. zur Anpassung an Ergebnisse einer Betriebsprüfung etc.-, können zur Vermeidung von Durchbrechungen des Bilanzenzusammenhangs zur Position "Eigenkapital, steuerlicher Ausgleichsposten, Kapitalanpassungen" hinterlegt werden.</t>
  </si>
  <si>
    <t>bs.eqLiab.equity.netIncome.taxBalanceGenerally.movements</t>
  </si>
  <si>
    <t>Eigenkapital, steuerlicher Ausgleichsposten, Umschichtungen</t>
  </si>
  <si>
    <t>Werden Anpassungen zur Angleichung des handelsbilanziellen Kapitals an das steuerliche Kapital vorgenommen führt dies zu Zu- und Abgängen bezüglich der verschiedenen betroffenen Eigenkapitalpositionen. Diese sind zur Position "Eigenkapital, steuerlicher Ausgleichsposten, Umschichtungen" zu hinterlegen. Alle Umschichtungen sind im selben Jahr wieder aufzulösen. Ein Zugang bei dem einen muss auch einen Abgang bei dem anderen Kapitalanteil im selben Jahr nach sich ziehen.</t>
  </si>
  <si>
    <t>bs.eqLiab.equity.netIncome.taxBalanceGenerally.changePresentYear</t>
  </si>
  <si>
    <t>Eigenkapital, steuerlicher Ausgleichsposten, Zuführungen/Minderungen lfd. Jahr</t>
  </si>
  <si>
    <t>Die Position "Zuführungen/Minderungen" beinhaltet erfolgsneutrale Anpassungen des laufenden Jahres zwischen handels- und steuerbilanziellem Eigenkapital. Erfolgswirksame Anpassungen zur Position"Eigenkapital, steuerlicher Ausgleichsposten" sind zwingend zur Position "Eigenkapital, steuerlicher Ausgleichsposten, steuerliches Mehr-/Minderergebnis lfd. Jahr gegenüber HB" zu hinterlegen.</t>
  </si>
  <si>
    <t>steuerliches Mehr-/Minderergebnis lfd. Jahr</t>
  </si>
  <si>
    <t>bs.eqLiab.equity.netIncome.taxBalanceGenerally.transferDiffTaxAccounts</t>
  </si>
  <si>
    <t>Eigenkapital, steuerlicher Ausgleichsposten, steuerliches Mehr-/Minderergebnis lfd. Jahr gegenüber HB</t>
  </si>
  <si>
    <t>Diese Position beinhaltet den erfolgswirksamen steuerlichen Mehr-/Mindergewinn gegenüber der HB des lfd. Jahres. Soweit bei Übermittlung einer Steuerbilanz oder Handelsbilanz mit Überleitungsrechnung der Mehr-/Mindergewinn des lfd. Jahres gegenüber der Handelsbilanz nicht dem Jahresüberschuss/Jahresfehlbetrag zugeordnet wird, ist dieser zwingend hier zu erfassen. In diesen Fällen wird die Übereinstimmung von JÜ lt. G+V mit dem JÜ lt. Bilanz unter Einbezug dieser Position überprüft.</t>
  </si>
  <si>
    <t>Bilanzgewinn / Bilanzverlust</t>
  </si>
  <si>
    <t>bs.eqLiab.equity.profitLoss</t>
  </si>
  <si>
    <t>Eigenkapital, Bilanzgewinn / Bilanzverlust (Bilanz) - bei Kapitalgesellschaften</t>
  </si>
  <si>
    <t>Soweit der Bilanzgewinn in der Bilanz ausgewiesen ist, wird steuerlich die Ergebnisverwendung erwartet.</t>
  </si>
  <si>
    <t>Wenn in der Bilanz der Ausweis des Bilanzgewinns erfolgt, ist die Ergebnisverwendung erforderlich. In diesen Fällen ist in den GCD-Daten die Angabe „Bilanz enthält Ausweis des Bilanzgewinns = true“ zu übermitteln.</t>
  </si>
  <si>
    <t>bs.eqLiab.equity.profitLoss.retainedEarnings</t>
  </si>
  <si>
    <t>Eigenkapital, Bilanzgewinn / Bilanzverlust (Bilanz) - bei Kapitalgesellschaften, davon Gewinn-/Verlustvortrag (Bilanzvermerk bei teilweiser Ergebnisverwendung)</t>
  </si>
  <si>
    <t>Posten ggf. erforderlich, soweit nicht innerhalb einer Ergebnisverwendungsrechnung bzw. im Anhang angegeben</t>
  </si>
  <si>
    <t>davon zur Ausschüttung vorgesehen</t>
  </si>
  <si>
    <t>bs.eqLiab.equity.profitLoss.toBePaidOut</t>
  </si>
  <si>
    <t>Eigenkapital, Bilanzgewinn / Bilanzverlust (Bilanz) - bei Kapitalgesellschaften, davon zur Ausschüttung vorgesehen</t>
  </si>
  <si>
    <t>gesetzlich nicht vorgesehene Zusatzinformation</t>
  </si>
  <si>
    <t>bs.eqLiab.equity.profitLoss.additionReserves</t>
  </si>
  <si>
    <t>Eigenkapital, Bilanzgewinn / Bilanzverlust (Bilanz) - bei Kapitalgesellschaften, davon Einstellung in Rücklagen</t>
  </si>
  <si>
    <t>Branchenspezifischer/individuelle Ausweisvariante erläuternd zum in der Bilanz ausgewiesenen Bilanzergebnis</t>
  </si>
  <si>
    <t>bs.eqLiab.equity.profitLoss.releaseReserves</t>
  </si>
  <si>
    <t>Eigenkapital, Bilanzgewinn / Bilanzverlust (Bilanz) - bei Kapitalgesellschaften, davon Entnahme aus Rücklagen</t>
  </si>
  <si>
    <t>bs.eqLiab.equity.profitLoss.intCoop</t>
  </si>
  <si>
    <t>Eigenkapital, Bilanzgewinn / Bilanzverlust (Bilanz) - bei Kapitalgesellschaften, davon Verzinsung Geschäftsguthaben</t>
  </si>
  <si>
    <t>Branchenspezifische Ausweisvariante bei Genossenschaften</t>
  </si>
  <si>
    <t>bs.eqLiab.equity.profitLoss.finalPrev</t>
  </si>
  <si>
    <t>Eigenkapital, Bilanzgewinn / Bilanzverlust (Bilanz) - bei Kapitalgesellschaften, Bilanzgewinn / Bilanzverlust (Bilanz) - bei Kapitalgesellschaften - des letzten Stichtags</t>
  </si>
  <si>
    <t>Wert des Bilanzgewinn/Bilanzverlust (Bilanz) bei Kapitalgesellschaften zum Ende des vorangegangenen Wirtschaftsjahres. Technisch ist hingegen bei periodType als period/instant das Ende des aktuellen Wirtschaftsjahres einzutragen.</t>
  </si>
  <si>
    <t>bs.eqLiab.equity.profitLoss.capAdjust</t>
  </si>
  <si>
    <t>Eigenkapital, Bilanzgewinn / Bilanzverlust (Bilanz) - bei Kapitalgesellschaften, Kapitalanpassungen</t>
  </si>
  <si>
    <t>bs.eqLiab.equity.profitLoss.movements</t>
  </si>
  <si>
    <t>Eigenkapital, Bilanzgewinn / Bilanzverlust (Bilanz) - bei Kapitalgesellschaften, Umschichtungen</t>
  </si>
  <si>
    <t>bs.eqLiab.equity.profitLoss.changePresentYear</t>
  </si>
  <si>
    <t>Eigenkapital, Bilanzgewinn / Bilanzverlust (Bilanz) - bei Kapitalgesellschaften, Zuführungen/Minderungen lfd. Jahr</t>
  </si>
  <si>
    <t>Währungsumrechnungsdifferenzen</t>
  </si>
  <si>
    <t>bs.eqLiab.equity.currTransl</t>
  </si>
  <si>
    <t>Eigenkapital, Währungsumrechnungsdifferenzen</t>
  </si>
  <si>
    <t>Nicht durch Eigenkapital gedeckter Fehlbetrag</t>
  </si>
  <si>
    <t>bs.eqLiab.equity.deficitNotCoveredByCapital</t>
  </si>
  <si>
    <t>Eigenkapital, nicht durch Eigenkapital gedeckter Fehlbetrag (Passivausweis)</t>
  </si>
  <si>
    <t>Variante I negatives Eigenkapital Passivausweis, wird in die Berechnung einbezogen zur Eliminierung auf Passivseite, da gesetzlicher Posten auf Aktivseite</t>
  </si>
  <si>
    <t>Nachrichtlich: nicht gedeckter Fehlbetrag (Passivausweis)</t>
  </si>
  <si>
    <t>bs.eqLiab.equity.deficitNotCovered</t>
  </si>
  <si>
    <t>Eigenkapital, nachrichtlich: nicht gedeckter Fehlbetrag (Passivausweis)</t>
  </si>
  <si>
    <t>Variante II - negatives Eigenkapital Passivausweis, wird nicht in die Berechnung einbezogen, da gesetzlicher Posten auf Aktivseite.</t>
  </si>
  <si>
    <t>davon Geschäftsguthaben der Mitglieder</t>
  </si>
  <si>
    <t>bs.eqLiab.equity.coopPartners</t>
  </si>
  <si>
    <t>Eigenkapital, davon Geschäftsguthaben der Mitglieder</t>
  </si>
  <si>
    <t>Pflichangabe für Kleinstgenossenschaften, ggf. doppeltes mapping erforderlich</t>
  </si>
  <si>
    <t>davon gesetzliche Rücklage</t>
  </si>
  <si>
    <t>bs.eqLiab.equity.legalResCoopPartners</t>
  </si>
  <si>
    <t>Eigenkapital, davon gesetzliche Rücklage</t>
  </si>
  <si>
    <t>Sonderposten mit Rücklageanteil</t>
  </si>
  <si>
    <t>bs.eqLiab.pretaxRes</t>
  </si>
  <si>
    <t>ab BilMoG Neubildung nur in der Steuerbilanz zulässig</t>
  </si>
  <si>
    <t>Sonderposten mit Rücklageanteil sind Passivposten, die sowohl einen Fremdkapitalanteil als auch einen Eigenkapitalanteil (Rücklagenanteil) enthalten.</t>
  </si>
  <si>
    <t>davon Eigenkapitalanteil</t>
  </si>
  <si>
    <t>bs.eqLiab.pretaxRes.equityShare</t>
  </si>
  <si>
    <t>Sonderposten mit Rücklageanteil, davon Eigenkapitalanteil des Sonderpostens mit Rücklageanteil</t>
  </si>
  <si>
    <t>freiwillige Zusatzangabe in der Handelsbilanz</t>
  </si>
  <si>
    <t>davon Fremdkapitalanteil</t>
  </si>
  <si>
    <t>bs.eqLiab.pretaxRes.liabShare</t>
  </si>
  <si>
    <t>Sonderposten mit Rücklageanteil, davon Fremdkapitalanteil des Sonderpostens mit Rücklageanteil</t>
  </si>
  <si>
    <t>Erläuterung zu: Eigen-/Fremdkapitalanteil der Sonderposten mit Rücklageanteil</t>
  </si>
  <si>
    <t>bs.eqLiab.pretaxRes.comment</t>
  </si>
  <si>
    <t>Sonderposten mit Rücklageanteil, Erläuterung zu: Eigen-/Fremdkapitalanteil der Sonderposten mit Rücklageanteil</t>
  </si>
  <si>
    <t>Inhaltliche Spezifikation zu den Vorposten</t>
  </si>
  <si>
    <t>steuerfreie Rücklagen</t>
  </si>
  <si>
    <t>bs.eqLiab.pretaxRes.res</t>
  </si>
  <si>
    <t>Sonderposten mit Rücklageanteil, steuerfreie Rücklagen</t>
  </si>
  <si>
    <t>Zu den steuerfreien Rücklagen gehören die Rücklage für Veräußerungsgewinne (§ 6b EStG), die Rücklage für Zuschüsse, die Rücklage für Ersatzbeschaffung (R 6.6 EStR) und weitere steuerfreie Rücklagen (z.B. aufgrund von Anwendungsregelungen des § 52 EStG).</t>
  </si>
  <si>
    <t>Rücklage für Veräußerungsgewinne</t>
  </si>
  <si>
    <t>bs.eqLiab.pretaxRes.res.gainAssetSale</t>
  </si>
  <si>
    <t>Sonderposten mit Rücklageanteil, steuerfreie Rücklagen, Rücklage für Veräußerungsgewinne</t>
  </si>
  <si>
    <t>Rücklagen für Veräußerungsgewinne nach § 6b EStG</t>
  </si>
  <si>
    <t>Rücklage für Zuschüsse</t>
  </si>
  <si>
    <t>bs.eqLiab.pretaxRes.res.subsidies</t>
  </si>
  <si>
    <t>Sonderposten mit Rücklageanteil, steuerfreie Rücklagen, Rücklage für Zuschüsse</t>
  </si>
  <si>
    <t>evtl. an öffentlichen Zuschussgeber zu berichten</t>
  </si>
  <si>
    <t>Rücklage für Ersatzbeschaffung</t>
  </si>
  <si>
    <t>bs.eqLiab.pretaxRes.res.replacement</t>
  </si>
  <si>
    <t>Sonderposten mit Rücklageanteil, steuerfreie Rücklagen, Rücklage für Ersatzbeschaffung</t>
  </si>
  <si>
    <t>Rücklagen für Ersatzbeschaffung nach R 6.6. EStR 2008, steuerfreie Rücklage in Höhe der aufgedeckten stillen Reserven, sofern bis zum Ende des Wirtschaftsjahres noch keine Ersatzbeschaffung vorgenommen wurde.</t>
  </si>
  <si>
    <t>Rücklage nach dem Steuerentlastungsgesetz</t>
  </si>
  <si>
    <t>bs.eqLiab.pretaxRes.res.taxRelifAct</t>
  </si>
  <si>
    <t>Sonderposten mit Rücklageanteil, steuerfreie Rücklagen, Rücklage nach dem Steuerentlastungsgesetz</t>
  </si>
  <si>
    <t>Übrige steuerfreie Rücklagen / nicht zuordenbare steuerfreie Rücklagen</t>
  </si>
  <si>
    <t>bs.eqLiab.pretaxRes.res.other</t>
  </si>
  <si>
    <t>Sonderposten mit Rücklageanteil, steuerfreie Rücklagen, übrige steuerfreie Rücklagen / nicht zuordenbare steuerfreie Rücklagen</t>
  </si>
  <si>
    <t>Die Position dient zur Erfassung der übrigen steuerfreien Rücklagen und als Auffangposition, soweit eine detaillierte Zuordnung auf die in der gleichen Ebene vorhandenen Positionen nicht möglich ist.</t>
  </si>
  <si>
    <t>Erläuterungen zu übrige steuerfreie Rücklagen / nicht zuordenbare steuerfreie Rücklagen</t>
  </si>
  <si>
    <t>bs.eqLiab.pretaxRes.res.other.comment</t>
  </si>
  <si>
    <t>Sonderposten mit Rücklageanteil, steuerfreie Rücklagen, übrige steuerfreie Rücklagen / nicht zuordenbare steuerfreie Rücklagen, Erläuterungen zu übrige steuerfreie Rücklagen / nicht zuordenbare steuerfreie Rücklagen</t>
  </si>
  <si>
    <t>steuerrechtliche Sonderabschreibungen</t>
  </si>
  <si>
    <t>bs.eqLiab.pretaxRes.specAmort</t>
  </si>
  <si>
    <t>Sonderposten mit Rücklageanteil, steuerrechtliche Sonderabschreibungen</t>
  </si>
  <si>
    <t>Einzelheiten können unten erläutert werden.</t>
  </si>
  <si>
    <t>auf Sachanlagen</t>
  </si>
  <si>
    <t>bs.eqLiab.pretaxRes.specAmort.fixAssTan</t>
  </si>
  <si>
    <t>Sonderposten mit Rücklageanteil, steuerrechtliche Sonderabschreibungen, steuerrechtliche Sonderabschreibungen auf Sachanlagen</t>
  </si>
  <si>
    <t>Erläuternde Aufgliederung</t>
  </si>
  <si>
    <t>auf Finanzanlagen</t>
  </si>
  <si>
    <t>bs.eqLiab.pretaxRes.specAmort.fixAssFin</t>
  </si>
  <si>
    <t>Sonderposten mit Rücklageanteil, steuerrechtliche Sonderabschreibungen, steuerrechtliche Sonderabschreibungen auf Finanzanlagen</t>
  </si>
  <si>
    <t>auf Umlaufvermögen</t>
  </si>
  <si>
    <t>bs.eqLiab.pretaxRes.specAmort.currAss</t>
  </si>
  <si>
    <t>Sonderposten mit Rücklageanteil, steuerrechtliche Sonderabschreibungen, steuerrechtliche Sonderabschreibungen auf Umlaufvermögen</t>
  </si>
  <si>
    <t>Erläuterungen zu steuerrechtlichen Sonderabschreibungen</t>
  </si>
  <si>
    <t>bs.eqLiab.pretaxRes.specAmort.comment</t>
  </si>
  <si>
    <t>Sonderposten mit Rücklageanteil, steuerrechtliche Sonderabschreibungen, Erläuterungen zu steuerrechtlichen Sonderabschreibungen</t>
  </si>
  <si>
    <t>Erläuternde Angaben zur übergeordneten Position</t>
  </si>
  <si>
    <t>Sonstige Sonderposten</t>
  </si>
  <si>
    <t>bs.eqLiab.otherSpecRes</t>
  </si>
  <si>
    <t>Technischer Sammelposten, der sich inhaltlich aus den Folgeposten ergeben sollte. Dieser darf in einem ordnungsgemäßen Abschluss nicht vorkommen.</t>
  </si>
  <si>
    <t>Zu den sonstigen Sonderposten gehören u.a. die Einlagen typisch stiller Gesellschafter, der passive Ausgleichsposten für Organschaftsverhältnisse beim Organträger und andere Sonderposten (z.B. § 4g EStG).</t>
  </si>
  <si>
    <t>Einlagen stiller Gesellschafter</t>
  </si>
  <si>
    <t>bs.eqLiab.otherSpecRes.equitySilentPartner</t>
  </si>
  <si>
    <t>Sonstige Sonderposten, Einlagen stiller Gesellschafter</t>
  </si>
  <si>
    <t>ADS § 246 Tz. 92, soweit Ausweis zwischen Eigenkapital und Fremdkapital.</t>
  </si>
  <si>
    <t>zur Durchführung der Kapitalerhöhung geleistete Einlagen</t>
  </si>
  <si>
    <t>bs.eqLiab.otherSpecRes.paymForCapitalIncrease</t>
  </si>
  <si>
    <t>Sonstige Sonderposten, zur Durchführung der Kapitalerhöhung geleistete Einlagen</t>
  </si>
  <si>
    <t>Wenn am Stichtag die Kapitalerhöhung zwar beschlossen, aber noch nicht vollständig durchgeführt oder noch nicht eingetragen ist (Ausweisalternative: im Eigenkapital).</t>
  </si>
  <si>
    <t>Sonderposten für Investitionszulagen und für Zuschüsse Dritter</t>
  </si>
  <si>
    <t>bs.eqLiab.otherSpecRes.subsidies</t>
  </si>
  <si>
    <t>Sonstige Sonderposten, Sonderposten für Investitionszulagen und für Zuschüsse Dritter</t>
  </si>
  <si>
    <t>HFA 1/1984 i.d. F. 1990; IDW-Fachgutachten; ADS § 255 Tz. 56-62</t>
  </si>
  <si>
    <t>Art der erfassten Zuwendungen</t>
  </si>
  <si>
    <t>bs.eqLiab.otherSpecRes.subsidies.comment</t>
  </si>
  <si>
    <t>Sonstige Sonderposten, Sonderposten für Investitionszulagen und für Zuschüsse Dritter, Art der erfassten Zuwendungen</t>
  </si>
  <si>
    <t>Ausgleichsposten für aktivierte eigene Anteile</t>
  </si>
  <si>
    <t>bs.eqLiab.otherSpecRes.ownShares</t>
  </si>
  <si>
    <t>Sonstige Sonderposten, Ausgleichsposten für aktivierte eigene Anteile</t>
  </si>
  <si>
    <t>Für Anteile an der Komplementärgesellschaft gem. § 264c Abs. 4 HGB bei Personengesellschaften i.S.v. § 264a HGB.</t>
  </si>
  <si>
    <t>Ausgleichsposten für aktivierte Bilanzierungshilfen</t>
  </si>
  <si>
    <t>bs.eqLiab.otherSpecRes.accountingConvenience</t>
  </si>
  <si>
    <t>Sonstige Sonderposten, Ausgleichsposten für aktivierte Bilanzierungshilfen (Personenhandelsgesellschaften)</t>
  </si>
  <si>
    <t>Der Ausgleichsposten für aktivierte Bilanzierungshilfen (Personenhandelsgesellschaften) ist im Rahmen der Überleitungsrechnung aufzulösen, da der Ausweis nur in einer Handelsbilanz zulässig ist.</t>
  </si>
  <si>
    <t>Passiver Ausgleichsposten für Organschaftsverhältnisse beim Organträger</t>
  </si>
  <si>
    <t>bs.eqLiab.otherSpecRes.taxbalanceOrgancomp</t>
  </si>
  <si>
    <t>Sonstige Sonderposten, Passiver Ausgleichsposten für Organschaftsverhältnisse beim Organträger</t>
  </si>
  <si>
    <t>Gem. § 14 Abs. 4 S. 1 KStG ist für Mehrabführungen, die ihre Ursache in organschaftlicher Zeit haben, in der Steuerbilanz des Organträgers ein besonderer passiver Ausgleichsposten in Höhe des Betrags zu bilden, der dem Verhältnis der Beteiligung des Organträgers am Nennkapital der Organgesellschaft entspricht. Da der Ausweis auf der Vorschrift des § 14 Abs. 4 S. 1 KStG beruht, scheidet ein Ausweis in der Handelsbilanz aus. Bei der Übermittlung einer Handelsbilanz ist die Taxonomieposition "Passiver Ausgleichsposten für Organschaftsverhältnisse beim Organträger" daher in der „Überleitungsrechnung“ abzubilden. Die Differenzierung in Bezug auf einzelne Beteiligungen ist über den Kontennachweis oder der Erläuterung in einer Fußnote möglich.</t>
  </si>
  <si>
    <t>allgemeiner passiver steuerlicher Ausgleichsposten</t>
  </si>
  <si>
    <t>bs.eqLiab.otherSpecRes.taxbalanceGenerally</t>
  </si>
  <si>
    <t>Sonstige Sonderposten, allgemeiner passiver steuerlicher Ausgleichsposten</t>
  </si>
  <si>
    <t>Inhalt des allgemeinen Ausgleichspostens</t>
  </si>
  <si>
    <t>bs.eqLiab.otherSpecRes.taxbalanceGenerally.comment</t>
  </si>
  <si>
    <t>Sonstige Sonderposten, allgemeiner passiver steuerlicher Ausgleichsposten, Inhalt des allgemeinen Ausgleichspostens</t>
  </si>
  <si>
    <t>Noch nicht verbrauchte Spendenmittel</t>
  </si>
  <si>
    <t>bs.eqLiab.otherSpecRes.unspentDonationFunds</t>
  </si>
  <si>
    <t>Sonstige Sonderposten, noch nicht verbrauchte Spendenmittel</t>
  </si>
  <si>
    <t>Sonderposition für spendensammelnde Organisationen</t>
  </si>
  <si>
    <t>Noch nicht satzungsgemäß verwendete Spenden</t>
  </si>
  <si>
    <t>bs.eqLiab.otherSpecRes.unspentDonationFunds.statutoryUse</t>
  </si>
  <si>
    <t>Sonstige Sonderposten, noch nicht verbrauchte Spendenmittel, noch nicht satzungsgemäß verwendete Spenden</t>
  </si>
  <si>
    <t>Längerfristig gebundene Spenden</t>
  </si>
  <si>
    <t>bs.eqLiab.otherSpecRes.unspentDonationFunds.bound</t>
  </si>
  <si>
    <t>Sonstige Sonderposten, noch nicht verbrauchte Spendenmittel, längerfristig gebundene Spenden</t>
  </si>
  <si>
    <t>Nutzungsgebundenes Kapital</t>
  </si>
  <si>
    <t>bs.eqLiab.otherSpecRes.statutoryBoundCapital</t>
  </si>
  <si>
    <t>Sonstige Sonderposten, nutzungsgebundenes Kapital</t>
  </si>
  <si>
    <t>Der Posten steht dem aktivischen Ausweis eines aus Eigenmitteln angeschafften Vermögensgegenstands gegenüber und beinhaltet somit bereits verwendete Mittel.</t>
  </si>
  <si>
    <t>andere Sonderposten</t>
  </si>
  <si>
    <t>bs.eqLiab.otherSpecRes.other</t>
  </si>
  <si>
    <t>Sonstige Sonderposten, andere Sonderposten</t>
  </si>
  <si>
    <t>Sammelposten, der sich inhaltlich aus den folgenden Erläuterungen ergibt</t>
  </si>
  <si>
    <t>Ausgleichsposten bei Entnahmen § 4g EStG</t>
  </si>
  <si>
    <t>bs.eqLiab.otherSpecRes.other.releaseWithdrawalEStG4g</t>
  </si>
  <si>
    <t>Sonstige Sonderposten, andere Sonderposten, Ausgleichsposten bei Entnahmen § 4g EStG</t>
  </si>
  <si>
    <t>Der Ausschluss oder die Beschränkung des Besteuerungsrechts hinsichtlich des Gewinns aus der Veräußerung oder Nutzung eines Wirtschaftsguts steht einer Entnahme gleich (§ 4 Abs. 1 S. 3 EStG). Der Gewinn kann in einen Ausgleichsposten nach § 4g Abs. 1 EStG eingestellt werden, der im Wirtschaftsjahr der Bildung und in den vier folgenden Wirtschaftsjahren aufzulösen ist.</t>
  </si>
  <si>
    <t>Rücklagen für Verpflichtungsübernahme</t>
  </si>
  <si>
    <t>bs.eqLiab.otherSpecRes.obligationAssumption</t>
  </si>
  <si>
    <t>Sonstige Sonderposten, andere Sonderposten, Rücklagen für Verpflichtungsübernahme</t>
  </si>
  <si>
    <t>übrige / nicht zuordenbare andere Sonderposten</t>
  </si>
  <si>
    <t>bs.eqLiab.otherSpecRes.other.misc</t>
  </si>
  <si>
    <t>Sonstige Sonderposten, andere Sonderposten, übrige / nicht zuordenbare andere Sonderposten</t>
  </si>
  <si>
    <t>Inhalt des anderen Sonderpostens</t>
  </si>
  <si>
    <t>bs.eqLiab.otherSpecRes.other.comment</t>
  </si>
  <si>
    <t>Sonstige Sonderposten, andere Sonderposten, Inhalt des anderen Sonderpostens</t>
  </si>
  <si>
    <t>Soweit Vorgänger werthaltig ist , bitte erläutern</t>
  </si>
  <si>
    <t>Rückstellungen</t>
  </si>
  <si>
    <t>bs.eqLiab.accruals</t>
  </si>
  <si>
    <t>Rückstellungen für Pensionen und ähnliche Verpflichtungen</t>
  </si>
  <si>
    <t>bs.eqLiab.accruals.pensions</t>
  </si>
  <si>
    <t>davon kurzfristiger Anteil</t>
  </si>
  <si>
    <t>bs.eqLiab.accruals.pensions.upTo1year</t>
  </si>
  <si>
    <t>Rückstellungen für Pensionen und ähnliche Verpflichtungen, davon kurzfristiger Anteil</t>
  </si>
  <si>
    <t>Inanspruchnahme innerhalb von einem Jahr</t>
  </si>
  <si>
    <t>davon langfristiger Anteil</t>
  </si>
  <si>
    <t>bs.eqLiab.accruals.pensions.above1year</t>
  </si>
  <si>
    <t>Rückstellungen für Pensionen und ähnliche Verpflichtungen, davon langfristiger Anteil</t>
  </si>
  <si>
    <t>Inanspruchnahme nach mehr als einem Jahr</t>
  </si>
  <si>
    <t>davon gegenüber Gesellschaftern oder nahestehenden Personen</t>
  </si>
  <si>
    <t>bs.eqLiab.accruals.pensions.shareholdersRelatedParties</t>
  </si>
  <si>
    <t>Rückstellungen für Pensionen und ähnliche Verpflichtungen, davon gegenüber Gesellschaftern oder nahestehenden Personen</t>
  </si>
  <si>
    <t>Mussfeld gilt für Gesellschafter mit einer Beteiligung von mindestens 10% am Kapital.</t>
  </si>
  <si>
    <t>Pensionsrückstellungen gegenüber Gesellschaftern (bei Kapital- und Personengesellschaften) oder nahestehenden Personen (z.B. Ehegatten). Eine steuerliche Relevanz besteht grundsätzlich ab einem Beteiligungsumfang von 1 %. In jedem Fall wird hier eine Übermittlung bei einem Beteiligungsumfang von mindestens 10 % erwartet.</t>
  </si>
  <si>
    <t>Rückstellung für Direktzusagen</t>
  </si>
  <si>
    <t>bs.eqLiab.accruals.pensions.direct</t>
  </si>
  <si>
    <t>Rückstellungen für Pensionen und ähnliche Verpflichtungen, Rückstellung für Direktzusagen</t>
  </si>
  <si>
    <t>erläuternde Angabe</t>
  </si>
  <si>
    <t>Pensionsrückstellung, Direktzusage des Arbeitgebers auf Leistungen der betrieblichen Altersvorsorge ohne externen Durchführungsweg (keine Direktversicherung, Pensionskasse oder Pensionsfonds).</t>
  </si>
  <si>
    <t>Rückstellungen für Zuschussverpflichtungen für Pensionskassen und Lebensversicherungen</t>
  </si>
  <si>
    <t>bs.eqLiab.accruals.pensions.externalFunds</t>
  </si>
  <si>
    <t>Rückstellungen für Pensionen und ähnliche Verpflichtungen, Rückstellungen für Zuschussverpflichtungen für Pensionskassen und Lebensversicherungen (bei Unterdeckung oder Aufstockung)</t>
  </si>
  <si>
    <t>Pensionsrückstellung, Zusage des Arbeitsgebers auf Leistungen der betrieblichen Altersversorgung mit externem Durchführungsweg (z.B. Pensionskasse oder Lebensversicherung).</t>
  </si>
  <si>
    <t>nicht zuordenbar</t>
  </si>
  <si>
    <t>bs.eqLiab.accruals.pensions.other</t>
  </si>
  <si>
    <t>Rückstellungen für Pensionen und ähnliche Verpflichtungen, nicht zuordenbar</t>
  </si>
  <si>
    <t>davon verrechnete Vermögensgegenstände nach §246 Abs. 2 HGB</t>
  </si>
  <si>
    <t>bs.eqLiab.accruals.pensions.offsetAssets</t>
  </si>
  <si>
    <t>Rückstellungen für Pensionen und ähnliche Verpflichtungen, davon verrechnete Vermögensgegenstände nach §246 Abs. 2 HGB</t>
  </si>
  <si>
    <t>Zusatzinformation</t>
  </si>
  <si>
    <t>bs.eqLiab.accruals.pensionsOtherForeign</t>
  </si>
  <si>
    <t>Rückstellungen für Pensionen und ähnliche Verpflichtungen, soweit aus der/den für die ausländische(n) Betriebsstätte(n) geführten Buchführung(en) nicht anders zuordenbar</t>
  </si>
  <si>
    <t>Die Position dient als Auffangposition für Rückstellungen ausländischer Betriebsstätten, soweit keine detaillierte Zuordnung auf die unter der Position "Rückstellungen für Pensionen und ähnliche Verpflichtungen" vorhandenen Positionen möglich ist.</t>
  </si>
  <si>
    <t>Steuerrückstellungen</t>
  </si>
  <si>
    <t>bs.eqLiab.accruals.tax</t>
  </si>
  <si>
    <t>Summe der Rückstellungen für ungewisse Steuerverbindlichkeiten (z.B. Gewerbesteuerrückstellung, Körperschaftsteuerrückstellung), solange die Ungewissheit nicht beseitigt ist</t>
  </si>
  <si>
    <t>bs.eqLiab.accruals.tax.upTo1year</t>
  </si>
  <si>
    <t>Steuerrückstellungen, davon kurzfristiger Anteil</t>
  </si>
  <si>
    <t>Inanspruchnahme innerhalb von einem Jahr, erläuternde Angabe</t>
  </si>
  <si>
    <t>bs.eqLiab.accruals.tax.above1year</t>
  </si>
  <si>
    <t>Steuerrückstellungen, davon langfristiger Anteil</t>
  </si>
  <si>
    <t>Inanspruchnahme nach mehr als einem Jahr, erläuternde Angabe</t>
  </si>
  <si>
    <t>Gewerbesteuerrückstellung</t>
  </si>
  <si>
    <t>bs.eqLiab.accruals.tax.gewst</t>
  </si>
  <si>
    <t>Steuerrückstellungen, Gewerbesteuerrückstellung</t>
  </si>
  <si>
    <t>Körperschaftsteuerrückstellung</t>
  </si>
  <si>
    <t>bs.eqLiab.accruals.tax.kst</t>
  </si>
  <si>
    <t>Steuerrückstellungen, Körperschaftsteuerrückstellung</t>
  </si>
  <si>
    <t>Rückstellung für sonstige Steuern (außer für latente Steuern)</t>
  </si>
  <si>
    <t>bs.eqLiab.accruals.tax.other</t>
  </si>
  <si>
    <t>Steuerrückstellungen, Rückstellung für sonstige Steuern (außer für latente Steuern)</t>
  </si>
  <si>
    <t>Erläuterung zu Rückstellung für sonstige Steuern (außer für latente Steuern)</t>
  </si>
  <si>
    <t>bs.eqLiab.accruals.tax.other.comment</t>
  </si>
  <si>
    <t>Steuerrückstellungen, Rückstellung für sonstige Steuern (außer für latente Steuern), Erläuterung zu Rückstellung für sonstige Steuern (außer für latente Steuern)</t>
  </si>
  <si>
    <t>Rückstellungen für latente Steuern</t>
  </si>
  <si>
    <t>bs.eqLiab.accruals.tax.defTax</t>
  </si>
  <si>
    <t>Steuerrückstellungen, Rückstellungen für latente Steuern</t>
  </si>
  <si>
    <t>Mehrsteuern lt. Finanzverwaltung</t>
  </si>
  <si>
    <t>bs.eqLiab.accruals.tax.additionalTax</t>
  </si>
  <si>
    <t>Steuerrückstellungen, Mehrsteuern lt. Finanzverwaltung</t>
  </si>
  <si>
    <t>Zinsen nach § 233a AO auf Mehrsteuern lt. Finanzverwaltung</t>
  </si>
  <si>
    <t>bs.eqLiab.accruals.tax.AO233aOnAdditionalTax</t>
  </si>
  <si>
    <t>Steuerrückstellungen, Zinsen nach § 233a AO auf Mehrsteuern lt. Finanzverwaltung</t>
  </si>
  <si>
    <t>bs.eqLiab.accruals.taxOtherForeign</t>
  </si>
  <si>
    <t>Steuerrückstellungen, soweit aus der/den für die ausländische(n) Betriebsstätte(n) geführten Buchführung(en) nicht anders zuordenbar</t>
  </si>
  <si>
    <t>Die Position dient als Auffangposition für Rückstellungen ausländischer Betriebsstätten, soweit keine detaillierte Zuordnung auf die unter der Position Steuerrückstellungen vorhandenen Positionen möglich ist.</t>
  </si>
  <si>
    <t>sonstige Rückstellungen</t>
  </si>
  <si>
    <t>bs.eqLiab.accruals.other</t>
  </si>
  <si>
    <t>Summe der sonstigen Rückstellungen ohne Pensions- und Steuerrückstellungen, z.B. für die Verpflichtung zur Aufstellung der Jahresabschlüsse, Verpflichtung zur Buchung laufender Geschäftsvorfälle, die Verpflichtung zur Aufbewahrung von Geschäftsunterlagen und Garantierückstellungen.</t>
  </si>
  <si>
    <t>bs.eqLiab.accruals.other.upTo1year</t>
  </si>
  <si>
    <t>sonstige Rückstellungen, davon kurzfristiger Anteil</t>
  </si>
  <si>
    <t>Inanspruchnahme innerhalb von einem Jahr, soweit nicht Definition nach § 249 HGB greift (IDW).</t>
  </si>
  <si>
    <t>Hier sind die sonstigen Rückstellungen zu erfassen, bei denen mit einer Inanspruchnahme innerhalb von einem Jahr zu rechnen ist.</t>
  </si>
  <si>
    <t>bs.eqLiab.accruals.other.above1year</t>
  </si>
  <si>
    <t>sonstige Rückstellungen, davon langfristiger Anteil</t>
  </si>
  <si>
    <t>Inanspruchnahme nach mehr als einem Jahr (IDW).</t>
  </si>
  <si>
    <t>Rückstellungen für satzungsgemäße Verpflichtungen</t>
  </si>
  <si>
    <t>bs.eqLiab.accruals.other.statutoryLiab</t>
  </si>
  <si>
    <t>sonstige Rückstellungen, Rückstellungen für satzungsgemäße Verpflichtungen</t>
  </si>
  <si>
    <t>Rückstellungen für Gewährleistungen</t>
  </si>
  <si>
    <t>bs.eqLiab.accruals.other.guarantees</t>
  </si>
  <si>
    <t>sonstige Rückstellungen, Rückstellungen für Gewährleistungen</t>
  </si>
  <si>
    <t>Rückstellungen für Währungsrisiken</t>
  </si>
  <si>
    <t>bs.eqLiab.accruals.other.currRisk</t>
  </si>
  <si>
    <t>sonstige Rückstellungen, Rückstellungen für Währungsrisiken</t>
  </si>
  <si>
    <t>Rückstellung für die Aufbewahrung von Geschäftsunterlagen</t>
  </si>
  <si>
    <t>bs.eqLiab.accruals.other.businessRecordsRetension</t>
  </si>
  <si>
    <t>sonstige Rückstellungen, Rückstellung für die Aufbewahrung von Geschäftsunterlagen</t>
  </si>
  <si>
    <t>Rückstellung wegen zukünftiger Betriebsprüfungen bei Großbetrieben</t>
  </si>
  <si>
    <t>bs.eqLiab.accruals.other.taxAudits</t>
  </si>
  <si>
    <t>sonstige Rückstellungen, Rückstellung wegen zukünftiger Betriebsprüfungen bei Großbetrieben</t>
  </si>
  <si>
    <t>vgl. BMF vom 7.3.2013 - BStBl 2013 I, 274</t>
  </si>
  <si>
    <t>Rückstellung für Altersteilzeit</t>
  </si>
  <si>
    <t>bs.eqLiab.accruals.other.germanEarlyRetirementProgramme</t>
  </si>
  <si>
    <t>sonstige Rückstellungen, Rückstellung für Altersteilzeit</t>
  </si>
  <si>
    <t>vgl. BMF vom 11.3.2008 - BStBl 2008 I, 496 und vom 28.03.2007 - BStBl 2007 I, 297</t>
  </si>
  <si>
    <t>Rückstellung für Jubiläumsaufwendungen</t>
  </si>
  <si>
    <t>bs.eqLiab.accruals.other.anniversary</t>
  </si>
  <si>
    <t>sonstige Rückstellungen, Rückstellung für Jubiläumsaufwendungen</t>
  </si>
  <si>
    <t>Rückstellungen für drohende Verluste aus schwebenden Geschäften</t>
  </si>
  <si>
    <t>bs.eqLiab.accruals.other.imminentLoss</t>
  </si>
  <si>
    <t>sonstige Rückstellungen, Rückstellungen für drohende Verluste aus schwebenden Geschäften</t>
  </si>
  <si>
    <t>Rückstellungen für ungewisse Verbindlichkeiten</t>
  </si>
  <si>
    <t>bs.eqLiab.accruals.other.uncertainLiab</t>
  </si>
  <si>
    <t>sonstige Rückstellungen, Rückstellungen für ungewisse Verbindlichkeiten</t>
  </si>
  <si>
    <t>Aufwandsrückstellungen</t>
  </si>
  <si>
    <t>bs.eqLiab.accruals.other.expenditure</t>
  </si>
  <si>
    <t>sonstige Rückstellungen, Aufwandsrückstellungen</t>
  </si>
  <si>
    <t>übrige sonstige Rückstellungen / nicht zuordenbare Rückstellungen</t>
  </si>
  <si>
    <t>bs.eqLiab.accruals.other.other</t>
  </si>
  <si>
    <t>sonstige Rückstellungen, übrige sonstige Rückstellungen / nicht zuordenbare Rückstellungen</t>
  </si>
  <si>
    <t>Die Position dient zur Erfassung der übrigen sonstigen Rückstellungen und als Auffangposition, soweit eine detaillierte Zuordnung auf die in der gleichen Ebene vorhandenen Positionen nicht möglich ist.</t>
  </si>
  <si>
    <t>Erläuterungen zu: übrige sonstige Rückstellungen / nicht zuordenbare Rückstellungen</t>
  </si>
  <si>
    <t>bs.eqLiab.accruals.other.other.comment</t>
  </si>
  <si>
    <t>sonstige Rückstellungen, übrige sonstige Rückstellungen / nicht zuordenbare Rückstellungen, Erläuterungen zu: übrige sonstige Rückstellungen / nicht zuordenbare Rückstellungen</t>
  </si>
  <si>
    <t>erläuternde Angabe, textliche Spezifikation</t>
  </si>
  <si>
    <t>bs.eqLiab.accruals.otherForeign</t>
  </si>
  <si>
    <t>sonstige Rückstellungen, soweit aus der/den für die ausländische(n) Betriebsstätte(n) geführten Buchführung(en) nicht anders zuordenbar</t>
  </si>
  <si>
    <t>Die Position dient als Auffangposition für Rückstellungen ausländischer Betriebsstätten, soweit keine detaillierte Zuordnung auf die unter der Position sonstige Rückstellungen vorhandenen Positionen möglich ist.</t>
  </si>
  <si>
    <t>Verbindlichkeiten</t>
  </si>
  <si>
    <t>bs.eqLiab.liab</t>
  </si>
  <si>
    <t>bs.eqLiab.liab.upTo1year</t>
  </si>
  <si>
    <t>Verbindlichkeiten, davon mit einer Restlaufzeit bis zu einem Jahr</t>
  </si>
  <si>
    <t>Posten nur für kleine Kapitalgesellschaften erforderlich soweit nicht im Anhang angegeben</t>
  </si>
  <si>
    <t>bs.eqLiab.liab.above1year</t>
  </si>
  <si>
    <t>Verbindlichkeiten, davon mit einer Restlaufzeit von mehr als einem Jahr</t>
  </si>
  <si>
    <t>davon gegenüber Gesellschaftern</t>
  </si>
  <si>
    <t>bs.eqLiab.liab.ofWhichToShareholders</t>
  </si>
  <si>
    <t>Verbindlichkeiten, davon gegenüber Gesellschaftern</t>
  </si>
  <si>
    <t>Anleihen</t>
  </si>
  <si>
    <t>bs.eqLiab.liab.securities</t>
  </si>
  <si>
    <t>Anleihen sind festverzinsliche Wertpapiere zur langfristigen Kapitalfinanzierung des Unternehmens, die als Fremdkapital zu behandeln sind.</t>
  </si>
  <si>
    <t>davon durch Pfandrechte oder ähnliches gesichert</t>
  </si>
  <si>
    <t>bs.eqLiab.liab.securities.collateralised</t>
  </si>
  <si>
    <t>Anleihen, davon durch Pfandrechte oder ähnliches gesichert</t>
  </si>
  <si>
    <t>davon konvertibel</t>
  </si>
  <si>
    <t>bs.eqLiab.liab.securities.convertible</t>
  </si>
  <si>
    <t>Anleihen, davon konvertibel</t>
  </si>
  <si>
    <t>bs.eqLiab.liab.securities.upTo1year</t>
  </si>
  <si>
    <t>Anleihen, davon mit einer Restlaufzeit bis zu einem Jahr</t>
  </si>
  <si>
    <t>Posten auch für die Kreditwürdigkeitsprüfung (ELBA) relevant</t>
  </si>
  <si>
    <t>davon Wandelanleihen</t>
  </si>
  <si>
    <t>bs.eqLiab.liab.securities.upTo1year.warrants</t>
  </si>
  <si>
    <t>Anleihen, davon mit einer Restlaufzeit bis zu einem Jahr, davon Wandelanleihen</t>
  </si>
  <si>
    <t>§ 266 Abs. 3 C.1. Halbsatz 2 HGB, § 268 Abs. 2 HGB</t>
  </si>
  <si>
    <t>davon nicht konvertible Anleihen</t>
  </si>
  <si>
    <t>bs.eqLiab.liab.securities.upTo1year.nonConvertible</t>
  </si>
  <si>
    <t>Anleihen, davon mit einer Restlaufzeit bis zu einem Jahr, davon nicht konvertible Anleihen</t>
  </si>
  <si>
    <t>davon Genussrechte mit Fremdkapitalcharakter</t>
  </si>
  <si>
    <t>bs.eqLiab.liab.securities.upTo1year.profSharRights</t>
  </si>
  <si>
    <t>Anleihen, davon mit einer Restlaufzeit bis zu einem Jahr, davon Genussrechte mit Fremdkapitalcharakter</t>
  </si>
  <si>
    <t>bs.eqLiab.liab.securities.above1year</t>
  </si>
  <si>
    <t>Anleihen, davon mit einer Restlaufzeit von mehr als einem Jahr</t>
  </si>
  <si>
    <t>Sonstige Schuldtitel / sonstige Finanzschulden</t>
  </si>
  <si>
    <t>bs.eqLiab.liab.otherDebtInstruments</t>
  </si>
  <si>
    <t>Verbindlichkeiten, Sonstige Schuldtitel / sonstige Finanzschulden</t>
  </si>
  <si>
    <t>z.B. Inhaberorderschuldverschreibungen, Genussscheine, commercial papers, etc.</t>
  </si>
  <si>
    <t>z.B. Inhaberorderschuldverschreibungen, Genussscheine, commercial papers</t>
  </si>
  <si>
    <t>bs.eqLiab.liab.otherDebtInstruments.above1year</t>
  </si>
  <si>
    <t>Verbindlichkeiten, Sonstige Schuldtitel / sonstige Finanzschulden, davon mit einer Restlaufzeit von mehr als einem Jahr</t>
  </si>
  <si>
    <t>bs.eqLiab.liab.otherDebtInstruments.upTo1year</t>
  </si>
  <si>
    <t>Verbindlichkeiten, Sonstige Schuldtitel / sonstige Finanzschulden, davon mit einer Restlaufzeit bis zu einem Jahr</t>
  </si>
  <si>
    <t>Verbindlichkeiten gegenüber Kreditinstituten</t>
  </si>
  <si>
    <t>bs.eqLiab.liab.bank</t>
  </si>
  <si>
    <t>Sämtliche Verbindlichkeiten gegenüber Kreditinstituten (z.B. Darlehen, nicht geleistete Schuldzinsen, negative Bankkonten).</t>
  </si>
  <si>
    <t>bs.eqLiab.liab.bank.collateralised</t>
  </si>
  <si>
    <t>Verbindlichkeiten gegenüber Kreditinstituten, davon durch Pfandrechte oder ähnliches gesichert</t>
  </si>
  <si>
    <t>davon ERP-Eigenkapitalhilfedarlehen</t>
  </si>
  <si>
    <t>bs.eqLiab.liab.bank.equityhelp</t>
  </si>
  <si>
    <t>Verbindlichkeiten gegenüber Kreditinstituten, davon ERP-Eigenkapitalhilfedarlehen</t>
  </si>
  <si>
    <t>Vgl. Internetseite der KFW www.kfw-mittelstandsbank.de.</t>
  </si>
  <si>
    <t>bs.eqLiab.liab.bank.upTo1year</t>
  </si>
  <si>
    <t>Verbindlichkeiten gegenüber Kreditinstituten, davon mit einer Restlaufzeit bis zu einem Jahr</t>
  </si>
  <si>
    <t>bs.eqLiab.liab.bank.above1year</t>
  </si>
  <si>
    <t>Verbindlichkeiten gegenüber Kreditinstituten, davon mit einer Restlaufzeit von mehr als einem Jahr</t>
  </si>
  <si>
    <t>erhaltene Anzahlungen auf Bestellungen</t>
  </si>
  <si>
    <t>bs.eqLiab.liab.advPaym</t>
  </si>
  <si>
    <t>Bruttowert der erhaltenen Anzahlungen unabhängig ihrer umsatzsteuerlichen Behandlung. In den Unterpositionen besteht die Möglichkeit, die Anzahlungen nach ihrer umsatzsteuerlichen Behandlung aufzuschlüsseln. Diese freiwilligen Angaben können unter Umständen die Bearbeitung vereinfachen.</t>
  </si>
  <si>
    <t>bs.eqLiab.liab.advPaym.collateralised</t>
  </si>
  <si>
    <t>Erhaltene Anzahlungen auf Bestellungen, erhaltene Anzahlungen, davon durch Pfandrechte oder ähnliches gesichert</t>
  </si>
  <si>
    <t>bs.eqLiab.liab.advPaym.contractProgress</t>
  </si>
  <si>
    <t>erhaltene Anzahlungen auf Bestellungen, davon Abschlagszahlungen</t>
  </si>
  <si>
    <t>Freiwillige Angabe für die Bauindustrie, inhaltlich: Zahlungen bis zur Höhe des Wertes der jeweils nachgewiesenen vertragsgemäßen Leistung.</t>
  </si>
  <si>
    <t>davon erhaltene Abschlagszahlungen auf unfertige Erzeugnisse</t>
  </si>
  <si>
    <t>bs.eqLiab.liab.advPaym.contractProgress.OnInProgress</t>
  </si>
  <si>
    <t>erhaltene Anzahlungen auf Bestellungen, davon Abschlagszahlungen, davon erhaltene Abschlagszahlungen auf unfertige Erzeugnisse</t>
  </si>
  <si>
    <t>davon Vorauszahlungen</t>
  </si>
  <si>
    <t>bs.eqLiab.liab.advPaym.prepayments</t>
  </si>
  <si>
    <t>erhaltene Anzahlungen auf Bestellungen, davon Vorauszahlungen</t>
  </si>
  <si>
    <t>Freiwillige Angabe für die Bauindustrie, inhaltlich: Zahlungen für noch nicht erbrachte Leistungen</t>
  </si>
  <si>
    <t>bs.eqLiab.liab.advPaym.upTo1year</t>
  </si>
  <si>
    <t>erhaltene Anzahlungen auf Bestellungen, davon mit einer Restlaufzeit bis zu einem Jahr</t>
  </si>
  <si>
    <t>bs.eqLiab.liab.advPaym.above1year</t>
  </si>
  <si>
    <t>erhaltene Anzahlungen auf Bestellungen, davon mit einer Restlaufzeit von mehr als einem Jahr</t>
  </si>
  <si>
    <t>Posten relevant für die Kreditwürdigkeitsprüfung (ELBA)</t>
  </si>
  <si>
    <t>Verbindlichkeiten aus Lieferungen und Leistungen</t>
  </si>
  <si>
    <t>bs.eqLiab.liab.trade</t>
  </si>
  <si>
    <t>bs.eqLiab.liab.trade.collateralised</t>
  </si>
  <si>
    <t>Verbindlichkeiten aus Lieferungen und Leistungen, davon durch Pfandrechte oder ähnliches gesichert</t>
  </si>
  <si>
    <t>bs.eqLiab.liab.trade.shareholders</t>
  </si>
  <si>
    <t>Verbindlichkeiten aus Lieferungen und Leistungen, davon gegenüber Gesellschaftern</t>
  </si>
  <si>
    <t>Mitzugehörigkeitsvermerk in der Bilanz, soweit Verbindlichkeiten gegenüber Gesellschaftern nicht als Hauptposten ausgewiesen sind.</t>
  </si>
  <si>
    <t>Zu übermitteln, soweit Verbindlichkeiten aus Lieferungen und Leistungen gegenüber Gesellschaftern nicht in der Taxonomieposition "Verbindlichkeiten gegenüber Gesellschaftern" enthalten sind.</t>
  </si>
  <si>
    <t>bs.eqLiab.liab.trade.upTo1year</t>
  </si>
  <si>
    <t>Verbindlichkeiten aus Lieferungen und Leistungen, davon mit einer Restlaufzeit bis zu einem Jahr</t>
  </si>
  <si>
    <t>bs.eqLiab.liab.trade.above1year</t>
  </si>
  <si>
    <t>Verbindlichkeiten aus Lieferungen und Leistungen, davon mit einer Restlaufzeit von mehr als einem Jahr</t>
  </si>
  <si>
    <t>Verbindlichkeiten aus dem Zentralregulierungs- und Delkrederegeschäft</t>
  </si>
  <si>
    <t>bs.eqLiab.liab.regulatory</t>
  </si>
  <si>
    <t>bs.eqLiab.liab.regulatory.collateralised</t>
  </si>
  <si>
    <t>Verbindlichkeiten aus Zentralregulierungs- und Delkrederegeschäft, davon durch Pfandrechte oder ähnliches gesichert</t>
  </si>
  <si>
    <t>davon mit Restlaufzeit bis zu einem Jahr</t>
  </si>
  <si>
    <t>bs.eqLiab.liab.regulatory.upTo1year</t>
  </si>
  <si>
    <t>Verbindlichkeiten aus dem Zentralregulierungs- und Delkrederegeschäft, davon mit Restlaufzeit bis zu einem Jahr</t>
  </si>
  <si>
    <t>bs.eqLiab.liab.regulatory.above1year</t>
  </si>
  <si>
    <t>Verbindlichkeiten aus dem Zentralregulierungs- und Delkrederegeschäft, davon mit einer Restlaufzeit von mehr als einem Jahr</t>
  </si>
  <si>
    <t>Verbindlichkeiten aus der Annahme gezogener Wechsel und der Ausstellung eigener Wechsel</t>
  </si>
  <si>
    <t>bs.eqLiab.liab.notes</t>
  </si>
  <si>
    <t>Summe der Verbindlichkeiten aus der Annahme gezogener Wechsel (Akzepte) und der Ausstellung eigener Wechsel (Solawechsel). Der Wechsel ist im Wechselgesetz (WG) geregelt.</t>
  </si>
  <si>
    <t>bs.eqLiab.liab.notes.collateralised</t>
  </si>
  <si>
    <t>Verbindlichkeiten aus der Annahme gezogener Wechsel und der Ausstellung eigener Wechsel, davon durch Pfandrechte oder ähnliches gesichert</t>
  </si>
  <si>
    <t>bs.eqLiab.liab.notes.upTo1year</t>
  </si>
  <si>
    <t>Verbindlichkeiten aus der Annahme gezogener Wechsel und der Ausstellung eigener Wechsel, davon mit einer Restlaufzeit bis zu einem Jahr</t>
  </si>
  <si>
    <t>davon aus der Annahme gezogener Wechsel (Akzepte)</t>
  </si>
  <si>
    <t>bs.eqLiab.liab.notes.upTo1year.billsAccepted</t>
  </si>
  <si>
    <t>Verbindlichkeiten aus der Annahme gezogener Wechsel und der Ausstellung eigener Wechsel, davon mit einer Restlaufzeit bis zu einem Jahr, davon aus der Annahme gezogener Wechsel (Akzepte)</t>
  </si>
  <si>
    <t>davon aus der Ausstellung eigener Wechsel (Solawechsel)</t>
  </si>
  <si>
    <t>bs.eqLiab.liab.notes.upTo1year.billsDrawn</t>
  </si>
  <si>
    <t>Verbindlichkeiten aus der Annahme gezogener Wechsel und der Ausstellung eigener Wechsel, davon mit einer Restlaufzeit bis zu einem Jahr, davon aus der Ausstellung eigener Wechsel (Solawechsel)</t>
  </si>
  <si>
    <t>bs.eqLiab.liab.notes.above1year</t>
  </si>
  <si>
    <t>Verbindlichkeiten aus der Annahme gezogener Wechsel und der Ausstellung eigener Wechsel, davon mit einer Restlaufzeit von mehr als einem Jahr</t>
  </si>
  <si>
    <t>Verbindlichkeiten gegenüber Gesellschaftern</t>
  </si>
  <si>
    <t>bs.eqLiab.liab.shareholders</t>
  </si>
  <si>
    <t>Verbindlichkeiten, Verbindlichkeiten gegenüber Gesellschaftern</t>
  </si>
  <si>
    <t>Nicht verwendbar für die AG; die Position kann sich inhaltlich überschneiden mit Verbindlichkeiten gegenüber verbundenen Unternehmen.</t>
  </si>
  <si>
    <t>Verbindlichkeiten (Darlehen und grundsätzlich auch Verbindl. aus Lieferungen und Leistungen), die gegenüber Gesellschaftern (bei Kapital- und Personengesellschaften) bestehen. Die Verbindlichkeiten aus Lieferungen und Leistungen gegenüber Gesellschafter können auch bei der Taxonomieposition "Verbindlichkeiten aus Lieferungen und Leistungen" enthalten sein, dann ist jedoch zusätzlich die Taxonomieposition "Verbindlichkeiten aus Lieferungen und Leistungen, davon gegenüber Gesellschafter" zu übermitteln.</t>
  </si>
  <si>
    <t>bs.eqLiab.liab.shareholders.collateralised</t>
  </si>
  <si>
    <t>Verbindlichkeiten, Verbindlichkeiten gegenüber Gesellschaftern, davon durch Pfandrechte oder ähnliches gesichert</t>
  </si>
  <si>
    <t>davon Kapitalersetzende Darlehen</t>
  </si>
  <si>
    <t>bs.eqLiab.liab.shareholders.equitysubst</t>
  </si>
  <si>
    <t>Verbindlichkeiten, Verbindlichkeiten gegenüber Gesellschaftern, davon kapitalersetzende Darlehen</t>
  </si>
  <si>
    <t>Beck'scher Bilanzkommentar, 5. Auflage, § 247 Tz. 231</t>
  </si>
  <si>
    <t>davon Darlehen mit Rangrücktritt</t>
  </si>
  <si>
    <t>bs.eqLiab.liab.shareholders.lastRange</t>
  </si>
  <si>
    <t>Verbindlichkeiten, Verbindlichkeiten gegenüber Gesellschaftern, davon Darlehen mit Rangrücktritt</t>
  </si>
  <si>
    <t>Beck'scher Bilanzkommentar, 5. Auflage, § 247 Tz. 232f.</t>
  </si>
  <si>
    <t>bs.eqLiab.liab.shareholders.upTo1year</t>
  </si>
  <si>
    <t>Verbindlichkeiten, Verbindlichkeiten gegenüber Gesellschaftern, davon mit einer Restlaufzeit bis zu einem Jahr</t>
  </si>
  <si>
    <t>Posten relevant auch für die Kreditwürdigkeitsprüfung (ELBA)</t>
  </si>
  <si>
    <t>davon zur Verteilung beschlossener Gewinn bzw. Dividende</t>
  </si>
  <si>
    <t>bs.eqLiab.liab.shareholders.upTo1year.dividendDue</t>
  </si>
  <si>
    <t>Verbindlichkeiten, Verbindlichkeiten gegenüber Gesellschaftern, davon mit einer Restlaufzeit bis zu einem Jahr, davon zur Verteilung beschlossener Gewinn bzw. Dividende</t>
  </si>
  <si>
    <t>bs.eqLiab.liab.shareholders.upTo1year.trade</t>
  </si>
  <si>
    <t>Verbindlichkeiten, Verbindlichkeiten gegenüber Gesellschaftern, davon mit einer Restlaufzeit bis zu einem Jahr, davon aus Lieferungen und Leistungen</t>
  </si>
  <si>
    <t>davon gegenüber GmbH-Gesellschaftern und stillen Gesellschaftern</t>
  </si>
  <si>
    <t>bs.eqLiab.liab.shareholders.upTo1year.gmbhSilent</t>
  </si>
  <si>
    <t>Verbindlichkeiten, Verbindlichkeiten gegenüber Gesellschaftern, davon mit einer Restlaufzeit bis zu einem Jahr, davon gegenüber GmbH-Gesellschaftern und stillen Gesellschaftern</t>
  </si>
  <si>
    <t>davon Verbindlichkeiten gegenüber persönlich haftenden Gesellschaftern</t>
  </si>
  <si>
    <t>bs.eqLiab.liab.shareholders.upTo1year.unlimitedLiable</t>
  </si>
  <si>
    <t>Verbindlichkeiten, Verbindlichkeiten gegenüber Gesellschaftern, davon mit einer Restlaufzeit bis zu einem Jahr, davon Verbindlichkeiten gegenüber persönlich haftenden Gesellschaftern</t>
  </si>
  <si>
    <t>davon Verbindlichkeiten gegenüber Kommanditisten</t>
  </si>
  <si>
    <t>bs.eqLiab.liab.shareholders.upTo1year.limitedLiable</t>
  </si>
  <si>
    <t>Verbindlichkeiten, Verbindlichkeiten gegenüber Gesellschaftern, davon mit einer Restlaufzeit bis zu einem Jahr, davon Verbindlichkeiten gegenüber Kommanditisten</t>
  </si>
  <si>
    <t>bs.eqLiab.liab.shareholders.above1year</t>
  </si>
  <si>
    <t>Verbindlichkeiten, Verbindlichkeiten gegenüber Gesellschaftern, davon mit einer Restlaufzeit von mehr als einem Jahr</t>
  </si>
  <si>
    <t>davon gegenüber verbundenen Unternehmen</t>
  </si>
  <si>
    <t>bs.eqLiab.liab.shareholders.affilComp</t>
  </si>
  <si>
    <t>Verbindlichkeiten, Verbindlichkeiten gegenüber Gesellschaftern, davon gegenüber verbundenen Unternehmen</t>
  </si>
  <si>
    <t>Verbindlichkeiten gegenüber GmbH-Gesellschaftern und stillen Gesellschaftern</t>
  </si>
  <si>
    <t>bs.eqLiab.liab.shareholders.gmbhSilent</t>
  </si>
  <si>
    <t>Verbindlichkeiten, Verbindlichkeiten gegenüber Gesellschaftern, Verbindlichkeiten gegenüber GmbH-Gesellschaftern und stillen Gesellschaftern</t>
  </si>
  <si>
    <t>Verbindlichkeiten gegenüber GmbH – Gesellschaftern, die einen oder mehrere Geschäftsanteile im Sinne des GmbHG halten, und stillen Gesellschaftern (z.B. bei der GmbH &amp; Still, §§ 230 bis 236 HGB).</t>
  </si>
  <si>
    <t>Verbindlichkeiten gegenüber persönlich haftenden Gesellschaftern</t>
  </si>
  <si>
    <t>bs.eqLiab.liab.shareholders.unlimitedPartner</t>
  </si>
  <si>
    <t>Verbindlichkeiten, Verbindlichkeiten gegenüber Gesellschaftern, Verbindlichkeiten gegenüber persönlich haftenden Gesellschaftern</t>
  </si>
  <si>
    <t>Verbindlichkeiten gegenüber persönlichen haftenden Gesellschaftern (insbesondere Komplementäre bei Kommanditgesellschaften und Kommanditgesellschaften auf Aktien und Gesellschafter bei offenen Handelsgesellschaften und BGB - Gesellschaften).</t>
  </si>
  <si>
    <t>Verbindlichkeiten gegenüber Kommanditisten</t>
  </si>
  <si>
    <t>bs.eqLiab.liab.shareholders.limitedPartner</t>
  </si>
  <si>
    <t>Verbindlichkeiten, Verbindlichkeiten gegenüber Gesellschaftern, Verbindlichkeiten gegenüber Kommanditisten</t>
  </si>
  <si>
    <t>Verbindlichkeiten gegenüber Kommanditisten einer Kommanditgesellschaft.</t>
  </si>
  <si>
    <t>bs.eqLiab.liab.shareholders.misc</t>
  </si>
  <si>
    <t>Verbindlichkeiten, Verbindlichkeiten gegenüber Gesellschaftern, nicht nach Rechtsform zuordenbar</t>
  </si>
  <si>
    <t>Verbindlichkeiten gegenüber verbundenen Unternehmen</t>
  </si>
  <si>
    <t>bs.eqLiab.liab.assocComp</t>
  </si>
  <si>
    <t>Die Position kann sich inhaltlich überschneiden mit Verbindlichkeiten gegenüber Gesellschaftern.</t>
  </si>
  <si>
    <t>bs.eqLiab.liab.assocComp.collateralised</t>
  </si>
  <si>
    <t>Verbindlichkeiten gegenüber verbundenen Unternehmen, davon durch Pfandrechte oder ähnliches gesichert</t>
  </si>
  <si>
    <t>bs.eqLiab.liab.assocComp.upTo1year</t>
  </si>
  <si>
    <t>Verbindlichkeiten gegenüber verbundenen Unternehmen, davon mit einer Restlaufzeit bis zu einem Jahr</t>
  </si>
  <si>
    <t>bs.eqLiab.liab.assocComp.upTo1year.trade</t>
  </si>
  <si>
    <t>Verbindlichkeiten gegenüber verbundenen Unternehmen, davon mit Restlaufzeit bis zu einem Jahr, davon aus Lieferungen und Leistungen</t>
  </si>
  <si>
    <t>davon aus anderen Rechtsverhältnissen</t>
  </si>
  <si>
    <t>bs.eqLiab.liab.assocComp.upTo1year.other</t>
  </si>
  <si>
    <t>Verbindlichkeiten gegenüber verbundenen Unternehmen, davon mit Restlaufzeit bis zu einem Jahr, davon aus anderen Rechtsverhältnissen</t>
  </si>
  <si>
    <t>davon Verbindlichkeiten gegenüber herrschender oder gegenüber mit Mehrheit beteiligter Gesellschaft</t>
  </si>
  <si>
    <t>bs.eqLiab.liab.assocComp.upTo1year.other.parentComp</t>
  </si>
  <si>
    <t>Verbindlichkeiten gegenüber verbundenen Unternehmen, davon mit Restlaufzeit bis zu einem Jahr, davon aus anderen Rechtsverhältnissen, davon Verbindlichkeiten gegenüber herrschender oder gegenüber mit Mehrheit beteiligter Gesellschaft</t>
  </si>
  <si>
    <t>davon Verbindlichkeiten gegenüber Tochterunternehmen</t>
  </si>
  <si>
    <t>bs.eqLiab.liab.assocComp.upTo1year.other.subsidiaries</t>
  </si>
  <si>
    <t>Verbindlichkeiten gegenüber verbundenen Unternehmen, davon mit Restlaufzeit bis zu einem Jahr, davon aus anderen Rechtsverhältnissen, davon Verbindlichkeiten gegenüber Tochterunternehmen</t>
  </si>
  <si>
    <t>bs.eqLiab.liab.assocComp.above1year</t>
  </si>
  <si>
    <t>Verbindlichkeiten gegenüber verbundenen Unternehmen, davon mit einer Restlaufzeit von mehr als einem Jahr</t>
  </si>
  <si>
    <t>bs.eqLiab.liab.assocComp.partner</t>
  </si>
  <si>
    <t>Verbindlichkeiten gegenüber verbundenen Unternehmen, davon gegenüber Gesellschaftern</t>
  </si>
  <si>
    <t>Verbindlichkeiten gegenüber Unternehmen, mit denen ein Beteiligungsverhältnis besteht</t>
  </si>
  <si>
    <t>bs.eqLiab.liab.particip</t>
  </si>
  <si>
    <t>bs.eqLiab.liab.particip.collateralised</t>
  </si>
  <si>
    <t>Verbindlichkeiten gegenüber Unternehmen, mit denen ein Beteiligungsverhältnis besteht, davon durch Pfandrechte oder ähnliches gesichert</t>
  </si>
  <si>
    <t>bs.eqLiab.liab.particip.upTo1year</t>
  </si>
  <si>
    <t>Verbindlichkeiten gegenüber Unternehmen, mit denen ein Beteiligungsverhältnis besteht, davon mit Restlaufzeit bis zu einem Jahr</t>
  </si>
  <si>
    <t>bs.eqLiab.liab.particip.upTo1year.trade</t>
  </si>
  <si>
    <t>Verbindlichkeiten gegenüber Unternehmen, mit denen ein Beteiligungsverhältnis besteht, davon mit Restlaufzeit bis zu einem Jahr, davon aus Lieferungen und Leistungen</t>
  </si>
  <si>
    <t>davon gegenüber assoziierten Unternehmen</t>
  </si>
  <si>
    <t>bs.eqLiab.liab.particip.upTo1year.assoc</t>
  </si>
  <si>
    <t>Verbindlichkeiten gegenüber Unternehmen, mit denen ein Beteiligungsverhältnis besteht, davon mit Restlaufzeit bis zu einem Jahr, davon gegenüber assoziierten Unternehmen</t>
  </si>
  <si>
    <t>davon gegenüber beteiligten Unternehmen</t>
  </si>
  <si>
    <t>bs.eqLiab.liab.particip.upTo1year.shareholders</t>
  </si>
  <si>
    <t>Verbindlichkeiten gegenüber Unternehmen, mit denen ein Beteiligungsverhältnis besteht, davon mit Restlaufzeit bis zu einem Jahr, davon gegenüber beteiligten Unternehmen</t>
  </si>
  <si>
    <t>davon gegenüber Beteiligungen</t>
  </si>
  <si>
    <t>bs.eqLiab.liab.particip.upTo1year.particip</t>
  </si>
  <si>
    <t>Verbindlichkeiten gegenüber Unternehmen, mit denen ein Beteiligungsverhältnis besteht, davon mit Restlaufzeit bis zu einem Jahr, davon gegenüber Beteiligungen</t>
  </si>
  <si>
    <t>bs.eqLiab.liab.particip.above1year</t>
  </si>
  <si>
    <t>Verbindlichkeiten gegenüber Unternehmen, mit denen ein Beteiligungsverhältnis besteht, davon mit einer Restlaufzeit von mehr als einem Jahr</t>
  </si>
  <si>
    <t>Posten auch für die Kreditwürdigkeitsprüfung (ELBA)</t>
  </si>
  <si>
    <t>Verbindlichkeiten aus bedingt rückzahlungspflichtigen Spenden</t>
  </si>
  <si>
    <t>bs.eqLiab.liab.conditionalRepayableDonations</t>
  </si>
  <si>
    <t>Verbindlichkeiten, Verbindlichkeiten aus bedingt rückzahlungspflichtigen Spenden</t>
  </si>
  <si>
    <t>Verbindlichkeiten für satzungsgemäße Leistungen</t>
  </si>
  <si>
    <t>bs.eqLiab.liab.statutoryBenefits</t>
  </si>
  <si>
    <t>Verbindlichkeiten, Verbindlichkeiten für satzungsgemäße Leistungen</t>
  </si>
  <si>
    <t>Verbindlichkeiten aus erteilten Zusagen</t>
  </si>
  <si>
    <t>bs.eqLiab.liab.statutoryBenefits.commitments</t>
  </si>
  <si>
    <t>Verbindlichkeiten, Verbindlichkeiten für satzungsgemäße Leistungen, Verbindlichkeiten aus erteilten Zusagen</t>
  </si>
  <si>
    <t>übrige</t>
  </si>
  <si>
    <t>bs.eqLiab.liab.statutoryBenefits.other</t>
  </si>
  <si>
    <t>Verbindlichkeiten, Verbindlichkeiten für satzungsgemäße Leistungen, übrige</t>
  </si>
  <si>
    <t>sonstige Verbindlichkeiten</t>
  </si>
  <si>
    <t>bs.eqLiab.liab.other</t>
  </si>
  <si>
    <t>Summe der sonstigen Verbindlichkeiten (z.B. Steuerverbindlichkeiten, Verbindlichkeiten im Rahmen der sozialen Sicherheit).</t>
  </si>
  <si>
    <t>bs.eqLiab.liab.other.collateralised</t>
  </si>
  <si>
    <t>sonstige Verbindlichkeiten, davon durch Pfandrechte oder ähnliches gesichert</t>
  </si>
  <si>
    <t>davon Treuhandverbindlichkeiten</t>
  </si>
  <si>
    <t>bs.eqLiab.liab.other.trust</t>
  </si>
  <si>
    <t>sonstige Verbindlichkeiten, davon Treuhandverbindlichkeiten</t>
  </si>
  <si>
    <t>davon aus Finanzierungsleasingverträgen</t>
  </si>
  <si>
    <t>bs.eqLiab.liab.other.capitalLease</t>
  </si>
  <si>
    <t>sonstige Verbindlichkeiten, davon aus Finanzierungsleasingverträgen</t>
  </si>
  <si>
    <t>aus Steuern</t>
  </si>
  <si>
    <t>bs.eqLiab.liab.other.theroffTax</t>
  </si>
  <si>
    <t>sonstige Verbindlichkeiten aus Steuern</t>
  </si>
  <si>
    <t>Für handelsrechtliche Berichtszwecke wird die Position als Davon-Ausweis angezeigt. Um ein (handels- und steuerrechtlich) abweichendes Kontenmapping zu vermeiden, ist sie trotzdem rechnerisch verknüpft.</t>
  </si>
  <si>
    <t>Die Position gilt für Verbindlichkeiten sowohl gegenüber deutschen als auch gegenüber ausländischen Finanzbehörden.</t>
  </si>
  <si>
    <t>Umsatzsteuerverbindlichkeiten</t>
  </si>
  <si>
    <t>bs.eqLiab.liab.other.theroffTax.vat</t>
  </si>
  <si>
    <t>sonstige Verbindlichkeiten aus Steuern, Umsatzsteuerverbindlichkeiten</t>
  </si>
  <si>
    <t>Verbindlichkeiten aus anderen Betriebssteuern und Abgaben</t>
  </si>
  <si>
    <t>bs.eqLiab.liab.other.theroffTax.operatingTaxes</t>
  </si>
  <si>
    <t>sonstige Verbindlichkeiten aus Steuern, Verbindlichkeiten aus anderen Betriebssteuern und Abgaben</t>
  </si>
  <si>
    <t>Verbindlichkeiten aus sonstigen Steuern</t>
  </si>
  <si>
    <t>bs.eqLiab.liab.other.theroffTax.otherTaxes</t>
  </si>
  <si>
    <t>sonstige Verbindlichkeiten aus Steuern, Verbindlichkeiten aus sonstigen Steuern</t>
  </si>
  <si>
    <t>im Rahmen der sozialen Sicherheit</t>
  </si>
  <si>
    <t>bs.eqLiab.liab.other.thereoffSocSec</t>
  </si>
  <si>
    <t>sonstige Verbindlichkeiten im Rahmen der sozialen Sicherheit</t>
  </si>
  <si>
    <t>gegenüber Gesellschaftern</t>
  </si>
  <si>
    <t>bs.eqLiab.liab.other.shareholders</t>
  </si>
  <si>
    <t>sonstige Verbindlichkeiten, sonstige Verbindlichkeiten gegenüber Gesellschaftern</t>
  </si>
  <si>
    <t>Sonstige Verbindlichkeiten gegenüber Gesellschaftern (bei Kapital- und Personengesellschaften).</t>
  </si>
  <si>
    <t>aus genossenschaftlicher Rückvergütung</t>
  </si>
  <si>
    <t>bs.eqLiab.liab.other.thereoffCoopertiveRefunds</t>
  </si>
  <si>
    <t>sonstige Verbindlichkeiten, sonstige Verbindlichkeiten aus genossenschaftlicher Rückvergütung</t>
  </si>
  <si>
    <t>Optionaler Spezialposition für Genossenschaften</t>
  </si>
  <si>
    <t>bs.eqLiab.liab.other.upTo1year</t>
  </si>
  <si>
    <t>sonstige Verbindlichkeiten, davon mit Restlaufzeit bis zu einem Jahr</t>
  </si>
  <si>
    <t>bs.eqLiab.liab.other.upTo1year.socSec</t>
  </si>
  <si>
    <t>Sonstige Verbindlichkeiten, davon mit Restlaufzeit bis zu einem Jahr, davon Genussrechte mit Fremdkapitalcharakter</t>
  </si>
  <si>
    <t>soweit davon-Vermerk aufgeteilt nach Restlaufzeit berichtet werden soll</t>
  </si>
  <si>
    <t>davon gegenüber Arbeitsgemeinschaften</t>
  </si>
  <si>
    <t>bs.eqLiab.liab.other.upTo1year.jointVent</t>
  </si>
  <si>
    <t>sonstige Verbindlichkeiten, davon mit Restlaufzeit bis zu einem Jahr, davon gegenüber Arbeitsgemeinschaften</t>
  </si>
  <si>
    <t>davon gegenüber Finanzbehörden</t>
  </si>
  <si>
    <t>bs.eqLiab.liab.other.upTo1year.thereofTaxOffice</t>
  </si>
  <si>
    <t>sonstige Verbindlichkeiten, davon mit Restlaufzeit bis zu einem Jahr, davon gegenüber Finanzbehörden</t>
  </si>
  <si>
    <t>davon im Rahmen der sozialen Sicherheit</t>
  </si>
  <si>
    <t>bs.eqLiab.liab.other.upTo1year.thereofSocSec</t>
  </si>
  <si>
    <t>sonstige Verbindlichkeiten, davon mit Restlaufzeit bis zu einem Jahr, davon im Rahmen der sozialen Sicherheit</t>
  </si>
  <si>
    <t>bs.eqLiab.liab.other.above1year</t>
  </si>
  <si>
    <t>sonstige Verbindlichkeiten, davon mit einer Restlaufzeit von mehr als einem Jahr</t>
  </si>
  <si>
    <t>Posten auch relevant für die Kreditwürdigkeitsprüfung (ELBA)</t>
  </si>
  <si>
    <t>gegenüber Mitarbeitern</t>
  </si>
  <si>
    <t>bs.eqLiab.liab.other.employees</t>
  </si>
  <si>
    <t>sonstige Verbindlichkeiten, sonstige Verbindlichkeiten gegenüber Mitarbeitern</t>
  </si>
  <si>
    <t>partiarische Darlehen</t>
  </si>
  <si>
    <t>bs.eqLiab.liab.other.profitPartLoans</t>
  </si>
  <si>
    <t>sonstige Verbindlichkeiten, sonstige Verbindlichkeiten aus partiarischen Darlehen</t>
  </si>
  <si>
    <t>gegenüber Arbeitsgemeinschaften</t>
  </si>
  <si>
    <t>bs.eqLiab.liab.other.jointVent</t>
  </si>
  <si>
    <t>sonstige Verbindlichkeiten, sonstige Verbindlichkeiten gegenüber Arbeitsgemeinschaften</t>
  </si>
  <si>
    <t>aus Genussrechten mit Fremdkapitalcharakter</t>
  </si>
  <si>
    <t>bs.eqLiab.liab.other.profSharRights</t>
  </si>
  <si>
    <t>sonstige Verbindlichkeiten, sonstige Verbindlichkeiten aus Genussrechten mit Fremdkapitalcharakter</t>
  </si>
  <si>
    <t>übrige sonstige Verbindlichkeiten</t>
  </si>
  <si>
    <t>bs.eqLiab.liab.other.other</t>
  </si>
  <si>
    <t>sonstige Verbindlichkeiten, übrige sonstige Verbindlichkeiten</t>
  </si>
  <si>
    <t>bs.eqLiab.liab.otherForeign</t>
  </si>
  <si>
    <t>Sonstige Verbindlichkeiten, soweit aus der/den für die ausländische(n) Betriebsstätte(n) geführten Buchführung(en) nicht anders zuordenbar</t>
  </si>
  <si>
    <t>Die Position dient als Auffangposition für Verbindlichkeiten ausländischer Betriebsstätten, soweit keine detaillierte Zuordnung auf die unter der Position sonstige Verbindlichkeiten besteht vorhandenen Positionen möglich ist.</t>
  </si>
  <si>
    <t>bs.eqLiab.defIncome</t>
  </si>
  <si>
    <t>passive Rechnungsabgrenzungsposten</t>
  </si>
  <si>
    <t>Als passiver Rechnungsabgrenzungsposten sind Einnahmen vor dem Abschlussstichtag, soweit sie Ertrag für eine bestimmte Zeit nach diesem Tag darstellen, zu erfassen, z.B. Vereinnahmung einer Mietvorauszahlung.</t>
  </si>
  <si>
    <t>Erläuterung der passiven Rechnungsabgrenzungsposten</t>
  </si>
  <si>
    <t>bs.eqLiab.defIncome.comment</t>
  </si>
  <si>
    <t>passive Rechnungsabgrenzungsposten, Erläuterung der passiven Rechnungsabgrenzungsposten</t>
  </si>
  <si>
    <t>Textliche Erläuterung, soweit erforderlich.</t>
  </si>
  <si>
    <t>Passive latente Steuern</t>
  </si>
  <si>
    <t>bs.eqLiab.defTax</t>
  </si>
  <si>
    <t>Diese Position ist mit dem Jahresüberschuss in der Bilanz bzw. der Ergebnisverwendung (bei Personengesellschaften: Übergangsregelung) verknüpft.</t>
  </si>
  <si>
    <t>Ergebnis der gewöhnlichen Geschäftstätigkeit</t>
  </si>
  <si>
    <t>is.netIncome.regular</t>
  </si>
  <si>
    <t>Ergebnis nach Steuern</t>
  </si>
  <si>
    <t>is.netIncome.eat</t>
  </si>
  <si>
    <t>davon Aufwendungen für das häusliche Arbeitszimmer einschl. anteilige Schuldzinsen</t>
  </si>
  <si>
    <t>is.netIncome.regular.homeOfficeExpenses</t>
  </si>
  <si>
    <t>Ergebnis nach Steuern, davon Aufwendungen für das häusliche Arbeitszimmer einschl. anteilige Schuldzinsen</t>
  </si>
  <si>
    <t>Hierzu gehören sämtliche Aufwendungen für das Arbeitszimmer (einschließlich AfA und Schuldzinsen), nicht aber Aufwendungen für Arbeitsmittel.</t>
  </si>
  <si>
    <t>GKV</t>
  </si>
  <si>
    <t>Betriebsergebnis</t>
  </si>
  <si>
    <t>is.netIncome.regular.operatingTC</t>
  </si>
  <si>
    <t>Betriebsergebnis (GKV)</t>
  </si>
  <si>
    <t>Nach HGB nicht vorgeschrieben, aber praxisrelevant für Analysen</t>
  </si>
  <si>
    <t>Rohergebnis</t>
  </si>
  <si>
    <t>is.netIncome.regular.operatingTC.grossTradingProfit</t>
  </si>
  <si>
    <t>Rohergebnis (GKV)</t>
  </si>
  <si>
    <t>Größenabhängige Erleichterung</t>
  </si>
  <si>
    <t>Gesamtleistung</t>
  </si>
  <si>
    <t>is.netIncome.regular.operatingTC.grossTradingProfit.totalOutput</t>
  </si>
  <si>
    <t>Gesamtleistung (GKV)</t>
  </si>
  <si>
    <t>Nach HGB nicht mehr vorgeschrieben, aber nach wie vor praxisrelevant</t>
  </si>
  <si>
    <t>Erträge zur Erfüllung satzungsmäßiger Aufgaben</t>
  </si>
  <si>
    <t>is.netIncome.regular.operatingTC.grossTradingProfit.totalOutput.statutoryDuties</t>
  </si>
  <si>
    <t>Erträge zur Erfüllung satzungsmäßiger Aufgaben (GKV)</t>
  </si>
  <si>
    <t>z.B. für Stiftungen und Vereine</t>
  </si>
  <si>
    <t>Mitgliedsbeiträge</t>
  </si>
  <si>
    <t>is.netIncome.regular.operatingTC.grossTradingProfit.totalOutput.statutoryDuties.membershipFees</t>
  </si>
  <si>
    <t>Erträge zur Erfüllung satzungsmäßiger Aufgaben, Mitgliedsbeiträge (GKV)</t>
  </si>
  <si>
    <t>Spenden</t>
  </si>
  <si>
    <t>is.netIncome.regular.operatingTC.grossTradingProfit.totalOutput.statutoryDuties.donations</t>
  </si>
  <si>
    <t>Erträge zur Erfüllung satzungsmäßiger Aufgaben, Spenden (GKV)</t>
  </si>
  <si>
    <t>Erbschaften und Vermächtnisse</t>
  </si>
  <si>
    <t>is.netIncome.regular.operatingTC.grossTradingProfit.totalOutput.statutoryDuties.contributions</t>
  </si>
  <si>
    <t>Erträge zur Erfüllung satzungsmäßiger Aufgaben, Erbschaften und Vermächtnisse (GKV)</t>
  </si>
  <si>
    <t>Geldbußen</t>
  </si>
  <si>
    <t>is.netIncome.regular.operatingTC.grossTradingProfit.totalOutput.statutoryDuties.fines</t>
  </si>
  <si>
    <t>Erträge zur Erfüllung satzungsmäßiger Aufgaben, Geldbußen (GKV)</t>
  </si>
  <si>
    <t>Sponsoring</t>
  </si>
  <si>
    <t>is.netIncome.regular.operatingTC.grossTradingProfit.totalOutput.statutoryDuties.sponsor</t>
  </si>
  <si>
    <t>Erträge zur Erfüllung satzungsmäßiger Aufgaben, Sponsoring (GKV)</t>
  </si>
  <si>
    <t>Zuschüsse</t>
  </si>
  <si>
    <t>is.netIncome.regular.operatingTC.grossTradingProfit.totalOutput.statutoryDuties.subsidies</t>
  </si>
  <si>
    <t>Erträge zur Erfüllung satzungsmäßiger Aufgaben, Zuschüsse (GKV)</t>
  </si>
  <si>
    <t>sonstige Zuwendungen</t>
  </si>
  <si>
    <t>is.netIncome.regular.operatingTC.grossTradingProfit.totalOutput.statutoryDuties.other</t>
  </si>
  <si>
    <t>Erträge zur Erfüllung satzungsmäßiger Aufgaben, sonstige Zuwendungen (GKV)</t>
  </si>
  <si>
    <t>Umsatzerlöse aus Zweckbetrieben und anderen wirtschaftlichen Geschäftsbetrieben</t>
  </si>
  <si>
    <t>is.netIncome.regular.operatingTC.grossTradingProfit.totalOutput.statutoryDuties.forProfitBusiness</t>
  </si>
  <si>
    <t>Erträge zur Erfüllung satzungsmäßiger Aufgaben, Umsatzerlöse aus Zweckbetrieben und anderen wirtschaftlichen Geschäftsbetrieben (GKV)</t>
  </si>
  <si>
    <t>Umsatzsteuerfreie Erlöse</t>
  </si>
  <si>
    <t>is.netIncome.regular.operatingTC.grossTradingProfit.totalOutput.statutoryDuties.forProfitBusiness.taxExempt</t>
  </si>
  <si>
    <t>Erträge zur Erfüllung satzungsmäßiger Aufgaben, Umsatzerlöse aus Zweckbetrieben und anderen wirtschaftlichen Geschäftsbetrieben (GKV), umsatzsteuerfreie Erlöse</t>
  </si>
  <si>
    <t>Umsatzerlöse ermäßigter Steuersatz</t>
  </si>
  <si>
    <t>is.netIncome.regular.operatingTC.grossTradingProfit.totalOutput.statutoryDuties.forProfitBusiness.reducedRateVAT</t>
  </si>
  <si>
    <t>Erträge zur Erfüllung satzungsmäßiger Aufgaben, Umsatzerlöse aus Zweckbetrieben und anderen wirtschaftlichen Geschäftsbetrieben (GKV), Umsatzerlöse ermäßigter Steuersatz</t>
  </si>
  <si>
    <t>Lieferungen und sonstige Leistungen, die nach § 12 Abs. 2 UStG dem ermäßigten Steuersatz (einschließlich § 14c UStG) unterliegen.</t>
  </si>
  <si>
    <t>Umsatzerlöse Regelsteuersatz</t>
  </si>
  <si>
    <t>is.netIncome.regular.operatingTC.grossTradingProfit.totalOutput.statutoryDuties.forProfitBusiness.regularRateVAT</t>
  </si>
  <si>
    <t>Erträge zur Erfüllung satzungsmäßiger Aufgaben, Umsatzerlöse aus Zweckbetrieben und anderen wirtschaftlichen Geschäftsbetrieben (GKV), Umsatzerlöse Regelsteuersatz</t>
  </si>
  <si>
    <t>Umsatzerlöse Regelsteuersatz (einschließlich § 14c UStG)</t>
  </si>
  <si>
    <t>Umsatzerlöse ohne Zuordnung nach Umsatzsteuertatbeständen</t>
  </si>
  <si>
    <t>is.netIncome.regular.operatingTC.grossTradingProfit.totalOutput.statutoryDuties.forProfitBusiness.unknownVAT</t>
  </si>
  <si>
    <t>Erträge zur Erfüllung satzungsmäßiger Aufgaben, Umsatzerlöse aus Zweckbetrieben und anderen wirtschaftlichen Geschäftsbetrieben (GKV), Umsatzerlöse ohne Zuordnung nach Umsatzsteuertatbeständen</t>
  </si>
  <si>
    <t>Umsatzerlöse</t>
  </si>
  <si>
    <t>is.netIncome.regular.operatingTC.grossTradingProfit.totalOutput.netSales</t>
  </si>
  <si>
    <t>Umsatzerlöse (GKV)</t>
  </si>
  <si>
    <t>ohne Mehrwertsteuer, nach Erlösschmälerung/Verbrauchsteuern § 277 Abs. 1 HGB</t>
  </si>
  <si>
    <t>in Umsatzerlöse enthaltener Bruttowert</t>
  </si>
  <si>
    <t>is.netIncome.regular.operatingTC.grossTradingProfit.totalOutput.netSales.grossSales</t>
  </si>
  <si>
    <t>Umsatzerlöse (GKV), in Umsatzerlöse enthaltener Bruttowert</t>
  </si>
  <si>
    <t>vor Erlösschmälerungen, erläuternde Angabe</t>
  </si>
  <si>
    <t>davon Erlöse aus Vermietung und Verpachtung</t>
  </si>
  <si>
    <t>is.netIncome.regular.operatingTC.otherOpRevenue.lease</t>
  </si>
  <si>
    <t>Umsatzerlöse (GKV), in Umsatzerlöse enthaltener Bruttowert, davon Erlöse aus Vermietung und Verpachtung</t>
  </si>
  <si>
    <t>Posten auch relevant für die Kreditwürdigkeitsprüfung (ELBA) als Information über diverse operative Segmente zwecks Berechnung betriebswirtschaftlicher Kennzahlen</t>
  </si>
  <si>
    <t>davon Erlöse aus Provisionen, Lizenzen und Patenten</t>
  </si>
  <si>
    <t>is.netIncome.regular.operatingTC.otherOpRevenue.licenses</t>
  </si>
  <si>
    <t>Umsatzerlöse (GKV), in Umsatzerlöse enthaltener Bruttowert, davon Erlöse aus Provisionen, Lizenzen und Patenten</t>
  </si>
  <si>
    <t>davon Erträge aus Verwaltungskostenumlagen</t>
  </si>
  <si>
    <t>is.netIncome.regular.operatingTC.otherOpRevenue.reimboursmtAdminCost</t>
  </si>
  <si>
    <t>Umsatzerlöse (GKV), in Umsatzerlöse enthaltener Bruttowert, davon Erträge aus Verwaltungskostenumlagen (GKV)</t>
  </si>
  <si>
    <t>Erlöse aus Leistungen nach § 13b UStG</t>
  </si>
  <si>
    <t>is.netIncome.regular.operatingTC.grossTradingProfit.totalOutput.netSales.grossSales.UStG13b</t>
  </si>
  <si>
    <t>Umsatzerlöse (GKV), in Umsatzerlöse enthaltener Bruttowert, Erlöse aus Leistungen nach § 13b UStG</t>
  </si>
  <si>
    <t>z.B. Lieferungen sicherungsübereigneter Gegenstände durch den Sicherungsgeber an den Sicherungsnehmer außerhalb des Insolvenzverfahrens; unter das Grunderwerbsteuergesetz fallende Umsätze, insbesondere Lieferungen von Grundstücken, für die der leistende Unternehmer nach § 9 (3) UStG zur Steuerpflicht optiert hat; Werklieferungen und sonstige Leistungen, die der Herstellung, Instandsetzung, Instandhaltung, Änderung oder Beseitigung von Bauwerken dienen (ohne Planungs- und Überwachungsleistungen), wenn der Leistungsempfänger ein Unternehmer ist, der selbst solche Bauleistungen erbringt.</t>
  </si>
  <si>
    <t>Sonstige Umsatzerlöse, nicht steuerbar</t>
  </si>
  <si>
    <t>is.netIncome.regular.operatingTC.grossTradingProfit.totalOutput.netSales.grossSales.untaxable</t>
  </si>
  <si>
    <t>Umsatzerlöse (GKV), in Umsatzerlöse enthaltener Bruttowert, Sonstige Umsatzerlöse, nicht steuerbar</t>
  </si>
  <si>
    <t>z.B. alle Lieferungen und sonstige Leistungen deren umsatzsteuerlicher Leistungsort sich nicht im Inland befindet. Außerdem sind im Inland ausgeführte nicht steuerbare Umsätze (z.B. Geschäftsveräußerungen im Ganzen, Innenumsätze zwischen Unternehmensteilen) anzugeben.</t>
  </si>
  <si>
    <t>steuerfreie Umsätze nach § 4 Nr. 1a UStG (Ausfuhr Drittland)</t>
  </si>
  <si>
    <t>is.netIncome.regular.operatingTC.grossTradingProfit.totalOutput.netSales.grossSales.taxExemptUStG4_1a</t>
  </si>
  <si>
    <t>Umsatzerlöse (GKV), in Umsatzerlöse enthaltener Bruttowert, steuerfreie Umsätze nach § 4 Nr. 1a UStG (Ausfuhr Drittland)</t>
  </si>
  <si>
    <t>Steuerfreie Ausfuhrlieferungen und Lohnveredelungen an Gegenständen der Ausfuhr nach § 4 Nr. 1a UStG (Drittland).</t>
  </si>
  <si>
    <t>steuerfreie EG-Lieferungen § 4 Nr. 1b UStG (Innergemeinschaftliche Lieferungen)</t>
  </si>
  <si>
    <t>is.netIncome.regular.operatingTC.grossTradingProfit.totalOutput.netSales.grossSales.taxExemptUStG4_1b</t>
  </si>
  <si>
    <t>Umsatzerlöse (GKV), in Umsatzerlöse enthaltener Bruttowert, steuerfreie EG-Lieferungen § 4 Nr. 1b UStG (Innergemeinschaftliche Lieferungen)</t>
  </si>
  <si>
    <t>Steuerfreie innergemeinschaftliche Lieferungen nach § 4 Nr. 1b UStG einschließlich Lieferungen des ersten Abnehmers im Rahmen eines innergemeinschaftlichen Dreieckgeschäftes nach § 25b UStG und Lieferungen von neuen Fahrzeugen.</t>
  </si>
  <si>
    <t>steuerfreie Umsätze nach § 4 Nr. 8 ff UStG</t>
  </si>
  <si>
    <t>is.netIncome.regular.operatingTC.grossTradingProfit.totalOutput.netSales.grossSales.taxExemptUStG4_8</t>
  </si>
  <si>
    <t>Umsatzerlöse (GKV), in Umsatzerlöse enthaltener Bruttowert, steuerfreie Umsätze nach § 4 Nr. 8 ff UStG</t>
  </si>
  <si>
    <t>z.B. Gewährung und Vermittlung von Krediten, Umsätze und Vermittlung mit Geschäftsanteilen, Umsätze im Geschäft mit Forderungen (§ 4 Nr. 8 UStG); Umsätze, die unter das Grunderwerbsteuergesetz fallen (§ 4 Nr. 9a UStG) (Hinweis: wurde zur Steuerpflicht optiert, sind diese Umsätze unter Erlöse aus Leistungen nach § 13b UStG anzugeben); Leistungen aufgrund eines Versicherungsverhältnisses (§ 4 Nr. 10 UStG); Leistungen aus der Tätigkeit von Bausparkassenvertretern, Versicherungsvertretern, -maklern (§ 4 Nr. 11 UStG); Vermietung und Verpachtung von Grundstücken (§ 4 Nr. 12 UStG) (Hinweis: handelt es sich um Erlöse aus Vermietung und Verpachtung sind diese ebenfalls unter den Positionen "Umsatzerlöse (GKV), in Umsatzerlöse enthaltener Bruttowert, davon Erlöse aus Vermietung und Verpachtung" und "Umsatzerlöse (GKV), in Umsatzerlöse enthaltener Bruttowert, davon Erlöse aus Vermietung und Verpachtung, davon steuerfreie Umsätze aus Vermietung und Verpachtung § 4 Nr. 12 UStG" anzugeben.</t>
  </si>
  <si>
    <t>steuerfreie Umsätze aus Vermietung und Verpachtung § 4 Nr. 12 UStG</t>
  </si>
  <si>
    <t>is.netIncome.regular.operatingTC.grossTradingProfit.totalOutput.netSales.grossSales.taxExemptUStG4_8.UStG4_12</t>
  </si>
  <si>
    <t>Umsatzerlöse (GKV), in Umsatzerlöse enthaltener Bruttowert, steuerfreie Umsätze nach § 4 Nr. 8 ff UStG, steuerfreie Umsätze aus Vermietung und Verpachtung § 4 Nr. 12 UStG</t>
  </si>
  <si>
    <t>übrige nach § 4 Nr. 8 ff UStG steuerfreie Umsätze</t>
  </si>
  <si>
    <t>is.netIncome.regular.operatingTC.grossTradingProfit.totalOutput.netSales.grossSales.taxExemptUStG4_8.other</t>
  </si>
  <si>
    <t>Umsatzerlöse (GKV), in Umsatzerlöse enthaltener Bruttowert, steuerfreie Umsätze nach § 4 Nr. 8 ff UStG, übrige nach § 4 Nr. 8 ff UStG steuerfreie Umsätze</t>
  </si>
  <si>
    <t>steuerfreie Umsätze nach § 4 Nr. 2-7 UStG</t>
  </si>
  <si>
    <t>is.netIncome.regular.operatingTC.grossTradingProfit.totalOutput.netSales.grossSales.taxExemptUStG4_2til7</t>
  </si>
  <si>
    <t>Umsatzerlöse (GKV), in Umsatzerlöse enthaltener Bruttowert, steuerfreie Umsätze nach § 4 Nr. 2-7 UStG</t>
  </si>
  <si>
    <t>z.B. Umsätze der Seeschifffahrt und Luftfahrt § 4 Nr. 2 UStG, steuerfreie Auslagerungsumsätze nach § 4 Nr. 4a UStG etc.</t>
  </si>
  <si>
    <t>sonstige umsatzsteuerfreie Umsätze</t>
  </si>
  <si>
    <t>is.netIncome.regular.operatingTC.grossTradingProfit.totalOutput.netSales.grossSales.taxExemptOther</t>
  </si>
  <si>
    <t>Umsatzerlöse (GKV), in Umsatzerlöse enthaltener Bruttowert, sonstige umsatzsteuerfreie Umsätze</t>
  </si>
  <si>
    <t>z. B. Offshore Abkommen, das Zusatzabkommen zum NATO-Truppenstatut und das Ergänzungsabkommen zum Protokoll über die NATO-Hauptquartiere, steuerfreie Reiseleistungen nach § 25 Abs. 2 UStG (Betrag, der den Reisevorleistungen entspricht zzgl. steuerfreie Differenz).</t>
  </si>
  <si>
    <t>is.netIncome.regular.operatingTC.grossTradingProfit.totalOutput.netSales.grossSales.reducedRateVAT</t>
  </si>
  <si>
    <t>Umsatzerlöse (GKV), in Umsatzerlöse enthaltener Bruttowert, ermäßigter Steuersatz</t>
  </si>
  <si>
    <t>is.netIncome.regular.operatingTC.grossTradingProfit.totalOutput.netSales.grossSales.generalRateVAT</t>
  </si>
  <si>
    <t>Umsatzerlöse (GKV), in Umsatzerlöse enthaltener Bruttowert, Regelsteuersatz</t>
  </si>
  <si>
    <t>Umsatzerlöse nach § 25 und § 25a UStG</t>
  </si>
  <si>
    <t>is.netIncome.regular.operatingTC.grossTradingProfit.totalOutput.netSales.grossSales.UStG25_25a</t>
  </si>
  <si>
    <t>Umsatzerlöse (GKV), in Umsatzerlöse enthaltener Bruttowert, Umsatzerlöse nach § 25 und § 25a UStG</t>
  </si>
  <si>
    <t>Umsatzsteuerpflichtige (sämtliche Steuersätze) Reiseleistungen nach § 25 UStG und Umsätze aus der sog. Differenzbesteuerung nach § 25a UStG (einschließlich § 14c UStG). Einzutragen ist der Betrag, der dem Einkaufspreis/den Reisevorleistungen entspricht zzgl. steuerpflichtige Differenz.</t>
  </si>
  <si>
    <t>Umsatzerlöse sonstige Umsatzsteuersätze</t>
  </si>
  <si>
    <t>is.netIncome.regular.operatingTC.grossTradingProfit.totalOutput.netSales.grossSales.otherRateVAT</t>
  </si>
  <si>
    <t>Umsatzerlöse (GKV), in Umsatzerlöse enthaltener Bruttowert, sonstige Umsatzsteuersätze</t>
  </si>
  <si>
    <t>Umsätze, die anderen Steuersätzen unterliegen (einschließlich § 14c UStG), z.B. Änderungen von Bemessungsgrundlagen nach § 17 UStG, die dem bis zum 31.12.2006 gültigen allgemeinen Regelsteuersatz unterlegen haben. Zahlungseingänge auf in früheren Perioden abgeschriebene Forderungen sind unter der Position „Zahlungseingänge auf in früheren Perioden abgeschriebene Forderungen“ zu erfassen. Außerdem sind die Umsätze der land- und forstwirtschaftlichen Betriebe nach § 24 UStG, auch übrige steuerpflichtige Umsätze land- und forstwirtschaftlicher Betriebe, für die keine Steuer zu entrichten ist, hier zu übermitteln, soweit nicht die Branchentaxonomie für Land- und Forstwirtschaft verwendet wird.</t>
  </si>
  <si>
    <t>is.netIncome.regular.operatingTC.grossTradingProfit.totalOutput.netSales.grossSales.unknownVAT</t>
  </si>
  <si>
    <t>Umsatzerlöse (GKV), in Umsatzerlöse enthaltener Bruttowert, ohne Zuordnung nach Umsatzsteuertatbeständen</t>
  </si>
  <si>
    <t>in Umsatzerlöse verrechnete Erlösschmälerungen und sonstige direkt mit dem Umsatz verbundene Steuern</t>
  </si>
  <si>
    <t>is.netIncome.regular.operatingTC.grossTradingProfit.totalOutput.netSales.reductionsFromGrossSales</t>
  </si>
  <si>
    <t>Umsatzerlöse (GKV), in Umsatzerlöse verrechnete Erlösschmälerungen und sonstige direkt mit dem Umsatz verbundene Steuern</t>
  </si>
  <si>
    <t>Wert positiv erfassen</t>
  </si>
  <si>
    <t>Erlösschmälerungen, wie z.B. Boni, Skonti, Nachlässe etc. sind hier anzugeben.</t>
  </si>
  <si>
    <t>sonstige direkt mit dem Umsatz verbundene Steuern</t>
  </si>
  <si>
    <t>is.netIncome.regular.operatingTC.grossTradingProfit.totalOutput.netSales.taxFromGrossSales</t>
  </si>
  <si>
    <t>Umsatzerlöse (GKV), in Umsatzerlöse verrechnete Erlösschmälerungen und sonstige direkt mit dem Umsatz verbundene Steuern, sonstige direkt mit dem Umsatz verbundene Steuern</t>
  </si>
  <si>
    <t>Erlösschmälerungen aus Leistungen nach § 13b UStG</t>
  </si>
  <si>
    <t>is.netIncome.regular.operatingTC.grossTradingProfit.totalOutput.netSales.reductionsFromGrossSales.untaxed</t>
  </si>
  <si>
    <t>Umsatzerlöse (GKV), in Umsatzerlöse verrechnete Erlösschmälerungen, sonstige direkt mit dem Umsatz verbundene Steuern, aus Leistungen nach § 13b UStG</t>
  </si>
  <si>
    <t>Erlösschmälerungen sonstige Umsatzerlöse nicht steuerbar</t>
  </si>
  <si>
    <t>is.netIncome.regular.operatingTC.grossTradingProfit.totalOutput.netSales.reductionsFromGrossSales.untaxable</t>
  </si>
  <si>
    <t>Umsatzerlöse (GKV), in Umsatzerlöse verrechnete Erlösschmälerungen, sonstige direkt mit dem Umsatz verbundene Steuern, sonstige Umsatzerlöse nicht steuerbar</t>
  </si>
  <si>
    <t>Erlösschmälerungen für steuerfreie Umsätze nach § 4 Nr. 1a UStG (Ausfuhr, Drittland)</t>
  </si>
  <si>
    <t>is.netIncome.regular.operatingTC.grossTradingProfit.totalOutput.netSales.reductionsFromGrossSales.taxExemptUStG4_1a</t>
  </si>
  <si>
    <t>Umsatzerlöse (GKV), in Umsatzerlöse verrechnete Erlösschmälerungen, sonstige direkt mit dem Umsatz verbundene Steuern, für steuerfreie Umsätze nach § 4 Nr. 1a UStG (Ausfuhr, Drittland)</t>
  </si>
  <si>
    <t>Erlösschmälerungen für steuerfreie EG Lieferungen nach § 4 Nr. 1b UStG (innergemeinschaftliche Lieferungen)</t>
  </si>
  <si>
    <t>is.netIncome.regular.operatingTC.grossTradingProfit.totalOutput.netSales.reductionsFromGrossSales.taxExemptUStG4_1b</t>
  </si>
  <si>
    <t>Umsatzerlöse (GKV), in Umsatzerlöse verrechnete Erlösschmälerungen, sonstige direkt mit dem Umsatz verbundene Steuern, für steuerfreie EG Lieferungen nach § 4 Nr. 1b UStG (innergemeinschaftliche Lieferungen)</t>
  </si>
  <si>
    <t>Erlösschmälerungen für steuerfreie Umsätze nach § 4 Nr. 8 ff. UStG</t>
  </si>
  <si>
    <t>is.netIncome.regular.operatingTC.grossTradingProfit.totalOutput.netSales.reductionsFromGrossSales.taxExemptUStG4_8</t>
  </si>
  <si>
    <t>Umsatzerlöse (GKV), in Umsatzerlöse verrechnete Erlösschmälerungen, sonstige direkt mit dem Umsatz verbundene Steuern, für steuerfreie Umsätze nach § 4 Nr. 8 ff. UStG</t>
  </si>
  <si>
    <t>Erlösschmälerungen für steuerfreie Umsätze nach § 4 Nr. 2-7 UStG</t>
  </si>
  <si>
    <t>is.netIncome.regular.operatingTC.grossTradingProfit.totalOutput.netSales.reductionsFromGrossSales.taxExemptUStG4_2til7</t>
  </si>
  <si>
    <t>Umsatzerlöse (GKV), in Umsatzerlöse verrechnete Erlösschmälerungen, sonstige direkt mit dem Umsatz verbundene Steuern, für steuerfreie Umsätze nach § 4 Nr. 2-7 UStG</t>
  </si>
  <si>
    <t>Erlösschmälerungen für sonstige steuerfreie Umsätze</t>
  </si>
  <si>
    <t>is.netIncome.regular.operatingTC.grossTradingProfit.totalOutput.netSales.reductionsFromGrossSales.taxExemptOther</t>
  </si>
  <si>
    <t>Umsatzerlöse (GKV), in Umsatzerlöse verrechnete Erlösschmälerungen, sonstige direkt mit dem Umsatz verbundene Steuern, für sonstige steuerfreie Umsätze</t>
  </si>
  <si>
    <t>Erlösschmälerungen Regelsteuersatz</t>
  </si>
  <si>
    <t>is.netIncome.regular.operatingTC.grossTradingProfit.totalOutput.netSales.reductionsFromGrossSales.generalRateVAT</t>
  </si>
  <si>
    <t>Umsatzerlöse (GKV), in Umsatzerlöse verrechnete Erlösschmälerungen, sonstige direkt mit dem Umsatz verbundene Steuern, Regelsteuersatz</t>
  </si>
  <si>
    <t>Hier sind alle Erlösschmälerungen anzugeben, die dem Regelsteuersatz unterliegen; einschließlich der umsatzsteuerpflichtigen Umsatzerlöse nach den §§ 25, 25a UStG.</t>
  </si>
  <si>
    <t>Erlösschmälerungen ermäßigter Steuersatz</t>
  </si>
  <si>
    <t>is.netIncome.regular.operatingTC.grossTradingProfit.totalOutput.netSales.reductionsFromGrossSales.reducedRateVAT</t>
  </si>
  <si>
    <t>Umsatzerlöse (GKV), in Umsatzerlöse verrechnete Erlösschmälerungen, sonstige direkt mit dem Umsatz verbundene Steuern, ermäßigter Steuersatz</t>
  </si>
  <si>
    <t>Hier sind alle Erlösschmälerungen anzugeben, die dem ermäßigten Steuersatz unterliegen; einschließlich der umsatzsteuerpflichtigen Umsatzerlöse nach den §§ 25, 25a UStG.</t>
  </si>
  <si>
    <t>Erlösschmälerungen übrige Steuersätze</t>
  </si>
  <si>
    <t>is.netIncome.regular.operatingTC.grossTradingProfit.totalOutput.netSales.reductionsFromGrossSales.otherRateVAT</t>
  </si>
  <si>
    <t>Umsatzerlöse (GKV), in Umsatzerlöse verrechnete Erlösschmälerungen, sonstige direkt mit dem Umsatz verbundene Steuern, übrige Steuersätze</t>
  </si>
  <si>
    <t>Hier sind alle Erlösschmälerungen anzugeben, die einem anderen Steuersatz unterliegen; einschließlich der umsatzsteuerpflichtigen Umsatzerlöse nach den §§ 25, 25a UStG; auch Erlösschmälerungen für übrige steuerpflichtige land- und forstwirtschaftliche Umsätze, für die keine Steuer zu entrichten ist, sind hier zu übermitteln.</t>
  </si>
  <si>
    <t>Erlösschmälerungen ohne Zuordnung nach Umsatzsteuertatbeständen</t>
  </si>
  <si>
    <t>is.netIncome.regular.operatingTC.grossTradingProfit.totalOutput.netSales.reductionsFromGrossSales.unknownVAT</t>
  </si>
  <si>
    <t>Umsatzerlöse (GKV), in Umsatzerlöse verrechnete Erlösschmälerungen, sonstige direkt mit dem Umsatz verbundene Steuern, ohne Zuordnung nach Umsatzsteuertatbeständen</t>
  </si>
  <si>
    <t>davon in Umsatzerlöse verrechneter Eigenverbrauch</t>
  </si>
  <si>
    <t>is.netIncome.regular.operatingTC.grossTradingProfit.totalOutput.netSales.ownConsumption</t>
  </si>
  <si>
    <t>Umsatzerlöse (GKV), davon in Umsatzerlöse verrechneter Eigenverbrauch</t>
  </si>
  <si>
    <t>Bei Nichtkapitalgesellschaften</t>
  </si>
  <si>
    <t>davon Umsatzerlöse mit verbundenen Unternehmen</t>
  </si>
  <si>
    <t>is.netIncome.regular.operatingTC.grossTradingProfit.totalOutput.netSales.group</t>
  </si>
  <si>
    <t>Umsatzerlöse (GKV), davon Umsatzerlöse mit verbundenen Unternehmen</t>
  </si>
  <si>
    <t>Verbunderfolgsermittlung</t>
  </si>
  <si>
    <t>davon in Umsatzerlöse enthaltene Auslandsumsätze</t>
  </si>
  <si>
    <t>is.netIncome.regular.operatingTC.grossTradingProfit.totalOutput.netSales.foreign</t>
  </si>
  <si>
    <t>Umsatzerlöse (GKV), davon in Umsatzerlöse enthaltene Auslandsumsätze</t>
  </si>
  <si>
    <t>kein Pflichtfeld, optionale erläuternde Angabe</t>
  </si>
  <si>
    <t>Erhöhung oder Verminderung des Bestandes an fertigen und unfertigen Erzeugnissen</t>
  </si>
  <si>
    <t>is.netIncome.regular.operatingTC.grossTradingProfit.totalOutput.inventoryChange</t>
  </si>
  <si>
    <t>Erhöhung oder Verminderung des Bestandes an fertigen und unfertigen Erzeugnissen (GKV)</t>
  </si>
  <si>
    <t>Erhöhung ist positiv zu füllen, Verminderung negativ.</t>
  </si>
  <si>
    <t>Erhöhung des Bestandes an fertigen Erzeugnissen</t>
  </si>
  <si>
    <t>is.netIncome.regular.operatingTC.grossTradingProfit.totalOutput.inventoryChange.increasefinished</t>
  </si>
  <si>
    <t>Erhöhung oder Verminderung des Bestandes an fertigen und unfertigen Erzeugnissen (GKV), Erhöhung des Bestandes an fertigen Erzeugnissen</t>
  </si>
  <si>
    <t>Erhöhung des Bestandes an unfertigen Erzeugnissen und unfertigen Leistungen</t>
  </si>
  <si>
    <t>is.netIncome.regular.operatingTC.grossTradingProfit.totalOutput.inventoryChange.increaseGoodsInProgress</t>
  </si>
  <si>
    <t>Erhöhung oder Verminderung des Bestandes an fertigen und unfertigen Erzeugnissen (GKV), Erhöhung des Bestandes an unfertigen Erzeugnissen und unfertigen Leistungen</t>
  </si>
  <si>
    <t>Erhöhung des Bestandes an in Arbeit befindlicher Aufträge und in Ausführung befindlicher Bauaufträge</t>
  </si>
  <si>
    <t>is.netIncome.regular.operatingTC.grossTradingProfit.totalOutput.inventoryChange.increaseConstructionInProgress</t>
  </si>
  <si>
    <t>Erhöhung oder Verminderung des Bestandes an fertigen und unfertigen Erzeugnissen (GKV), Erhöhung des Bestandes an in Arbeit befindlicher Aufträge und in Ausführung befindlicher Bauaufträge</t>
  </si>
  <si>
    <t>Verminderung des Bestandes an fertigen Erzeugnissen</t>
  </si>
  <si>
    <t>is.netIncome.regular.operatingTC.grossTradingProfit.totalOutput.inventoryChange.decreasefinished</t>
  </si>
  <si>
    <t>Erhöhung oder Verminderung des Bestandes an fertigen und unfertigen Erzeugnissen (GKV), Verminderung des Bestandes an fertigen Erzeugnissen</t>
  </si>
  <si>
    <t>Verminderung des Bestandes an unfertigen Erzeugnissen und unfertigen Leistungen</t>
  </si>
  <si>
    <t>is.netIncome.regular.operatingTC.grossTradingProfit.totalOutput.inventoryChange.decreaseGoodsInProgress</t>
  </si>
  <si>
    <t>Erhöhung oder Verminderung des Bestandes an fertigen und unfertigen Erzeugnissen (GKV), Verminderung des Bestandes an unfertigen Erzeugnissen und unfertigen Leistungen</t>
  </si>
  <si>
    <t>Verminderung des Bestandes an in Arbeit befindlicher Aufträge und in Ausführung befindlicher Bauaufträge</t>
  </si>
  <si>
    <t>is.netIncome.regular.operatingTC.grossTradingProfit.totalOutput.inventoryChange.decreaseConstructionInProgress</t>
  </si>
  <si>
    <t>Erhöhung oder Verminderung des Bestandes an fertigen und unfertigen Erzeugnissen (GKV), Verminderung des Bestandes an in Arbeit befindlicher Aufträge und in Ausführung befindlicher Bauaufträge</t>
  </si>
  <si>
    <t>andere aktivierte Eigenleistungen</t>
  </si>
  <si>
    <t>is.netIncome.regular.operatingTC.grossTradingProfit.totalOutput.ownWork</t>
  </si>
  <si>
    <t>andere aktivierte Eigenleistungen (GKV)</t>
  </si>
  <si>
    <t>selbstgetätigte Großreparaturen</t>
  </si>
  <si>
    <t>is.netIncome.regular.operatingTC.grossTradingProfit.totalOutput.ownWork.fixing</t>
  </si>
  <si>
    <t>andere aktivierte Eigenleistungen (GKV), selbstgetätigte Großreparaturen</t>
  </si>
  <si>
    <t>erläuternd</t>
  </si>
  <si>
    <t>selbsterstellte Sachanlagen</t>
  </si>
  <si>
    <t>is.netIncome.regular.operatingTC.grossTradingProfit.totalOutput.ownWork.plants</t>
  </si>
  <si>
    <t>andere aktivierte Eigenleistungen (GKV), selbsterstellte Sachanlagen</t>
  </si>
  <si>
    <t>selbsterstellte immaterielle Vermögensgegenstände</t>
  </si>
  <si>
    <t>is.netIncome.regular.operatingTC.grossTradingProfit.totalOutput.ownWork.intan</t>
  </si>
  <si>
    <t>andere aktivierte Eigenleistungen (GKV), selbsterstellte immaterielle Vermögensgegenstände</t>
  </si>
  <si>
    <t>sonstige betriebliche Erträge</t>
  </si>
  <si>
    <t>is.netIncome.regular.operatingTC.otherOpRevenue</t>
  </si>
  <si>
    <t>sonstige betriebliche Erträge (GKV)</t>
  </si>
  <si>
    <t>davon sonstige betriebliche Erträge - verbundene Unternehmen</t>
  </si>
  <si>
    <t>is.netIncome.regular.operatingTC.otherOpRevenue.group</t>
  </si>
  <si>
    <t>sonstige betriebliche Erträge (GKV), davon sonstige betriebliche Erträge - verbundene Unternehmen</t>
  </si>
  <si>
    <t>Nachrichtliche Mitteilung der sonstigen betrieblichen Erträge - von verbundenen Unternehmen -, die in der Position „sonstige betriebliche Erträge“ enthalten sind.</t>
  </si>
  <si>
    <t>davon Erträge aus Währungsumrechnung</t>
  </si>
  <si>
    <t>is.netIncome.regular.operatingTC.otherOpRevenue.exchange</t>
  </si>
  <si>
    <t>sonstige betriebliche Erträge (GKV), davon Erträge aus Währungsumrechnung</t>
  </si>
  <si>
    <t>andere Nebenerlöse</t>
  </si>
  <si>
    <t>is.netIncome.regular.operatingTC.otherOpRevenue.other</t>
  </si>
  <si>
    <t>sonstige betriebliche Erträge (GKV), andere Nebenerlöse</t>
  </si>
  <si>
    <t>Betriebswirtschaftliche Erfolgsspaltung</t>
  </si>
  <si>
    <t>Erträge aus Auflösung des Sonderpostens mit und ohne Rücklageanteil</t>
  </si>
  <si>
    <t>is.netIncome.regular.operatingTC.otherOpRevenue.releasePreTaxRes</t>
  </si>
  <si>
    <t>sonstige betriebliche Erträge (GKV), Erträge aus Auflösung des Sonderpostens mit und ohne Rücklageanteil</t>
  </si>
  <si>
    <t>Soweit nach den steuerlichen Vorschriften eine Verzinsung vorzunehmen ist, ist diese im Berichtsbestandteil „Steuerliche Gewinnermittlung“ unter den entsprechenden Posten (z.B. § 6b Abs. 7 und 10 EStG) zu erfassen.</t>
  </si>
  <si>
    <t>§ 6b Abs. 10 EStG</t>
  </si>
  <si>
    <t>is.netIncome.regular.operatingTC.otherOpRevenue.releasePreTaxRes.EStG6b_10</t>
  </si>
  <si>
    <t>sonstige betriebliche Erträge (GKV), Erträge aus Auflösung des Sonderpostens mit und ohne Rücklageanteil, § 6b Abs. 10 EStG</t>
  </si>
  <si>
    <t>In HB Leerübermittlung möglich.</t>
  </si>
  <si>
    <t>Auflösungen einer § 6b Abs. 10 EStG-Rücklage (Veräußerung von Anteilen an Kapitalgesellschaften).</t>
  </si>
  <si>
    <t>§ 6b Abs. 3 EStG</t>
  </si>
  <si>
    <t>is.netIncome.regular.operatingTC.otherOpRevenue.releasePreTaxRes.EStG6b_3</t>
  </si>
  <si>
    <t>sonstige betriebliche Erträge (GKV), Erträge aus Auflösung des Sonderpostens mit und ohne Rücklageanteil, § 6b Abs. 3 EStG</t>
  </si>
  <si>
    <t>Auflösungen einer § 6b Abs. 3 EStG Rücklage, (Veräußerung von Grund und Boden oder Aufwuchs auf Grund und Boden mit dem dazugehörigen Grund und Boden, wenn der Aufwuchs zu einem land- und forstwirtschaftlichen Betriebsvermögen gehörte oder Gebäuden oder Binnenschiffen).</t>
  </si>
  <si>
    <t>Rücklage für Ersatzbeschaffung, R 6.6 EStR</t>
  </si>
  <si>
    <t>is.netIncome.regular.operatingTC.otherOpRevenue.releasePreTaxRes.substEStR6_6</t>
  </si>
  <si>
    <t>sonstige betriebliche Erträge (GKV), Erträge aus Auflösung des Sonderpostens mit und ohne Rücklageanteil, Rücklage für Ersatzbeschaffung, R 6.6 EStR</t>
  </si>
  <si>
    <t>Auflösungen von Rücklagen für Ersatzbeschaffungen nach R 6.6 EStR.</t>
  </si>
  <si>
    <t>§ 4g EStG</t>
  </si>
  <si>
    <t>is.netIncome.regular.operatingTC.otherOpRevenue.releasePreTaxRes.EStG4g</t>
  </si>
  <si>
    <t>sonstige betriebliche Erträge (GKV), Erträge aus Auflösung des Sonderpostens mit und ohne Rücklageanteil, § 4g EStG</t>
  </si>
  <si>
    <t>Auflösungen von Ausgleichsposten nach § 4g EStG (Zuordnung eines Wirtschaftsgutes des Anlagevermögens zu einer Betriebstätte desselben Steuerpflichtigen in einem anderen Mitgliedstaat der Europäischen Union gemäß § 4 Abs. 1 S. 3 EStG).</t>
  </si>
  <si>
    <t>Sonstige / nicht zuordenbare Erträge aus Auflösung eines Sonderpostens mit Rücklageanteil</t>
  </si>
  <si>
    <t>is.netIncome.regular.operatingTC.otherOpRevenue.releasePreTaxRes.other</t>
  </si>
  <si>
    <t>sonstige betriebliche Erträge (GKV), Erträge aus Auflösung des Sonderpostens mit und ohne Rücklageanteil, sonstige / nicht zuordenbare Erträge aus Auflösung eines Sonderpostens mit Rücklageanteil</t>
  </si>
  <si>
    <t>Erläuterung zu sonstigen / nicht zuordenbaren Erträgen aus Auflösung eines Sonderpostens mit Rücklageanteil</t>
  </si>
  <si>
    <t>is.netIncome.regular.operatingTC.otherOpRevenue.releasePreTaxRes.other.comment</t>
  </si>
  <si>
    <t>sonstige betriebliche Erträge (GKV), Erträge aus Auflösung des Sonderpostens mit und ohne Rücklageanteil, sonstige / nicht zuordenbare Erträge aus Auflösung eines Sonderpostens mit Rücklageanteil, Erläuterung zu sonstigen / nicht zuordenbaren Erträgen aus Auflösung eines Sonderpostens mit Rücklageanteil</t>
  </si>
  <si>
    <t>Erträge aus Abgängen des Anlagevermögens</t>
  </si>
  <si>
    <t>is.netIncome.regular.operatingTC.otherOpRevenue.disposFixAss</t>
  </si>
  <si>
    <t>sonstige betriebliche Erträge (GKV), Erträge aus Abgängen des Anlagevermögens</t>
  </si>
  <si>
    <t>Zu erfassen sind hier alle Gewinne aus der Veräußerung von Anlagegegenständen, unabhängig ihrer umsatzsteuerlichen Behandlung (Erlöse abzüglich Restbuchwert). In den Unterpositionen besteht die Möglichkeit, die Erträge auf Erlöse aus Verkäufen des Anlagevermögens und Anlagenabgänge Anlagenvermögen aufzuteilen. Verluste sind im Aufwandsposten „Verluste aus dem Abgang von Vermögensgegenständen des Anlagevermögens“ anzugeben.</t>
  </si>
  <si>
    <t>Erlöse aus Verkäufen des Anlagevermögens</t>
  </si>
  <si>
    <t>is.netIncome.regular.operatingTC.otherOpRevenue.disposFixAss.sale</t>
  </si>
  <si>
    <t>sonstige betriebliche Erträge (GKV), Erträge aus Abgängen des Anlagevermögens, Erlöse aus Verkäufen des Anlagevermögens</t>
  </si>
  <si>
    <t>Posten und Aufgliederung auch für die Kreditwürdigkeitsprüfung (ELBA) relevant</t>
  </si>
  <si>
    <t>Erlöse aus Verkäufen von immateriellen Vermögensgegenständen</t>
  </si>
  <si>
    <t>is.netIncome.regular.operatingTC.otherOpRevenue.disposFixAss.sale.intan</t>
  </si>
  <si>
    <t>sonstige betriebliche Erträge (GKV), Erträge aus Abgängen des Anlagevermögens, Erlöse aus Verkäufen des Anlagevermögens, Erlöse aus Verkäufen von immateriellen Vermögensgegenständen</t>
  </si>
  <si>
    <t>Erlöse aus Verkäufen von Sachanlagen</t>
  </si>
  <si>
    <t>is.netIncome.regular.operatingTC.otherOpRevenue.disposFixAss.sale.tan</t>
  </si>
  <si>
    <t>sonstige betriebliche Erträge (GKV), Erträge aus Abgängen des Anlagevermögens, Erlöse aus Verkäufen des Anlagevermögens, Erlöse aus Verkäufen von Sachanlagen</t>
  </si>
  <si>
    <t>Erlöse aus Verkäufen von Grundstücken</t>
  </si>
  <si>
    <t>is.netIncome.regular.operatingTC.otherOpRevenue.disposFixAss.sale.tan.land</t>
  </si>
  <si>
    <t>sonstige betriebliche Erträge (GKV), Erträge aus Abgängen des Anlagevermögens, Erlöse aus Verkäufen des Anlagevermögens, Erlöse aus Verkäufen von Sachanlagen, Erlöse aus Verkäufen von Grundstücken</t>
  </si>
  <si>
    <t>Erlöse aus Verkäufen von sonstigen Sachanlagen</t>
  </si>
  <si>
    <t>is.netIncome.regular.operatingTC.otherOpRevenue.disposFixAss.sale.tan.other</t>
  </si>
  <si>
    <t>sonstige betriebliche Erträge (GKV), Erträge aus Abgängen des Anlagevermögens, Erlöse aus Verkäufen des Anlagevermögens, Erlöse aus Verkäufen von Sachanlagen, Erlöse aus Verkäufen von sonstigen Sachanlagen</t>
  </si>
  <si>
    <t>Erlöse aus Verkäufen von Finanzanlagen</t>
  </si>
  <si>
    <t>is.netIncome.regular.operatingTC.otherOpRevenue.disposFixAss.sale.fin</t>
  </si>
  <si>
    <t>sonstige betriebliche Erträge (GKV), Erträge aus Abgängen des Anlagevermögens, Erlöse aus Verkäufen des Anlagevermögens, Erlöse aus Verkäufen von Finanzanlagen</t>
  </si>
  <si>
    <t>Erlöse aus der Veräußerung von Anteilen an inländischen Kapitalgesellschaften</t>
  </si>
  <si>
    <t>is.netIncome.regular.operatingTC.otherOpRevenue.disposFixAss.sale.fin.domesticCorp</t>
  </si>
  <si>
    <t>sonstige betriebliche Erträge (GKV), Erträge aus Abgängen des Anlagevermögens, Erlöse aus Verkäufen des Anlagevermögens, Erlöse aus Verkäufen von Finanzanlagen, Erlöse aus der Veräußerung von Anteilen an inländischen Kapitalgesellschaften</t>
  </si>
  <si>
    <t>Erlöse aus der Veräußerung von Anteilen an ausländischen Kapitalgesellschaften</t>
  </si>
  <si>
    <t>is.netIncome.regular.operatingTC.otherOpRevenue.disposFixAss.sale.fin.foreignCorp</t>
  </si>
  <si>
    <t>sonstige betriebliche Erträge (GKV), Erträge aus Abgängen des Anlagevermögens, Erlöse aus Verkäufen des Anlagevermögens, Erlöse aus Verkäufen von Finanzanlagen, Erlöse aus der Veräußerung von Anteilen an ausländischen Kapitalgesellschaften</t>
  </si>
  <si>
    <t>Erlöse aus der Veräußerung von sonstigen Finanzanlagen</t>
  </si>
  <si>
    <t>is.netIncome.regular.operatingTC.otherOpRevenue.disposFixAss.sale.fin.other</t>
  </si>
  <si>
    <t>sonstige betriebliche Erträge (GKV), Erträge aus Abgängen des Anlagevermögens, Erlöse aus Verkäufen des Anlagevermögens, Erlöse aus Verkäufen von Finanzanlagen, Erlöse aus der Veräußerung von sonstigen Finanzanlagen</t>
  </si>
  <si>
    <t>Anlagenabgänge Anlagenvermögen</t>
  </si>
  <si>
    <t>is.netIncome.regular.operatingTC.otherOpRevenue.disposFixAss.bookValue</t>
  </si>
  <si>
    <t>sonstige betriebliche Erträge (GKV), Erträge aus Abgängen des Anlagevermögens, Anlagenabgänge Anlagenvermögen</t>
  </si>
  <si>
    <t>Restbuchwerte bei Buchgewinn:</t>
  </si>
  <si>
    <t>Anlagenabgänge immaterielle Vermögensgegenstände</t>
  </si>
  <si>
    <t>is.netIncome.regular.operatingTC.otherOpRevenue.disposFixAss.bookValue.intan</t>
  </si>
  <si>
    <t>sonstige betriebliche Erträge (GKV), Erträge aus Abgängen des Anlagevermögens, Anlagenabgänge Anlagenvermögen, Anlagenabgänge immaterielle Vermögensgegenstände</t>
  </si>
  <si>
    <t>Anlagenabgänge Sachanlagen</t>
  </si>
  <si>
    <t>is.netIncome.regular.operatingTC.otherOpRevenue.disposFixAss.bookValue.tan</t>
  </si>
  <si>
    <t>sonstige betriebliche Erträge (GKV), Erträge aus Abgängen des Anlagevermögens, Anlagenabgänge Anlagenvermögen, Anlagenabgänge Sachanlagen</t>
  </si>
  <si>
    <t>Anlagenabgänge Grundstücke</t>
  </si>
  <si>
    <t>is.netIncome.regular.operatingTC.otherOpRevenue.disposFixAss.bookValue.tan.land</t>
  </si>
  <si>
    <t>sonstige betriebliche Erträge (GKV), Erträge aus Abgängen des Anlagevermögens, Anlagenabgänge Anlagenvermögen, Anlagenabgänge Sachanlagen, Anlagenabgänge Grundstücke</t>
  </si>
  <si>
    <t>Anlagenabgänge sonstige Sachanlagen</t>
  </si>
  <si>
    <t>is.netIncome.regular.operatingTC.otherOpRevenue.disposFixAss.bookValue.tan.other</t>
  </si>
  <si>
    <t>sonstige betriebliche Erträge (GKV), Erträge aus Abgängen des Anlagevermögens, Anlagenabgänge Anlagenvermögen, Anlagenabgänge Sachanlagen, Anlagenabgänge sonstige Sachanlagen</t>
  </si>
  <si>
    <t>Anlagenabgänge Finanzanlagen</t>
  </si>
  <si>
    <t>is.netIncome.regular.operatingTC.otherOpRevenue.disposFixAss.bookValue.fin</t>
  </si>
  <si>
    <t>sonstige betriebliche Erträge (GKV), Erträge aus Abgängen des Anlagevermögens, Anlagenabgänge Anlagenvermögen, Anlagenabgänge Finanzanlagen</t>
  </si>
  <si>
    <t>Anlagenabgänge von Anteilen an inländischen Kapitalgesellschaften</t>
  </si>
  <si>
    <t>is.netIncome.regular.operatingTC.otherOpRevenue.disposFixAss.bookValue.fin.domesticCorp</t>
  </si>
  <si>
    <t>sonstige betriebliche Erträge (GKV), Erträge aus Abgängen des Anlagevermögens, Anlagenabgänge Anlagenvermögen, Finanzanlagen, Anteile an inländischen Kapitalgesellschaften, Anlagenabgänge von Anteilen an inländischen Kapitalgesellschaften</t>
  </si>
  <si>
    <t>Anlagenabgänge von Anteilen an ausländischen Kapitalgesellschaften</t>
  </si>
  <si>
    <t>is.netIncome.regular.operatingTC.otherOpRevenue.disposFixAss.bookValue.fin.foreignCorp</t>
  </si>
  <si>
    <t>sonstige betriebliche Erträge (GKV), Erträge aus Abgängen des Anlagevermögens, Anlagenabgänge Anlagenvermögen, Finanzanlagen, Anteile an inländischen Kapitalgesellschaften, Anlagenabgänge von Anteilen an ausländischen Kapitalgesellschaften</t>
  </si>
  <si>
    <t>Anlagenabgänge von Anteilen sonstigen Finanzanlagen</t>
  </si>
  <si>
    <t>is.netIncome.regular.operatingTC.otherOpRevenue.disposFixAss.bookValue.fin.other</t>
  </si>
  <si>
    <t>Sonstige betriebliche Erträge (GKV), Erträge aus Abgängen des Anlagevermögens, Anlagenabgänge Anlagenvermögen, Finanzanlagen, Anteile an inländischen Kapitalgesellschaften, Anlagenabgänge von sonstigen Finanzanlagen</t>
  </si>
  <si>
    <t>Erträge aus Zuschreibungen des Anlagevermögens</t>
  </si>
  <si>
    <t>is.netIncome.regular.operatingTC.otherOpRevenue.revalFixAss</t>
  </si>
  <si>
    <t>sonstige betriebliche Erträge (GKV), Erträge aus Zuschreibungen des Anlagevermögens</t>
  </si>
  <si>
    <t>Wertaufholungsgebot z.B. wegen Wegfall des Grunds einer Teilwertabschreibung.</t>
  </si>
  <si>
    <t>Erträge aus der Auflösung von Rückstellungen</t>
  </si>
  <si>
    <t>is.netIncome.regular.operatingTC.otherOpRevenue.releaseProv</t>
  </si>
  <si>
    <t>sonstige betriebliche Erträge (GKV), Erträge aus der Auflösung von Rückstellungen</t>
  </si>
  <si>
    <t>Soweit nicht beim sonstigen betrieblichen Aufwand verrechnet. Betriebswirtschaftliche Erfolgsspaltung.</t>
  </si>
  <si>
    <t>Es sind hier die Erträge aus der Auflösung von Rückstellungen einzutragen. Die Erträge aus der steuerlichen Abzinsung von Rückstellungen (§ 6 Abs. 1 Nr. 3a EStG) sind beim Posten „sonstige Zinsen und ähnliche Erträge aus Abzinsung“ zu erfassen.</t>
  </si>
  <si>
    <t>Erträge aus Abgängen des Umlaufvermögens (außer Produkte)</t>
  </si>
  <si>
    <t>is.netIncome.regular.operatingTC.otherOpRevenue.disposCurrAss</t>
  </si>
  <si>
    <t>sonstige betriebliche Erträge (GKV), Erträge aus Abgängen des Umlaufvermögens (außer Produkte)</t>
  </si>
  <si>
    <t>Erträge aus Zuschreibungen des Umlaufvermögens</t>
  </si>
  <si>
    <t>is.netIncome.regular.operatingTC.otherOpRevenue.revalCurrAss</t>
  </si>
  <si>
    <t>sonstige betriebliche Erträge (GKV), Erträge aus Zuschreibungen des Umlaufvermögens</t>
  </si>
  <si>
    <t>Wertaufholungsgebot z.B. wegen Wegfall des Grundes einer Teilwertabschreibung</t>
  </si>
  <si>
    <t>Erträge aus der Herabsetzung / Auflösung von Einzel- und Pauschalwertberichtigungen</t>
  </si>
  <si>
    <t>is.netIncome.regular.operatingTC.otherOpRevenue.releaseLossProv</t>
  </si>
  <si>
    <t>sonstige betriebliche Erträge (GKV), Erträge aus der Herabsetzung / Auflösung von Einzel- und Pauschalwertberichtigungen</t>
  </si>
  <si>
    <t>Einzelwertberichtigungen (EWB)</t>
  </si>
  <si>
    <t>is.netIncome.regular.operatingTC.otherOpRevenue.releaseLossProv.specificValuation</t>
  </si>
  <si>
    <t>sonstige betriebliche Erträge (GKV), Erträge aus der Herabsetzung / Auflösung von Einzel- und Pauschalwertberichtigungen, Einzelwertberichtigungen</t>
  </si>
  <si>
    <t>Pauschalwertberichtigungen (PWB)</t>
  </si>
  <si>
    <t>is.netIncome.regular.operatingTC.otherOpRevenue.releaseLossProv.globalValuation</t>
  </si>
  <si>
    <t>sonstige betriebliche Erträge (GKV), Erträge aus der Herabsetzung / Auflösung von Einzel- und Pauschalwertberichtigungen, Pauschalwertberichtigungen</t>
  </si>
  <si>
    <t>nicht PWB / EWB zuordenbare Wertberichtigung</t>
  </si>
  <si>
    <t>is.netIncome.regular.operatingTC.otherOpRevenue.releaseLossProv.globSpecUnknown</t>
  </si>
  <si>
    <t>sonstige betriebliche Erträge (GKV), Erträge aus der Herabsetzung / Auflösung von Einzel- und Pauschalwertberichtigungen, nicht PWB / EWB zuordenbare Wertberichtigung</t>
  </si>
  <si>
    <t>Erträge aus der Aktivierung unentgeltlich erworbener Vermögensgegenstände</t>
  </si>
  <si>
    <t>is.netIncome.regular.operatingTC.otherOpRevenue.acqudFreeOfCharge</t>
  </si>
  <si>
    <t>sonstige betriebliche Erträge (GKV), Erträge aus der Aktivierung unentgeltlich erworbener Vermögensgegenstände</t>
  </si>
  <si>
    <t>Erträge aus der Herabsetzung von Verbindlichkeiten</t>
  </si>
  <si>
    <t>is.netIncome.regular.operatingTC.otherOpRevenue.releasLiab</t>
  </si>
  <si>
    <t>sonstige betriebliche Erträge (GKV), Erträge aus der Herabsetzung von Verbindlichkeiten</t>
  </si>
  <si>
    <t>z.B. aus tatsächlichen Gründen wegen Verzichts oder Verjährung. Die Erträge aus der steuerlichen Abzinsung von Verbindlichkeiten (§ 6 Abs. 1 Nr. 3 EStG) sind in der Position „sonstige Zinsen und ähnliche Erträge aus Abzinsung“ zu erfassen.</t>
  </si>
  <si>
    <t>Zahlungseingänge auf in früheren Perioden abgeschriebene Forderungen</t>
  </si>
  <si>
    <t>is.netIncome.regular.operatingTC.otherOpRevenue.recoveryWriteoffs</t>
  </si>
  <si>
    <t>sonstige betriebliche Erträge (GKV), Zahlungseingänge auf in früheren Perioden abgeschriebene Forderungen</t>
  </si>
  <si>
    <t>Hier sind alle Einnahmen aus in Vorjahren ausgebuchten Kundenforderungen, unabhängig ihrer umsatzsteuerlichen Behandlung, anzugeben.</t>
  </si>
  <si>
    <t>Kostenerstattungen, Rückvergütungen und Gutschriften für frühere Jahre</t>
  </si>
  <si>
    <t>is.netIncome.regular.operatingTC.otherOpRevenue.reimboursmtPriorPeriods</t>
  </si>
  <si>
    <t>sonstige betriebliche Erträge (GKV), Kostenerstattungen, Rückvergütungen und Gutschriften für frühere Jahre</t>
  </si>
  <si>
    <t>Erträge aus Steuerbelastungen an Organgesellschaften</t>
  </si>
  <si>
    <t>is.netIncome.regular.operatingTC.otherOpRevenue.taxationGroupComp</t>
  </si>
  <si>
    <t>sonstige betriebliche Erträge (GKV), Erträge aus Steuerbelastungen an Organgesellschaften</t>
  </si>
  <si>
    <t>Zuschüsse und Zulagen</t>
  </si>
  <si>
    <t>is.netIncome.regular.operatingTC.otherOpRevenue.subsidies</t>
  </si>
  <si>
    <t>sonstige betriebliche Erträge (GKV), Zuschüsse und Zulagen</t>
  </si>
  <si>
    <t>ADS § 255 Tz. 58. Betriebswirtschaftliche Erfolgsspaltung</t>
  </si>
  <si>
    <t>Zuschüsse und Zulagen, soweit sie nicht bei den Anschaffungs- oder Herstellungskosten abgezogen wurden. Insbesondere sind hier auch Erträge aus der Gewährung von Investitionszulagen anzugeben. Rückzahlungen von Investitionszulagen sind hier ebenfalls anzugeben (auch wenn insgesamt negativ). Die steuerliche Korrektur der darin enthaltenen Investitionszulagen ist beim Modul steuerliche Gewinnermittlung vorzunehmen.</t>
  </si>
  <si>
    <t>Versicherungsentschädigungen und Schadensersatzleistungen</t>
  </si>
  <si>
    <t>is.netIncome.regular.operatingTC.otherOpRevenue.insuranceRefunds</t>
  </si>
  <si>
    <t>sonstige betriebliche Erträge (GKV), Versicherungsentschädigungen und Schadensersatzleistungen</t>
  </si>
  <si>
    <t>Kurs-/Währungsgewinne</t>
  </si>
  <si>
    <t>is.netIncome.regular.operatingTC.otherOpRevenue.currGains</t>
  </si>
  <si>
    <t>sonstige betriebliche Erträge (GKV), Kurs-/Währungsgewinne</t>
  </si>
  <si>
    <t>Erträge aus Eigenverbrauch und Sachbezügen</t>
  </si>
  <si>
    <t>is.netIncome.regular.operatingTC.otherOpRevenue.ownConsumption</t>
  </si>
  <si>
    <t>sonstige betriebliche Erträge (GKV), Erträge aus Eigenverbrauch und Sachbezügen</t>
  </si>
  <si>
    <t>Private KFZ-Nutzung (nicht Kapitalgesellschaften)</t>
  </si>
  <si>
    <t>is.netIncome.regular.operatingTC.otherOpRevenue.ownConsumption.privateUseVehicles</t>
  </si>
  <si>
    <t>sonstige betriebliche Erträge (GKV), Erträge aus Eigenverbrauch und Sachbezügen, Private KFZ-Nutzung (nicht Kapitalgesellschaften)</t>
  </si>
  <si>
    <t>Private Kfz-Nutzung bei Einzelunternehmen bzw. bei Personengesellschaften nach der 1%-Regelung oder nach Fahrtenbuch, unabhängig der umsatzsteuerlichen Behandlung, d.h. sowohl der umsatzsteuerpflichtige Teil als auch der umsatzsteuerfreie Teil sind hier zu erfassen.</t>
  </si>
  <si>
    <t>Warenentnahmen</t>
  </si>
  <si>
    <t>is.netIncome.regular.operatingTC.otherOpRevenue.ownConsumption.merchandiseWithdrawals</t>
  </si>
  <si>
    <t>sonstige betriebliche Erträge (GKV), Erträge aus Eigenverbrauch und Sachbezügen, Warenentnahmen</t>
  </si>
  <si>
    <t>Hier sind die Warenentnahmen anzugeben, insbesondere auch die Pauschalen für unentgeltliche Wertabgaben (Sachentnahmen), die lt. amtlicher Richtsatzsammlung bei bestimmten Gewerbezweigen (Bäckerei, Metzgerei, Gastwirtschaften etc.) anzusetzen sind (voller und ermäßigter Steuersatz).</t>
  </si>
  <si>
    <t>sonstige Sach-, Nutzungs- und Leistungsentnahmen</t>
  </si>
  <si>
    <t>is.netIncome.regular.operatingTC.otherOpRevenue.ownConsumption.otherWithdrawals</t>
  </si>
  <si>
    <t>sonstige betriebliche Erträge (GKV), Erträge aus Eigenverbrauch und Sachbezügen, sonstige Sach-, Nutzungs- und Leistungsentnahmen</t>
  </si>
  <si>
    <t>Hier sind, bis auf die private Kfz-Nutzung und die Warenentnahmen alle weiteren Sach-, Nutzungs- und Leistungsentnahmen (z.B. Telefon, Heizung, Strom), unabhängig ihrer umsatzsteuerlichen Behandlungen zu erfassen.</t>
  </si>
  <si>
    <t>Sachbezüge KFZ</t>
  </si>
  <si>
    <t>is.netIncome.regular.operatingTC.otherOpRevenue.ownConsumption.nonCashBenefitsCompCar</t>
  </si>
  <si>
    <t>sonstige betriebliche Erträge (GKV), Erträge aus Eigenverbrauch und Sachbezügen, Sachbezüge KFZ</t>
  </si>
  <si>
    <t>Wendet der Unternehmer (Arbeitgeber) seinem Personal (seinen Arbeitnehmern) als Vergütung für geleistete Dienste auch einen Sachlohn (hier z.B. private Kfz-Nutzung bzw. Nutzung des betrieblichen Fahrzeugs für Fahrten Wohnung - Arbeitsstätte) liegen Sachbezüge vor. Diese Zuwendungen sind auch dann steuerbar, wenn sie unentgeltlich sind; § 8 EStG und § 3 Abs. 1b, §§ 3 Abs. 1b, 3 Abs. 9a UStG.</t>
  </si>
  <si>
    <t>sonstige Sachbezüge</t>
  </si>
  <si>
    <t>is.netIncome.regular.operatingTC.otherOpRevenue.ownConsumption.nonCashBenefitsOther</t>
  </si>
  <si>
    <t>sonstige betriebliche Erträge (GKV), Erträge aus Eigenverbrauch und Sachbezügen, sonstige Sachbezüge</t>
  </si>
  <si>
    <t>Wendet der Unternehmer (Arbeitgeber) seinem Personal (seinen Arbeitnehmern) als Vergütung für geleistete Dienste auch einen Sachlohn (hier z.B. Wohnung, Kost, Waren, Dienstleistungen) liegen Sachbezüge vor. Diese Zuwendungen sind auch dann steuerbar, wenn sie unentgeltlich sind § 8 EStG und §§ 3 Abs. 1b, 3 Abs. 9a UStG.</t>
  </si>
  <si>
    <t>Erträge nach Art. 67 Abs. 1 und 2 EGHGB</t>
  </si>
  <si>
    <t>is.netIncome.extraord.income.EGHGB</t>
  </si>
  <si>
    <t>sonstige betriebliche Erträge (GKV), Erträge nach Art. 67 Abs. 1 und 2 EGHGB</t>
  </si>
  <si>
    <t>Erträge durch Verschmelzung und Umwandlung</t>
  </si>
  <si>
    <t>is.netIncome.extraord.income.merger</t>
  </si>
  <si>
    <t>sonstige betriebliche Erträge (GKV), Erträge durch Verschmelzung und Umwandlung</t>
  </si>
  <si>
    <t>Die Erträge sind in der steuerlichen Gewinnermittlung nach § 4 Abs. 7 bzw. § 12 Abs. 2 S. 1 UmwStG zu korrigieren.</t>
  </si>
  <si>
    <t>andere sonstige betriebliche Erträge</t>
  </si>
  <si>
    <t>is.netIncome.regular.operatingTC.otherOpRevenue.miscellaneous</t>
  </si>
  <si>
    <t>sonstige betriebliche Erträge (GKV), andere sonstige betriebliche Erträge</t>
  </si>
  <si>
    <t>Hier wird erwartet, dass in dieser Position tatsächlich nur „andere“ sonstige betriebliche Erträge enthalten sind; d.h. diese Erträge konnten nicht bereits unter eine der oben genannten Taxonomie-Positionen eingereiht werden. Hinweis: Zins- und Beteiligungserträge sind beim „Finanz- und Beteiligungsergebnis“, Steuererstattungen bei „Steuern vom Einkommen und vom Ertrag“ aufzugliedern.</t>
  </si>
  <si>
    <t>Erläuterung des Posteninhalts andere sonstige betriebliche Erträge</t>
  </si>
  <si>
    <t>is.netIncome.regular.operatingTC.otherOpRevenue.miscellaneous.disclosure</t>
  </si>
  <si>
    <t>sonstige betriebliche Erträge (GKV), andere sonstige betriebliche Erträge, Erläuterung des Posteninhalts andere sonstige betriebliche Erträge</t>
  </si>
  <si>
    <t>Soweit nicht in den explizit bezeichneten Posten enthalten.</t>
  </si>
  <si>
    <t>is.netIncome.regular.operatingTC.otherOpRevenue.nonAllocable</t>
  </si>
  <si>
    <t>sonstige betriebliche Erträge (GKV), nicht zuordenbar</t>
  </si>
  <si>
    <t>Sonderbetriebseinnahmen</t>
  </si>
  <si>
    <t>is.netIncome.regular.operatingTC.otherOpRevenue.specialPurpose</t>
  </si>
  <si>
    <t>Zulässig nur für Sonderbilanzen. Hierunter fallen die Sonderbetriebseinnahmen von Mitunternehmern.</t>
  </si>
  <si>
    <t>Tätigkeitsvergütungen</t>
  </si>
  <si>
    <t>is.netIncome.regular.operatingTC.otherOpRevenue.specialPurpose.services</t>
  </si>
  <si>
    <t>Sonderbetriebseinnahmen, Tätigkeitsvergütungen</t>
  </si>
  <si>
    <t>Miet- / Pachteinnahmen</t>
  </si>
  <si>
    <t>is.netIncome.regular.operatingTC.otherOpRevenue.specialPurpose.rent</t>
  </si>
  <si>
    <t>Sonderbetriebseinnahmen, Miet- / Pachteinnahmen</t>
  </si>
  <si>
    <t>Zinseinnahmen</t>
  </si>
  <si>
    <t>is.netIncome.regular.operatingTC.otherOpRevenue.specialPurpose.interest</t>
  </si>
  <si>
    <t>Sonderbetriebseinnahmen, Zinseinnahmen</t>
  </si>
  <si>
    <t>Haftungsvergütungen</t>
  </si>
  <si>
    <t>is.netIncome.regular.operatingTC.otherOpRevenue.specialPurpose.liabilityRemuneration</t>
  </si>
  <si>
    <t>Sonderbetriebseinnahmen, Haftungsvergütungen</t>
  </si>
  <si>
    <t>Pensionszahlungen</t>
  </si>
  <si>
    <t>is.netIncome.regular.operatingTC.otherOpRevenue.specialPurpose.pension</t>
  </si>
  <si>
    <t>Sonderbetriebseinnahmen, Pensionszahlungen</t>
  </si>
  <si>
    <t>Bereederungsentgelt</t>
  </si>
  <si>
    <t>is.netIncome.regular.operatingTC.otherOpRevenue.specialPurpose.shipManagement</t>
  </si>
  <si>
    <t>Sonderbetriebseinnahmen, Bereederungsentgelt</t>
  </si>
  <si>
    <t>Zulässig nur für Sonderbilanzen. Darunter fällt auch das Bereederungsentgelt, soweit die Bereederung durch einen Mitunternehmer durchgeführt wird. In diesem Fall ist zunächst das gesamte Bereederungsentgelt anzugeben. Davon ist außerbilanziell derjenige Teil zu kürzen, der gemäß BMF-Schreiben vom 31.10.2008, BStBl. I 2008, 956, RZ 34 von der Abgeltungswirkung des § 5a Abs. 1 EStG erfasst ist.</t>
  </si>
  <si>
    <t>sonstige Sonderbetriebseinnahmen</t>
  </si>
  <si>
    <t>is.netIncome.regular.operatingTC.otherOpRevenue.specialPurpose.other</t>
  </si>
  <si>
    <t>Sonderbetriebseinnahmen, sonstige Sonderbetriebseinnahmen</t>
  </si>
  <si>
    <t>Aufwendungen zur Erfüllung satzungsmäßiger Aufgaben</t>
  </si>
  <si>
    <t>is.netIncome.regular.operatingTC.grossTradingProfit.statutoryDuties</t>
  </si>
  <si>
    <t>Aufwendungen zur Erfüllung satzungsmäßiger Aufgaben (GKV)</t>
  </si>
  <si>
    <t>Aufwendungen für Projektförderung</t>
  </si>
  <si>
    <t>is.netIncome.regular.operatingTC.grossTradingProfit.statutoryDuties.projectPromotion</t>
  </si>
  <si>
    <t>Aufwendungen zur Erfüllung satzungsmäßiger Aufgaben (GKV), Aufwendungen für Projektförderung</t>
  </si>
  <si>
    <t>Aufwendungen für Projektbegleitung</t>
  </si>
  <si>
    <t>is.netIncome.regular.operatingTC.grossTradingProfit.statutoryDuties.projectSupport</t>
  </si>
  <si>
    <t>Aufwendungen zur Erfüllung satzungsmäßiger Aufgaben (GKV), Aufwendungen für Projektbegleitung</t>
  </si>
  <si>
    <t>Aufwendungen für Kampagnen-, Bildungs- und Aufklärungsarbeit</t>
  </si>
  <si>
    <t>is.netIncome.regular.operatingTC.grossTradingProfit.statutoryDuties.education</t>
  </si>
  <si>
    <t>Aufwendungen zur Erfüllung satzungsmäßiger Aufgaben (GKV), Aufwendungen für Kampagnen-, Bildungs- und Aufklärungsarbeit</t>
  </si>
  <si>
    <t>Übrige Aufwendungen zur Erfüllung satzungsmäßiger Aufgaben</t>
  </si>
  <si>
    <t>is.netIncome.regular.operatingTC.grossTradingProfit.statutoryDuties.other</t>
  </si>
  <si>
    <t>Aufwendungen zur Erfüllung satzungsmäßiger Aufgaben (GKV), übrige Aufwendungen zur Erfüllung satzungsmäßiger Aufgaben</t>
  </si>
  <si>
    <t>Materialaufwand</t>
  </si>
  <si>
    <t>is.netIncome.regular.operatingTC.grossTradingProfit.materialServices</t>
  </si>
  <si>
    <t>Materialaufwand (GKV)</t>
  </si>
  <si>
    <t>Inkl. bezogene Leistungen und Handelswaren.</t>
  </si>
  <si>
    <t>Aufwendungen für Roh-, Hilfs- und Betriebsstoffe und für bezogene Waren</t>
  </si>
  <si>
    <t>is.netIncome.regular.operatingTC.grossTradingProfit.materialServices.material</t>
  </si>
  <si>
    <t>Aufwendungen für Roh-, Hilfs- und Betriebsstoffe und für bezogene Waren (GKV)</t>
  </si>
  <si>
    <t>Gesamter Materialaufwand gem. § 275 Abs. 2 Nr. 5 HGB, Umlaufvermögen.</t>
  </si>
  <si>
    <t>davon von verbundenen Unternehmen</t>
  </si>
  <si>
    <t>is.netIncome.regular.operatingTC.grossTradingProfit.materialServices.material.group</t>
  </si>
  <si>
    <t>Aufwendungen für Roh-, Hilfs- und Betriebsstoffe und für bezogene Waren (GKV), davon von verbundenen Unternehmen</t>
  </si>
  <si>
    <t>Gesamter Materialaufwand gem. § 275 Abs. 2 Nr. 5 HGB, Umlaufvermögen – verbundene Unternehmen (§ 271 Abs. 2 HGB).</t>
  </si>
  <si>
    <t>Aufwendungen für Roh- Hilfs- und Betriebsstoffe</t>
  </si>
  <si>
    <t>is.netIncome.regular.operatingTC.grossTradingProfit.materialServices.material.rawMatConsSup</t>
  </si>
  <si>
    <t>Aufwendungen für Roh-, Hilfs- und Betriebsstoffe und für bezogene Waren (GKV), Aufwendungen für Roh- Hilfs- und Betriebsstoffe</t>
  </si>
  <si>
    <t>Aufwand zum Regelsteuersatz</t>
  </si>
  <si>
    <t>is.netIncome.regular.operatingTC.grossTradingProfit.materialServices.material.rawMatConsSup.generalRateVAT</t>
  </si>
  <si>
    <t>Aufwendungen für Roh-, Hilfs- und Betriebsstoffe und für bezogene Waren (GKV), Aufwendungen für Roh- Hilfs- und Betriebsstoffe, Regelsteuersatz</t>
  </si>
  <si>
    <t>Roh-, Hilfs- und Betriebsstoffe zum Regelsteuersatz</t>
  </si>
  <si>
    <t>Aufwand zum ermäßigten Steuersatz</t>
  </si>
  <si>
    <t>is.netIncome.regular.operatingTC.grossTradingProfit.materialServices.material.rawMatConsSup.reducedRateVAT</t>
  </si>
  <si>
    <t>Aufwendungen für Roh-, Hilfs- und Betriebsstoffe und für bezogene Waren (GKV), Aufwendungen für Roh- Hilfs- und Betriebsstoffe, ermäßigter Steuersatz</t>
  </si>
  <si>
    <t>Roh-, Hilfs- und Betriebsstoffe zum aktuell ermäßigten Steuersatz (§ 12 Abs. 2 UStG) – nicht Durchschnittssteuersatz i.S.d. §§ 23, 24 UStG.</t>
  </si>
  <si>
    <t>Innergemeinschaftliche Erwerbe</t>
  </si>
  <si>
    <t>is.netIncome.regular.operatingTC.grossTradingProfit.materialServices.material.rawMatConsSup.intraEU</t>
  </si>
  <si>
    <t>Aufwendungen für Roh-, Hilfs- und Betriebsstoffe und für bezogene Waren (GKV), Aufwendungen für Roh- Hilfs- und Betriebsstoffe, Innergemeinschaftliche Erwerbe</t>
  </si>
  <si>
    <t>Innergemeinschaftliche Erwerbe, soweit es sich um Roh-, Hilfs- und Betriebsstoffe handelt</t>
  </si>
  <si>
    <t>Aufwendungen ohne Zuordnung nach Umsatzsteuertatbeständen</t>
  </si>
  <si>
    <t>is.netIncome.regular.operatingTC.grossTradingProfit.materialServices.material.rawMatConsSup.unknownVAT</t>
  </si>
  <si>
    <t>Aufwendungen für Roh-, Hilfs- und Betriebsstoffe und für bezogene Waren (GKV), Aufwendungen für Roh- Hilfs- und Betriebsstoffe, ohne Zuordnung nach Umsatzsteuertatbeständen</t>
  </si>
  <si>
    <t>z.B. Erwerb von Roh-, Hilfs- und Betriebsstoffen zum Durchschnittssteuersätzen i.S.d. §§ 23, 24 UStG oder Erwerb ohne Vorsteuerabzug sowie Auffangposition, soweit eine detaillierte Zuordnung auf die in der gleichen Ebene vorhandenen Positionen nicht möglich ist.</t>
  </si>
  <si>
    <t>Bestandsveränderungen</t>
  </si>
  <si>
    <t>is.netIncome.regular.operatingTC.grossTradingProfit.materialServices.material.rawMatConsSup.inventoryChange</t>
  </si>
  <si>
    <t>Aufwendungen für Roh-, Hilfs- und Betriebsstoffe und für bezogene Waren (GKV), Aufwendungen für Roh- Hilfs- und Betriebsstoffe, Bestandsveränderungen</t>
  </si>
  <si>
    <t>Bestandsveränderungen bei Roh-, Hilfs- und Betriebsstoffen</t>
  </si>
  <si>
    <t>Aufwendungen für bezogene Waren</t>
  </si>
  <si>
    <t>is.netIncome.regular.operatingTC.grossTradingProfit.materialServices.material.purchased</t>
  </si>
  <si>
    <t>Aufwendungen für Roh-, Hilfs- und Betriebsstoffe und für bezogene Waren (GKV), Aufwendungen für bezogene Waren</t>
  </si>
  <si>
    <t>Wareneinkauf zum Regelsteuersatz</t>
  </si>
  <si>
    <t>is.netIncome.regular.operatingTC.grossTradingProfit.materialServices.material.purchased.generalRateVAT</t>
  </si>
  <si>
    <t>Aufwendungen für Roh-, Hilfs- und Betriebsstoffe und für bezogene Waren (GKV), Aufwendungen für bezogene Waren, Wareneinkauf zum Regelsteuersatz</t>
  </si>
  <si>
    <t>Wareneinkauf zum ermäßigten Steuersatz</t>
  </si>
  <si>
    <t>is.netIncome.regular.operatingTC.grossTradingProfit.materialServices.material.purchased.reducedRateVAT</t>
  </si>
  <si>
    <t>Aufwendungen für Roh-, Hilfs- und Betriebsstoffe und für bezogene Waren (GKV), Aufwendungen für bezogene Waren, Wareneinkauf zum ermäßigten Steuersatz</t>
  </si>
  <si>
    <t>Wareneinkauf zum aktuell ermäßigten Steuersatz (§ 12 Abs. 2 UStG) – nicht Durchschnittssteuersatz i.S.d. §§ 23, 24 UStG.</t>
  </si>
  <si>
    <t>is.netIncome.regular.operatingTC.grossTradingProfit.materialServices.material.purchased.intraEU</t>
  </si>
  <si>
    <t>Aufwendungen für Roh-, Hilfs- und Betriebsstoffe und für bezogene Waren (GKV), Aufwendungen für bezogene Waren, Innergemeinschaftliche Erwerbe</t>
  </si>
  <si>
    <t>Innergemeinschaftliche Erwerbe, soweit es sich um Aufwendungen für bezogene Waren handelt</t>
  </si>
  <si>
    <t>Wareneinkauf ohne Vorsteuerabzug</t>
  </si>
  <si>
    <t>is.netIncome.regular.operatingTC.grossTradingProfit.materialServices.material.purchased.withoutVAT</t>
  </si>
  <si>
    <t>Aufwendungen für Roh-, Hilfs- und Betriebsstoffe und für bezogene Waren (GKV), Aufwendungen für bezogene Waren, Wareneinkauf ohne Vorsteuerabzug</t>
  </si>
  <si>
    <t>Wareneinkauf ohne Zuordnung nach Umsatzsteuertatbeständen</t>
  </si>
  <si>
    <t>is.netIncome.regular.operatingTC.grossTradingProfit.materialServices.material.purchased.unknownVAT</t>
  </si>
  <si>
    <t>Aufwendungen für Roh-, Hilfs- und Betriebsstoffe und für bezogene Waren (GKV), Aufwendungen für bezogene Waren, Wareneinkauf ohne Zuordnung nach Umsatzsteuertatbeständen</t>
  </si>
  <si>
    <t>z.B. Erwerb von Waren zu Durchschnittssteuersätzen i.S.d. §§ 23, 24 UStG, Erwerb von Waren ohne Vorsteuerabzug oder Wareneingang hinsichtlich Differenzbesteuerung i.S.d. §§ 25, 25a UStG sowie Auffangposition, soweit eine detaillierte Zuordnung auf die in der gleichen Ebene vorhandenen Positionen nicht möglich ist.</t>
  </si>
  <si>
    <t>is.netIncome.regular.operatingTC.grossTradingProfit.materialServices.material.purchased.inventoryChange</t>
  </si>
  <si>
    <t>Aufwendungen für Roh-, Hilfs- und Betriebsstoffe und für bezogene Waren (GKV), Aufwendungen für bezogene Waren, Bestandsveränderungen</t>
  </si>
  <si>
    <t>Warenbestandsveränderungen</t>
  </si>
  <si>
    <t>Anschaffungsnebenkosten</t>
  </si>
  <si>
    <t>is.netIncome.regular.operatingTC.grossTradingProfit.materialServices.material.additPurchCost</t>
  </si>
  <si>
    <t>Aufwendungen für Roh-, Hilfs- und Betriebsstoffe und für bezogene Waren (GKV), Anschaffungsnebenkosten</t>
  </si>
  <si>
    <t>Aufwendungen für bezogene Leistungen</t>
  </si>
  <si>
    <t>is.netIncome.regular.operatingTC.grossTradingProfit.materialServices.services</t>
  </si>
  <si>
    <t>Aufwendungen für bezogene Leistungen (GKV)</t>
  </si>
  <si>
    <t>Werklieferungen und Werkleistungen fremder Unternehmen</t>
  </si>
  <si>
    <t>Leistungen nach § 13b UStG mit Vorsteuerabzug</t>
  </si>
  <si>
    <t>is.netIncome.regular.operatingTC.grossTradingProfit.materialServices.services.UStG13bDedInputTax</t>
  </si>
  <si>
    <t>Aufwendungen für bezogene Leistungen (GKV), Leistungen nach § 13b UStG mit Vorsteuerabzug</t>
  </si>
  <si>
    <t>Leistungen, bei denen der Leistungsempfänger Umsatzsteuersteuerschuldner ist (§ 13b UStG) und gleichzeitig ein Vorsteueranspruch besteht.</t>
  </si>
  <si>
    <t>Leistungen nach § 13b UStG ohne Vorsteuerabzug</t>
  </si>
  <si>
    <t>is.netIncome.regular.operatingTC.grossTradingProfit.materialServices.services.UStG13bNonDedInputTax</t>
  </si>
  <si>
    <t>Aufwendungen für bezogene Leistungen (GKV), Leistungen nach § 13b UStG ohne Vorsteuerabzug</t>
  </si>
  <si>
    <t>Leistungen, bei denen der Leistungsempfänger Umsatzsteuersteuerschuldner ist (§ 13b UStG) und kein Vorsteueranspruch besteht.</t>
  </si>
  <si>
    <t>Übrige Leistungen mit Vorsteuerabzug</t>
  </si>
  <si>
    <t>is.netIncome.regular.operatingTC.grossTradingProfit.materialServices.services.OtherDedInputTax</t>
  </si>
  <si>
    <t>Aufwendungen für bezogene Leistungen (GKV), Übrige Leistungen mit Vorsteuerabzug</t>
  </si>
  <si>
    <t>Übrige bezogene Leistungen mit Vorsteuerabzug</t>
  </si>
  <si>
    <t>Übrige Leistungen ohne Vorsteuerabzug</t>
  </si>
  <si>
    <t>is.netIncome.regular.operatingTC.grossTradingProfit.materialServices.services.OtherNonDedInputTax</t>
  </si>
  <si>
    <t>Aufwendungen für bezogene Leistungen (GKV), Übrige Leistungen ohne Vorsteuerabzug</t>
  </si>
  <si>
    <t>Übrige bezogene Leistungen ohne Vorsteuerabzug</t>
  </si>
  <si>
    <t>Übrige Leistungen ohne Zuordnung nach Umsatzsteuertatbeständen</t>
  </si>
  <si>
    <t>is.netIncome.regular.operatingTC.grossTradingProfit.materialServices.services.unknownVAT</t>
  </si>
  <si>
    <t>Aufwendungen für bezogene Leistungen (GKV), Übrige Leistungen ohne Zuordnung nach Umsatzsteuertatbeständen</t>
  </si>
  <si>
    <t>davon von verbundene Unternehmen</t>
  </si>
  <si>
    <t>is.netIncome.regular.operatingTC.grossTradingProfit.materialServices.group</t>
  </si>
  <si>
    <t>Aufwendungen für bezogene Leistungen (GKV), davon von verbundene Unternehmen</t>
  </si>
  <si>
    <t>davon im Materialaufwand verrechnete Nachlässe</t>
  </si>
  <si>
    <t>is.netIncome.regular.operatingTC.grossTradingProfit.materialServices.reductionsOffset</t>
  </si>
  <si>
    <t>Materialaufwand (GKV), davon im Materialaufwand verrechnete Nachlässe</t>
  </si>
  <si>
    <t>erläuternde Angabe; kann technisch nicht zur Summenprüfung herangezogen werden; Vorzeichen ggf. mit Datenuser abzustimmen</t>
  </si>
  <si>
    <t>Personalaufwand</t>
  </si>
  <si>
    <t>is.netIncome.regular.operatingTC.staff</t>
  </si>
  <si>
    <t>Personalaufwand (GKV)</t>
  </si>
  <si>
    <t>Löhne und Gehälter sind alle als Aufwendungen zu erfassende Personalkosten für gewerbliche Arbeitnehmer, für Angestellte, für Vorstände oder Geschäftsführer. Die Löhne sind brutto zu erfassen, vor Abzug der Lohnsteuer und der von den Arbeitnehmern zu tragenden Sozialabgaben.</t>
  </si>
  <si>
    <t>davon Personalaufwand - verbundene Unternehmen</t>
  </si>
  <si>
    <t>is.netIncome.regular.operatingTC.staff.group</t>
  </si>
  <si>
    <t>Personalaufwand (GKV), davon Personalaufwand - verbundene Unternehmen</t>
  </si>
  <si>
    <t>davon Vergütungen an Gesellschafter-Geschäftsführer insgesamt</t>
  </si>
  <si>
    <t>is.netIncome.regular.operatingTC.staff.managerPartner</t>
  </si>
  <si>
    <t>Personalaufwand (GKV), davon Vergütungen an Gesellschafter-Geschäftsführer insgesamt</t>
  </si>
  <si>
    <t>erläuternde Angabe, inhaltlich ggf. mit Datenuser abzustimmen</t>
  </si>
  <si>
    <t>Löhne und Gehälter</t>
  </si>
  <si>
    <t>is.netIncome.regular.operatingTC.staff.salaries</t>
  </si>
  <si>
    <t>Löhne und Gehälter (GKV)</t>
  </si>
  <si>
    <t>Hierunter fallen die Bruttobeträge der Löhne und Gehälter (Nettobetrag, Steuern, Arbeitnehmeranteile zur Sozialversicherung).</t>
  </si>
  <si>
    <t>Vergütungen an Gesellschafter-Geschäftsführer</t>
  </si>
  <si>
    <t>is.netIncome.regular.operatingTC.staff.salaries.managerPartner</t>
  </si>
  <si>
    <t>Löhne und Gehälter (GKV), Vergütungen an Gesellschafter-Geschäftsführer</t>
  </si>
  <si>
    <t>Vergütung und sonstige Leistungen (inkl. Sachbezüge) an Gesellschafter-Geschäftsführer einer GmbH/Limited, unabhängig von der Beteiligungshöhe.</t>
  </si>
  <si>
    <t>Vergütungen an angestellte Mitunternehmer § 15 EStG</t>
  </si>
  <si>
    <t>is.netIncome.regular.operatingTC.staff.salaries.salariedPartnersEStG15</t>
  </si>
  <si>
    <t>Löhne und Gehälter (GKV), Vergütungen an angestellte Mitunternehmer § 15 EStG</t>
  </si>
  <si>
    <t>Vergütungen und sonstige Leistungen (inkl. Sachbezüge) an Mitunternehmer i.S.d. § 15 Abs. 1 Nr. 2 EStG. Die schuldrechtlichen "Lohnzahlungen" an Mitunternehmer sind innerhalb der Gesellschaft (Gesamthand) nicht zu korrigieren. Vielmehr erfolgt die "Korrektur" im Rahmen der Sonderbilanz bzw. Sonder-G+V.</t>
  </si>
  <si>
    <t>Löhne für Minijobs</t>
  </si>
  <si>
    <t>is.netIncome.regular.operatingTC.staff.salaries.minijobs</t>
  </si>
  <si>
    <t>Löhne und Gehälter (GKV), Löhne für Minijobs</t>
  </si>
  <si>
    <t>Eine geringfügige Beschäftigung liegt vor, wenn das Arbeitsentgelt aus dieser Beschäftigung den in § 8 Abs. 1 Nr. 1 SGB IV geregelten Betrag regelmäßig im Monat nicht übersteigt. Unter Löhne für Minijobs fallen auch die Sachbezüge und Zuschüsse sowie die vom Arbeitgeber übernommene Lohn- und Kirchensteuer sowie alle weiteren Sozialen Abgaben.</t>
  </si>
  <si>
    <t>Sachbezüge</t>
  </si>
  <si>
    <t>is.netIncome.regular.operatingTC.staff.salaries.inKind</t>
  </si>
  <si>
    <t>Löhne und Gehälter (GKV), Sachbezüge</t>
  </si>
  <si>
    <t>Sachbezüge, z.B. für zur privaten Nutzung überlassene Firmenfahrzeuge oder Telefonanschlüsse, Gestellung von Wohnungen und Mahlzeiten, Überlassung von Waren etc.</t>
  </si>
  <si>
    <t>freiwillige Zuwendungen</t>
  </si>
  <si>
    <t>is.netIncome.regular.operatingTC.staff.salaries.voluntayBenefits</t>
  </si>
  <si>
    <t>Löhne und Gehälter (GKV), freiwillige Zuwendungen</t>
  </si>
  <si>
    <t>Insbesondere freiwillige soziale Aufwendungen wie z.B. Aufwendungen für die Zukunftssicherung, Werkspensionen, Werksrenten, Erholungsbeihilfen, Fortbildungskosten, Studien- und Ausbildungsbeihilfen, Gelegenheitsgeschenke, Heirats- und Geburtsbeihilfen, Jubiläumsgeschenke, Sterbebeihilfen, Aufwendungen für Werksküche, Ledigenheime, Werkschor und Werkskapelle, Belegschaftsveranstaltungen, Mietzuschüsse, verbilligte Überlassung von Werks- und Dienstwohnungen, Unfallkosten und Zinszahlungen aufgrund von Arbeitsgerichtsprozessen.</t>
  </si>
  <si>
    <t>übrige Löhne und Gehälter</t>
  </si>
  <si>
    <t>is.netIncome.regular.operatingTC.staff.salaries.misc</t>
  </si>
  <si>
    <t>Löhne und Gehälter (GKV), übrige Löhne und Gehälter</t>
  </si>
  <si>
    <t>Löhne (z.B. für Produktion und Fertigung) sowie Gehälter (z.B. für Verwaltung und Vertrieb), soweit keine Vergütungen an Gesellschafter-Geschäftsführer oder Mitunternehmer. Hierunter fallen die Bruttobeträge der Löhne und Gehälter (Nettobetrag, Steuern, Arbeitnehmeranteile zur Sozialversicherung und Beiträge zur Berufsgenossenschaft).</t>
  </si>
  <si>
    <t>nicht zuordenbare Löhne und Gehälter</t>
  </si>
  <si>
    <t>is.netIncome.regular.operatingTC.staff.salaries.nonAllocable</t>
  </si>
  <si>
    <t>Löhne und Gehälter (GKV), nicht zuordenbare Löhne und Gehälter</t>
  </si>
  <si>
    <t>soziale Abgaben und Aufwendungen für Altersversorgung und für Unterstützung</t>
  </si>
  <si>
    <t>is.netIncome.regular.operatingTC.staff.social</t>
  </si>
  <si>
    <t>soziale Abgaben und Aufwendungen für Altersversorgung und für Unterstützung (GKV)</t>
  </si>
  <si>
    <t>soziale Abgaben</t>
  </si>
  <si>
    <t>is.netIncome.regular.operatingTC.staff.social.socExp</t>
  </si>
  <si>
    <t>soziale Abgaben und Aufwendungen für Altersversorgung und für Unterstützung (GKV), soziale Abgaben</t>
  </si>
  <si>
    <t>Aufwendungen für Arbeitslosen-, Renten-, Kranken- und Pflegeversicherung (ausgenommen: Soziale Abgaben auf Löhne für Minijobs).</t>
  </si>
  <si>
    <t>davon soziale Abgaben für angestellte Mitunternehmer § 15 EStG</t>
  </si>
  <si>
    <t>is.netIncome.regular.operatingTC.staff.social.socExp.salariedPartnersEStG15</t>
  </si>
  <si>
    <t>soziale Abgaben und Aufwendungen für Altersversorgung und für Unterstützung (GKV), soziale Abgaben, davon soziale Abgaben für angestellte Mitunternehmer § 15 EStG</t>
  </si>
  <si>
    <t>Arbeitslosen-, Renten-, Kranken- und Pflegeversicherungsaufwendungen für Mitunternehmer i.S.d. § 15 Abs. 1 Nr. 2 EStG. Die sozialen Abgaben für angestellte Mitunternehmer sind innerhalb der Gesellschaft (Gesamthand) nicht zu korrigieren. Vielmehr erfolgt die "Korrektur" im Rahmen der Sonderbilanz bzw. Sonder-G+V.</t>
  </si>
  <si>
    <t>Aufwendungen für Altersversorgung</t>
  </si>
  <si>
    <t>is.netIncome.regular.operatingTC.staff.social.pensions</t>
  </si>
  <si>
    <t>soziale Abgaben und Aufwendungen für Altersversorgung und für Unterstützung (GKV), Aufwendungen für Altersversorgung</t>
  </si>
  <si>
    <t>z.B. Aufwendungen für die Direktversicherung (§ 4b EStG), Pensionskassenbeiträge (§ 4c EStG), Beiträge an Unterstützungskassen (§ 4d EStG) oder an Pensionsfonds (§ 4e EStG).</t>
  </si>
  <si>
    <t>davon für Gesellschafter-Geschäftsführer</t>
  </si>
  <si>
    <t>is.netIncome.regular.operatingTC.staff.social.pensions.shareholderManagDir</t>
  </si>
  <si>
    <t>soziale Abgaben und Aufwendungen für Altersversorgung und für Unterstützung (GKV), Aufwendungen für Altersversorgung, davon für Gesellschafter-Geschäftsführer</t>
  </si>
  <si>
    <t>Aufwendungen für Altersversorgung, insb. Aufwendungen für die Direktversicherung (§ 4b EStG), Pensionskassenbeiträge (§ 4c EStG), Beiträge an Unterstützungskassen (§ 4d EStG) oder an Pensionsfonds (§ 4e EStG) für Gesellschafter-Geschäftsführer (unabhängig von der Höhe der Beteiligung).</t>
  </si>
  <si>
    <t>davon für angestellte Mitunternehmer § 15 EStG</t>
  </si>
  <si>
    <t>is.netIncome.regular.operatingTC.staff.social.pensions.salariedPartnersEStG15</t>
  </si>
  <si>
    <t>soziale Abgaben und Aufwendungen für Altersversorgung und für Unterstützung (GKV), Aufwendungen für Altersversorgung, davon für angestellte Mitunternehmer § 15 EStG</t>
  </si>
  <si>
    <t>Aufwendungen für Altersversorgung, insb. Aufwendungen für die Direktversicherung (§ 4b EStG), Pensionskassenbeiträge (§ 4c EStG), Beiträge an Unterstützungskassen (§ 4d EStG) oder an Pensionsfonds (§ 4e EStG) für Mitunternehmer i.S.d. § 15 Abs. 1 Nr. 2 EStG. Die Aufwendungen für Altersversorgung für angestellte Mitunternehmer sind innerhalb der Gesellschaft (Gesamthand) nicht zu korrigieren. Vielmehr erfolgt die "Korrektur" im Rahmen der Sonderbilanz bzw. Sonder-G+V.</t>
  </si>
  <si>
    <t>davon Zuführungen zu Pensionsrückstellungen (ohne Zinsanteil)</t>
  </si>
  <si>
    <t>is.netIncome.regular.operatingTC.staff.social.pensions.addPensProv</t>
  </si>
  <si>
    <t>soziale Abgaben und Aufwendungen für Altersversorgung und für Unterstützung (GKV), Aufwendungen für Altersversorgung, davon Zuführungen zu Pensionsrückstellungen (ohne Zinsanteil)</t>
  </si>
  <si>
    <t>ADS § 275 Tz. 119-121</t>
  </si>
  <si>
    <t>Zuführungen zu Pensionsrückstellungen (ohne Zinsanteil)</t>
  </si>
  <si>
    <t>Aufwendungen für Unterstützung</t>
  </si>
  <si>
    <t>is.netIncome.regular.operatingTC.staff.social.welfare</t>
  </si>
  <si>
    <t>soziale Abgaben und Aufwendungen für Altersversorgung und für Unterstützung (GKV), Aufwendungen für Unterstützung</t>
  </si>
  <si>
    <t>Sonstige Unterstützungsleistungen des Arbeitgebers, z.B. nach § 3 Nr. 34 EStG.</t>
  </si>
  <si>
    <t>is.netIncome.regular.operatingTC.staff.social.other</t>
  </si>
  <si>
    <t>soziale Abgaben und Aufwendungen für Altersversorgung und für Unterstützung (GKV), nicht zuordenbar</t>
  </si>
  <si>
    <t>Abschreibungen</t>
  </si>
  <si>
    <t>is.netIncome.regular.operatingTC.deprAmort</t>
  </si>
  <si>
    <t>Abschreibungen (GKV)</t>
  </si>
  <si>
    <t>Abschreibungen auf immaterielle Vermögensgegenstände des Anlagevermögens und Sachanlagen</t>
  </si>
  <si>
    <t>is.netIncome.regular.operatingTC.deprAmort.fixAss</t>
  </si>
  <si>
    <t>Abschreibungen (GKV) auf immaterielle Vermögensgegenstände des Anlagevermögens und Sachanlagen</t>
  </si>
  <si>
    <t>Soweit freiwillig ein Anlagenspiegel im XBRL-Format übermittelt wird, siehe Tz. 23 des BMF-Schreibens vom 28.09.2011, genügt es hier eine Wertübermittlung vorzunehmen. Die darunter liegenden Ebenen können mit einem "NIL-Wert" übermittelt werden.</t>
  </si>
  <si>
    <t>davon Abschreibungen - verbundene Unternehmen</t>
  </si>
  <si>
    <t>is.netIncome.regular.operatingTC.deprAmort.fixAss.affilCompanies</t>
  </si>
  <si>
    <t>Abschreibungen (GKV) auf immaterielle Vermögensgegenstände des Anlagevermögens und Sachanlagen, davon Abschreibungen - verbundene Unternehmen</t>
  </si>
  <si>
    <t>auf Ingangsetzungsaufwendungen</t>
  </si>
  <si>
    <t>is.netIncome.regular.operatingTC.deprAmort.fixAss.startUpCost</t>
  </si>
  <si>
    <t>Abschreibungen (GKV) auf immaterielle Vermögensgegenstände des Anlagevermögens und Sachanlagen, auf Ingangsetzungsaufwendungen</t>
  </si>
  <si>
    <t>auf Geschäfts-, Firmen- oder Praxiswert</t>
  </si>
  <si>
    <t>is.netIncome.regular.operatingTC.deprAmort.fixAss.goodwill</t>
  </si>
  <si>
    <t>Abschreibungen (GKV) auf immaterielle Vermögensgegenstände des Anlagevermögens und Sachanlagen, auf Geschäfts-, Firmen- oder Praxiswert</t>
  </si>
  <si>
    <t>Abschreibungen auf den Firmen- oder Geschäftswert i.S.d. § 246 Abs. 1 S. 2 HGB. Dieser zeitlich begrenzt nutzbare Vermögensgegenstand unterliegt den allgemeinen Regelungen zur Zugangs- und Folgebewertung; als betriebsgewöhnliche Nutzungsdauer gilt abweichend von handelsrechtlichen Maßstäben ein Zeitraum von 15 Jahren (§ 7 Abs. 1 Satz 3 EStG). Hinsichtlich der Abschreibung des Praxiswerts siehe BMF vom 15.01.1995, BStBl 1995 I S. 14. Soweit freiwillig ein Anlagenspiegel im XBRL-Format übermittelt wird, siehe Tz. 23 des BMF-Schreibens vom 28.09.2011, sind hier keine Angaben erforderlich (NIL-Wert). Es genügt eine Werteübermittlung auf Ebene 6 "Abschreibungen auf immaterielle Vermögensgegenstände des Anlagevermögens und Sachanlagen".</t>
  </si>
  <si>
    <t>auf andere immaterielle Vermögensgegenstände</t>
  </si>
  <si>
    <t>is.netIncome.regular.operatingTC.deprAmort.fixAss.otherIntan</t>
  </si>
  <si>
    <t>Abschreibungen (GKV) auf immaterielle Vermögensgegenstände des Anlagevermögens und Sachanlagen, auf andere immaterielle Vermögensgegenstände</t>
  </si>
  <si>
    <t>Soweit freiwillig ein Anlagenspiegel im XBRL-Format übermittelt wird, siehe Tz. 23 des BMF-Schreibens vom 28.09.2011, sind hier keine Angaben erforderlich (NIL-Wert). Es genügt eine Werteübermittlung auf Ebene 6 "Abschreibungen auf immaterielle Vermögensgegenstände des Anlagevermögens und Sachanlagen".</t>
  </si>
  <si>
    <t>is.netIncome.regular.operatingTC.deprAmort.fixAss.tan</t>
  </si>
  <si>
    <t>Abschreibungen (GKV) auf immaterielle Vermögensgegenstände des Anlagevermögens und Sachanlagen, auf Sachanlagen</t>
  </si>
  <si>
    <t>davon Sofortabschreibung GWG</t>
  </si>
  <si>
    <t>is.netIncome.regular.operatingTC.deprAmort.fixAss.tan.lowValueAs</t>
  </si>
  <si>
    <t>Abschreibungen (GKV) auf immaterielle Vermögensgegenstände des Anlagevermögens und Sachanlagen, auf Sachanlagen, davon Sofortabschreibung GWG</t>
  </si>
  <si>
    <t>Soweit Konten nicht direkt angesprochen wurden, kann der Wert leer (NIL) übermittelt werden</t>
  </si>
  <si>
    <t>Sofort als Betriebsausgabe zu erfassender Aufwand für GWG. Abschreibungen auf aktivierte GWG sind hier nicht auszuweisen. Soweit freiwillig ein Anlagenspiegel im XBRL-Format übermittelt wird, siehe Tz. 23 des BMF-Schreibens vom 28.09.2011, sind hier keine Angaben erforderlich (NIL-Wert). Es genügt eine Werteübermittlung auf Ebene 6 "Abschreibungen auf immaterielle Vermögensgegenstände des Anlagevermögens und Sachanlagen".</t>
  </si>
  <si>
    <t>davon Auflösung GWG-Sammelposten</t>
  </si>
  <si>
    <t>is.netIncome.regular.operatingTC.deprAmort.fixAss.tan.lowValueAsCollItem</t>
  </si>
  <si>
    <t>Abschreibungen (GKV) auf immaterielle Vermögensgegenstände des Anlagevermögens und Sachanlagen, auf Sachanlagen, davon Auflösung GWG-Sammelposten</t>
  </si>
  <si>
    <t>Sammelposten, der mit jeweils einem Fünftel pro Wirtschaftsjahr aufzulösen ist. Soweit freiwillig ein Anlagenspiegel im XBRL-Format übermittelt wird, siehe Tz. 23 des BMF-Schreibens vom 28.09.2011, sind hier keine Angaben erforderlich (NIL-Wert). Es genügt eine Werteübermittlung auf Ebene 6 "Abschreibungen auf immaterielle Vermögensgegenstände des Anlagevermögens und Sachanlagen".</t>
  </si>
  <si>
    <t>davon Abschreibungen auf Gebäude</t>
  </si>
  <si>
    <t>is.netIncome.regular.operatingTC.deprAmort.fixAss.tan.buildings</t>
  </si>
  <si>
    <t>Abschreibungen (GKV) auf immaterielle Vermögensgegenstände des Anlagevermögens und Sachanlagen, auf Sachanlagen, davon Abschreibungen auf Gebäude</t>
  </si>
  <si>
    <t>außerplanmäßige Abschreibungen und Sonderabschreibungen sowie sonstige Abzüge</t>
  </si>
  <si>
    <t>is.netIncome.regular.operatingTC.deprAmort.fixAss.specific</t>
  </si>
  <si>
    <t>Abschreibungen (GKV) auf immaterielle Vermögensgegenstände des Anlagevermögens und Sachanlagen, außerplanmäßige, Sonderabschreibungen und sonstige Abzüge</t>
  </si>
  <si>
    <t>außerplanmäßige Abschreibungen</t>
  </si>
  <si>
    <t>is.netIncome.regular.operatingTC.deprAmort.fixAss.specific.except</t>
  </si>
  <si>
    <t>Abschreibungen (GKV) auf immaterielle Vermögensgegenstände des Anlagevermögens und Sachanlagen, außerplanmäßige und Sonderabschreibungen, außerplanmäßige Abschreibungen</t>
  </si>
  <si>
    <t>Außerplanmäßige Abschreibungen dienen der Berücksichtigung von Wertverlusten beim abnutzbaren und nicht abnutzbaren Anlagevermögen zum Bilanzstichtag, soweit diese beim abnutzbaren Anlagevermögen nicht bereits durch planmäßige Abschreibungen erfasst wurden; steuerrechtlich sind außerplanmäßige Abschreibungen nur bei einer dauernden Wertminderung zulässig. Soweit freiwillig ein Anlagenspiegel im XBRL-Format übermittelt wird, siehe Tz. 23 des BMF-Schreibens vom 28.09.2011, sind hier keine Angaben erforderlich (NIL-Wert). Es genügt eine Werteübermittlung auf Ebene 6 "Abschreibungen auf immaterielle Vermögensgegenstände des Anlagevermögens und Sachanlagen".</t>
  </si>
  <si>
    <t>is.netIncome.regular.operatingTC.deprAmort.fixAss.specific.except.goodwill</t>
  </si>
  <si>
    <t>Abschreibungen (GKV) auf immaterielle Vermögensgegenstände des Anlagevermögens und Sachanlagen, außerplanmäßige und Sonderabschreibungen, außerplanmäßige Abschreibungen, auf Geschäfts-, Firmen- oder Praxiswert</t>
  </si>
  <si>
    <t>Außerplanmäßige Abschreibungen auf immaterielle Vermögensgegenstände wie z.B. bei der vorzeitigen Beendigung der Nutzung eines Patentes oder eines sonstigen Schutzrechts. Soweit freiwillig ein Anlagenspiegel im XBRL-Format übermittelt wird, siehe Tz. 23 des BMF-Schreibens vom 28.09.2011, sind hier keine Angaben erforderlich (NIL-Wert). Es genügt eine Werteübermittlung auf Ebene 6 "Abschreibungen auf immaterielle Vermögensgegenstände des Anlagevermögens und Sachanlagen".</t>
  </si>
  <si>
    <t>is.netIncome.regular.operatingTC.deprAmort.fixAss.specific.except.otherIntan</t>
  </si>
  <si>
    <t>Abschreibungen (GKV) auf immaterielle Vermögensgegenstände des Anlagevermögens und Sachanlagen, außerplanmäßige und Sonderabschreibungen, außerplanmäßige Abschreibungen, auf andere immaterielle Vermögensgegenstände</t>
  </si>
  <si>
    <t>Mussfeld kann leer übermittelt werden, wenn Information im Anlagenspiegel enthalten.</t>
  </si>
  <si>
    <t>Soweit freiwillig ein Anlagespiegel im XBRL-Format übermittelt wird, siehe Tz. 23 des BMF-Schreibens vom 28.09.2011, sind hier keine Angaben erforderlich (NIL-Wert). Es genügt eine Werteübermittlung auf Ebene 6 "Abschreibungen auf immaterielle Vermögensgegenstände des Anlagevermögens und Sachanlagen".</t>
  </si>
  <si>
    <t>is.netIncome.regular.operatingTC.deprAmort.fixAss.specific.except.tan</t>
  </si>
  <si>
    <t>Abschreibungen (GKV) auf immaterielle Vermögensgegenstände des Anlagevermögens und Sachanlagen, außerplanmäßige und Sonderabschreibungen, außerplanmäßige Abschreibungen, auf Sachanlagen</t>
  </si>
  <si>
    <t>Außerplanmäßige Abschreibung nur bei dauernder Wertminderung. Soweit freiwillig ein Anlagespiegel im XBRL-Format übermittelt wird, siehe Tz. 23 des BMF-Schreibens vom 28.09.2011, sind hier keine Angaben erforderlich (NIL-Wert). Es genügt eine Werteübermittlung auf Ebene 6 "Abschreibungen auf immaterielle Vermögensgegenstände des Anlagevermögens und Sachanlagen".</t>
  </si>
  <si>
    <t>is.netIncome.regular.operatingTC.deprAmort.fixAss.specific.except.other</t>
  </si>
  <si>
    <t>Abschreibungen (GKV) auf immaterielle Vermögensgegenstände des Anlagevermögens und Sachanlagen, außerplanmäßige und Sonderabschreibungen, außerplanmäßige Abschreibungen, nicht zuordenbar</t>
  </si>
  <si>
    <t>Auffangposition, soweit eine detaillierte Zuordnung auf die in der gleichen Ebene vorhandenen Positionen nicht möglich ist. Soweit freiwillig ein Anlagenspiegel im XBRL-Format übermittelt wird, siehe Tz. 23 des BMF-Schreibens vom 28.09.2011, sind hier keine Angaben erforderlich (NIL-Wert). Es genügt eine Werteübermittlung auf Ebene 6 "Abschreibungen auf immaterielle Vermögensgegenstände des Anlagevermögens und Sachanlagen".</t>
  </si>
  <si>
    <t>Sonderabschreibungen</t>
  </si>
  <si>
    <t>is.netIncome.regular.operatingTC.deprAmort.fixAss.specific.impairment</t>
  </si>
  <si>
    <t>Abschreibungen (GKV) auf immaterielle Vermögensgegenstände des Anlagevermögens und Sachanlagen, außerplanmäßige und Sonderabschreibungen, Sonderabschreibungen</t>
  </si>
  <si>
    <t>Steuerliche Sonderabschreibungen</t>
  </si>
  <si>
    <t>z.B. Sonderabschreibungen nach § 7g EStG oder soweit Sonderabschreibungen in Katastrophenfällen zugelassen (§ 163 AO). Soweit freiwillig ein Anlagenspiegel im XBRL-Format übermittelt wird, siehe Tz. 23 des BMF-Schreibens vom 28.09.2011, sind hier keine Angaben erforderlich (NIL-Wert). Es genügt eine Werteübermittlung auf Ebene 6 "Abschreibungen auf immaterielle Vermögensgegenstände des Anlagevermögens und Sachanlagen"</t>
  </si>
  <si>
    <t>Herabsetzungsbetrag nach § 7g Abs. 2 EStG</t>
  </si>
  <si>
    <t>is.netIncome.regular.operatingTC.otherCost.deductValueEStG7g_2</t>
  </si>
  <si>
    <t>Abschreibungen (GKV) auf immaterielle Vermögensgegenstände des Anlagevermögens und Sachanlagen, außerplanmäßige und Sonderabschreibungen, Herabsetzungsbetrag nach § 7g Abs. 2 EStG</t>
  </si>
  <si>
    <t>Minderung der Anschaffungs- oder Herstellungskosten im Jahr der Anschaffung / Herstellung.</t>
  </si>
  <si>
    <t>is.netIncome.regular.operatingTC.deprAmort.fixAss.specific.other</t>
  </si>
  <si>
    <t>Abschreibungen (GKV) auf immaterielle Vermögensgegenstände des Anlagevermögens und Sachanlagen, außerplanmäßige und Sonderabschreibungen, nicht zuordenbar</t>
  </si>
  <si>
    <t>Auffangposition, jedoch nur insoweit, wie eine detaillierte Zuordnung auf die in der gleichen Ebene vorhandenen Positionen nicht möglich ist. Soweit freiwillig ein Anlagenspiegel im XBRL-Format übermittelt wird, siehe Tz. 23 des BMF-Schreibens vom 28.09.2011, sind hier keine Angaben erforderlich (NIL-Wert). Es genügt eine Werteübermittlung auf Ebene 6 "Abschreibungen auf immaterielle Vermögensgegenstände des Anlagevermögens und Sachanlagen".</t>
  </si>
  <si>
    <t>is.netIncome.regular.operatingTC.deprAmort.fixAss.other</t>
  </si>
  <si>
    <t>Abschreibungen (GKV) auf immaterielle Vermögensgegenstände des Anlagevermögens und Sachanlagen, nicht zuordenbar</t>
  </si>
  <si>
    <t>auf Vermögensgegenstände des Umlaufvermögens, soweit diese die in der Kapitalgesellschaft üblichen Abschreibungen überschreiten</t>
  </si>
  <si>
    <t>is.netIncome.regular.operatingTC.deprAmort.currAss</t>
  </si>
  <si>
    <t>Abschreibungen (GKV), auf Vermögensgegenstände des Umlaufvermögens, soweit diese die in der Kapitalgesellschaft üblichen Abschreibungen überschreiten</t>
  </si>
  <si>
    <t>Außer Wertpapieren. Unabhängig von der Rechtsform des bilanzierenden Unternehmens</t>
  </si>
  <si>
    <t>Abschreibungen auf Vorräte</t>
  </si>
  <si>
    <t>is.netIncome.regular.operatingTC.deprAmort.currAss.inventory</t>
  </si>
  <si>
    <t>Abschreibungen (GKV), auf Vermögensgegenstände des Umlaufvermögens, soweit diese die in der Kapitalgesellschaft üblichen Abschreibungen überschreiten, Abschreibungen auf Vorräte</t>
  </si>
  <si>
    <t>Teilwertvermutung (§ 6 Abs. 1 Nr. 2 EStG).</t>
  </si>
  <si>
    <t>Abschreibungen auf Forderungen und sonstige Vermögensgegenstände</t>
  </si>
  <si>
    <t>is.netIncome.regular.operatingTC.deprAmort.currAss.receiv</t>
  </si>
  <si>
    <t>Abschreibungen (GKV), auf Vermögensgegenstände des Umlaufvermögens, soweit diese die in der Kapitalgesellschaft üblichen Abschreibungen überschreiten, Abschreibungen auf Forderungen und sonstige Vermögensgegenstände</t>
  </si>
  <si>
    <t>Abschreibungen auf Forderungen und sonstige Vermögensgegenstände, soweit sie die bei der Kapitalgesellschaft üblichen Abschreibungen überschreiten.</t>
  </si>
  <si>
    <t>davon Abschreibungen auf Forderungen gegenüber Kapitalgesellschaften, an denen eine Beteiligung besteht</t>
  </si>
  <si>
    <t>is.netIncome.regular.operatingTC.deprAmort.currAss.receiv.againstCorpParticip</t>
  </si>
  <si>
    <t>Abschreibungen (GKV), auf Vermögensgegenstände des Umlaufvermögens, soweit diese die in der Kapitalgesellschaft üblichen Abschreibungen überschreiten, Abschreibungen auf Forderungen und sonstige Vermögensgegenstände, davon Abschreibungen auf Forderungen gegenüber Kapitalgesellschaften, an denen eine Beteiligung besteht</t>
  </si>
  <si>
    <t>Abschreibungen auf Forderungen und sonstige Vermögensgegenstände gegenüber Kapitalgesellschaften, an denen eine Beteiligung besteht, soweit sie die bei der Kapitalgesellschaft üblichen Abschreibungen überschreiten.</t>
  </si>
  <si>
    <t>davon Abschreibungen auf Forderungen gegenüber Gesellschaftern und nahe stehenden Personen</t>
  </si>
  <si>
    <t>is.netIncome.regular.operatingTC.deprAmort.currAss.receiv.sharehRelPart</t>
  </si>
  <si>
    <t>Abschreibungen (GKV), auf Vermögensgegenstände des Umlaufvermögens, soweit diese die in der Kapitalgesellschaft üblichen Abschreibungen überschreiten, Abschreibungen auf Forderungen und sonstige Vermögensgegenstände, davon Abschreibungen auf Forderungen gegenüber Gesellschaftern und nahe stehenden Personen</t>
  </si>
  <si>
    <t>Abschreibungen auf Forderungen und sonstige Vermögensgegenstände gegenüber Gesellschaftern und nahe stehenden Personen, soweit sie die bei der Kapitalgesellschaft üblichen Abschreibungen überschreiten.</t>
  </si>
  <si>
    <t>sonstige betriebliche Aufwendungen</t>
  </si>
  <si>
    <t>is.netIncome.regular.operatingTC.otherCost</t>
  </si>
  <si>
    <t>sonstige betriebliche Aufwendungen (GKV)</t>
  </si>
  <si>
    <t>davon Aufwendungen aus Währungsumrechnung</t>
  </si>
  <si>
    <t>is.netIncome.regular.operatingTC.otherCost.exchange</t>
  </si>
  <si>
    <t>sonstige betriebliche Aufwendungen (GKV), davon Aufwendungen aus Währungsumrechnung</t>
  </si>
  <si>
    <t>is.netIncome.regular.operatingTC.otherCost.group</t>
  </si>
  <si>
    <t>sonstige betriebliche Aufwendungen (GKV), davon gegen verbundene Unternehmen</t>
  </si>
  <si>
    <t>Miet- und Pachtaufwendungen für unbewegliche Wirtschaftsgüter</t>
  </si>
  <si>
    <t>is.netIncome.regular.operatingTC.otherCost.leaseFix</t>
  </si>
  <si>
    <t>sonstige betriebliche Aufwendungen (GKV), Miet- und Pachtaufwendungen für unbewegliche Wirtschaftsgüter</t>
  </si>
  <si>
    <t>Steuerliche Erfolgsspaltung; inhaltlich ggf. individuell zu vereinbaren. Posten kann zur Summenbildung herangezogen werden.</t>
  </si>
  <si>
    <t>an Mitunternehmer</t>
  </si>
  <si>
    <t>is.netIncome.regular.operatingTC.otherCost.leaseFix.partners</t>
  </si>
  <si>
    <t>sonstige betriebliche Aufwendungen (GKV), Miet- und Pachtaufwendungen für unbewegliche Wirtschaftsgüter, an Mitunternehmer</t>
  </si>
  <si>
    <t>Soweit Konten nicht direkt angesprochen wurden, kann der Wert leer (NIL) übermittelt werden.</t>
  </si>
  <si>
    <t>Betrifft nur Miet- und Pachtzahlungen an Mitunternehmer i.S.d. § 15 Abs. 1 Nr. 2 EStG. Die Miet- und Pachtzahlungen an Mitunternehmer sind innerhalb der Gesellschaft (Gesamthand) nicht zu korrigieren. Vielmehr erfolgt die "Korrektur" im Rahmen der Sonderbilanz bzw. Sonder-G+V.</t>
  </si>
  <si>
    <t>an Gesellschafter</t>
  </si>
  <si>
    <t>is.netIncome.regular.operatingTC.otherCost.leaseFix.shareholders</t>
  </si>
  <si>
    <t>sonstige betriebliche Aufwendungen (GKV), Miet- und Pachtaufwendungen für unbewegliche Wirtschaftsgüter, an Gesellschafter</t>
  </si>
  <si>
    <t>Betrifft nur Miet- und Pachtzahlungen an Gesellschafter von Kapitalgesellschaften.</t>
  </si>
  <si>
    <t>Übrige / nicht zuordenbare Miete und Pacht für unbewegliche Wirtschaftsgüter</t>
  </si>
  <si>
    <t>is.netIncome.regular.operatingTC.otherCost.leaseFix.other</t>
  </si>
  <si>
    <t>sonstige betriebliche Aufwendungen (GKV), Miet- und Pachtaufwendungen für unbewegliche Wirtschaftsgüter, übrige / nicht zuordenbare Miete und Pacht für unbewegliche Wirtschaftsgüter</t>
  </si>
  <si>
    <t>Miet- und Pachtaufwendungen für unbewegliche Wirtschaftsgüter, soweit nicht an Mitunternehmer oder Gesellschafter zu entrichten.</t>
  </si>
  <si>
    <t>Aufwand für Fremdreparaturen und Instandhaltung für Grundstücke und Gebäude</t>
  </si>
  <si>
    <t>is.netIncome.regular.operatingTC.otherCost.fixingLandBuildings</t>
  </si>
  <si>
    <t>sonstige betriebliche Aufwendungen (GKV), Aufwand für Fremdreparaturen und Instandhaltung für Grundstücke und Gebäude</t>
  </si>
  <si>
    <t>Aufwendungen für Energie</t>
  </si>
  <si>
    <t>is.netIncome.regular.operatingTC.otherCost.energyCost</t>
  </si>
  <si>
    <t>sonstige betriebliche Aufwendungen (GKV), Aufwendungen für Energie</t>
  </si>
  <si>
    <t>z.B. Heizung, Gas, Strom, Wasser</t>
  </si>
  <si>
    <t>Miet- und Pachtaufwendungen für bewegliche Wirtschaftsgüter</t>
  </si>
  <si>
    <t>is.netIncome.regular.operatingTC.otherCost.leaseMovable</t>
  </si>
  <si>
    <t>sonstige betriebliche Aufwendungen (GKV), Miet- und Pachtaufwendungen für bewegliche Wirtschaftsgüter</t>
  </si>
  <si>
    <t>is.netIncome.regular.operatingTC.otherCost.leaseMoveable.partners</t>
  </si>
  <si>
    <t>sonstige betriebliche Aufwendungen (GKV), Miet- und Pachtaufwendungen für bewegliche Wirtschaftsgüter, an Mitunternehmer</t>
  </si>
  <si>
    <t>is.netIncome.regular.operatingTC.otherCost.leaseMoveable.shareholders</t>
  </si>
  <si>
    <t>sonstige betriebliche Aufwendungen (GKV), Miet- und Pachtaufwendungen für bewegliche Wirtschaftsgüter, an Gesellschafter</t>
  </si>
  <si>
    <t>Übrige / nicht zuordenbare Miete und Pacht für bewegliche Wirtschaftsgüter</t>
  </si>
  <si>
    <t>is.netIncome.regular.operatingTC.otherCost.leaseMoveable.other</t>
  </si>
  <si>
    <t>sonstige betriebliche Aufwendungen (GKV), Miet- und Pachtaufwendungen für bewegliche Wirtschaftsgüter, übrige / nicht zuordenbare Miete und Pacht für bewegliche Wirtschaftsgüter</t>
  </si>
  <si>
    <t>Miet- und Pachtaufwendungen für bewegliche Wirtschaftsgüter, soweit nicht an Mitunternehmer oder Gesellschafter zu entrichten.</t>
  </si>
  <si>
    <t>Aufwendungen für Leasing</t>
  </si>
  <si>
    <t>is.netIncome.regular.operatingTC.otherCost.leasingAll</t>
  </si>
  <si>
    <t>sonstige betriebliche Aufwendungen (GKV), Aufwendungen für Leasing</t>
  </si>
  <si>
    <t>Betriebswirtschaftliche Erfolgsspaltung, inhaltlich ggf. individuell zu vereinbaren, Posten kann zur Summenbildung herangezogen werden</t>
  </si>
  <si>
    <t>Leasing für bewegliche Wirtschaftsgüter</t>
  </si>
  <si>
    <t>is.netIncome.regular.operatingTC.otherCost.leasingAll.moveable</t>
  </si>
  <si>
    <t>sonstige betriebliche Aufwendungen (GKV), Aufwendungen für Leasing, Leasing für bewegliche Wirtschaftsgüter</t>
  </si>
  <si>
    <t>Inkl. Aufwendungen für Kfz-Leasing, EDV Leasing, Sachmittelleasing etc.</t>
  </si>
  <si>
    <t>übrige Leasingaufwendungen</t>
  </si>
  <si>
    <t>is.netIncome.regular.operatingTC.otherCost.leasingAll.other</t>
  </si>
  <si>
    <t>sonstige betriebliche Aufwendungen (GKV), Aufwendungen für Leasing, übrige Leasingaufwendungen</t>
  </si>
  <si>
    <t>Übrige Leasingaufwendungen sowie Auffangposition, soweit eine detaillierte Zuordnung auf die in der gleichen Ebene vorhandenen Positionen nicht möglich ist.</t>
  </si>
  <si>
    <t>Aufwand für Fremdreparaturen und Instandhaltung (ohne Grundstücke)</t>
  </si>
  <si>
    <t>is.netIncome.regular.operatingTC.otherCost.fixing</t>
  </si>
  <si>
    <t>sonstige betriebliche Aufwendungen (GKV), Aufwand für Fremdreparaturen und Instandhaltung (ohne Grundstücke)</t>
  </si>
  <si>
    <t>Aufwendungen für Fremdreparaturen und Instandhaltung, soweit sie nicht Grundstücke betreffen.</t>
  </si>
  <si>
    <t>Versicherungsprämien, Gebühren und Beiträge</t>
  </si>
  <si>
    <t>is.netIncome.regular.operatingTC.otherCost.insurance</t>
  </si>
  <si>
    <t>sonstige betriebliche Aufwendungen (GKV), Versicherungsprämien, Gebühren und Beiträge</t>
  </si>
  <si>
    <t>Aufwendungen für den Fuhrpark</t>
  </si>
  <si>
    <t>is.netIncome.regular.operatingTC.otherCost.vehicles</t>
  </si>
  <si>
    <t>sonstige betriebliche Aufwendungen (GKV), Aufwendungen für den Fuhrpark</t>
  </si>
  <si>
    <t>Aufwendungen für den Fuhrpark ohne Abschreibungen, Zinsen und Leasingkosten.</t>
  </si>
  <si>
    <t>Werbeaufwand</t>
  </si>
  <si>
    <t>is.netIncome.regular.operatingTC.otherCost.marketing</t>
  </si>
  <si>
    <t>sonstige betriebliche Aufwendungen (GKV), Werbeaufwand</t>
  </si>
  <si>
    <t>z.B. Messekosten, Repräsentation, Werbekostenzuschüsse, Dekoration, Druckerzeugnisse, Zeitungsinserate etc.</t>
  </si>
  <si>
    <t>Verwaltungsaufwendungen</t>
  </si>
  <si>
    <t>is.netIncome.regular.operatingTC.otherCost.administration</t>
  </si>
  <si>
    <t>sonstige betriebliche Aufwendungen (GKV), Verwaltungsaufwendungen</t>
  </si>
  <si>
    <t>Aufwendungen für Werbung und allgemeine Öffentlichkeitsarbeit</t>
  </si>
  <si>
    <t>is.netIncome.regular.operatingTC.otherCost.publicRelations</t>
  </si>
  <si>
    <t>sonstige betriebliche Aufwendungen (GKV), Aufwendungen für Werbung und allgemeine Öffentlichkeitsarbeit</t>
  </si>
  <si>
    <t>beschränkt abziehbare Betriebsausgaben</t>
  </si>
  <si>
    <t>is.netIncome.regular.operatingTC.otherCost.limitedDeductible</t>
  </si>
  <si>
    <t>sonstige betriebliche Aufwendungen (GKV), beschränkt abziehbare Betriebsausgaben</t>
  </si>
  <si>
    <t>Geschenke abziehbar</t>
  </si>
  <si>
    <t>is.netIncome.regular.operatingTC.otherCost.limitedDeductible.giftsDeductible</t>
  </si>
  <si>
    <t>sonstige betriebliche Aufwendungen (GKV), beschränkt abziehbare Betriebsausgaben, Geschenke abziehbar</t>
  </si>
  <si>
    <t>Soweit die Anschaffungs- oder Herstellungskosten der dem Empfänger im Wirtschaftsjahr zugewendeten Gegenstände 35 € insgesamt nicht übersteigen.</t>
  </si>
  <si>
    <t>Geschenke nicht abziehbar</t>
  </si>
  <si>
    <t>is.netIncome.regular.operatingTC.otherCost.limitedDeductible.giftsNonDeductible</t>
  </si>
  <si>
    <t>sonstige betriebliche Aufwendungen (GKV), beschränkt abziehbare Betriebsausgaben, Geschenke nicht abziehbar</t>
  </si>
  <si>
    <t>Soweit die Anschaffungs- oder Herstellungskosten der dem Empfänger im Wirtschaftsjahr zugewendeten Gegenstände 35 € insgesamt übersteigen.</t>
  </si>
  <si>
    <t>Bewirtungsaufwendungen (gesamt)</t>
  </si>
  <si>
    <t>is.netIncome.regular.operatingTC.otherCost.limitedDeductible.entertainment</t>
  </si>
  <si>
    <t>sonstige betriebliche Aufwendungen (GKV), beschränkt abziehbare Betriebsausgaben, Bewirtungsaufwendungen (gesamt)</t>
  </si>
  <si>
    <t>Bewirtungskosten (ohne Kürzung nach § 4 Abs. 5 Satz 1 Nr. 2 EStG)</t>
  </si>
  <si>
    <t>Bewirtungsaufwendungen, abziehbar</t>
  </si>
  <si>
    <t>is.netIncome.regular.operatingTC.otherCost.limitedDeductible.entertainment.deductible</t>
  </si>
  <si>
    <t>sonstige betriebliche Aufwendungen (GKV), beschränkt abziehbare Betriebsausgaben, Bewirtungsaufwendungen, abziehbar</t>
  </si>
  <si>
    <t>Bewirtungsaufwendungen, nicht abziehbar</t>
  </si>
  <si>
    <t>is.netIncome.regular.operatingTC.otherCost.limitedDeductible.entertainment.nonDeductible</t>
  </si>
  <si>
    <t>sonstige betriebliche Aufwendungen (GKV), beschränkt abziehbare Betriebsausgaben, Bewirtungsaufwendungen, nicht abziehbar</t>
  </si>
  <si>
    <t>Bewirtungsaufwendungen, nicht zuordenbar</t>
  </si>
  <si>
    <t>is.netIncome.regular.operatingTC.otherCost.limitedDeductible.entertainment.other</t>
  </si>
  <si>
    <t>sonstige betriebliche Aufwendungen (GKV), beschränkt abziehbare Betriebsausgaben, Bewirtungsaufwendungen, nicht zuordenbar</t>
  </si>
  <si>
    <t>sonstige beschränkt abziehbare Betriebsausgaben</t>
  </si>
  <si>
    <t>is.netIncome.regular.operatingTC.otherCost.limitedDeductible.other</t>
  </si>
  <si>
    <t>sonstige betriebliche Aufwendungen (GKV), beschränkt abziehbare Betriebsausgaben, sonstige beschränkt abziehbare Betriebsausgaben</t>
  </si>
  <si>
    <t>sonstige beschränkt abziehbare Betriebsausgaben, ohne Bewirtungskosten, z.B. Gästehäuser § 4 Abs. 5 Nr. 3 EStG, Aufwendungen für Jagd, Fischerei, Segeljachten § 4 Abs. 5 Nr. 4 EStG, Bußgelder, Ordnungs- und Verwarungsgelder, nicht abzugsfähige steuerliche Nebenleisten (Verspätungszuschläge, Zwangsgelder), Spenden, Aufwendungen für Aufsichts- und Verwaltungsrat</t>
  </si>
  <si>
    <t>Aufwendungen für Aufsichts- und Verwaltungsräte</t>
  </si>
  <si>
    <t>is.netIncome.regular.operatingTC.otherCost.limitedDeductible.other.supervisoryboard</t>
  </si>
  <si>
    <t>sonstige betriebliche Aufwendungen (GKV), beschränkt abziehbare Betriebsausgaben, sonstige beschränkt abziehbare Betriebsausgaben, Aufwendungen für Aufsichts- und Verwaltungsräte</t>
  </si>
  <si>
    <t>sonstige beschränkt abziehbare Betriebsausgaben, soweit es sich um Aufwendungen für Aufsichts- und/oder Verwaltungsräte handelt</t>
  </si>
  <si>
    <t>is.netIncome.regular.operatingTC.otherCost.limitedDeductible.other.donations</t>
  </si>
  <si>
    <t>sonstige betriebliche Aufwendungen (GKV), beschränkt abziehbare Betriebsausgaben, sonstige beschränkt abziehbare Betriebsausgaben, Spenden</t>
  </si>
  <si>
    <t>sonstige beschränkt abziehbare Betriebsausgaben, soweit es sich um Spenden handelt</t>
  </si>
  <si>
    <t>Übrige und nicht zuordenbar</t>
  </si>
  <si>
    <t>is.netIncome.regular.operatingTC.otherCost.limitedDeductible.other.miscellaneous</t>
  </si>
  <si>
    <t>sonstige betriebliche Aufwendungen (GKV), beschränkt abziehbare Betriebsausgaben, sonstige beschränkt abziehbare Betriebsausgaben, übrige und nicht zuordenbar</t>
  </si>
  <si>
    <t>Reisekosten Unternehmer</t>
  </si>
  <si>
    <t>is.netIncome.regular.operatingTC.otherCost.businessTravelOwner</t>
  </si>
  <si>
    <t>sonstige betriebliche Aufwendungen (GKV), Reisekosten Unternehmer</t>
  </si>
  <si>
    <t>Hierzu gehören Fahrtkosten - soweit nicht in den Aufwendungen für den Fuhrpark enthalten-, Verpflegungsmehraufwendungen (§ 4 Abs. 5 Nr. 5 EStG), Übernachtungs- und Reisenebenkosten, soweit diese durch den Unternehmer selbst verursacht sind.</t>
  </si>
  <si>
    <t>Reisekosten Arbeitnehmer</t>
  </si>
  <si>
    <t>is.netIncome.regular.operatingTC.otherCost.employee</t>
  </si>
  <si>
    <t>sonstige betriebliche Aufwendungen (GKV), Reisekosten Arbeitnehmer</t>
  </si>
  <si>
    <t>Hierzu gehören Fahrtkosten - soweit nicht in den Aufwendungen für den Fuhrpark enthalten-, Verpflegungsmehraufwendungen (§ 4 Abs. 5 Nr. 5 EStG), Übernachtungs- und Reisenebenkosten, soweit diese durch die Arbeitnehmer verursacht sind.</t>
  </si>
  <si>
    <t>Frachten / Verpackung</t>
  </si>
  <si>
    <t>is.netIncome.regular.operatingTC.otherCost.freight</t>
  </si>
  <si>
    <t>sonstige betriebliche Aufwendungen (GKV), Frachten / Verpackung</t>
  </si>
  <si>
    <t>z.B. Kosten der Warenabgabe, Ausgangsfrachten, Verpackungsmaterial, Transportversicherungen</t>
  </si>
  <si>
    <t>Provisionen</t>
  </si>
  <si>
    <t>is.netIncome.regular.operatingTC.otherCost.fees</t>
  </si>
  <si>
    <t>sonstige betriebliche Aufwendungen (GKV), Provisionen</t>
  </si>
  <si>
    <t>Gezahlte Provisionen an Dienstleister und Handels- oder Versicherungsvertreter für vermittelte Leistungen oder Umsätze, z.B. Vertriebsprovisionen, Fremdarbeiten (Vertrieb).</t>
  </si>
  <si>
    <t>Aufwendungen für Konzessionen und Lizenzen</t>
  </si>
  <si>
    <t>is.netIncome.regular.operatingTC.otherCost.concessLicenses</t>
  </si>
  <si>
    <t>sonstige betriebliche Aufwendungen (GKV), Aufwendungen für Konzessionen und Lizenzen</t>
  </si>
  <si>
    <t>Die Aktivierungspflicht für entgeltlich erworbene immaterielle Vermögensgegenstände ist zu beachten.</t>
  </si>
  <si>
    <t>Aufwendungen für Kommunikation</t>
  </si>
  <si>
    <t>is.netIncome.regular.operatingTC.otherCost.communication</t>
  </si>
  <si>
    <t>sonstige betriebliche Aufwendungen (GKV), Aufwendungen für Kommunikation</t>
  </si>
  <si>
    <t>Aufwendungen für Kommunikation, insb. auch Porto und Telefon</t>
  </si>
  <si>
    <t>Rechts- und Beratungskosten</t>
  </si>
  <si>
    <t>is.netIncome.regular.operatingTC.otherCost.legalConsulting</t>
  </si>
  <si>
    <t>sonstige betriebliche Aufwendungen (GKV), Rechts- und Beratungskosten</t>
  </si>
  <si>
    <t>Fortbildungskosten</t>
  </si>
  <si>
    <t>is.netIncome.regular.operatingTC.otherCost.training</t>
  </si>
  <si>
    <t>sonstige betriebliche Aufwendungen (GKV), Fortbildungskosten</t>
  </si>
  <si>
    <t>Alle mit der beruflichen oder geschäftlichen Fortbildung verbundenen Aufwendungen mit Ausnahme eventueller Kosten für ein häusliches Arbeitszimmer.</t>
  </si>
  <si>
    <t>sonstige Aufwendungen für Personal</t>
  </si>
  <si>
    <t>is.netIncome.regular.operatingTC.otherCost.staffRelated</t>
  </si>
  <si>
    <t>sonstige betriebliche Aufwendungen (GKV), sonstige Aufwendungen für Personal</t>
  </si>
  <si>
    <t>Freiwillig soziale Aufwendungen, die nicht in den Personalkosten enthalten sind, z.B. Betriebsveranstaltungen, Kantinenaufwendungen, Unfallschutz, Schwerbehindertenabgabe, Bekleidung und Ausrüstung, Werksarzt, Personalbeschaffung, Personalberatung, Personalwerbung.</t>
  </si>
  <si>
    <t>Einstellung in steuerliche Rücklagen</t>
  </si>
  <si>
    <t>is.netIncome.regular.operatingTC.otherCost.addPreTaxRes</t>
  </si>
  <si>
    <t>sonstige betriebliche Aufwendungen (GKV), Einstellung in steuerliche Rücklagen</t>
  </si>
  <si>
    <t>Betriebswirtschaftliche Erfolgsspaltung. Steuerlicher Wert - für Steuerbilanzwerte erforderlich.</t>
  </si>
  <si>
    <t>is.netIncome.regular.operatingTC.otherCost.addPreTaxRes.EStG6b_10</t>
  </si>
  <si>
    <t>sonstige betriebliche Aufwendungen (GKV), Einstellung in steuerliche Rücklagen, § 6b Abs. 10 EStG</t>
  </si>
  <si>
    <t>Einstellung in eine § 6b Abs. 10 EStG-Rücklage (Veräußerung von Anteilen an Kapitalgesellschaften).</t>
  </si>
  <si>
    <t>is.netIncome.regular.operatingTC.otherCost.addPreTaxRes.EStG6b_3</t>
  </si>
  <si>
    <t>sonstige betriebliche Aufwendungen (GKV), Einstellung in steuerliche Rücklagen, § 6b Abs. 3 EStG</t>
  </si>
  <si>
    <t>Einstellung in eine § 6b Abs. 3 EStG Rücklage (Veräußerung von Grund und Boden oder Aufwuchs auf Grund und Boden mit dem dazugehörigen Grund und Boden, wenn der Aufwuchs zu einem land- und forstwirtschaftlichen Betriebsvermögen gehörte oder Gebäuden oder Binnenschiffen).</t>
  </si>
  <si>
    <t>is.netIncome.regular.operatingTC.otherCost.addPreTaxRes.substEStR6_6</t>
  </si>
  <si>
    <t>sonstige betriebliche Aufwendungen (GKV), Einstellung in steuerliche Rücklagen, Rücklage für Ersatzbeschaffung, R 6.6 EStR</t>
  </si>
  <si>
    <t>Einstellung in eine Rücklage für Ersatzbeschaffungen nach R 6.6 EStR.</t>
  </si>
  <si>
    <t>is.netIncome.regular.operatingTC.otherCost.addPreTaxRes.EStG4g</t>
  </si>
  <si>
    <t>sonstige betriebliche Aufwendungen (GKV), Einstellung in steuerliche Rücklagen, § 4g EStG</t>
  </si>
  <si>
    <t>Einstellung in einen Ausgleichsposten nach § 4g EStG (Zuordnung eines Wirtschaftsgutes des Anlagevermögens zu einer Betriebstätte desselben Steuerpflichtigen in einem anderen Mitgliedstaat der Europäischen Union gemäß § 4 Abs. 1 S. 3 EStG). Sofern ein Ausgleichsposten gebildet wird, besteht die Verpflichtung zur Führung eines Verzeichnisses, aus dem die Bildung und Auflösung des Ausgleichspostens hervorgehen.</t>
  </si>
  <si>
    <t>übrige / nicht zuordenbare Einstellung in steuerliche Rücklagen</t>
  </si>
  <si>
    <t>is.netIncome.regular.operatingTC.otherCost.addPreTaxRes.other</t>
  </si>
  <si>
    <t>sonstige betriebliche Aufwendungen (GKV), Einstellung in steuerliche Rücklagen, übrige / nicht zuordenbare Einstellung in steuerliche Rücklagen</t>
  </si>
  <si>
    <t>Die Position dient der Erfassung übriger Einstellungen in steuerliche Rücklagen und als Auffangposition, soweit eine detaillierte Zuordnung auf die in der gleichen Ebene vorhandenen Positionen nicht möglich ist.</t>
  </si>
  <si>
    <t>Aufwand aus Wertberichtigungen des lfd. Jahres</t>
  </si>
  <si>
    <t>is.netIncome.regular.operatingTC.otherCost.transferValuatonPresentYear</t>
  </si>
  <si>
    <t>sonstige betriebliche Aufwendungen (GKV), Aufwand aus Wertberichtigungen des lfd. Jahres</t>
  </si>
  <si>
    <t>Einzelwertberichtigungen des lfd. Jahres</t>
  </si>
  <si>
    <t>is.netIncome.regular.operatingTC.otherCost.transferValuatonPresentYear.specific</t>
  </si>
  <si>
    <t>sonstige betriebliche Aufwendungen (GKV), Aufwand aus Wertberichtigungen des lfd. Jahres, Einzelwertberichtigungen des lfd. Jahres</t>
  </si>
  <si>
    <t>Einzelwertberichtigungen des laufenden Jahres</t>
  </si>
  <si>
    <t>Pauschalwertberichtigungen des lfd. Jahres</t>
  </si>
  <si>
    <t>is.netIncome.regular.operatingTC.otherCost.transferValuatonPresentYear.global</t>
  </si>
  <si>
    <t>sonstige betriebliche Aufwendungen (GKV), Aufwand aus Wertberichtigungen des lfd. Jahres, Pauschalwertberichtigungen des lfd. Jahres</t>
  </si>
  <si>
    <t>Pauschalwertberichtigungen des laufenden Jahres</t>
  </si>
  <si>
    <t>is.netIncome.regular.operatingTC.otherCost.transferValuatonPresentYear.other</t>
  </si>
  <si>
    <t>sonstige betriebliche Aufwendungen (GKV), Aufwand aus Wertberichtigungen des lfd. Jahres, nicht PWB / EWB zuordenbare Wertberichtigung</t>
  </si>
  <si>
    <t>übliche Abschreibungen auf Forderungen</t>
  </si>
  <si>
    <t>is.netIncome.regular.operatingTC.otherCost.regAllowance</t>
  </si>
  <si>
    <t>sonstige betriebliche Aufwendungen (GKV), übliche Abschreibungen auf Forderungen</t>
  </si>
  <si>
    <t>Hier sind nur die üblichen Abschreibungen auf Forderungen zu erfassen (§ 275 Abs. 2 Nr. 7b HGB).</t>
  </si>
  <si>
    <t>Verluste aus dem Abgang von Vermögensgegenständen des Anlagevermögens</t>
  </si>
  <si>
    <t>is.netIncome.regular.operatingTC.otherCost.disposFixAss</t>
  </si>
  <si>
    <t>sonstige betriebliche Aufwendungen (GKV), Verluste aus dem Abgang von Vermögensgegenständen des Anlagevermögens</t>
  </si>
  <si>
    <t>Zu erfassen sind hier nur die Verluste aus der Veräußerung von Anlagegegenständen (Erlöse abzüglich Restbuchwert). In den Unterpositionen besteht die Möglichkeit, die Verluste auf Erlöse aus Verkäufen des Anlagevermögens und Anlagenabgänge Anlagenvermögen aufzuteilen. Gewinne sind im Ertragsposten „Erträge aus Abgängen des Anlagevermögens“ anzugeben.</t>
  </si>
  <si>
    <t>is.netIncome.regular.operatingTC.otherCost.disposFixAss.sale</t>
  </si>
  <si>
    <t>sonstige betriebliche Aufwendungen (GKV), Verluste aus dem Abgang von Vermögensgegenständen des Anlagevermögens, Erlöse aus Verkäufen des Anlagevermögens</t>
  </si>
  <si>
    <t>is.netIncome.regular.operatingTC.otherCost.disposFixAss.sale.intan</t>
  </si>
  <si>
    <t>sonstige betriebliche Aufwendungen (GKV), Verluste aus dem Abgang von Vermögensgegenständen des Anlagevermögens, Erlöse aus Verkäufen des Anlagevermögens, Erlöse aus Verkäufen von immateriellen Vermögensgegenständen</t>
  </si>
  <si>
    <t>is.netIncome.regular.operatingTC.otherCost.disposFixAss.sale.tan</t>
  </si>
  <si>
    <t>sonstige betriebliche Aufwendungen (GKV), Verluste aus dem Abgang von Vermögensgegenständen des Anlagevermögens, Erlöse aus Verkäufen des Anlagevermögens, Erlöse aus Verkäufen von Sachanlagen</t>
  </si>
  <si>
    <t>is.netIncome.regular.operatingTC.otherCost.disposFixAss.sale.tan.land</t>
  </si>
  <si>
    <t>sonstige betriebliche Aufwendungen (GKV), Verluste aus dem Abgang von Vermögensgegenständen des Anlagevermögens, Erlöse aus Verkäufen des Anlagevermögens, Erlöse aus Verkäufen von Sachanlagen, Erlöse aus Verkäufen von Grundstücken</t>
  </si>
  <si>
    <t>is.netIncome.regular.operatingTC.otherCost.disposFixAss.sale.tan.other</t>
  </si>
  <si>
    <t>sonstige betriebliche Aufwendungen (GKV), Verluste aus dem Abgang von Vermögensgegenständen des Anlagevermögens, Erlöse aus Verkäufen des Anlagevermögens, Erlöse aus Verkäufen von Sachanlagen, Erlöse aus Verkäufen von sonstigen Sachanlagen</t>
  </si>
  <si>
    <t>is.netIncome.regular.operatingTC.otherCost.disposFixAss.sale.fin</t>
  </si>
  <si>
    <t>sonstige betriebliche Aufwendungen (GKV), Verluste aus dem Abgang von Vermögensgegenständen des Anlagevermögens, Erlöse aus Verkäufen des Anlagevermögens, Erlöse aus Verkäufen von Finanzanlagen</t>
  </si>
  <si>
    <t>Erlöse aus Verkäufen von Anteilen an inländischen Kapitalgesellschaften</t>
  </si>
  <si>
    <t>is.netIncome.regular.operatingTC.otherCost.disposFixAss.sale.fin.domesticCorp</t>
  </si>
  <si>
    <t>sonstige betriebliche Aufwendungen (GKV), Verluste aus dem Abgang von Vermögensgegenständen des Anlagevermögens, Erlöse aus Verkäufen des Anlagevermögens, Erlöse aus Verkäufen von Finanzanlagen, Erlöse aus Verkäufen von Anteilen an inländischen Kapitalgesellschaften</t>
  </si>
  <si>
    <t>Erlöse aus Verkäufen von Anteilen an ausländischen Kapitalgesellschaften</t>
  </si>
  <si>
    <t>is.netIncome.regular.operatingTC.otherCost.disposFixAss.sale.fin.foreignCorp</t>
  </si>
  <si>
    <t>sonstige betriebliche Aufwendungen (GKV), Verluste aus dem Abgang von Vermögensgegenständen des Anlagevermögens, Erlöse aus Verkäufen des Anlagevermögens, Erlöse aus Verkäufen von Finanzanlagen, Erlöse aus Verkäufen von Anteilen an ausländischen Kapitalgesellschaften</t>
  </si>
  <si>
    <t>Erlöse aus Verkäufen von Anteilen an sonstigen Finanzanlagen</t>
  </si>
  <si>
    <t>is.netIncome.regular.operatingTC.otherCost.disposFixAss.sale.fin.other</t>
  </si>
  <si>
    <t>Sonstige betriebliche Aufwendungen (GKV), Verluste aus dem Abgang von Vermögensgegenständen des Anlagevermögens, Erlöse aus Verkäufen des Anlagevermögens, Erlöse aus Verkäufen von Finanzanlagen, Erlöse aus Verkäufen von sonstigen Finanzanlagen</t>
  </si>
  <si>
    <t>is.netIncome.regular.operatingTC.otherCost.disposFixAss.bookValue</t>
  </si>
  <si>
    <t>sonstige betriebliche Aufwendungen (GKV), Verluste aus dem Abgang von Vermögensgegenständen des Anlagevermögens, Anlagenabgänge Anlagenvermögen</t>
  </si>
  <si>
    <t>Restbuchwerte bei Buchgewinn bzw. Buchverlust</t>
  </si>
  <si>
    <t>is.netIncome.regular.operatingTC.otherCost.disposFixAss.bookValue.intan</t>
  </si>
  <si>
    <t>sonstige betriebliche Aufwendungen (GKV), Verluste aus dem Abgang von Vermögensgegenständen des Anlagevermögens, Anlagenabgänge Anlagenvermögen, Anlagenabgänge immaterielle Vermögensgegenstände</t>
  </si>
  <si>
    <t>is.netIncome.regular.operatingTC.otherCost.disposFixAss.bookValue.tan</t>
  </si>
  <si>
    <t>sonstige betriebliche Aufwendungen (GKV), Verluste aus dem Abgang von Vermögensgegenständen des Anlagevermögens, Anlagenabgänge Anlagenvermögen, Anlagenabgänge Sachanlagen</t>
  </si>
  <si>
    <t>Anlagenabgänge von Grundstücken</t>
  </si>
  <si>
    <t>is.netIncome.regular.operatingTC.otherCost.disposFixAss.bookValue.tan.land</t>
  </si>
  <si>
    <t>sonstige betriebliche Aufwendungen (GKV), Verluste aus dem Abgang von Vermögensgegenständen des Anlagevermögens, Anlagenabgänge Anlagenvermögen, Anlagenabgänge Sachanlagen, Anlagenabgänge von Grundstücken</t>
  </si>
  <si>
    <t>Anlagenabgänge von sonstigen Sachanlagen</t>
  </si>
  <si>
    <t>is.netIncome.regular.operatingTC.otherCost.disposFixAss.bookValue.tan.other</t>
  </si>
  <si>
    <t>sonstige betriebliche Aufwendungen (GKV), Verluste aus dem Abgang von Vermögensgegenständen des Anlagevermögens, Anlagenabgänge Anlagenvermögen, Anlagenabgänge Sachanlagen, Anlagenabgänge von sonstigen Sachanlagen</t>
  </si>
  <si>
    <t>is.netIncome.regular.operatingTC.otherCost.disposFixAss.bookValue.fin</t>
  </si>
  <si>
    <t>sonstige betriebliche Aufwendungen (GKV), Verluste aus dem Abgang von Vermögensgegenständen des Anlagevermögens, Anlagenabgänge Anlagenvermögen, Anlagenabgänge Finanzanlagen</t>
  </si>
  <si>
    <t>is.netIncome.regular.operatingTC.otherCost.disposFixAss.bookValue.fin.domesticCorp</t>
  </si>
  <si>
    <t>sonstige betriebliche Aufwendungen (GKV), Verluste aus dem Abgang von Vermögensgegenständen des Anlagevermögens, Anlagenabgänge Anlagenvermögen, Anlagenabgänge Finanzanlagen, Anlagenabgänge von Anteilen an inländischen Kapitalgesellschaften</t>
  </si>
  <si>
    <t>is.netIncome.regular.operatingTC.otherCost.disposFixAss.bookValue.fin.foreignCorp</t>
  </si>
  <si>
    <t>sonstige betriebliche Aufwendungen (GKV), Verluste aus dem Abgang von Vermögensgegenständen des Anlagevermögens, Anlagenabgänge Anlagenvermögen, Anlagenabgänge Finanzanlagen, Anlagenabgänge von Anteilen an ausländischen Kapitalgesellschaften</t>
  </si>
  <si>
    <t>Anlagenabgänge von sonstigen Finanzanlangen</t>
  </si>
  <si>
    <t>is.netIncome.regular.operatingTC.otherCost.disposFixAss.bookValue.fin.other</t>
  </si>
  <si>
    <t>sonstige betriebliche Aufwendungen (GKV), Verluste aus dem Abgang von Vermögensgegenständen des Anlagevermögens, Anlagenabgänge Anlagenvermögen, Anlagenabgänge Finanzanlagen, Anlagenabgänge von sonstigen Finanzanlangen</t>
  </si>
  <si>
    <t>Verluste aus dem Abgang von Vermögensgegenständen des Umlaufvermögens</t>
  </si>
  <si>
    <t>is.netIncome.regular.operatingTC.otherCost.disposCurrAss</t>
  </si>
  <si>
    <t>sonstige betriebliche Aufwendungen (GKV), Verluste aus dem Abgang von Vermögensgegenständen des Umlaufvermögens</t>
  </si>
  <si>
    <t>sonstige Steuern, soweit in den sonstigen Aufwendungen ausgewiesen</t>
  </si>
  <si>
    <t>is.netIncome.regular.operatingTC.otherCost.otherTaxes</t>
  </si>
  <si>
    <t>sonstige betriebliche Aufwendungen (GKV), sonstige Steuern, soweit in den sonstigen Aufwendungen ausgewiesen</t>
  </si>
  <si>
    <t>Ausweis entgegen HGB § 275 Abs. 2 Nr. 19 bzw. Abs. 3 Nr. 18, entspr. ADS § 275 HGB Tz. 143.</t>
  </si>
  <si>
    <t>Z.B. Verbrauchssteuern, Verkehrssteuern (z.B. KfzSt) sowie andere Steuern; ebenso die USt auf Eigenverbrauch.</t>
  </si>
  <si>
    <t>Zuführungen zu Aufwandsrückstellungen</t>
  </si>
  <si>
    <t>is.netIncome.regular.operatingTC.otherCost.provisions</t>
  </si>
  <si>
    <t>sonstige betriebliche Aufwendungen (GKV), Zuführungen zu Aufwandsrückstellungen</t>
  </si>
  <si>
    <t>Betrifft nur Rückstellungen für Instandhaltung und Abraumbeseitigung.</t>
  </si>
  <si>
    <t>Kurs- / Währungsverluste</t>
  </si>
  <si>
    <t>is.netIncome.regular.operatingTC.otherCost.currLoss</t>
  </si>
  <si>
    <t>sonstige betriebliche Aufwendungen (GKV), Kurs- / Währungsverluste</t>
  </si>
  <si>
    <t>Haftungsvergütung an Mitunternehmer § 15 EStG</t>
  </si>
  <si>
    <t>is.netIncome.regular.operatingTC.otherCost.liabilityRemunerationPartners</t>
  </si>
  <si>
    <t>sonstige betriebliche Aufwendungen (GKV), Haftungsvergütung an Mitunternehmer § 15 EStG</t>
  </si>
  <si>
    <t>Aufwendungen nach Art. 67 Abs. 1 und 2 EGHGB</t>
  </si>
  <si>
    <t>is.netIncome.regular.operatingTC.otherCost.EGHGB</t>
  </si>
  <si>
    <t>sonstige betriebliche Aufwendungen (GKV), Aufwendungen nach Art. 67 Abs. 1 und 2 EGHGB</t>
  </si>
  <si>
    <t>Verluste durch Verschmelzung und Umwandlung</t>
  </si>
  <si>
    <t>is.netIncome.regular.operatingTC.otherCost.merger</t>
  </si>
  <si>
    <t>sonstige betriebliche Aufwendungen (GKV), Verluste durch Verschmelzung und Umwandlung</t>
  </si>
  <si>
    <t>Die Verluste sind in der steuerlichen Gewinnermittlung nach § 4 Abs. 6 bzw. § 12 Abs. 2 S. 1 UmwStG zu korrigieren.</t>
  </si>
  <si>
    <t>Aufwendungen für Restrukturierungs- und Sanierungsmaßnahmen</t>
  </si>
  <si>
    <t>is.netIncome.regular.operatingTC.otherCost.restructuring</t>
  </si>
  <si>
    <t>sonstige betriebliche Aufwendungen (GKV), Aufwendungen für Restrukturierungs- und Sanierungsmaßnahmen</t>
  </si>
  <si>
    <t>andere ordentliche / nicht zuordenbare sonstige betriebliche Aufwendungen</t>
  </si>
  <si>
    <t>is.netIncome.regular.operatingTC.otherCost.otherOrdinary</t>
  </si>
  <si>
    <t>sonstige betriebliche Aufwendungen (GKV), andere ordentliche / nicht zuordenbare sonstige betriebliche Aufwendungen</t>
  </si>
  <si>
    <t>Andere ordentliche sonstige betriebliche Aufwendungen d.h. im Unternehmen auf einzelnen Konten zugeordnete Aufwendungen, z.B. sonstige Raumkosten, Reinigung, Betriebsbewachung, Betriebsbedarf, Büromaterial, Zeitschriften und Bücher, Aufwand für Abraum und Abfallbeseitigung, Nebenkosten des Geldverkehrs, Bürobedarf, Werkzeuge und Kleingeräte, periodenfremde Aufwendungen, Schadensersatz, Börsenkosten, Kosten der Hauptversammlung etc. sowie Auffangposition, soweit eine detaillierte Zuordnung auf die in der gleichen Ebene vorhandenen Positionen nicht möglich ist. Die auf dem Konto "sonstige betriebliche Aufwendungen" gebuchten Aufwendungen, sind in einer eigenen Position zu erfassen.</t>
  </si>
  <si>
    <t>andere sonstige betriebliche Aufwendungen</t>
  </si>
  <si>
    <t>is.netIncome.regular.operatingTC.otherCost.miscellaneous</t>
  </si>
  <si>
    <t>sonstige betriebliche Aufwendungen (GKV), andere sonstige betriebliche Aufwendungen</t>
  </si>
  <si>
    <t>Zu erfassen sind die auch im Unternehmen nicht zugeordneten Aufwendungen auf dem Konto "sonstige betriebliche Aufwendungen". Andere nicht auf dieser Ebene zuordenbare Konten sind unter "andere ordentliche sonstige betriebliche Aufwendungen" zu erfassen.</t>
  </si>
  <si>
    <t>Erläuterung des Posteninhalts andere sonstige betriebliche Aufwendungen</t>
  </si>
  <si>
    <t>is.netIncome.regular.operatingTC.otherCost.miscellaneous.disclosure</t>
  </si>
  <si>
    <t>sonstige betriebliche Aufwendungen (GKV), andere sonstige betriebliche Aufwendungen, Erläuterung des Posteninhalts andere sonstige betriebliche Aufwendungen</t>
  </si>
  <si>
    <t>Genossenschaftliche Rückvergütung</t>
  </si>
  <si>
    <t>is.netIncome.regular.operatingTC.cooperative.Refunds</t>
  </si>
  <si>
    <t>Genossenschaftliche Rückvergütung (GKV)</t>
  </si>
  <si>
    <t>Optionaler Spezialposition für Genossenschaften; gilt nicht bei Anwendung des MicroBilG</t>
  </si>
  <si>
    <t>Genossenschaftliche Rückvergütung; Preisnachlässe (Rabatte, Boni) gehöhren jedoch nicht hierzu.</t>
  </si>
  <si>
    <t>davon an Mitglieder</t>
  </si>
  <si>
    <t>is.netIncome.regular.operatingTC.cooperative.Refunds.members</t>
  </si>
  <si>
    <t>Genossenschaftliche Rückvergütung (GKV), davon an Mitglieder</t>
  </si>
  <si>
    <t>Genossenschaftliche Rückvergütung an Mitglieder; Preisnachlässe (Rabatte, Boni) gehöhren jedoch nicht hierzu.</t>
  </si>
  <si>
    <t>is.netIncome.regular.operatingCOGS</t>
  </si>
  <si>
    <t>Betriebsergebnis (Umsatzkosten)</t>
  </si>
  <si>
    <t>UKV</t>
  </si>
  <si>
    <t>Bruttoergebnis vom Umsatz</t>
  </si>
  <si>
    <t>is.netIncome.regular.operatingCOGS.grossOpProfit</t>
  </si>
  <si>
    <t>Bruttoergebnis vom Umsatz (UKV)</t>
  </si>
  <si>
    <t>is.netIncome.regular.operatingCOGS.grossOpProfit.statutoryDuties</t>
  </si>
  <si>
    <t>Erträge zur Erfüllung satzungsmäßiger Aufgaben (UKV)</t>
  </si>
  <si>
    <t>is.netIncome.regular.operatingCOGS.grossOpProfit.statutoryDuties.membership</t>
  </si>
  <si>
    <t>Erträge zur Erfüllung satzungsmäßiger Aufgaben (UKV), Mitgliedsbeiträge</t>
  </si>
  <si>
    <t>is.netIncome.regular.operatingCOGS.grossOpProfit.statutoryDuties.donation</t>
  </si>
  <si>
    <t>Erträge zur Erfüllung satzungsmäßiger Aufgaben (UKV), Spenden</t>
  </si>
  <si>
    <t>is.netIncome.regular.operatingCOGS.grossOpProfit.statutoryDuties.estate</t>
  </si>
  <si>
    <t>Erträge zur Erfüllung satzungsmäßiger Aufgaben (UKV), Erbschaften und Vermächtnisse</t>
  </si>
  <si>
    <t>is.netIncome.regular.operatingCOGS.grossOpProfit.statutoryDuties.fines</t>
  </si>
  <si>
    <t>Erträge zur Erfüllung satzungsmäßiger Aufgaben (UKV), Geldbußen</t>
  </si>
  <si>
    <t>is.netIncome.regular.operatingCOGS.grossOpProfit.statutoryDuties.sponsor</t>
  </si>
  <si>
    <t>Erträge zur Erfüllung satzungsmäßiger Aufgaben (UKV), Sponsoring</t>
  </si>
  <si>
    <t>is.netIncome.regular.operatingCOGS.grossOpProfit.statutoryDuties.subsidy</t>
  </si>
  <si>
    <t>Erträge zur Erfüllung satzungsmäßiger Aufgaben (UKV), Zuschüsse</t>
  </si>
  <si>
    <t>is.netIncome.regular.operatingCOGS.grossOpProfit.statutoryDuties.other</t>
  </si>
  <si>
    <t>Erträge zur Erfüllung satzungsmäßiger Aufgaben (UKV), sonstige Zuwendungen</t>
  </si>
  <si>
    <t>is.netIncome.regular.operatingCOGS.grossOpProfit.statutoryDuties.forProfitBusiness</t>
  </si>
  <si>
    <t>Erträge zur Erfüllung satzungsmäßiger Aufgaben (UKV), Umsatzerlöse aus Zweckbetrieben und anderen wirtschaftlichen Geschäftsbetrieben</t>
  </si>
  <si>
    <t>is.netIncome.regular.operatingCOGS.grossOpProfit.statutoryDuties.forProfitBusiness.taxExempt</t>
  </si>
  <si>
    <t>Erträge zur Erfüllung satzungsmäßiger Aufgaben (UKV), Umsatzerlöse aus Zweckbetrieben und anderen wirtschaftlichen Geschäftsbetrieben, Umsatzsteuerfreie Erlöse</t>
  </si>
  <si>
    <t>is.netIncome.regular.operatingCOGS.grossOpProfit.statutoryDuties.forProfitBusiness.reducedRateVAT</t>
  </si>
  <si>
    <t>Erträge zur Erfüllung satzungsmäßiger Aufgaben (UKV), Umsatzerlöse aus Zweckbetrieben und anderen wirtschaftlichen Geschäftsbetrieben, ermäßigter Steuersatz</t>
  </si>
  <si>
    <t>is.netIncome.regular.operatingCOGS.grossOpProfit.statutoryDuties.forProfitBusiness.generalRateVAT</t>
  </si>
  <si>
    <t>Erträge zur Erfüllung satzungsmäßiger Aufgaben (UKV), Umsatzerlöse aus Zweckbetrieben und anderen wirtschaftlichen Geschäftsbetrieben, Regelsteuersatz</t>
  </si>
  <si>
    <t>is.netIncome.regular.operatingCOGS.grossOpProfit.statutoryDuties.forProfitBusiness.unknownVAT</t>
  </si>
  <si>
    <t>Erträge zur Erfüllung satzungsmäßiger Aufgaben (UKV), Umsatzerlöse aus Zweckbetrieben und anderen wirtschaftlichen Geschäftsbetrieben, ohne Zuordnung nach Umsatzsteuertatbeständen</t>
  </si>
  <si>
    <t>is.netIncome.regular.operatingCOGS.grossOpProfit.netSales</t>
  </si>
  <si>
    <t>Umsatzerlöse (UKV)</t>
  </si>
  <si>
    <t>ohne Mehrwertsteuer / nach Erlösschmälerung / Verbrauchssteuern HGB § 277 Abs. 1 HGB</t>
  </si>
  <si>
    <t>is.netIncome.regular.operatingCOGS.grossOpProfit.netSales.grossSales</t>
  </si>
  <si>
    <t>Umsatzerlöse (UKV), in Umsatzerlöse enthaltener Bruttowert</t>
  </si>
  <si>
    <t>is.netIncome.regular.operatingCOGS.grossOpProfit.otherRevenue.lease</t>
  </si>
  <si>
    <t>Umsatzerlöse (UKV), in Umsatzerlöse enthaltener Bruttowert, davon Erlöse aus Vermietung und Verpachtung</t>
  </si>
  <si>
    <t>davon steuerfreie Umsätze aus Vermietung und Verpachtung § 4 Nr. 12 UStG</t>
  </si>
  <si>
    <t>is.netIncome.regular.operatingCOGS.grossOpProfit.otherRevenue.lease.taxExemptUStG4_12</t>
  </si>
  <si>
    <t>Umsatzerlöse (UKV), in Umsatzerlöse enthaltener Bruttowert, davon Erlöse aus Vermietung und Verpachtung, davon steuerfreie Umsätze aus Vermietung und Verpachtung § 4 Nr. 12 UStG</t>
  </si>
  <si>
    <t>is.netIncome.regular.operatingCOGS.grossOpProfit.otherRevenue.licenses</t>
  </si>
  <si>
    <t>Umsatzerlöse (UKV), in Umsatzerlöse enthaltener Bruttowert, davon Erlöse aus Provisionen, Lizenzen und Patenten</t>
  </si>
  <si>
    <t>is.netIncome.regular.operatingCOGS.grossOpProfit.netSales.grossSales.UStG13b</t>
  </si>
  <si>
    <t>Umsatzerlöse (UKV), in Umsatzerlöse enthaltener Bruttowert, Erlöse aus Leistungen nach § 13b UStG</t>
  </si>
  <si>
    <t>z.B. Lieferungen sicherungsübereigneter Gegenstände durch den Sicherungsgeber an den Sicherungsnehmer außerhalb des Insolvenzverfahrens; unter das Grunderwerbsteuergesetz fallende Umsätze, insbesondere Lieferungen von Grundstücken, für die der leistende Unternehmer nach § 9 Abs. 3 UStG zur Steuerpflicht optiert hat; Werklieferungen und sonstige Leistungen, die der Herstellung, Instandsetzung, Instandhaltung, Änderung oder Beseitigung von Bauwerken dienen (ohne Planungs- und Überwachungsleistungen), wenn der Leistungsempfänger ein Unternehmer ist, der selbst solche Bauleistungen erbringt.</t>
  </si>
  <si>
    <t>is.netIncome.regular.operatingCOGS.grossOpProfit.netSales.grossSales.untaxable</t>
  </si>
  <si>
    <t>Umsatzerlöse (UKV), in Umsatzerlöse enthaltener Bruttowert, Sonstige Umsatzerlöse nicht steuerbar</t>
  </si>
  <si>
    <t>z.B. alle Lieferungen und sonstige Leistungen, deren umsatzsteuerlicher Leistungsort sich nicht im Inland befindet. Außerdem sind im Inland ausgeführte nicht steuerbare Umsätze (z.B. Geschäftsveräußerungen im Ganzen, Innenumsätze zwischen Unternehmensteilen) anzugeben.</t>
  </si>
  <si>
    <t>is.netIncome.regular.operatingCOGS.grossOpProfit.netSales.grossSales.taxExemptUStG4_1a</t>
  </si>
  <si>
    <t>Umsatzerlöse (UKV), in Umsatzerlöse enthaltener Bruttowert, steuerfreie Umsätze nach § 4 Nr. 1a UStG (Ausfuhr Drittland)</t>
  </si>
  <si>
    <t>is.netIncome.regular.operatingCOGS.grossOpProfit.netSales.grossSales.taxExemptUStG4_1b</t>
  </si>
  <si>
    <t>Umsatzerlöse (UKV), in Umsatzerlöse enthaltener Bruttowert, steuerfreie EG-Lieferungen § 4 Nr. 1b UStG (Innergemeinschaftliche Lieferungen)</t>
  </si>
  <si>
    <t>Steuerfreie innergemeinschaftliche Lieferungen nach § 4 Nr. 1b UStG einschließlich Lieferungen des ersten Abnehmers im Rahmen eines innergemeinschaftlichen Dreieckgeschäftes nach § 25 b UStG und Lieferungen von neuen Fahrzeugen.</t>
  </si>
  <si>
    <t>is.netIncome.regular.operatingCOGS.grossOpProfit.netSales.grossSales.taxExemptUStG4_8</t>
  </si>
  <si>
    <t>Umsatzerlöse (UKV), in Umsatzerlöse enthaltener Bruttowert, steuerfreie Umsätze nach § 4 Nr. 8 ff UStG</t>
  </si>
  <si>
    <t>z.B. Gewährung und Vermittlung von Krediten, Umsätze und Vermittlung mit Geschäftsanteilen, Umsätze im Geschäft mit Forderungen (§ 4 Nr. 8 UStG); Umsätze, die unter das Grunderwerbsteuergesetz fallen (§ 4 Nr. 9a UStG) (Hinweis: wurde zur Steuerpflicht optiert, sind diese Umsätze unter Erlöse aus Leistungen nach § 13b UStG anzugeben); Leistungen aufgrund eines Versicherungsverhältnisses (§ 4 Nr. 10 UStG); Leistungen aus der Tätigkeit von Bausparkassenvertretern, Versicherungsvertretern, -maklern (§ 4 Nr. 11 UStG); Vermietung und Verpachtung von Grundstücken (§ 4 Nr. 12 UStG) (Hinweis: handelt es sich um Erlöse aus Vermietung und Verpachtung sind diese ebenfalls unter den Positionen "Umsatzerlöse (UKV), in Umsatzerlöse enthaltener Bruttowert, davon Erlöse aus Vermietung und Verpachtung" und "Umsatzerlöse (UKV), in Umsatzerlöse enthaltener Bruttowert, davon Erlöse aus Vermietung und Verpachtung, davon steuerfreie Umsätze aus Vermietung und Verpachtung § 4 Nr. 12 UStG" anzugeben.</t>
  </si>
  <si>
    <t>is.netIncome.regular.operatingCOGS.grossOpProfit.netSales.grossSales.taxExemptUStG4_2til7</t>
  </si>
  <si>
    <t>Umsatzerlöse (UKV), in Umsatzerlöse enthaltener Bruttowert, steuerfreie Umsätze nach § 4 Nr. 2-7 UStG</t>
  </si>
  <si>
    <t>is.netIncome.regular.operatingCOGS.grossOpProfit.netSales.grossSales.taxExemptOther</t>
  </si>
  <si>
    <t>Umsatzerlöse (UKV), in Umsatzerlöse enthaltener Bruttowert, sonstige umsatzsteuerfreie Umsätze</t>
  </si>
  <si>
    <t>is.netIncome.regular.operatingCOGS.grossOpProfit.netSales.grossSales.reducedRateVAT</t>
  </si>
  <si>
    <t>Umsatzerlöse (UKV), in Umsatzerlöse enthaltener Bruttowert, ermäßigter Steuersatz</t>
  </si>
  <si>
    <t>is.netIncome.regular.operatingCOGS.grossOpProfit.netSales.grossSales.generalRateVAT</t>
  </si>
  <si>
    <t>Umsatzerlöse (UKV), in Umsatzerlöse enthaltener Bruttowert, Regelsteuersatz</t>
  </si>
  <si>
    <t>is.netIncome.regular.operatingCOGS.grossOpProfit.netSales.grossSales.UStG25_25a</t>
  </si>
  <si>
    <t>Umsatzerlöse (UKV), in Umsatzerlöse enthaltener Bruttowert, Umsatzerlöse nach § 25 und § 25a UStG</t>
  </si>
  <si>
    <t>is.netIncome.regular.operatingCOGS.grossOpProfit.netSales.grossSales.otherRateVAT</t>
  </si>
  <si>
    <t>Umsatzerlöse (UKV), in Umsatzerlöse enthaltener Bruttowert, sonstige Umsatzsteuersätze</t>
  </si>
  <si>
    <t>is.netIncome.regular.operatingCOGS.grossOpProfit.netSales.grossSales.unknownVAT</t>
  </si>
  <si>
    <t>Umsatzerlöse (UKV), in Umsatzerlöse enthaltener Bruttowert, ohne Zuordnung nach Umsatzsteuertatbeständen</t>
  </si>
  <si>
    <t>is.netIncome.regular.operatingCOGS.grossOpProfit.netSales.reductionsFromGrossSales</t>
  </si>
  <si>
    <t>Umsatzerlöse (UKV), in Umsatzerlöse verrechnete Erlösschmälerungen und sonstige direkt mit dem Umsatz verbundene Steuern</t>
  </si>
  <si>
    <t>is.netIncome.regular.operatingCOGS.grossOpProfit.netSales.reductionsFromGrossSales.taxFromGrossSales</t>
  </si>
  <si>
    <t>Umsatzerlöse (UKV), in Umsatzerlöse verrechnete Erlösschmälerungen und sonstige direkt mit dem Umsatz verbundene Steuern, sonstige direkt mit dem Umsatz verbundene Steuern</t>
  </si>
  <si>
    <t>aus Leistungen nach § 13b UStG</t>
  </si>
  <si>
    <t>is.netIncome.regular.operatingCOGS.grossOpProfit.netSales.reductionsFromGrossSales.UStGs13b</t>
  </si>
  <si>
    <t>Umsatzerlöse (UKV), in Umsatzerlöse verrechnete Erlösschmälerungen und sonstige direkt mit dem Umsatz verbundene Steuern, aus Leistungen nach § 13b UStG</t>
  </si>
  <si>
    <t>für sonstige Umsatzerlöse nicht steuerbar</t>
  </si>
  <si>
    <t>is.netIncome.regular.operatingCOGS.grossOpProfit.netSales.reductionsFromGrossSales.noTax</t>
  </si>
  <si>
    <t>Umsatzerlöse (UKV), in Umsatzerlöse verrechnete Erlösschmälerungen und sonstige direkt mit dem Umsatz verbundene Steuern, sonstige Umsatzerlöse nicht steuerbar</t>
  </si>
  <si>
    <t>für steuerfreie Umsätze § 4 Nr. 1a UStG (Ausfuhr, Drittland)</t>
  </si>
  <si>
    <t>is.netIncome.regular.operatingCOGS.grossOpProfit.netSales.reductionsFromGrossSales.UStGs4No1a</t>
  </si>
  <si>
    <t>Umsatzerlöse (UKV), in Umsatzerlöse verrechnete Erlösschmälerungen und sonstige direkt mit dem Umsatz verbundene Steuern, für steuerfreie Umsätze nach § 4 Nr. 1a UStG (Ausfuhr, Drittland)</t>
  </si>
  <si>
    <t>für steuerfreie EG Lieferungen nach § 4 Nr. 1b UStG (Innergemeinschaftliche Lieferungen)</t>
  </si>
  <si>
    <t>is.netIncome.regular.operatingCOGS.grossOpProfit.netSales.reductionsFromGrossSales.UStGs4No1b</t>
  </si>
  <si>
    <t>Umsatzerlöse (UKV), in Umsatzerlöse verrechnete Erlösschmälerungen und sonstige direkt mit dem Umsatz verbundene Steuern, für steuerfreie EG Lieferungen nach § 4 Nr. 1b UStG (innergemeinschaftliche Lieferungen)</t>
  </si>
  <si>
    <t>für steuerfreie Umsätze nach § 4 Nr. 8ff UStG</t>
  </si>
  <si>
    <t>is.netIncome.regular.operatingCOGS.grossOpProfit.netSales.reductionsFromGrossSales.UStGs4No8ff</t>
  </si>
  <si>
    <t>Umsatzerlöse (UKV), in Umsatzerlöse verrechnete Erlösschmälerungen und sonstige direkt mit dem Umsatz verbundene Steuern, für steuerfreie Umsätze nach § 4 Nr. 8ff UStG</t>
  </si>
  <si>
    <t>für steuerfreie Umsätze nach § 4 Nr. 2-7 UStG</t>
  </si>
  <si>
    <t>is.netIncome.regular.operatingCOGS.grossOpProfit.netSales.reductionsFromGrossSales.UStGs4No2-7</t>
  </si>
  <si>
    <t>Umsatzerlöse (UKV), in Umsatzerlöse verrechnete Erlösschmälerungen und sonstige direkt mit dem Umsatz verbundene Steuern, für steuerfreie Umsätze nach § 4 Nr. 2-7 UStG</t>
  </si>
  <si>
    <t>für sonstige steuerfreie Umsätze</t>
  </si>
  <si>
    <t>is.netIncome.regular.operatingCOGS.grossOpProfit.netSales.reductionsFromGrossSales.othernonTaxable</t>
  </si>
  <si>
    <t>Umsatzerlöse (UKV), in Umsatzerlöse verrechnete Erlösschmälerungen und sonstige direkt mit dem Umsatz verbundene Steuern, für sonstige steuerfreie Umsätze</t>
  </si>
  <si>
    <t>ohne Umsatzsteuer</t>
  </si>
  <si>
    <t>is.netIncome.regular.operatingCOGS.grossOpProfit.netSales.reductionsFromGrossSales.untaxed</t>
  </si>
  <si>
    <t>Umsatzerlöse (UKV), in Umsatzerlöse verrechnete Erlösschmälerungen und sonstige direkt mit dem Umsatz verbundene Steuern, ohne Umsatzsteuer</t>
  </si>
  <si>
    <t>Regelsteuersatz</t>
  </si>
  <si>
    <t>is.netIncome.regular.operatingCOGS.grossOpProfit.netSales.reductionsFromGrossSales.generalRateVAT</t>
  </si>
  <si>
    <t>Umsatzerlöse (UKV), in Umsatzerlöse verrechnete Erlösschmälerungen und sonstige direkt mit dem Umsatz verbundene Steuern, Regelsteuersatz</t>
  </si>
  <si>
    <t>ermäßigter Steuersatz</t>
  </si>
  <si>
    <t>is.netIncome.regular.operatingCOGS.grossOpProfit.netSales.reductionsFromGrossSales.reducedRateVAT</t>
  </si>
  <si>
    <t>Umsatzerlöse (UKV), in Umsatzerlöse verrechnete Erlösschmälerungen und sonstige direkt mit dem Umsatz verbundene Steuern, ermäßigter Steuersatz</t>
  </si>
  <si>
    <t>übrige Steuersätze</t>
  </si>
  <si>
    <t>is.netIncome.regular.operatingCOGS.grossOpProfit.netSales.reductionsFromGrossSales.otherRateVAT</t>
  </si>
  <si>
    <t>Umsatzerlöse (UKV), in Umsatzerlöse verrechnete Erlösschmälerungen und sonstige direkt mit dem Umsatz verbundene Steuern, übrige Steuersätze</t>
  </si>
  <si>
    <t>ohne Zuordnung nach Umsatzsteuertatbeständen</t>
  </si>
  <si>
    <t>is.netIncome.regular.operatingCOGS.grossOpProfit.netSales.reductionsFromGrossSales.unknownVAT</t>
  </si>
  <si>
    <t>Umsatzerlöse (UKV), in Umsatzerlöse verrechnete Erlösschmälerungen und sonstige direkt mit dem Umsatz verbundene Steuern, ohne Zuordnung nach Umsatzsteuertatbeständen</t>
  </si>
  <si>
    <t>is.netIncome.regular.operatingCOGS.grossOpProfit.netSales.ownConsumption</t>
  </si>
  <si>
    <t>Umsatzerlöse (UKV), davon in Umsatzerlöse verrechneter Eigenverbrauch</t>
  </si>
  <si>
    <t>is.netIncome.regular.operatingCOGS.grossOpProfit.netSales.group</t>
  </si>
  <si>
    <t>Umsatzerlöse (UKV), davon Umsatzerlöse mit verbundenen Unternehmen</t>
  </si>
  <si>
    <t>is.netIncome.regular.operatingCOGS.grossOpProfit.netSales.foreign</t>
  </si>
  <si>
    <t>Umsatzerlöse (UKV), davon in Umsatzerlöse enthaltene Auslandsumsätze</t>
  </si>
  <si>
    <t>is.netIncome.regular.operatingCOGS.grossOpProfit.netSales.statutoryDuties</t>
  </si>
  <si>
    <t>Aufwendungen zur Erfüllung satzungsmäßiger Aufgaben (UKV)</t>
  </si>
  <si>
    <t>is.netIncome.regular.operatingCOGS.grossOpProfit.netSales.statutoryDuties.projectPromotion</t>
  </si>
  <si>
    <t>Aufwendungen zur Erfüllung satzungsmäßiger Aufgaben (UKV), Aufwendungen für Projektförderung</t>
  </si>
  <si>
    <t>is.netIncome.regular.operatingCOGS.grossOpProfit.netSales.statutoryDuties.projectSupport</t>
  </si>
  <si>
    <t>Aufwendungen zur Erfüllung satzungsmäßiger Aufgaben (UKV), Aufwendungen für Projektbegleitung</t>
  </si>
  <si>
    <t>is.netIncome.regular.operatingCOGS.grossOpProfit.netSales.statutoryDuties.education</t>
  </si>
  <si>
    <t>Aufwendungen zur Erfüllung satzungsmäßiger Aufgaben (UKV), Aufwendungen für Kampagnen-, Bildungs- und Aufklärungsarbeit</t>
  </si>
  <si>
    <t>is.netIncome.regular.operatingCOGS.grossOpProfit.netSales.statutoryDuties.other</t>
  </si>
  <si>
    <t>Aufwendungen zur Erfüllung satzungsmäßiger Aufgaben (UKV), Übrige Aufwendungen zur Erfüllung satzungsmäßiger Aufgaben</t>
  </si>
  <si>
    <t>Herstellungskosten der zur Erzielung der Umsatzerlöse erbrachten Leistungen</t>
  </si>
  <si>
    <t>is.netIncome.regular.operatingCOGS.grossOpProfit.cogs</t>
  </si>
  <si>
    <t>Herstellungskosten der zur Erzielung der Umsatzerlöse erbrachten Leistungen (UKV)</t>
  </si>
  <si>
    <t>Herstellungskosten der im Herstellungsbereich angefallenen Aufwendungen der verkauften Erzeugnisse und in Rechnung gestellten Leistungen.</t>
  </si>
  <si>
    <t>davon verbundene Unternehmen</t>
  </si>
  <si>
    <t>is.netIncome.regular.operatingCOGS.grossOpProfit.cogs.group</t>
  </si>
  <si>
    <t>Herstellungskosten der zur Erzielung der Umsatzerlöse erbrachten Leistungen (UKV), davon verbundene Unternehmen</t>
  </si>
  <si>
    <t>Herstellungskosten der im Herstellungsbereich angefallenen Aufwendungen der verkauften Erzeugnisse und in Rechnung gestellten Leistungen durch verbundene Unternehmen.</t>
  </si>
  <si>
    <t>Fertigungsmaterial</t>
  </si>
  <si>
    <t>is.netIncome.regular.operatingCOGS.grossOpProfit.cogs.material</t>
  </si>
  <si>
    <t>Herstellungskosten der zur Erzielung der Umsatzerlöse erbrachten Leistungen (UKV), Fertigungsmaterial</t>
  </si>
  <si>
    <t>Fertigungslöhne und -gehälter</t>
  </si>
  <si>
    <t>is.netIncome.regular.operatingCOGS.grossOpProfit.cogs.staff</t>
  </si>
  <si>
    <t>Herstellungskosten der zur Erzielung der Umsatzerlöse erbrachten Leistungen (UKV), Fertigungslöhne und -gehälter</t>
  </si>
  <si>
    <t>Fertigungsfremdleistungen</t>
  </si>
  <si>
    <t>is.netIncome.regular.operatingCOGS.grossOpProfit.cogs.purchServices</t>
  </si>
  <si>
    <t>Herstellungskosten der zur Erzielung der Umsatzerlöse erbrachten Leistungen (UKV), Fertigungsfremdleistungen</t>
  </si>
  <si>
    <t>Sondereinzelkosten der Fertigung</t>
  </si>
  <si>
    <t>is.netIncome.regular.operatingCOGS.grossOpProfit.cogs.directManufCost</t>
  </si>
  <si>
    <t>Herstellungskosten der zur Erzielung der Umsatzerlöse erbrachten Leistungen (UKV), Sondereinzelkosten der Fertigung</t>
  </si>
  <si>
    <t>Gemeinkosten des Beschaffungsbereichs</t>
  </si>
  <si>
    <t>is.netIncome.regular.operatingCOGS.grossOpProfit.cogs.indirectProcurmtCost</t>
  </si>
  <si>
    <t>Herstellungskosten der zur Erzielung der Umsatzerlöse erbrachten Leistungen (UKV), Gemeinkosten des Beschaffungsbereichs</t>
  </si>
  <si>
    <t>Gemeinkosten des Produktionsbereichs</t>
  </si>
  <si>
    <t>is.netIncome.regular.operatingCOGS.grossOpProfit.cogs.indirectProductCost</t>
  </si>
  <si>
    <t>Herstellungskosten der zur Erzielung der Umsatzerlöse erbrachten Leistungen (UKV), Gemeinkosten des Produktionsbereichs</t>
  </si>
  <si>
    <t>Gemeinkosten des Verwaltungsbereichs</t>
  </si>
  <si>
    <t>is.netIncome.regular.operatingCOGS.grossOpProfit.cogs.indirAdminCost</t>
  </si>
  <si>
    <t>Herstellungskosten der zur Erzielung der Umsatzerlöse erbrachten Leistungen (UKV), Gemeinkosten des Verwaltungsbereichs</t>
  </si>
  <si>
    <t>herstellungsbedingte planmäßige Abschreibungen auf Sachanlagen und Vermögensgegenstände des Umlaufvermögens</t>
  </si>
  <si>
    <t>is.netIncome.regular.operatingCOGS.grossOpProfit.cogs.scheduledDepr</t>
  </si>
  <si>
    <t>Herstellungskosten der zur Erzielung der Umsatzerlöse erbrachten Leistungen (UKV), herstellungsbedingte planmäßige Abschreibungen auf Sachanlagen und Vermögensgegenstände des Umlaufvermögens</t>
  </si>
  <si>
    <t>herstellungsbedingte außerplanmäßige Abschreibungen auf Sachanlagen und Vermögensgegenstände des Umlaufvermögens</t>
  </si>
  <si>
    <t>is.netIncome.regular.operatingCOGS.grossOpProfit.cogs.otherDepr</t>
  </si>
  <si>
    <t>Herstellungskosten der zur Erzielung der Umsatzerlöse erbrachten Leistungen (UKV), herstellungsbedingte außerplanmäßige Abschreibungen auf Sachanlagen und Vermögensgegenstände des Umlaufvermögens</t>
  </si>
  <si>
    <t>in die Herstellungskosten einbezogene Aufwandszinsen</t>
  </si>
  <si>
    <t>is.netIncome.regular.operatingCOGS.grossOpProfit.cogs.interest</t>
  </si>
  <si>
    <t>Herstellungskosten der zur Erzielung der Umsatzerlöse erbrachten Leistungen (UKV), in die Herstellungskosten einbezogene Aufwandszinsen</t>
  </si>
  <si>
    <t>ADS § 275 Tz. 231</t>
  </si>
  <si>
    <t>Vertriebskosten</t>
  </si>
  <si>
    <t>is.netIncome.regular.operatingCOGS.salesCost</t>
  </si>
  <si>
    <t>Vertriebskosten (UKV)</t>
  </si>
  <si>
    <t>Vertriebskosten dürfen nicht in die Herstellungskosten einbezogen werden, daher der gesonderte Ausweis. Hierunter fallen die Aufwendungen des Funktionsbereichs Vertrieb, z.B. Aufwendungen der Verkaufs-, Werbe- und Marketingabteilung sowie des Vertreternetzes und der Vertriebslager.</t>
  </si>
  <si>
    <t>davon Vertriebskosten - verbundene Unternehmen</t>
  </si>
  <si>
    <t>is.netIncome.regular.operatingCOGS.salesCost.group</t>
  </si>
  <si>
    <t>Vertriebskosten (UKV), davon Vertriebskosten - verbundene Unternehmen</t>
  </si>
  <si>
    <t>Vertriebseinzelkosten</t>
  </si>
  <si>
    <t>is.netIncome.regular.operatingCOGS.salesCost.directSellingCost</t>
  </si>
  <si>
    <t>Vertriebskosten (UKV), Vertriebseinzelkosten</t>
  </si>
  <si>
    <t>Sondereinzelkosten des Vertriebs</t>
  </si>
  <si>
    <t>is.netIncome.regular.operatingCOGS.salesCost.specSellingExp</t>
  </si>
  <si>
    <t>Vertriebskosten (UKV), Sondereinzelkosten des Vertriebs</t>
  </si>
  <si>
    <t>Gemeinkosten des Vertriebs</t>
  </si>
  <si>
    <t>is.netIncome.regular.operatingCOGS.salesCost.indirectSellingExp</t>
  </si>
  <si>
    <t>Vertriebskosten (UKV), Gemeinkosten des Vertriebs</t>
  </si>
  <si>
    <t>Verwaltungskosten des Vertriebs</t>
  </si>
  <si>
    <t>is.netIncome.regular.operatingCOGS.salesCost.adminExpForSelling</t>
  </si>
  <si>
    <t>Vertriebskosten (UKV), Verwaltungskosten des Vertriebs</t>
  </si>
  <si>
    <t>vertriebsbedingte planmäßige Abschreibungen auf Sachanlagen und Vermögensgegenstände des Umlaufvermögens</t>
  </si>
  <si>
    <t>is.netIncome.regular.operatingCOGS.salesCost.scheduledDepr</t>
  </si>
  <si>
    <t>Vertriebskosten (UKV), vertriebsbedingte planmäßige Abschreibungen auf Sachanlagen und Vermögensgegenstände des Umlaufvermögens</t>
  </si>
  <si>
    <t>vertriebsbedingte außerplanmäßige Abschreibungen auf Sachanlagen und Vermögensgegenstände des Umlaufvermögens</t>
  </si>
  <si>
    <t>is.netIncome.regular.operatingCOGS.salesCost.otherDepr</t>
  </si>
  <si>
    <t>Vertriebskosten (UKV), vertriebsbedingte außerplanmäßige Abschreibungen auf Sachanlagen und Vermögensgegenstände des Umlaufvermögens</t>
  </si>
  <si>
    <t>is.netIncome.regular.operatingCOGS.salesCost.advertising</t>
  </si>
  <si>
    <t>Aufwendungen für Werbung und allgemeine Öffentlichkeitsarbeit (UKV)</t>
  </si>
  <si>
    <t>allgemeine Verwaltungskosten</t>
  </si>
  <si>
    <t>is.netIncome.regular.operatingCOGS.adminCost</t>
  </si>
  <si>
    <t>allgemeine Verwaltungskosten (UKV)</t>
  </si>
  <si>
    <t>Alle Aufwendungen, die weder Herstellungskosten noch Vertriebskosten sind, z.B. Material- und Personalaufwendungen sowie Abschreibungen aus dem Verwaltungsbereich.</t>
  </si>
  <si>
    <t>is.netIncome.regular.operatingCOGS.adminCost.group</t>
  </si>
  <si>
    <t>allgemeine Verwaltungskosten (UKV), davon verbundene Unternehmen</t>
  </si>
  <si>
    <t>Kosten der Geschäftsführung und anderer Unternehmensorgane</t>
  </si>
  <si>
    <t>is.netIncome.regular.operatingCOGS.adminCost.management</t>
  </si>
  <si>
    <t>allgemeine Verwaltungskosten (UKV), Kosten der Geschäftsführung und anderer Unternehmensorgane</t>
  </si>
  <si>
    <t>Kosten für Sozial- und Schulungseinrichtungen</t>
  </si>
  <si>
    <t>is.netIncome.regular.operatingCOGS.adminCost.social</t>
  </si>
  <si>
    <t>allgemeine Verwaltungskosten (UKV), Kosten für Sozial- und Schulungseinrichtungen</t>
  </si>
  <si>
    <t>sonstige Kosten der allgemeinen Verwaltung</t>
  </si>
  <si>
    <t>is.netIncome.regular.operatingCOGS.adminCost.other</t>
  </si>
  <si>
    <t>allgemeine Verwaltungskosten (UKV), sonstige Kosten der allgemeinen Verwaltung</t>
  </si>
  <si>
    <t>is.netIncome.regular.operatingCOGS.grossOpProfit.otherRevenue</t>
  </si>
  <si>
    <t>sonstige betriebliche Erträge (UKV)</t>
  </si>
  <si>
    <t>is.netIncome.regular.operatingCOGS.grossOpProfit.otherRevenue.group</t>
  </si>
  <si>
    <t>sonstige betriebliche Erträge (UKV), davon verbundene Unternehmen</t>
  </si>
  <si>
    <t>is.netIncome.regular.operatingCOGS.grossOpProfit.otherRevenue.exchange</t>
  </si>
  <si>
    <t>sonstige betriebliche Erträge (UKV), davon Erträge aus Währungsumrechnung</t>
  </si>
  <si>
    <t>is.netIncome.regular.operatingCOGS.grossOpProfit.otherRevenue.other</t>
  </si>
  <si>
    <t>sonstige betriebliche Erträge (UKV), andere Nebenerlöse</t>
  </si>
  <si>
    <t>is.netIncome.regular.operatingCOGS.grossOpProfit.otherRevenue.releasePreTaxRes</t>
  </si>
  <si>
    <t>sonstige betriebliche Erträge (UKV), Erträge aus Auflösung des Sonderpostens mit und ohne Rücklageanteil</t>
  </si>
  <si>
    <t>is.netIncome.regular.operatingCOGS.grossOpProfit.otherRevenue.releasePreTaxRes.EStG6b_10</t>
  </si>
  <si>
    <t>sonstige betriebliche Erträge (UKV), Erträge aus Auflösung des Sonderpostens mit und ohne Rücklageanteil, § 6b Abs. 10 EStG</t>
  </si>
  <si>
    <t>is.netIncome.regular.operatingCOGS.grossOpProfit.otherRevenue.releasePreTaxRes.EStG6b_3</t>
  </si>
  <si>
    <t>sonstige betriebliche Erträge (UKV), Erträge aus Auflösung des Sonderpostens mit und ohne Rücklageanteil, § 6b Abs. 3 EStG</t>
  </si>
  <si>
    <t>is.netIncome.regular.operatingCOGS.grossOpProfit.otherRevenue.releasePreTaxRes.substEStR6_6</t>
  </si>
  <si>
    <t>sonstige betriebliche Erträge (UKV), Erträge aus Auflösung des Sonderpostens mit und ohne Rücklageanteil, Rücklage für Ersatzbeschaffung, R 6.6 EStR</t>
  </si>
  <si>
    <t>is.netIncome.regular.operatingCOGS.grossOpProfit.otherRevenue.releasePreTaxRes.EStG4g</t>
  </si>
  <si>
    <t>sonstige betriebliche Erträge (UKV), Erträge aus Auflösung des Sonderpostens mit und ohne Rücklageanteil, § 4g EStG</t>
  </si>
  <si>
    <t>sonstige / nicht zuordenbare Erträge aus der Auflösung des Sonderpostens mit Rücklageanteil</t>
  </si>
  <si>
    <t>is.netIncome.regular.operatingCOGS.grossOpProfit.otherRevenue.releasePreTaxRes.other</t>
  </si>
  <si>
    <t>sonstige betriebliche Erträge (UKV), Erträge aus Auflösung des Sonderpostens mit und ohne Rücklageanteil, sonstige / nicht zuordenbare Erträge aus der Auflösung des Sonderpostens mit Rücklageanteil</t>
  </si>
  <si>
    <t>Sonstige Erträge aus Auflösung eines Sonderpostes sowie Auffangposition, soweit eine detaillierte Zuordnung auf die in der gleichen Ebene vorhandenen Positionen nicht möglich ist.</t>
  </si>
  <si>
    <t>is.netIncome.regular.operatingCOGS.grossOpProfit.otherRevenue.releasePreTaxRes.other.description</t>
  </si>
  <si>
    <t>sonstige betriebliche Erträge (UKV), Erträge aus Auflösung des Sonderpostens mit und ohne Rücklageanteil, Sonstige / nicht zuordenbare Erträge aus der Auflösung des Sonderpostens mit Rücklageanteil, Erläuterung zu sonstigen / nicht zuordenbaren Erträgen aus Auflösung eines Sonderpostens mit Rücklageanteil</t>
  </si>
  <si>
    <t>is.netIncome.regular.operatingCOGS.grossOpProfit.otherRevenue.disposFixAss</t>
  </si>
  <si>
    <t>sonstige betriebliche Erträge (UKV), Erträge aus Abgängen des Anlagevermögens</t>
  </si>
  <si>
    <t>is.netIncome.regular.operatingCOGS.grossOpProfit.otherRevenue.disposFixAss.sale</t>
  </si>
  <si>
    <t>sonstige betriebliche Erträge (UKV), Erträge aus Abgängen des Anlagevermögens, Erlöse aus Verkäufen des Anlagevermögens</t>
  </si>
  <si>
    <t>is.netIncome.regular.operatingCOGS.grossOpProfit.otherRevenue.disposFixAss.sale.intan</t>
  </si>
  <si>
    <t>sonstige betriebliche Erträge (UKV), Erträge aus Abgängen des Anlagevermögens, Erlöse aus Verkäufen des Anlagevermögens, Erlöse aus Verkäufen von immateriellen Vermögensgegenständen</t>
  </si>
  <si>
    <t>is.netIncome.regular.operatingCOGS.grossOpProfit.otherRevenue.disposFixAss.sale.tan</t>
  </si>
  <si>
    <t>sonstige betriebliche Erträge (UKV), Erträge aus Abgängen des Anlagevermögens, Erlöse aus Verkäufen des Anlagevermögens, Erlöse aus Verkäufen von Sachanlagen</t>
  </si>
  <si>
    <t>is.netIncome.regular.operatingCOGS.grossOpProfit.otherRevenue.disposFixAss.sale.tan.land</t>
  </si>
  <si>
    <t>sonstige betriebliche Erträge (UKV), Erträge aus Abgängen des Anlagevermögens, Erlöse aus Verkäufen des Anlagevermögens, Erlöse aus Verkäufen von Sachanlagen, Erlöse aus Verkäufen von Grundstücken</t>
  </si>
  <si>
    <t>is.netIncome.regular.operatingCOGS.grossOpProfit.otherRevenue.disposFixAss.sale.tan.other</t>
  </si>
  <si>
    <t>sonstige betriebliche Erträge (UKV), Erträge aus Abgängen des Anlagevermögens, Erlöse aus Verkäufen des Anlagevermögens, Erlöse aus Verkäufen von Sachanlagen, Erlöse aus Verkäufen von sonstigen Sachanlagen</t>
  </si>
  <si>
    <t>is.netIncome.regular.operatingCOGS.grossOpProfit.otherRevenue.disposFixAss.sale.fin</t>
  </si>
  <si>
    <t>sonstige betriebliche Erträge (UKV), Erträge aus Abgängen des Anlagevermögens, Erlöse aus Verkäufen des Anlagevermögens, Erlöse aus Verkäufen von Finanzanlagen</t>
  </si>
  <si>
    <t>Eröse aus Verkäufen von Anteilen an inländischen Kapitalgesellschaften</t>
  </si>
  <si>
    <t>is.netIncome.regular.operatingCOGS.grossOpProfit.otherRevenue.disposFixAss.sale.fin.domesticCorp</t>
  </si>
  <si>
    <t>sonstige betriebliche Erträge (UKV), Erträge aus Abgängen des Anlagevermögens, Erlöse aus Verkäufen des Anlagevermögens, Erlöse aus Verkäufen von Finanzanlagen, Erlöse aus Verkäufen von Anteilen an inländischen Kapitalgesellschaften</t>
  </si>
  <si>
    <t>is.netIncome.regular.operatingCOGS.grossOpProfit.otherRevenue.disposFixAss.sale.fin.foreignCorp</t>
  </si>
  <si>
    <t>sonstige betriebliche Erträge (UKV), Erträge aus Abgängen des Anlagevermögens, Erlöse aus Verkäufen des Anlagevermögens, Erlöse aus Verkäufen von Finanzanlagen, Erlöse aus Verkäufen von Anteilen an ausländischen Kapitalgesellschaften</t>
  </si>
  <si>
    <t>Erlöse aus Verkäufen von sonstigen Finanzanlagen</t>
  </si>
  <si>
    <t>is.netIncome.regular.operatingCOGS.grossOpProfit.otherRevenue.disposFixAss.sale.fin.other</t>
  </si>
  <si>
    <t>sonstige betriebliche Erträge (UKV), Erträge aus Abgängen des Anlagevermögens, Erlöse aus Verkäufen des Anlagevermögens, Erlöse aus Verkäufen von Finanzanlagen, Erlöse aus Verkäufen von sonstigen Finanzanlagen</t>
  </si>
  <si>
    <t>is.netIncome.regular.operatingCOGS.grossOpProfit.otherRevenue.disposFixAss.bookValue</t>
  </si>
  <si>
    <t>sonstige betriebliche Erträge (UKV), Erträge aus Abgängen des Anlagevermögens, Anlagenabgänge Anlagenvermögen</t>
  </si>
  <si>
    <t>Restbuchwerte bei Buchgewinn.</t>
  </si>
  <si>
    <t>Anlagenabgänge von immateriellen Vermögensgegenstände</t>
  </si>
  <si>
    <t>is.netIncome.regular.operatingCOGS.grossOpProfit.otherRevenue.disposFixAss.bookValue.intan</t>
  </si>
  <si>
    <t>sonstige betriebliche Erträge (UKV), Erträge aus Abgängen des Anlagevermögens, Anlagenabgänge Anlagenvermögen, Anlagenabgänge von immateriellen Vermögensgegenstände</t>
  </si>
  <si>
    <t>Anlagenabgänge von Sachanlagen</t>
  </si>
  <si>
    <t>is.netIncome.regular.operatingCOGS.grossOpProfit.otherRevenue.disposFixAss.bookValue.tan</t>
  </si>
  <si>
    <t>sonstige betriebliche Erträge (UKV), Erträge aus Abgängen des Anlagevermögens, Anlagenabgänge Anlagenvermögen, Anlagenabgänge von Sachanlagen</t>
  </si>
  <si>
    <t>Anlagenabgänge von Grundstücke</t>
  </si>
  <si>
    <t>is.netIncome.regular.operatingCOGS.grossOpProfit.otherRevenue.disposFixAss.bookValue.tan.land</t>
  </si>
  <si>
    <t>sonstige betriebliche Erträge (UKV), Erträge aus Abgängen des Anlagevermögens, Anlagenabgänge Anlagenvermögen, Sachanlagen, Anlagenabgänge von Grundstücke</t>
  </si>
  <si>
    <t>is.netIncome.regular.operatingCOGS.grossOpProfit.otherRevenue.disposFixAss.bookValue.tan.other</t>
  </si>
  <si>
    <t>sonstige betriebliche Erträge (UKV), Erträge aus Abgängen des Anlagevermögens, Anlagenabgänge Anlagenvermögen, Sachanlagen, Anlagenabgänge von sonstigen Sachanlagen</t>
  </si>
  <si>
    <t>Anlagenabgänge von Finanzanlagen</t>
  </si>
  <si>
    <t>is.netIncome.regular.operatingCOGS.grossOpProfit.otherRevenue.disposFixAss.bookValue.fin</t>
  </si>
  <si>
    <t>sonstige betriebliche Erträge (UKV), Erträge aus Abgängen des Anlagevermögens, Anlagenabgänge Anlagenvermögen, Anlagenabgänge von Finanzanlagen</t>
  </si>
  <si>
    <t>is.netIncome.regular.operatingCOGS.grossOpProfit.otherRevenue.disposFixAss.bookValue.fin.domesticCorp</t>
  </si>
  <si>
    <t>sonstige betriebliche Erträge (UKV), Erträge aus Abgängen des Anlagevermögens, Finanzanlagen, Anlagenabgänge von Anteilen an inländischen Kapitalgesellschaften</t>
  </si>
  <si>
    <t>is.netIncome.regular.operatingCOGS.grossOpProfit.otherRevenue.disposFixAss.bookValue.fin.foreignCorp</t>
  </si>
  <si>
    <t>sonstige betriebliche Erträge (UKV), Erträge aus Abgängen des Anlagevermögens, Anlagenabgänge Anlagenvermögen, Finanzanlagen, Anlagenabgänge von Anteilen an ausländischen Kapitalgesellschaften</t>
  </si>
  <si>
    <t>Anlagenabgänge von sonstigen Finanzanlagen</t>
  </si>
  <si>
    <t>is.netIncome.regular.operatingCOGS.grossOpProfit.otherRevenue.disposFixAss.bookValue.fin.other</t>
  </si>
  <si>
    <t>sonstige betriebliche Erträge (UKV), Erträge aus Abgängen des Anlagevermögens, Anlagenabgänge Anlagenvermögen, Finanzanlagen, Anlagenabgänge von sonstigen Finanzanlagen</t>
  </si>
  <si>
    <t>is.netIncome.regular.operatingCOGS.grossOpProfit.otherRevenue.revalFixAss</t>
  </si>
  <si>
    <t>sonstige betriebliche Erträge (UKV), Erträge aus Zuschreibungen des Anlagevermögens</t>
  </si>
  <si>
    <t>Wertaufholungsgebot z.B. wegen Wegfall des Grundes einer Teilwertabschreibung.</t>
  </si>
  <si>
    <t>is.netIncome.regular.operatingCOGS.grossOpProfit.otherRevenue.releaseProv</t>
  </si>
  <si>
    <t>sonstige betriebliche Erträge (UKV), Erträge aus der Auflösung von Rückstellungen</t>
  </si>
  <si>
    <t>Erträge aus Abgängen des Umlaufvermögens</t>
  </si>
  <si>
    <t>is.netIncome.regular.operatingCOGS.grossOpProfit.otherRevenue.disposCurrAss</t>
  </si>
  <si>
    <t>sonstige betriebliche Erträge (UKV), Erträge aus Abgängen des Umlaufvermögens</t>
  </si>
  <si>
    <t>is.netIncome.regular.operatingCOGS.grossOpProfit.otherRevenue.revalCurrAss</t>
  </si>
  <si>
    <t>sonstige betriebliche Erträge (UKV), Erträge aus Zuschreibungen des Umlaufvermögens</t>
  </si>
  <si>
    <t>is.netIncome.regular.operatingCOGS.grossOpProfit.otherRevenue.releaseLossProv</t>
  </si>
  <si>
    <t>sonstige betriebliche Erträge (UKV), Erträge aus der Herabsetzung / Auflösung von Einzel- und Pauschalwertberichtigungen</t>
  </si>
  <si>
    <t>Einzelwertberichtigungen</t>
  </si>
  <si>
    <t>is.netIncome.regular.operatingCOGS.grossOpProfit.otherRevenue.releaseLossProv.specificValuation</t>
  </si>
  <si>
    <t>sonstige betriebliche Erträge (UKV), Erträge aus der Herabsetzung / Auflösung von Einzel- und Pauschalwertberichtigungen, Einzelwertberichtigungen</t>
  </si>
  <si>
    <t>Pauschalwertberichtigungen</t>
  </si>
  <si>
    <t>is.netIncome.regular.operatingCOGS.grossOpProfit.otherRevenue.releaseLossProv.globalValuation</t>
  </si>
  <si>
    <t>sonstige betriebliche Erträge (UKV), Erträge aus der Herabsetzung / Auflösung von Einzel- und Pauschalwertberichtigungen, Pauschalwertberichtigungen</t>
  </si>
  <si>
    <t>is.netIncome.regular.operatingCOGS.grossOpProfit.otherRevenue.releaseLossProv.globSpecUnknown</t>
  </si>
  <si>
    <t>sonstige betriebliche Erträge (UKV), Erträge aus der Herabsetzung / Auflösung von Einzel- und Pauschalwertberichtigungen, nicht PWB / EWB zuordenbare Wertberichtigung</t>
  </si>
  <si>
    <t>Auffangposition, soweit eine detaillierte Zuordnung auf die in der gleichen Ebene vorhandenen Positionen nicht möglich ist.</t>
  </si>
  <si>
    <t>is.netIncome.regular.operatingCOGS.grossOpProfit.otherRevenue.acqudFreeOfCharge</t>
  </si>
  <si>
    <t>sonstige betriebliche Erträge (UKV), Erträge aus der Aktivierung unentgeltlich erworbener Vermögensgegenstände</t>
  </si>
  <si>
    <t>is.netIncome.regular.operatingCOGS.grossOpProfit.otherRevenue.releaseLiab</t>
  </si>
  <si>
    <t>sonstige betriebliche Erträge (UKV), Erträge aus der Herabsetzung von Verbindlichkeiten</t>
  </si>
  <si>
    <t>is.netIncome.regular.operatingCOGS.grossOpProfit.otherRevenue.recoveryWriteoffs</t>
  </si>
  <si>
    <t>sonstige betriebliche Erträge (UKV), Zahlungseingänge auf in früheren Perioden abgeschriebene Forderungen</t>
  </si>
  <si>
    <t>is.netIncome.regular.operatingCOGS.grossOpProfit.otherRevenue.reimboursmtPriorPeriods</t>
  </si>
  <si>
    <t>sonstige betriebliche Erträge (UKV), Kostenerstattungen, Rückvergütungen und Gutschriften für frühere Jahre</t>
  </si>
  <si>
    <t>is.netIncome.regular.operatingCOGS.grossOpProfit.otherRevenue.taxationGroupComp</t>
  </si>
  <si>
    <t>sonstige betriebliche Erträge (UKV), Erträge aus Steuerbelastungen an Organgesellschaften</t>
  </si>
  <si>
    <t>Erträge aus Verwaltungskostenumlagen</t>
  </si>
  <si>
    <t>is.netIncome.regular.operatingCOGS.grossOpProfit.otherRevenue.reimboursmtAdminCost</t>
  </si>
  <si>
    <t>sonstige betriebliche Erträge (UKV), Erträge aus Verwaltungskostenumlagen</t>
  </si>
  <si>
    <t>is.netIncome.regular.operatingCOGS.grossOpProfit.otherRevenue.subsidies</t>
  </si>
  <si>
    <t>sonstige betriebliche Erträge (UKV), Zuschüsse und Zulagen</t>
  </si>
  <si>
    <t>ADS § 255 Tz. 58. Betriebswirtschaftliche Erfolgsspaltung.</t>
  </si>
  <si>
    <t>is.netIncome.regular.operatingCOGS.grossOpProfit.otherRevenue.insuranceRefunds</t>
  </si>
  <si>
    <t>sonstige betriebliche Erträge (UKV), Versicherungsentschädigungen und Schadensersatzleistungen</t>
  </si>
  <si>
    <t>is.netIncome.regular.operatingCOGS.grossOpProfit.otherRevenue.currGains</t>
  </si>
  <si>
    <t>sonstige betriebliche Erträge (UKV), Kurs-/Währungsgewinne</t>
  </si>
  <si>
    <t>Erträge aus Eigenverbrauch und Sachbezüge</t>
  </si>
  <si>
    <t>is.netIncome.regular.operatingCOGS.grossOpProfit.otherRevenue.ownConsumption</t>
  </si>
  <si>
    <t>sonstige betriebliche Erträge (UKV), Erträge aus Eigenverbrauch und Sachbezüge</t>
  </si>
  <si>
    <t>private KFZ-Nutzung (nicht Kapitalgesellschaften)</t>
  </si>
  <si>
    <t>is.netIncome.regular.operatingCOGS.grossOpProfit.otherRevenue.ownConsumption.privateUseVehicles</t>
  </si>
  <si>
    <t>sonstige betriebliche Erträge (UKV), Erträge aus Eigenverbrauch und Sachbezüge, private KFZ-Nutzung (nicht Kapitalgesellschaften)</t>
  </si>
  <si>
    <t>Private Kfz-Nutzung bei Einzelunternehmen bzw. bei Personengesellschaften nach der 1%-Regelung oder nach Fahrtenbuch, unabhängig von der umsatzsteuerlichen Behandlung, d.h. sowohl der umsatzsteuerpflichtige Teil als auch der umsatzsteuerfreie Teil sind hier zu erfassen.</t>
  </si>
  <si>
    <t>is.netIncome.regular.operatingCOGS.grossOpProfit.otherRevenue.ownConsumption.merchandiseWithdrawals</t>
  </si>
  <si>
    <t>sonstige betriebliche Erträge (UKV), Erträge aus Eigenverbrauch und Sachbezüge, Warenentnahmen</t>
  </si>
  <si>
    <t>is.netIncome.regular.operatingCOGS.grossOpProfit.otherRevenue.ownConsumption.otherWithdrawals</t>
  </si>
  <si>
    <t>sonstige betriebliche Erträge (UKV), Erträge aus Eigenverbrauch und Sachbezüge, sonstige Sach-, Nutzungs- und Leistungsentnahmen</t>
  </si>
  <si>
    <t>is.netIncome.regular.operatingCOGS.grossOpProfit.otherRevenue.ownConsumption.nonCashBenefitsCompCar</t>
  </si>
  <si>
    <t>sonstige betriebliche Erträge (UKV), Erträge aus Eigenverbrauch und Sachbezüge, Sachbezüge KFZ</t>
  </si>
  <si>
    <t>is.netIncome.regular.operatingCOGS.grossOpProfit.otherRevenue.ownConsumption.nonCashBenefitsOther</t>
  </si>
  <si>
    <t>sonstige betriebliche Erträge (UKV), Erträge aus Eigenverbrauch und Sachbezüge, sonstige Sachbezüge</t>
  </si>
  <si>
    <t>Wendet der Unternehmer (Arbeitgeber) seinem Personal (seinen Arbeitnehmern) als Vergütung für geleistete Dienste auch einen Sachlohn (hier z.B. Wohnung, Kost, Waren, Dienstleistungen) zu, liegen Sachbezüge vor. Diese Zuwendungen sind auch dann steuerbar, wenn sie unentgeltlich sind § 8 EStG und §§ 3 Abs. 1b, 3 Abs. 9a UStG.</t>
  </si>
  <si>
    <t>is.netIncome.regular.operatingCOGS.grossOpProfit.otherRevenue.EGHGB</t>
  </si>
  <si>
    <t>sonstige betriebliche Erträge (UKV), Erträge nach Art. 67 Abs. 1 und 2 EGHGB</t>
  </si>
  <si>
    <t>is.netIncome.regular.operatingCOGS.grossOpProfit.otherRevenue.merger</t>
  </si>
  <si>
    <t>sonstige betriebliche Erträge (UKV), Erträge durch Verschmelzung und Umwandlung</t>
  </si>
  <si>
    <t>andere sonstige betriebliche Erträge , nicht zuordenbar</t>
  </si>
  <si>
    <t>is.netIncome.regular.operatingCOGS.grossOpProfit.otherRevenue.miscellaneous</t>
  </si>
  <si>
    <t>sonstige betriebliche Erträge (UKV), andere sonstige betriebliche Erträge, nicht zuordenbar</t>
  </si>
  <si>
    <t>is.netIncome.regular.operatingCOGS.grossOpProfit.otherRevenue.miscellaneous.disclosure</t>
  </si>
  <si>
    <t>sonstige betriebliche Erträge (UKV), andere sonstige betriebliche Erträge, nicht zuordenbar; Erläuterung des Posteninhalts andere sonstige betriebliche Erträge</t>
  </si>
  <si>
    <t>soweit nicht in den explizit bezeichneten Posten enthalten</t>
  </si>
  <si>
    <t>sonstige betriebliche Aufwendungen außerhalb des Herstellungs-, Vertriebs- und Verwaltungsbereichs</t>
  </si>
  <si>
    <t>is.netIncome.regular.operatingCOGS.otherCost</t>
  </si>
  <si>
    <t>sonstige betriebliche Aufwendungen außerhalb des Herstellungs-, Vertriebs- und Verwaltungsbereichs (UKV)</t>
  </si>
  <si>
    <t>is.netIncome.regular.operatingCOGS.otherCost.group</t>
  </si>
  <si>
    <t>sonstige betriebliche Aufwendungen außerhalb des Herstellungs-, Vertriebs- und Verwaltungsbereichs (UKV), davon verbundene Unternehmen</t>
  </si>
  <si>
    <t>is.netIncome.regular.operatingCOGS.otherCost.exchange</t>
  </si>
  <si>
    <t>sonstige betriebliche Aufwendungen außerhalb des Herstellungs-, Vertriebs- und Verwaltungsbereichs (UKV), davon Aufwendungen aus Währungsumrechnung</t>
  </si>
  <si>
    <t>Aufwendungen für die Forschung und Entwicklung</t>
  </si>
  <si>
    <t>is.netIncome.regular.operatingCOGS.otherCost.rAndD</t>
  </si>
  <si>
    <t>sonstige betriebliche Aufwendungen außerhalb des Herstellungs-, Vertriebs- und Verwaltungsbereichs (UKV), Aufwendungen für die Forschung und Entwicklung</t>
  </si>
  <si>
    <t>ordentliche sonstige Aufwendungen</t>
  </si>
  <si>
    <t>is.netIncome.regular.operatingCOGS.otherCost.otherOrdinary</t>
  </si>
  <si>
    <t>sonstige betriebliche Aufwendungen außerhalb des Herstellungs-, Vertriebs- und Verwaltungsbereichs (UKV), ordentliche sonstige Aufwendungen</t>
  </si>
  <si>
    <t>Einstellungen in Sonderposten mit Rücklageanteil</t>
  </si>
  <si>
    <t>is.netIncome.regular.operatingCOGS.otherCost.addToPreTaxRes</t>
  </si>
  <si>
    <t>sonstige betriebliche Aufwendungen außerhalb des Herstellungs-, Vertriebs- und Verwaltungsbereichs (UKV), Einstellungen in Sonderposten mit Rücklageanteil</t>
  </si>
  <si>
    <t>is.netIncome.regular.operatingCOGS.otherCost.provisions</t>
  </si>
  <si>
    <t>sonstige betriebliche Aufwendungen außerhalb des Herstellungs-, Vertriebs- und Verwaltungsbereichs (UKV), Zuführungen zu Aufwandsrückstellungen</t>
  </si>
  <si>
    <t>Abschreibungen auf den Geschäfts- oder Firmenwert sowie auf Ingangsetzungsaufwendungen</t>
  </si>
  <si>
    <t>is.netIncome.regular.operatingCOGS.otherCost.amortGoodwillEtc</t>
  </si>
  <si>
    <t>sonstige betriebliche Aufwendungen außerhalb des Herstellungs-, Vertriebs- und Verwaltungsbereichs (UKV), Abschreibungen auf den Geschäfts- oder Firmenwert sowie auf Ingangsetzungsaufwendungen</t>
  </si>
  <si>
    <t>is.netIncome.regular.operatingCOGS.otherCost.liabilityRemunerationPartners</t>
  </si>
  <si>
    <t>sonstige betriebliche Aufwendungen außerhalb des Herstellungs-, Vertriebs- und Verwaltungsbereichs (UKV), Haftungsvergütung an Mitunternehmer § 15 EStG</t>
  </si>
  <si>
    <t>is.netIncome.regular.operatingCOGS.otherCost.EGHGB</t>
  </si>
  <si>
    <t>sonstige betriebliche Aufwendungen außerhalb des Herstellungs-, Vertriebs- und Verwaltungsbereichs (UKV), Aufwendungen nach Art. 67 Abs. 1 und 2 EGHGB</t>
  </si>
  <si>
    <t>is.netIncome.regular.operatingCOGS.otherCost.merger</t>
  </si>
  <si>
    <t>sonstige betriebliche Aufwendungen außerhalb des Herstellungs-, Vertriebs- und Verwaltungsbereichs (UKV), Verluste durch Verschmelzung und Umwandlung</t>
  </si>
  <si>
    <t>is.netIncome.regular.operatingCOGS.otherCost.restructuring</t>
  </si>
  <si>
    <t>sonstige betriebliche Aufwendungen außerhalb des Herstellungs-, Vertriebs- und Verwaltungsbereichs (UKV), Aufwendungen für Restrukturierungs- und Sanierungsmaßnahmen</t>
  </si>
  <si>
    <t>is.netIncome.regular.operatingCOGS.otherCost.miscellaneous</t>
  </si>
  <si>
    <t>sonstige betriebliche Aufwendungen außerhalb des Herstellungs-, Vertriebs- und Verwaltungsbereichs (UKV), andere sonstige betriebliche Aufwendungen</t>
  </si>
  <si>
    <t>andere sonstige betriebliche Aufwendungen, soweit nicht anderweitig zuordenbar - UKV</t>
  </si>
  <si>
    <t>is.netIncome.regular.operatingCOGS.otherCost.miscellaneous.disclosure</t>
  </si>
  <si>
    <t>sonstige betriebliche Aufwendungen außerhalb des Herstellungs-, Vertriebs- und Verwaltungsbereichs (UKV), andere sonstige betriebliche Aufwendungen, Erläuterung des Posteninhalts andere sonstige betriebliche Aufwendungen</t>
  </si>
  <si>
    <t>Nachrichtlich: Erhöhung oder Verminderung des Bestandes an fertigen und unfertigen Erzeugnissen (entsprechend GKV)</t>
  </si>
  <si>
    <t>is.netIncome.regular.operatingCOGS.inventoryChange</t>
  </si>
  <si>
    <t>Veränderung des Bestandes an fertigen Erzeugnissen</t>
  </si>
  <si>
    <t>is.netIncome.regular.operatingCOGS.inventoryChange.finished</t>
  </si>
  <si>
    <t>Nachrichtlich: Erhöhung oder Verminderung des Bestandes an fertigen und unfertigen Erzeugnissen (entsprechend GKV), Veränderung des Bestandes an fertigen Erzeugnissen</t>
  </si>
  <si>
    <t>Veränderung des Bestandes an unfertigen Erzeugnissen und unfertigen Leistungen</t>
  </si>
  <si>
    <t>is.netIncome.regular.operatingCOGS.inventoryChange.inProgress</t>
  </si>
  <si>
    <t>Nachrichtlich: Erhöhung oder Verminderung des Bestandes an fertigen und unfertigen Erzeugnissen (entsprechend GKV), Veränderung des Bestandes an unfertigen Erzeugnissen und unfertigen Leistungen</t>
  </si>
  <si>
    <t>Veränderung des Bestandes an in Arbeit befindlicher Aufträge und in Ausführung befindlicher Bauaufträge</t>
  </si>
  <si>
    <t>is.netIncome.regular.operatingCOGS.inventoryChange.workInProgress</t>
  </si>
  <si>
    <t>Nachrichtlich: Erhöhung oder Verminderung des Bestandes an fertigen und unfertigen Erzeugnissen (entsprechend GKV), Veränderung des Bestandes an in Arbeit befindlicher Aufträge und in Ausführung befindlicher Bauaufträge</t>
  </si>
  <si>
    <t>Nachrichtlich: andere aktivierte Eigenleistungen</t>
  </si>
  <si>
    <t>is.netIncome.regular.operatingCOGS.ownWork</t>
  </si>
  <si>
    <t>Nachrichtlich: andere aktivierte Eigenleistungen (entsprechend GKV)</t>
  </si>
  <si>
    <t>is.netIncome.regular.operatingCOGS.ownWork.fixing</t>
  </si>
  <si>
    <t>Nachrichtlich: andere aktivierte Eigenleistungen (entsprechend GKV), selbstgetätigte Großreparaturen</t>
  </si>
  <si>
    <t>is.netIncome.regular.operatingCOGS.ownWork.plants</t>
  </si>
  <si>
    <t>Nachrichtlich: andere aktivierte Eigenleistungen (entsprechend GKV), selbsterstellte Sachanlagen</t>
  </si>
  <si>
    <t>is.netIncome.regular.operatingCOGS.ownWork.intan</t>
  </si>
  <si>
    <t>Nachrichtlich: andere aktivierte Eigenleistungen (entsprechend GKV), selbsterstellte immaterielle Vermögensgegenstände</t>
  </si>
  <si>
    <t>Nachrichtlich: Materialaufwand</t>
  </si>
  <si>
    <t>is.netIncome.regular.operatingCOGS.materialServices</t>
  </si>
  <si>
    <t>Nachrichtlich: Materialaufwand (entsprechend GKV)</t>
  </si>
  <si>
    <t>is.netIncome.regular.operatingCOGS.materialServices.material</t>
  </si>
  <si>
    <t>Nachrichtlich: Materialaufwand (entsprechend GKV), Aufwendungen für Roh-, Hilfs- und Betriebsstoffe und für bezogene Waren</t>
  </si>
  <si>
    <t>ADS § 285 Tz. 154</t>
  </si>
  <si>
    <t>Sämtlicher Materialaufwand gem. § 275 Abs. 2 Nr. 5 HGB Umlaufvermögen.</t>
  </si>
  <si>
    <t>is.netIncome.regular.operatingCOGS.materialServices.material.group</t>
  </si>
  <si>
    <t>Nachrichtlich: Materialaufwand (entsprechend GKV), Aufwendungen für Roh-, Hilfs- und Betriebsstoffe und für bezogene Waren, davon verbundene Unternehmen</t>
  </si>
  <si>
    <t>is.netIncome.regular.operatingCOGS.materialServices.material.rawMatConsSup</t>
  </si>
  <si>
    <t>Nachrichtlich: Materialaufwand (entsprechend GKV), Aufwendungen für Roh-, Hilfs- und Betriebsstoffe und für bezogene Waren, Aufwendungen für Roh- Hilfs- und Betriebsstoffe</t>
  </si>
  <si>
    <t>is.netIncome.regular.operatingCOGS.materialServices.material.rawMatConsSup.generalRateVAT</t>
  </si>
  <si>
    <t>Nachrichtlich: Materialaufwand (entsprechend GKV), Aufwendungen für Roh-, Hilfs- und Betriebsstoffe und für bezogene Waren, Aufwendungen für Roh- Hilfs- und Betriebsstoffe, Regelsteuersatz</t>
  </si>
  <si>
    <t>Roh-, Hilfs- und Betriebsstoffe zum Regelsteuersatz - UKV</t>
  </si>
  <si>
    <t>is.netIncome.regular.operatingCOGS.materialServices.material.rawMatConsSup.reducedRateVAT</t>
  </si>
  <si>
    <t>Nachrichtlich: Materialaufwand (entsprechend GKV), Aufwendungen für Roh-, Hilfs- und Betriebsstoffe und für bezogene Waren, Aufwendungen für Roh- Hilfs- und Betriebsstoffe, zum ermäßigten Steuersatz</t>
  </si>
  <si>
    <t>Aktueller ermäßigter Steuersatz (§ 12 Abs. 2 UStG) – nicht Durchschnittssteuersatz i.S.d. §§ 23, 24 UStG.</t>
  </si>
  <si>
    <t>is.netIncome.regular.operatingCOGS.materialServices.material.rawMatConsSup.intraEU</t>
  </si>
  <si>
    <t>Nachrichtlich: Materialaufwand (entsprechend GKV), Aufwendungen für Roh-, Hilfs- und Betriebsstoffe und für bezogene Waren, Aufwendungen für Roh- Hilfs- und Betriebsstoffe, Innergemeinschaftliche Erwerbe</t>
  </si>
  <si>
    <t>innergemeinschaftliche Erwerbe von Roh-, Hilfs- und Betriebsstoffen - UKV</t>
  </si>
  <si>
    <t>übrige Aufwendungen ohne Zuordnung nach Umsatzsteuertatbeständen</t>
  </si>
  <si>
    <t>is.netIncome.regular.operatingCOGS.materialServices.material.rawMatConsSup.unknownVAT</t>
  </si>
  <si>
    <t>Nachrichtlich: Materialaufwand (entsprechend GKV), Aufwendungen für Roh-, Hilfs- und Betriebsstoffe und für bezogene Waren, Aufwendungen für Roh- Hilfs- und Betriebsstoffe, übrige Aufwendungen ohne Zuordnung nach Umsatzsteuertatbeständen</t>
  </si>
  <si>
    <t>z.B. Erwerb von Waren zu Durchschnittssteuersätzen i.S.d. §§ 23, 24 UStG oder Erwerb ohne Vorsteuerabzug sowie Auffangposition, soweit eine detaillierte Zuordnung auf die in der gleichen Ebene vorhandenen Positionen nicht möglich ist.</t>
  </si>
  <si>
    <t>is.netIncome.regular.operatingCOGS.materialServices.material.rawMatConsSup.inventoryChange</t>
  </si>
  <si>
    <t>Nachrichtlich: Materialaufwand (entsprechend GKV), Aufwendungen für Roh-, Hilfs- und Betriebsstoffe und für bezogene Waren, Aufwendungen für Roh- Hilfs- und Betriebsstoffe, Bestandsveränderungen</t>
  </si>
  <si>
    <t>Bestandsveränderungen bei Roh-, Hilfs- und Betriebsstoffen - UKV</t>
  </si>
  <si>
    <t>is.netIncome.regular.operatingCOGS.materialServices.material.purchased</t>
  </si>
  <si>
    <t>Nachrichtlich: Materialaufwand (entsprechend GKV), Aufwendungen für Roh-, Hilfs- und Betriebsstoffe und für bezogene Waren, Aufwendungen für bezogene Waren</t>
  </si>
  <si>
    <t>is.netIncome.regular.operatingCOGS.materialServices.material.purchased.generalRateVAT</t>
  </si>
  <si>
    <t>Nachrichtlich: Materialaufwand (entsprechend GKV), Aufwendungen für Roh-, Hilfs- und Betriebsstoffe und für bezogene Waren, Aufwendungen für bezogene Waren, Wareneinkauf zum Regelsteuersatz</t>
  </si>
  <si>
    <t>is.netIncome.regular.operatingCOGS.materialServices.material.purchased.reducedRateVAT</t>
  </si>
  <si>
    <t>Nachrichtlich: Materialaufwand (entsprechend GKV), Aufwendungen für Roh-, Hilfs- und Betriebsstoffe und für bezogene Waren, Aufwendungen für bezogene Waren, Wareneinkauf zum ermäßigten Steuersatz</t>
  </si>
  <si>
    <t>Wareneinkauf zum aktuellen ermäßigten Steuersatz (§ 12 Abs. 2 UStG) – nicht Durchschnittssteuersatz i.S.d. §§ 23, 24 UStG.</t>
  </si>
  <si>
    <t>is.netIncome.regular.operatingCOGS.materialServices.material.purchased.intraEU</t>
  </si>
  <si>
    <t>Nachrichtlich: Materialaufwand (entsprechend GKV), Aufwendungen für Roh-, Hilfs- und Betriebsstoffe und für bezogene Waren, Aufwendungen für bezogene Waren, Innergemeinschaftliche Erwerbe</t>
  </si>
  <si>
    <t>Innergemeinschaftliche Erwerbe von Waren (außer Roh-, Hilfs- und Betriebsstoffe) - UKV</t>
  </si>
  <si>
    <t>übriger Wareneinkauf ohne Zuordnung nach Umsatzsteuertatbeständen</t>
  </si>
  <si>
    <t>is.netIncome.regular.operatingCOGS.materialServices.material.purchased.unknownVAT</t>
  </si>
  <si>
    <t>Nachrichtlich: Materialaufwand (entsprechend GKV), Aufwendungen für Roh-, Hilfs- und Betriebsstoffe und für bezogene Waren, Aufwendungen für bezogene Waren, übriger Wareneinkauf ohne Zuordnung nach Umsatzsteuertatbeständen</t>
  </si>
  <si>
    <t>is.netIncome.regular.operatingCOGS.materialServices.material.purchased.inventoryChange</t>
  </si>
  <si>
    <t>Nachrichtlich: Materialaufwand (entsprechend GKV), Aufwendungen für Roh-, Hilfs- und Betriebsstoffe und für bezogene Waren, Aufwendungen für bezogene Waren, Bestandsveränderungen</t>
  </si>
  <si>
    <t>Bestandsveränderungen bei Waren - UKV</t>
  </si>
  <si>
    <t>is.netIncome.regular.operatingCOGS.materialServices.material.additPurchCost</t>
  </si>
  <si>
    <t>Nachrichtlich: Materialaufwand (entsprechend GKV), Aufwendungen für Roh-, Hilfs- und Betriebsstoffe und für bezogene Waren, Anschaffungsnebenkosten</t>
  </si>
  <si>
    <t>is.netIncome.regular.operatingCOGS.materialServices.services</t>
  </si>
  <si>
    <t>Nachrichtlich: Materialaufwand (entsprechend GKV), Aufwendungen für bezogene Leistungen</t>
  </si>
  <si>
    <t>is.netIncome.regular.operatingCOGS.materialServices.services.group</t>
  </si>
  <si>
    <t>Nachrichtlich: Materialaufwand (entsprechend GKV), Aufwendungen für bezogene Leistungen - davon gegenüber verbundenen Unternehmen</t>
  </si>
  <si>
    <t>is.netIncome.regular.operatingCOGS.materialServices.services.UStG13bDedInputTax</t>
  </si>
  <si>
    <t>Nachrichtlich: Materialaufwand (entsprechend GKV), Aufwendungen für bezogene Leistungen, Leistungen nach § 13b UStG mit Vorsteuerabzug</t>
  </si>
  <si>
    <t>Z.B. Lieferungen sicherungsübereigneter Gegenstände durch den Sicherungsgeber an den Sicherungsnehmer außerhalb des Insolvenzverfahrens; unter das Grunderwerbsteuergesetz fallende Umsätze, insbesondere Lieferungen von Grundstücken, für die der leistende Unternehmer nach § 9 Abs. 3 UStG zur Steuerpflicht optiert hat; Werklieferungen und sonstige Leistungen, die der Herstellung, Instandsetzung, Instandhaltung, Änderung oder Beseitigung von Bauwerken dienen (ohne Planungs- und Überwachungsleistungen), wenn der Leistungsempfänger ein Unternehmer ist, der selbst solche Bauleistungen erbringt.</t>
  </si>
  <si>
    <t>is.netIncome.regular.operatingCOGS.materialServices.services.UStG13bNonDedInputTax</t>
  </si>
  <si>
    <t>Nachrichtlich: Materialaufwand (entsprechend GKV), Aufwendungen für bezogene Leistungen, Leistungen nach § 13b UStG ohne Vorsteuerabzug</t>
  </si>
  <si>
    <t>is.netIncome.regular.operatingCOGS.materialServices.services.OtherDedInputTax</t>
  </si>
  <si>
    <t>Nachrichtlich: Materialaufwand (entsprechend GKV), Aufwendungen für bezogene Leistungen, übrige Leistungen mit Vorsteuerabzug</t>
  </si>
  <si>
    <t>is.netIncome.regular.operatingCOGS.materialServices.services.OtherNonDedInputTax</t>
  </si>
  <si>
    <t>Nachrichtlich: Materialaufwand (entsprechend GKV), Aufwendungen für bezogene Leistungen, übrige Leistungen ohne Vorsteuerabzug</t>
  </si>
  <si>
    <t>is.netIncome.regular.operatingCOGS.materialServices.services.unknownVAT</t>
  </si>
  <si>
    <t>Nachrichtlich: Materialaufwand (entsprechend GKV), Aufwendungen für bezogene Leistungen, übrige Leistungen ohne Zuordnung nach Umsatzsteuertatbeständen</t>
  </si>
  <si>
    <t>is.netIncome.regular.operatingCOGS.materialServices.reductionsOffset</t>
  </si>
  <si>
    <t>Nachrichtlich: Materialaufwand, davon im Materialaufwand verrechnete Nachlässe (entsprechend GKV)</t>
  </si>
  <si>
    <t>Nachrichtlich: Personalaufwand</t>
  </si>
  <si>
    <t>is.netIncome.regular.operatingCOGS.staff</t>
  </si>
  <si>
    <t>Nachrichtlich: Personalaufwand (entsprechend GKV)</t>
  </si>
  <si>
    <t>Löhne und Gehälter sind alle als Aufwendungen zu erfassende Personalkosten für gewerbliche Arbeitnehmer, für Angestellte, für Vorstände oder Geschäftsführer. Die Löhne sind brutto zu buchen, vor Abzug der Lohnsteuer und der von den Arbeitnehmern zu tragenden Sozialabgaben.</t>
  </si>
  <si>
    <t>is.netIncome.regular.operatingCOGS.staff.group</t>
  </si>
  <si>
    <t>Nachrichtlich: Personalaufwand (entsprechend GKV), davon verbundene Unternehmen</t>
  </si>
  <si>
    <t>is.netIncome.regular.operatingCOGS.staff.managerPartner</t>
  </si>
  <si>
    <t>Nachrichtlich: Personalaufwand (entsprechend GKV), davon Vergütungen an Gesellschafter-Geschäftsführer insgesamt</t>
  </si>
  <si>
    <t>is.netIncome.regular.operatingCOGS.staff.salaries</t>
  </si>
  <si>
    <t>Nachrichtlich: Personalaufwand (entsprechend GKV), Löhne und Gehälter</t>
  </si>
  <si>
    <t>ADS § 285 Tz. 155</t>
  </si>
  <si>
    <t>is.netIncome.regular.operatingCOGS.staff.salaries.managerPartner</t>
  </si>
  <si>
    <t>Nachrichtlich: Personalaufwand (entsprechend GKV), Löhne und Gehälter, Vergütungen an Gesellschafter-Geschäftsführer</t>
  </si>
  <si>
    <t>is.netIncome.regular.operatingCOGS.staff.salaries.salariedPartnersEStG15</t>
  </si>
  <si>
    <t>Nachrichtlich: Personalaufwand (entsprechend GKV), Löhne und Gehälter, Vergütungen an angestellte Mitunternehmer § 15 EStG</t>
  </si>
  <si>
    <t>is.netIncome.regular.operatingCOGS.staff.salaries.minijobs</t>
  </si>
  <si>
    <t>Nachrichtlich: Personalaufwand (entsprechend GKV), Löhne und Gehälter, Löhne für Minijobs</t>
  </si>
  <si>
    <t>is.netIncome.regular.operatingCOGS.staff.salaries.inKind</t>
  </si>
  <si>
    <t>Nachrichtlich: Personalaufwand (entsprechend GKV), Löhne und Gehälter, Sachbezüge</t>
  </si>
  <si>
    <t>is.netIncome.regular.operatingCOGS.staff.salaries.voluntaryBenefits</t>
  </si>
  <si>
    <t>Nachrichtlich: Personalaufwand (entsprechend GKV), Löhne und Gehälter, freiwillige Zuwendungen</t>
  </si>
  <si>
    <t>is.netIncome.regular.operatingCOGS.staff.salaries.misc</t>
  </si>
  <si>
    <t>Nachrichtlich: Personalaufwand (entsprechend GKV), Löhne und Gehälter, übrige Löhne und Gehälter</t>
  </si>
  <si>
    <t>Löhne (z.B. für Produktion und Fertigung) sowie Gehälter (z.B. für Verwaltung und Vertrieb), inkl. Sachbezüge, soweit keine Vergütungen an Gesellschafter-Geschäftsführer oder Mitunternehmer sowie Auffangposition, soweit eine detaillierte Zuordnung auf die in der gleichen Ebene vorhandenen Positionen nicht möglich ist. Hierunter fallen die Bruttobeträge der Löhne und Gehälter, sowohl Geld- als auch Sachbezüge (Nettobetrag, Steuern, Arbeitnehmeranteile zur Sozialversicherung und Beiträge zur Berufsgenossenschaft).</t>
  </si>
  <si>
    <t>is.netIncome.regular.operatingCOGS.staff.salaries.nonAllocable</t>
  </si>
  <si>
    <t>Nachrichtlich: Personalaufwand (entsprechend GKV), Löhne und Gehälter, nicht zuordenbare Löhne und Gehälter</t>
  </si>
  <si>
    <t>soziale Abgaben und Aufwendungen für Altersversorgung und Unterstützung</t>
  </si>
  <si>
    <t>is.netIncome.regular.operatingCOGS.staff.social</t>
  </si>
  <si>
    <t>Nachrichtlich: Personalaufwand (entsprechend GKV), soziale Abgaben und Aufwendungen für Altersversorgung und Unterstützung</t>
  </si>
  <si>
    <t>Aufwendungen für Arbeitslosen-, Renten-, Kranken- und Pflegeversicherung.</t>
  </si>
  <si>
    <t>is.netIncome.regular.operatingCOGS.staff.social.socExp</t>
  </si>
  <si>
    <t>Nachrichtlich: Personalaufwand (entsprechend GKV), soziale Abgaben und Aufwendungen für Altersversorgung und Unterstützung, soziale Abgaben</t>
  </si>
  <si>
    <t>is.netIncome.regular.operatingCOGS.staff.social.socExp.socExp.salariedPartnersEStG15</t>
  </si>
  <si>
    <t>Nachrichtlich: Personalaufwand (entsprechend GKV), soziale Abgaben und Aufwendungen für Altersversorgung und Unterstützung, soziale Abgaben, davon für angestellte Mitunternehmer § 15 EStG</t>
  </si>
  <si>
    <t>Arbeitslosen-, Renten-, Kranken- und Pflegeversicherungsaufwendungen für Mitunternehmer i.S.d. § 15 Abs. 1 Nr. 2 EStG. Die sozialen Abgaben für Mitunternehmer sind innerhalb der Gesellschaft (Gesamthand) nicht zu korrigieren. Vielmehr erfolgt die "Korrektur" im Rahmen der Sonderbilanz bzw. Sonder-G+V.</t>
  </si>
  <si>
    <t>is.netIncome.regular.operatingCOGS.staff.social.pensions</t>
  </si>
  <si>
    <t>Nachrichtlich: Personalaufwand (entsprechend GKV), soziale Abgaben und Aufwendungen für Altersversorgung und Unterstützung, Aufwendungen für Altersversorgung</t>
  </si>
  <si>
    <t>is.netIncome.regular.operatingCOGS.staff.social.pensions.shareholderManagDir</t>
  </si>
  <si>
    <t>Nachrichtlich: Personalaufwand (entsprechend GKV), soziale Abgaben und Aufwendungen für Altersversorgung und Unterstützung, Aufwendungen für Altersversorgung, davon für Gesellschafter-Geschäftsführer</t>
  </si>
  <si>
    <t>is.netIncome.regular.operatingCOGS.staff.social.pensions.salariedPartnersEStG15</t>
  </si>
  <si>
    <t>Nachrichtlich: Personalaufwand (entsprechend GKV), soziale Abgaben und Aufwendungen für Altersversorgung und Unterstützung, Aufwendungen für Altersversorgung, davon für angestellte Mitunternehmer § 15 EStG</t>
  </si>
  <si>
    <t>Aufwendungen für Altersversorgung, insb. Aufwendungen für die Direktversicherung (§ 4b EStG), Pensionskassenbeiträge (§ 4c EStG), Beiträge an Unterstützungskassen (§ 4d EStG) oder an Pensionsfonds (§ 4e EStG) für Mitunternehmer i.S.d. § 15 Abs. 1 Nr. 2 EStG. Die Aufwendungen für Mitunternehmer sind innerhalb der Gesellschaft (Gesamthand) nicht zu korrigieren. Vielmehr erfolgt die "Korrektur" im Rahmen der Sonderbilanz / bzw. Sonder-G+V.</t>
  </si>
  <si>
    <t>is.netIncome.regular.operatingCOGS.staff.social.pensions.addPensProv</t>
  </si>
  <si>
    <t>Nachrichtlich: Personalaufwand (entsprechend GKV), soziale Abgaben und Aufwendungen für Altersversorgung und Unterstützung, Aufwendungen für Altersversorgung, davon Zuführungen zu Pensionsrückstellungen (ohne Zinsanteil)</t>
  </si>
  <si>
    <t>Zuführungen zu Pensionsrückstellungen, soweit nicht für Mitunternehmer oder Gesellschafter</t>
  </si>
  <si>
    <t>is.netIncome.regular.operatingCOGS.staff.social.welfare</t>
  </si>
  <si>
    <t>Nachrichtlich: Personalaufwand (entsprechend GKV), soziale Abgaben und Aufwendungen für Altersversorgung und Unterstützung, Aufwendungen für Unterstützung</t>
  </si>
  <si>
    <t>is.netIncome.regular.operatingCOGS.staff.social.other</t>
  </si>
  <si>
    <t>Nachrichtlich: Personalaufwand (entsprechend GKV), soziale Abgaben und Aufwendungen für Altersversorgung und Unterstützung, nicht zuordenbar</t>
  </si>
  <si>
    <t>Nachrichtlich: Abschreibungen</t>
  </si>
  <si>
    <t>is.netIncome.regular.operatingCOGS.deprAm</t>
  </si>
  <si>
    <t>Nachrichtlich: Abschreibungen (entsprechend GKV)</t>
  </si>
  <si>
    <t>is.netIncome.regular.operatingCOGS.deprAm.group</t>
  </si>
  <si>
    <t>Nachrichtlich: Abschreibungen (entsprechend GKV), davon verbundene Unternehmen</t>
  </si>
  <si>
    <t>auf immaterielle Vermögensgegenstände des Anlagevermögens und Sachanlagen</t>
  </si>
  <si>
    <t>is.netIncome.regular.operatingCOGS.deprAm.fixAss</t>
  </si>
  <si>
    <t>Nachrichtlich: Abschreibungen (entsprechend GKV), Abschreibungen auf immaterielle Vermögensgegenstände des Anlagevermögens und Sachanlagen</t>
  </si>
  <si>
    <t>is.netIncome.regular.operatingCOGS.deprAm.fixAss.startUpCost</t>
  </si>
  <si>
    <t>Nachrichtlich: Abschreibungen (entsprechend GKV), Abschreibungen auf immaterielle Vermögensgegenstände des Anlagevermögens und Sachanlagen, Abschreibungen auf Ingangsetzungsaufwendungen</t>
  </si>
  <si>
    <t>auf Geschäfts- oder Firmenwert</t>
  </si>
  <si>
    <t>is.netIncome.regular.operatingCOGS.deprAm.fixAss.goodwill</t>
  </si>
  <si>
    <t>Nachrichtlich: Abschreibungen (entsprechend GKV), Abschreibungen auf immaterielle Vermögensgegenstände des Anlagevermögens und Sachanlagen, Abschreibungen auf Geschäfts- oder Firmenwert</t>
  </si>
  <si>
    <t>is.netIncome.regular.operatingCOGS.deprAm.fixAss.otherIntan</t>
  </si>
  <si>
    <t>Nachrichtlich: Abschreibungen (entsprechend GKV), Abschreibungen auf immaterielle Vermögensgegenstände des Anlagevermögens und Sachanlagen, Abschreibungen auf andere immaterielle Vermögensgegenstände</t>
  </si>
  <si>
    <t>is.netIncome.regular.operatingCOGS.deprAm.fixAss.tan</t>
  </si>
  <si>
    <t>Nachrichtlich: Abschreibungen (entsprechend GKV), Abschreibungen auf immaterielle Vermögensgegenstände des Anlagevermögens und Sachanlagen, Abschreibungen auf Sachanlagen</t>
  </si>
  <si>
    <t>is.netIncome.regular.operatingCOGS.deprAm.fixAss.tan.lowValueAs</t>
  </si>
  <si>
    <t>Nachrichtlich: Abschreibungen (entsprechend GKV), Abschreibungen auf immaterielle Vermögensgegenstände des Anlagevermögens und Sachanlagen, Abschreibungen auf Sachanlagen, davon Sofortabschreibung GWG</t>
  </si>
  <si>
    <t>is.netIncome.regular.operatingCOGS.deprAm.fixAss.tan.lowValueAsCollItem</t>
  </si>
  <si>
    <t>Nachrichtlich: Abschreibungen (entsprechend GKV), Abschreibungen auf immaterielle Vermögensgegenstände des Anlagevermögens und Sachanlagen, Abschreibungen auf Sachanlagen, davon Auflösung GWG-Sammelposten</t>
  </si>
  <si>
    <t>is.netIncome.regular.operatingCOGS.deprAm.fixAss.tan.buildings</t>
  </si>
  <si>
    <t>Nachrichtlich: Abschreibungen (entsprechend GKV), Abschreibungen auf immaterielle Vermögensgegenstände des Anlagevermögens und Sachanlagen, Abschreibungen auf Sachanlagen, davon Abschreibungen auf Gebäude</t>
  </si>
  <si>
    <t>außerplanmäßige und Sonderabschreibungen</t>
  </si>
  <si>
    <t>is.netIncome.regular.operatingCOGS.deprAm.fixAss.specific</t>
  </si>
  <si>
    <t>Nachrichtlich: Abschreibungen (entsprechend GKV), Abschreibungen auf immaterielle Vermögensgegenstände des Anlagevermögens und Sachanlagen, außerplanmäßige und Sonderabschreibungen</t>
  </si>
  <si>
    <t>is.netIncome.regular.operatingCOGS.deprAm.fixAss.specific.exceptionalDepr</t>
  </si>
  <si>
    <t>Nachrichtlich: Abschreibungen (entsprechend GKV), Abschreibungen auf immaterielle Vermögensgegenstände des Anlagevermögens und Sachanlagen, außerplanmäßige und Sonderabschreibungen, außerplanmäßige Abschreibungen</t>
  </si>
  <si>
    <t>is.netIncome.regular.operatingCOGS.deprAm.fixAss.specific.exceptionalDepr.goodwill</t>
  </si>
  <si>
    <t>Nachrichtlich: Abschreibungen (entsprechend GKV), Abschreibungen auf immaterielle Vermögensgegenstände des Anlagevermögens und Sachanlagen, außerplanmäßige und Sonderabschreibungen, außerplanmäßige Abschreibungen, auf Geschäfts- oder Firmenwert</t>
  </si>
  <si>
    <t>is.netIncome.regular.operatingCOGS.deprAm.fixAss.specific.exceptionalDepr.otherIntan</t>
  </si>
  <si>
    <t>Nachrichtlich: Abschreibungen (entsprechend GKV), Abschreibungen auf immaterielle Vermögensgegenstände des Anlagevermögens und Sachanlagen, außerplanmäßige und Sonderabschreibungen, außerplanmäßige Abschreibungen, auf andere immaterielle Vermögensgegenstände</t>
  </si>
  <si>
    <t>is.netIncome.regular.operatingCOGS.deprAm.fixAss.specific.exceptionalDepr.tan</t>
  </si>
  <si>
    <t>Nachrichtlich: Abschreibungen (entsprechend GKV), Abschreibungen auf immaterielle Vermögensgegenstände des Anlagevermögens und Sachanlagen, außerplanmäßige und Sonderabschreibungen, außerplanmäßige Abschreibungen, auf Sachanlagen</t>
  </si>
  <si>
    <t>Außerplanmäßige Abschreibung nur bei dauernder Wertminderung. Soweit freiwillig ein Anlagenspiegel im XBRL-Format übermittelt wird, siehe Tz. 23 des BMF-Schreibens vom 28.09.2011, sind hier keine Angaben erforderlich (NIL-Wert). Es genügt eine Werteübermittlung auf Ebene 6 "Abschreibungen auf immaterielle Vermögensgegenstände des Anlagevermögens und Sachanlagen".</t>
  </si>
  <si>
    <t>is.netIncome.regular.operatingCOGS.deprAm.fixAss.specific.exceptionalDepr.other</t>
  </si>
  <si>
    <t>Nachrichtlich: Abschreibungen (entsprechend GKV), Abschreibungen auf immaterielle Vermögensgegenstände des Anlagevermögens und Sachanlagen, außerplanmäßige und Sonderabschreibungen, außerplanmäßige Abschreibungen, nicht zuordenbar</t>
  </si>
  <si>
    <t>is.netIncome.regular.operatingCOGS.deprAm.fixAss.specific.impairment</t>
  </si>
  <si>
    <t>Nachrichtlich: Abschreibungen (entsprechend GKV), Abschreibungen auf immaterielle Vermögensgegenstände des Anlagevermögens und Sachanlagen, außerplanmäßige und Sonderabschreibungen, Sonderabschreibungen</t>
  </si>
  <si>
    <t>Soweit freiwillig ein Anlagenspiegel im XBRL-Format übermittelt wird, siehe Tz. 23 des BMF-Schreibens vom 28.09.2011, sind hier keine Angaben erforderlich (NIL-Wert). Es genügt eine Werteübermittlung auf Ebene 6 "Abschreibungen auf immaterielle Vermögensgegenstände des Anlagevermögens und Sachanlagen"</t>
  </si>
  <si>
    <t>is.netIncome.regular.operatingCOGS.deprAm.fixAss.specific.otherMiscellaneous</t>
  </si>
  <si>
    <t>Nachrichtlich: Abschreibungen (entsprechend GKV), Abschreibungen auf immaterielle Vermögensgegenstände des Anlagevermögens und Sachanlagen, außerplanmäßige und Sonderabschreibungen, nicht zuordenbar</t>
  </si>
  <si>
    <t>is.netIncome.regular.operatingCOGS.deprAm.fixAss.OtherTanandIntan</t>
  </si>
  <si>
    <t>Nachrichtlich: Abschreibungen (entsprechend GKV), Abschreibungen auf immaterielle Vermögensgegenstände des Anlagevermögens und Sachanlagen, nicht zuordenbar</t>
  </si>
  <si>
    <t>is.netIncome.regular.operatingCOGS.deprAm.currAss</t>
  </si>
  <si>
    <t>Nachrichtlich: Abschreibungen (entsprechend GKV); auf Vermögensgegenstände des Umlaufvermögens, soweit diese die in der Kapitalgesellschaft üblichen Abschreibungen überschreiten</t>
  </si>
  <si>
    <t>außer Wertpapieren</t>
  </si>
  <si>
    <t>is.netIncome.regular.operatingCOGS.deprAm.currAss.inventory</t>
  </si>
  <si>
    <t>Nachrichtlich: Abschreibungen (entsprechend GKV); auf Vermögensgegenstände des Umlaufvermögens, soweit diese die in der Kapitalgesellschaft üblichen Abschreibungen überschreiten, Abschreibungen auf Vorräte</t>
  </si>
  <si>
    <t>is.netIncome.regular.operatingCOGS.deprAm.currAss.receiv</t>
  </si>
  <si>
    <t>Nachrichtlich: Abschreibungen (entsprechend GKV); auf Vermögensgegenstände des Umlaufvermögens, soweit diese die in der Kapitalgesellschaft üblichen Abschreibungen überschreiten, Abschreibungen auf Forderungen und sonstige Vermögensgegenstände</t>
  </si>
  <si>
    <t>Abschreibungen auf Forderungen und sonstige Vermögensgegenstände, soweit sie die bei der Kapitalgesellschaft üblichen Abschreibungen überschreiten (UKV).</t>
  </si>
  <si>
    <t>is.netIncome.regular.operatingCOGS.deprAm.currAss.receiv.againstCorpParticip</t>
  </si>
  <si>
    <t>Nachrichtlich: Abschreibungen (entsprechend GKV); auf Vermögensgegenstände des Umlaufvermögens, soweit diese die in der Kapitalgesellschaft üblichen Abschreibungen überschreiten, Abschreibungen auf Forderungen und sonstige Vermögensgegenstände, davon Abschreibungen auf Forderungen gegenüber Kapitalgesellschaften, an denen eine Beteiligung besteht</t>
  </si>
  <si>
    <t>is.netIncome.regular.operatingCOGS.deprAm.currAss.receiv.sharehRelPart</t>
  </si>
  <si>
    <t>Nachrichtlich: Abschreibungen (entsprechend GKV); auf Vermögensgegenstände des Umlaufvermögens, soweit diese die in der Kapitalgesellschaft üblichen Abschreibungen überschreiten, Abschreibungen auf Forderungen und sonstige Vermögensgegenstände, davon Abschreibungen auf Forderungen gegenüber Gesellschaftern und nahe stehenden Personen</t>
  </si>
  <si>
    <t>Nachrichtlich: sonstige betriebliche Aufwendungen</t>
  </si>
  <si>
    <t>is.netIncome.regular.operatingCOGS.otherCostTC</t>
  </si>
  <si>
    <t>Nachrichtlich: sonstige betriebliche Aufwendungen (entsprechend GKV)</t>
  </si>
  <si>
    <t>is.netIncome.regular.operatingCOGS.otherCostTC.currTranslation</t>
  </si>
  <si>
    <t>Nachrichtlich: sonstige betriebliche Aufwendungen (entsprechend GKV), davon Aufwendungen aus Währungsumrechnung</t>
  </si>
  <si>
    <t>is.netIncome.regular.operatingCOGS.otherCostTC.group</t>
  </si>
  <si>
    <t>Nachrichtlich: sonstige betriebliche Aufwendungen (entsprechend GKV), davon verbundene Unternehmen</t>
  </si>
  <si>
    <t>Miet- und Pachtaufwendungen für unbewegliche Wirtschaftsgüter (entsprechend GKV)</t>
  </si>
  <si>
    <t>is.netIncome.regular.operatingCOGS.otherCostTC.leasefix</t>
  </si>
  <si>
    <t>Nachrichtlich: Miet- und Pachtaufwendungen für unbewegliche Wirtschaftsgüter (entsprechend GKV)</t>
  </si>
  <si>
    <t>is.netIncome.regular.operatingCOGS.otherCostTC.leasefix.partners</t>
  </si>
  <si>
    <t>Nachrichtlich: Miet- und Pachtaufwendungen für unbewegliche Wirtschaftsgüter (entsprechend GKV), an Mitunternehmer</t>
  </si>
  <si>
    <t>is.netIncome.regular.operatingCOGS.otherCostTC.leasefix.shareholders</t>
  </si>
  <si>
    <t>Nachrichtlich: Miet- und Pachtaufwendungen für unbewegliche Wirtschaftsgüter (entsprechend GKV), an Gesellschafter</t>
  </si>
  <si>
    <t>übrige / nicht zuordenbare Miete und Pacht für unbewegliche Wirtschaftsgüter</t>
  </si>
  <si>
    <t>is.netIncome.regular.operatingCOGS.otherCostTC.leasefix.other</t>
  </si>
  <si>
    <t>Nachrichtlich: Miet- und Pachtaufwendungen für unbewegliche Wirtschaftsgüter (entsprechend GKV), Übrige / nicht zuordenbare Miete und Pacht für unbewegliche Wirtschaftsgüter</t>
  </si>
  <si>
    <t>Übrige / nicht zuordenbare Miete und Pacht für unbewegliche Wirtschaftsgüter, soweit nicht an Mitunternehmer oder Gesellschafter zu entrichten</t>
  </si>
  <si>
    <t>is.netIncome.regular.operatingCOGS.otherCostTC.fixingLandBuildings</t>
  </si>
  <si>
    <t>Nachrichtlich: Aufwand für Fremdreparaturen und Instandhaltung für Grundstücke und Gebäude (entsprechend GKV)</t>
  </si>
  <si>
    <t>is.netIncome.regular.operatingCOGS.otherCostTC.energyCost</t>
  </si>
  <si>
    <t>Nachrichtlich: Aufwendungen für Energie (entsprechend GKV)</t>
  </si>
  <si>
    <t>is.netIncome.regular.operatingCOGS.otherCostTC.leaseMovable</t>
  </si>
  <si>
    <t>Nachrichtlich: Miet- und Pachtaufwendungen für bewegliche Wirtschaftsgüter (entsprechend GKV)</t>
  </si>
  <si>
    <t>is.netIncome.regular.operatingCOGS.otherCostTC.leaseMoveable.partners</t>
  </si>
  <si>
    <t>Nachrichtlich: Miet- und Pachtaufwendungen für bewegliche Wirtschaftsgüter (entsprechend GKV), an Mitunternehmer</t>
  </si>
  <si>
    <t>Betrifft nur Miet- und Pachtzahlungen an Mitunternehmer iSd § 15 Abs. 1 Nr. 2 EStG. Die Miet- und Pachtzahlungen an Mitunternehmer sind innerhalb der Gesellschaft (Gesamthand) nicht zu korrigieren. Vielmehr erfolgt die "Korrektur" im Rahmen der Sonderbilanz bzw. Sonder-G+V.</t>
  </si>
  <si>
    <t>is.netIncome.regular.operatingCOGS.otherCostTC.leaseMovable.shareholders</t>
  </si>
  <si>
    <t>Nachrichtlich: Miet- und Pachtaufwendungen für bewegliche Wirtschaftsgüter (entsprechend GKV), an Gesellschafter</t>
  </si>
  <si>
    <t>übrige / nicht zuordenbare Miete und Pacht für bewegliche Wirtschaftsgüter</t>
  </si>
  <si>
    <t>is.netIncome.regular.operatingCOGS.otherCostTC.leaseMovable.other</t>
  </si>
  <si>
    <t>Nachrichtlich: Miet- und Pachtaufwendungen für bewegliche Wirtschaftsgüter (entsprechend GKV), übrige / nicht zuordenbare Miete und Pacht für bewegliche Wirtschaftsgüter</t>
  </si>
  <si>
    <t>Übrige / nicht zuordenbare Miete und Pacht für bewegliche Wirtschaftsgüter, soweit nicht an Mitunternehmer oder Gesellschafter zu entrichten</t>
  </si>
  <si>
    <t>is.netIncome.regular.operatingCOGS.otherCostTC.leasingAll</t>
  </si>
  <si>
    <t>Nachrichtlich: Aufwendungen für Leasing (entsprechend GKV)</t>
  </si>
  <si>
    <t>für bewegliche Wirtschaftsgüter</t>
  </si>
  <si>
    <t>is.netIncome.regular.operatingCOGS.otherCostTC.leasingAll.moveable</t>
  </si>
  <si>
    <t>Nachrichtlich: Aufwendungen für Leasing (entsprechend GKV), Leasing für bewegliche Wirtschaftsgüter</t>
  </si>
  <si>
    <t>is.netIncome.regular.operatingCOGS.otherCostTC.leasingAll.other</t>
  </si>
  <si>
    <t>Nachrichtlich: Aufwendungen für Leasing (entsprechend GKV), übrige Leasingaufwendungen</t>
  </si>
  <si>
    <t>Die Position dient der Erfassung von übriger Leasingaufwendungen und als Auffangposition, soweit eine detaillierte Zuordnung auf die in der gleichen Ebene vorhandenen Positionen nicht möglich ist.</t>
  </si>
  <si>
    <t>is.netIncome.regular.operatingCOGS.otherCostTC.fixing</t>
  </si>
  <si>
    <t>Nachrichtlich: Aufwand für Fremdreparaturen und Instandhaltung (ohne Grundstücke) (entsprechend GKV)</t>
  </si>
  <si>
    <t>is.netIncome.regular.operatingCOGS.otherCostTC.insurance</t>
  </si>
  <si>
    <t>Nachrichtlich: Versicherungsprämien, Gebühren und Beiträge (entsprechend GKV)</t>
  </si>
  <si>
    <t>is.netIncome.regular.operatingCOGS.otherCostTC.vehicles</t>
  </si>
  <si>
    <t>Nachrichtlich: Aufwendungen für den Fuhrpark (entsprechend GKV)</t>
  </si>
  <si>
    <t>is.netIncome.regular.operatingCOGS.otherCostTC.marketing</t>
  </si>
  <si>
    <t>Nachrichtlich: Werbeaufwand (entsprechend GKV)</t>
  </si>
  <si>
    <t>is.netIncome.regular.operatingCOGS.otherCostTC.limitedDeductible</t>
  </si>
  <si>
    <t>Nachrichtlich: beschränkt abziehbare Betriebsausgaben (entsprechend GKV)</t>
  </si>
  <si>
    <t>is.netIncome.regular.operatingCOGS.otherCostTC.limitedDeductible.giftsDeductible</t>
  </si>
  <si>
    <t>Nachrichtlich: beschränkt abziehbare Betriebsausgaben (entsprechend GKV), Geschenke abziehbar</t>
  </si>
  <si>
    <t>is.netIncome.regular.operatingCOGS.otherCostTC.limitedDeductible.giftsNonDeductible</t>
  </si>
  <si>
    <t>Nachrichtlich: beschränkt abziehbare Betriebsausgaben (entsprechend GKV), Geschenke nicht abziehbar</t>
  </si>
  <si>
    <t>is.netIncome.regular.operatingCOGS.otherCostTC.limitedDeductible.entertainment</t>
  </si>
  <si>
    <t>Nachrichtlich: beschränkt abziehbare Betriebsausgaben (entsprechend GKV), Bewirtungsaufwendungen (gesamt)</t>
  </si>
  <si>
    <t>Bewirtungskosten (ohne Kürzung nach § 4 Abs. 5 Satz 1 Nr. 2 EStG) - UKV</t>
  </si>
  <si>
    <t>is.netIncome.regular.operatingCOGS.otherCostTC.limitedDeductible.entertainment.deductible</t>
  </si>
  <si>
    <t>Nachrichtlich: beschränkt abziehbare Betriebsausgaben (entsprechend GKV), Bewirtungsaufwendungen, abziehbar</t>
  </si>
  <si>
    <t>is.netIncome.regular.operatingCOGS.otherCostTC.limitedDeductible.entertainment.nonDeductible</t>
  </si>
  <si>
    <t>Nachrichtlich: beschränkt abziehbare Betriebsausgaben (entsprechend GKV), Bewirtungsaufwendungen, nicht abziehbar</t>
  </si>
  <si>
    <t>is.netIncome.regular.operatingCOGS.otherCostTC.limitedDeductible.entertainment.other</t>
  </si>
  <si>
    <t>Nachrichtlich: beschränkt abziehbare Betriebsausgaben (entsprechend GKV), Bewirtungsaufwendungen, nicht zuordenbar</t>
  </si>
  <si>
    <t>is.netIncome.regular.operatingCOGS.otherCostTC.limitedDeductible.other</t>
  </si>
  <si>
    <t>Nachrichtlich: beschränkt abziehbare Betriebsausgaben (entsprechend GKV), sonstige beschränkt abziehbare Betriebsausgaben</t>
  </si>
  <si>
    <t>sonstige beschränkt abziehbare Betriebsausgaben, ohne Bewirtungskosten - UKV, z.B. Gästehäuser § 4 Abs. 5 Nr. 3 EStG, Aufwendungen für Jagd, Fischerei, Segeljachten § 4 Abs. 5 Nr. 4, Bußgelder, Ordnungs- und Verwarnungsgelder, nicht abzugsfähige steuerliche Nebenleisten (Verspätungszuschläge, Zwangsgelder), Spenden, Aufwendungen für Aufsichts- und Verwaltungsrat.</t>
  </si>
  <si>
    <t>is.netIncome.regular.operatingCOGS.otherCostTC.limitedDeductible.other.supervisoryboard</t>
  </si>
  <si>
    <t>Nachrichtlich: beschränkt abziehbare Betriebsausgaben (entsprechend GKV), sonstige beschränkt abziehbare Betriebsausgaben, Aufwendungen für Aufsichts- und Verwaltungsräte</t>
  </si>
  <si>
    <t>is.netIncome.regular.operatingCOGS.otherCostTC.limitedDeductible.other.donations</t>
  </si>
  <si>
    <t>Nachrichtlich: beschränkt abziehbare Betriebsausgaben (entsprechend GKV), sonstige beschränkt abziehbare Betriebsausgaben, Spenden</t>
  </si>
  <si>
    <t>übrige und nicht zuordenbar</t>
  </si>
  <si>
    <t>is.netIncome.regular.operatingCOGS.otherCostTC.limitedDeductible.other.miscellaneous</t>
  </si>
  <si>
    <t>Nachrichtlich: beschränkt abziehbare Betriebsausgaben (entsprechend GKV), sonstige beschränkt abziehbare Betriebsausgaben, übrige und nicht zuordenbar</t>
  </si>
  <si>
    <t>is.netIncome.regular.operatingCOGS.otherCostTC.businessTravelOwner</t>
  </si>
  <si>
    <t>Nachrichtlich: Reisekosten Unternehmer (entsprechend GKV)</t>
  </si>
  <si>
    <t>Hierzu gehören Fahrtkosten - soweit nicht in den Aufwendungen für den Fuhrpark enthalten -, Verpflegungsmehraufwendungen (§ 4 Abs. 5 Nr. 5 EStG), Übernachtungs- und Reisenebenkosten, soweit diese durch den Unternehmer selbst verursacht sind - UKV.</t>
  </si>
  <si>
    <t>is.netIncome.regular.operatingCOGS.otherCostTC.businessTravelEmployee</t>
  </si>
  <si>
    <t>Nachrichtlich: Reisekosten Arbeitnehmer (entsprechend GKV)</t>
  </si>
  <si>
    <t>is.netIncome.regular.operatingCOGS.otherCostTC.freight</t>
  </si>
  <si>
    <t>Nachrichtlich: Frachten / Verpackung (entsprechend GKV)</t>
  </si>
  <si>
    <t>is.netIncome.regular.operatingCOGS.otherCostTC.fees</t>
  </si>
  <si>
    <t>Nachrichtlich: Provisionen (entsprechend GKV)</t>
  </si>
  <si>
    <t>Gezahlte Provisionen an Dienstleister und Handels- oder Versicherungsvertreter für vermittelte Leistungen oder Umsätze - UKV, z.B. Vertriebsprovisionen, Fremdarbeiten (Vertrieb).</t>
  </si>
  <si>
    <t>is.netIncome.regular.operatingCOGS.otherCostTC.concessLicenses</t>
  </si>
  <si>
    <t>Nachrichtlich: Aufwendungen für Konzessionen und Lizenzen (entsprechend GKV)</t>
  </si>
  <si>
    <t>is.netIncome.regular.operatingCOGS.otherCostTC.communication</t>
  </si>
  <si>
    <t>Nachrichtlich: Aufwendungen für Kommunikation (entsprechend GKV)</t>
  </si>
  <si>
    <t>Aufwendungen für Kommunikation, insb. auch Porto und Telefon.</t>
  </si>
  <si>
    <t>is.netIncome.regular.operatingCOGS.otherCostTC.legalConsulting</t>
  </si>
  <si>
    <t>Nachrichtlich: Rechts- und Beratungskosten (entsprechend GKV)</t>
  </si>
  <si>
    <t>is.netIncome.regular.operatingCOGS.otherCostTC.training</t>
  </si>
  <si>
    <t>Nachrichtlich: Fortbildungskosten (entsprechend GKV)</t>
  </si>
  <si>
    <t>Alle mit der beruflichen oder geschäftlichen Fortbildung verbundenen Aufwendungen mit Ausnahme eventueller Kosten für ein häusliches Arbeitszimmer - UKV.</t>
  </si>
  <si>
    <t>is.netIncome.regular.operatingCOGS.otherCostTC.staffRelated</t>
  </si>
  <si>
    <t>Nachrichtlich: sonstige Aufwendungen für Personal (entsprechend GKV)</t>
  </si>
  <si>
    <t>Freiwillig soziale Aufwendungen, soweit diese nicht in den Personalkosten enthalten sind, z.B. Betriebsveranstaltungen, Kantinenaufwendungen, Unfallschutz, Schwerbehindertenabgabe, Bekleidung und Ausrüstung, Werksarzt, Personalbeschaffung, Personalberatung, Personalwerbung.</t>
  </si>
  <si>
    <t>is.netIncome.regular.operatingCOGS.otherCostTC.addPreTaxRes</t>
  </si>
  <si>
    <t>Nachrichtlich: Einstellung in steuerliche Rücklagen (entsprechend GKV)</t>
  </si>
  <si>
    <t>is.netIncome.regular.operatingCOGS.otherCostTC.addPreTaxRes.EStG6b_10</t>
  </si>
  <si>
    <t>Nachrichtlich: Einstellung in steuerliche Rücklagen (entsprechend GKV), § 6b Abs. 10 EStG</t>
  </si>
  <si>
    <t>Einstellung in eine § 6b Abs. 10 EStG-Rücklage (Veräußerung von Anteilen an Kapitalgesellschaften) - UKV</t>
  </si>
  <si>
    <t>is.netIncome.regular.operatingCOGS.otherCostTC.addPreTaxRes.EStG6b_3</t>
  </si>
  <si>
    <t>Nachrichtlich: Einstellung in steuerliche Rücklagen (entsprechend GKV), § 6b Abs. 3 EStG</t>
  </si>
  <si>
    <t>Einstellung in eine § 6b Abs. 3 EStG Rücklage, (Veräußerung von Grund und Boden oder Aufwuchs auf Grund und Boden mit dem dazugehörigen Grund und Boden, wenn der Aufwuchs zu einem land- und forstwirtschaftlichen Betriebsvermögen gehörte oder Gebäuden oder Binnenschiffen) - UKV</t>
  </si>
  <si>
    <t>is.netIncome.regular.operatingCOGS.otherCostTC.addPreTaxRes.substEStR6_6</t>
  </si>
  <si>
    <t>Nachrichtlich: Einstellung in steuerliche Rücklagen (entsprechend GKV), Rücklage für Ersatzbeschaffung, R 6.6 EStR</t>
  </si>
  <si>
    <t>Einstellung in eine Rücklage für Ersatzbeschaffungen nach R 6.6 EStR – UKV</t>
  </si>
  <si>
    <t>is.netIncome.regular.operatingCOGS.otherCostTC.addPreTaxRes.EStG4g</t>
  </si>
  <si>
    <t>Nachrichtlich: Einstellung in steuerliche Rücklagen (entsprechend GKV), § 4g EStG</t>
  </si>
  <si>
    <t>Einstellung in einen Ausgleichsposten nach § 4g EStG (Zuordnung eines Wirtschaftsgutes des Anlagevermögens zu einer Betriebstätte desselben Steuerpflichtigen in einem anderen Mitgliedstaat der Europäischen Union gemäß § 4 Abs. 1 S. 3 EStG). Sofern ein Ausgleichsposten gebildet wird, besteht die Verpflichtung zur Führung eines Verzeichnisses, aus dem die Bildung und Auflösung des Ausgleichspostens hervorgehen. – UKV</t>
  </si>
  <si>
    <t>is.netIncome.regular.operatingCOGS.otherCostTC.addPreTaxRes.other</t>
  </si>
  <si>
    <t>Nachrichtlich: Einstellung in steuerliche Rücklagen (entsprechend GKV), übrige / nicht zuordenbare Einstellung in steuerliche Rücklagen</t>
  </si>
  <si>
    <t>Die Position dient der Erfassung von übrigen Einstellungen in steuerliche Rücklagen und als Auffangposition, soweit eine detaillierte Zuordnung auf die in der gleichen Ebene vorhandenen Positionen nicht möglich ist.</t>
  </si>
  <si>
    <t>is.netIncome.regular.operatingCOGS.otherCostTC.deductValueEStG7g_3</t>
  </si>
  <si>
    <t>Nachrichtlich: Herabsetzungsbetrag nach § 7g Abs. 2 EStG (entsprechend GKV)</t>
  </si>
  <si>
    <t>is.netIncome.regular.operatingCOGS.otherCostTC.transferValuatonPresentYear</t>
  </si>
  <si>
    <t>Nachrichtlich: Aufwand aus Wertberichtigungen des lfd. Jahres (entsprechend GKV)</t>
  </si>
  <si>
    <t>is.netIncome.regular.operatingCOGS.otherCostTC.transferValuatonPresentYear.specific</t>
  </si>
  <si>
    <t>Nachrichtlich: Aufwand aus Wertberichtigungen des lfd. Jahres (entsprechend GKV), Einzelwertberichtigungen</t>
  </si>
  <si>
    <t>is.netIncome.regular.operatingCOGS.otherCostTC.transferValuatonPresentYear.global</t>
  </si>
  <si>
    <t>Nachrichtlich: Aufwand aus Wertberichtigungen des lfd. Jahres (entsprechend GKV), Pauschalwertberichtigungen</t>
  </si>
  <si>
    <t>is.netIncome.regular.operatingCOGS.otherCostTC.transferValuatonPresentYear.other</t>
  </si>
  <si>
    <t>Nachrichtlich: Aufwand aus Wertberichtigungen des lfd. Jahres (entsprechend GKV), nicht PWB / EWB zuordenbare Wertberichtigung</t>
  </si>
  <si>
    <t>is.netIncome.regular.operatingCOGS.otherCostTC.regularAllowance</t>
  </si>
  <si>
    <t>Nachrichtlich: übliche Abschreibungen auf Forderungen (entsprechend GKV)</t>
  </si>
  <si>
    <t>Hier sind nur die üblichen Abschreibungen auf Forderungen zu erfassen (§ 275 Abs. 2 Nr. 7b HGB) - UKV.</t>
  </si>
  <si>
    <t>is.netIncome.regular.operatingCOGS.otherCostTC.disposFixAss</t>
  </si>
  <si>
    <t>Nachrichtlich: Verluste aus dem Abgang von Vermögensgegenständen des Anlagevermögens (entsprechend GKV)</t>
  </si>
  <si>
    <t>is.netIncome.regular.operatingCOGS.otherCostTC.disposFixAss.sale</t>
  </si>
  <si>
    <t>Nachrichtlich: Verluste aus dem Abgang von Vermögensgegenständen des Anlagevermögens (entsprechend GKV), Erlöse aus Verkäufen des Anlagevermögens</t>
  </si>
  <si>
    <t>Anlagenabgänge Anlagevermögen</t>
  </si>
  <si>
    <t>is.netIncome.regular.operatingCOGS.otherCostTC.disposFixAss.bookValue</t>
  </si>
  <si>
    <t>Nachrichtlich: Verluste aus dem Abgang von Vermögensgegenständen des Anlagevermögens (entsprechend GKV), Anlagenabgänge Anlagevermögen</t>
  </si>
  <si>
    <t>Restbuchwerte bei Buchverlust.</t>
  </si>
  <si>
    <t>is.netIncome.regular.operatingCOGS.otherCostTC.disposCurrAss</t>
  </si>
  <si>
    <t>Nachrichtlich: Verluste aus dem Abgang von Vermögensgegenständen des Umlaufvermögens (entsprechend GKV)</t>
  </si>
  <si>
    <t>is.netIncome.regular.operatingCOGS.otherCostTC.otherTaxes</t>
  </si>
  <si>
    <t>Nachrichtlich: sonstige Steuern, soweit in den sonstigen Aufwendungen ausgewiesen (entsprechend GKV)</t>
  </si>
  <si>
    <t>is.netIncome.regular.operatingCOGS.otherCostTC.provisions</t>
  </si>
  <si>
    <t>Nachrichtlich: Zuführungen zu Aufwandsrückstellungen (entsprechend GKV)</t>
  </si>
  <si>
    <t>is.netIncome.regular.operatingCOGS.otherCostTC.currLoss</t>
  </si>
  <si>
    <t>Nachrichtlich: Kurs- / Währungsverluste (entsprechend GKV)</t>
  </si>
  <si>
    <t>is.netIncome.regular.operatingCOGS.otherCostTC.EGHGB</t>
  </si>
  <si>
    <t>Nachrichtlich: sonstige betriebliche Aufwendungen, Aufwendungen nach Art. 67 Abs. 1 und 2 EGHGB (entsprechend GKV)</t>
  </si>
  <si>
    <t>is.netIncome.regular.operatingCOGS.otherCostTC.merger</t>
  </si>
  <si>
    <t>Nachrichtlich: sonstige betriebliche Aufwendungen, Verluste durch Verschmelzung und Umwandlung (entsprechend GKV)</t>
  </si>
  <si>
    <t>Steuerlich kein Ansatz gem. § 12 Abs. 2 S. 1 UmwStG, da die Verluste im Rahmen der Körperschaftsteuerveranlagung zu berücksichtigen sind.</t>
  </si>
  <si>
    <t>is.netIncome.regular.operatingCOGS.otherCostTC.restructuring</t>
  </si>
  <si>
    <t>Nachrichtlich: sonstige betriebliche Aufwendungen, Aufwendungen für Restrukturierungs- und Sanierungsmaßnahmen (entsprechend GKV)</t>
  </si>
  <si>
    <t>is.netIncome.regular.operatingCOGS.otherCostTC.otherOrdinary</t>
  </si>
  <si>
    <t>Nachrichtlich: andere ordentliche / nicht zuordenbare sonstige betriebliche Aufwendungen (entsprechend GKV)</t>
  </si>
  <si>
    <t>is.netIncome.regular.operatingCOGS.otherCostTC.miscellaneous</t>
  </si>
  <si>
    <t>Nachrichtlich: andere sonstige betriebliche Aufwendungen (entsprechend GKV)</t>
  </si>
  <si>
    <t>is.netIncome.regular.operatingCOGS.otherCostTC.miscellaneous.disclosure</t>
  </si>
  <si>
    <t>Nachrichtlich: andere sonstige betriebliche Aufwendungen (entsprechend GKV), Erläuterung des Posteninhalts andere sonstige betriebliche Aufwendungen</t>
  </si>
  <si>
    <t>is.netIncome.regular.operatingCOGS.otherCostTC.refundcoop</t>
  </si>
  <si>
    <t>Nachrichtlich: Genossenschaftliche Rückvergütung (entsprechend GKV)</t>
  </si>
  <si>
    <t>is.netIncome.regular.operatingCOGS.otherCostTC.refundcoop.members</t>
  </si>
  <si>
    <t>Nachrichtlich: Genossenschaftliche Rückvergütung (entsprechend GKV), davon an Mitglieder</t>
  </si>
  <si>
    <t>Finanz- und Beteiligungsergebnis</t>
  </si>
  <si>
    <t>is.netIncome.regular.fin</t>
  </si>
  <si>
    <t>best practice</t>
  </si>
  <si>
    <t>Erträge aus Beteiligungen</t>
  </si>
  <si>
    <t>is.netIncome.regular.fin.netParticipation.earnings</t>
  </si>
  <si>
    <t>Beteiligungserträge von Kapitalgesellschaften bzw. von Personengesellschaften sind steuerlich unterschiedlich zu behandeln (Teileinkünfteverfahren, § 8b KStG, gewerbesteuerliche Kürzungen bzw. Hinzurechnungen). Die Erträge sind deshalb aufzuteilen.</t>
  </si>
  <si>
    <t>an Kapitalgesellschaften</t>
  </si>
  <si>
    <t>is.netIncome.regular.fin.netParticipation.earnings.corporations</t>
  </si>
  <si>
    <t>Erträge aus Beteiligungen, an Kapitalgesellschaften</t>
  </si>
  <si>
    <t>Ausschüttungen, Dividenden, etc. einschließlich Beteiligungserträge von verbundenen Unternehmen nach § 271 Abs. 1 HGB.</t>
  </si>
  <si>
    <t>an Personengesellschaften</t>
  </si>
  <si>
    <t>is.netIncome.regular.fin.netParticipation.earnings.partnerships</t>
  </si>
  <si>
    <t>Erträge aus Beteiligungen, an Personengesellschaften</t>
  </si>
  <si>
    <t>Gewinnanteile aus Mitunternehmerschaften einschließlich Gewinnanteile von verbundenen Unternehmen nach § 271 Abs. 1 HGB.</t>
  </si>
  <si>
    <t>nach Rechtsform der Beteiligung nicht zuordenbar</t>
  </si>
  <si>
    <t>is.netIncome.regular.fin.netParticipation.earnings.other</t>
  </si>
  <si>
    <t>Erträge aus Beteiligungen, nach Rechtsform der Beteiligung nicht zuordenbar</t>
  </si>
  <si>
    <t>davon aus Beteiligungen an verbundenen Unternehmen</t>
  </si>
  <si>
    <t>is.netIncome.regular.fin.netParticipation.earnings.groupComp</t>
  </si>
  <si>
    <t>Erträge aus Beteiligungen, davon aus Beteiligungen an verbundenen Unternehmen</t>
  </si>
  <si>
    <t>Pflicht-"Davon-Vermerk"</t>
  </si>
  <si>
    <t>Hier können Beteiligungserträge nach § 271 Abs. 1 HGB nachrichtlich dargestellt werden.</t>
  </si>
  <si>
    <t>davon aus Beteiligungen an nicht verbundenen Unternehmen</t>
  </si>
  <si>
    <t>is.netIncome.regular.fin.netParticipation.earnings.particip</t>
  </si>
  <si>
    <t>Erträge aus Beteiligungen, davon aus Beteiligungen an nicht verbundenen Unternehmen</t>
  </si>
  <si>
    <t>davon aus Beteiligungen an assoziierten Unternehmen</t>
  </si>
  <si>
    <t>is.netIncome.regular.fin.netParticipation.earnings.particip.assoc</t>
  </si>
  <si>
    <t>Erträge aus Beteiligungen, davon aus Beteiligungen an nicht verbundenen Unternehmen, davon aus Beteiligungen an assoziierten Unternehmen</t>
  </si>
  <si>
    <t>auf Grund einer Gewinngemeinschaft, eines Gewinnabführungs- oder Teilgewinnabführungsvertrags erhaltene Gewinne</t>
  </si>
  <si>
    <t>is.netIncome.regular.fin.netParticipation.earningProfSharing</t>
  </si>
  <si>
    <t>Aufgrund einer Gewinngemeinschaft, eines Gewinnabführungs- oder Teilgewinnabführungsvertrags erhaltene Gewinne (Mutter)</t>
  </si>
  <si>
    <t>Ausweisposten</t>
  </si>
  <si>
    <t>Gem. § 277 Abs. 3 S. 2 HGB sind auf Grund einer Gewinngemeinschaft, eines Gewinnabführungs- oder eines Teilgewinnabführungsvertrags erhaltene Gewinne jeweils gesondert unter entsprechender Bezeichnung auszuweisen. Für diesen Ausweis ist die Taxonomieposition - ebenso wie (wahlweise) die Unterpositionen - vorgesehen.</t>
  </si>
  <si>
    <t>erhaltene Gewinne aufgrund einer Gewinngemeinschaft</t>
  </si>
  <si>
    <t>is.netIncome.regular.fin.netParticipation.earningProfSharing.profPooling</t>
  </si>
  <si>
    <t>Aufgrund einer Gewinngemeinschaft, eines Gewinnabführungs- oder Teilgewinnabführungsvertrags erhaltene Gewinne (Mutter); erhaltene Gewinne aufgrund einer Gewinngemeinschaft</t>
  </si>
  <si>
    <t>erhaltene Gewinne aufgrund eines Gewinn- oder Teilgewinnabführungsvertrags</t>
  </si>
  <si>
    <t>is.netIncome.regular.fin.netParticipation.earningProfSharing.other</t>
  </si>
  <si>
    <t>Aufgrund einer Gewinngemeinschaft, eines Gewinnabführungs- oder Teilgewinnabführungsvertrags erhaltene Gewinne (Mutter); erhaltene Gewinne aufgrund eines Gewinn- oder Teilgewinnabführungsvertrags</t>
  </si>
  <si>
    <t>Ertrag aus der Bildung aktiver oder der Auflösung passiver Ausgleichsposten bei Organschaftsverhältnissen (GAV)</t>
  </si>
  <si>
    <t>is.netIncome.regular.fin.netParticipation.earningProfSharing.changeAdjustItem</t>
  </si>
  <si>
    <t>Aufgrund einer Gewinngemeinschaft, eines Gewinnabführungs- oder Teilgewinnabführungsvertrags erhaltene Gewinne (Mutter); Ertrag aus der Bildung aktiver oder der Auflösung passiver Ausgleichsposten bei Organschaftsverhältnissen (GAV)</t>
  </si>
  <si>
    <t>Gem. § 14 Abs. 4 S. 1 KStG ist für Minderabführungen, die ihre Ursache in organschaftlicher Zeit haben, in der Steuerbilanz des Organträgers ein besonderer aktiver Ausgleichsposten in Höhe des Betrags zu bilden, der dem Verhältnis der Beteiligung des Organträgers am Nennkapital der Organgesellschaft entspricht. Der Ausgleichsposten ist zwar – im Ergebnis - erfolgsneutral zu bilden. Innerhalb der Steuerbilanz bewirkt die Einstellung eines aktiven Ausgleichspostens indes nach herrschender Auffassung immer eine Gewinnauswirkung, die so dann in einem zweiten Schritt außerbilanziell zu neutralisieren ist (vgl. dazu entsprechende Taxonomieposition "Ertrag aus der Bildung aktiver oder der Auflösung passiver Ausgleichsposten bei Organschaftsverhältnissen" in der Steuerlichen Gewinnermittlung). Da der Ausweis auf der Vorschrift des § 14 Abs. 4 S. 1 KStG beruht, scheidet ein Ausweis in der handelsrechtlichen Gewinn- und Verlustrechnung aus. Bei der Übermittlung einer Handelsbilanz kann daher der Ertrag aus der Bildung eines aktiven Ausgleichspostens in der "Überleitungsrechnung" entweder unter der Taxonomieposition "Ertrag aus der Bildung aktiver oder der Auflösung passiver Ausgleichsposten bei Organschaftsverhältnissen" oder der Taxonomieposition "Sammelposten für Gewinnänderungen aus der Überleitungsrechnung" erfasst werden. Entsprechendes gilt sinngemäß für den sich aus der Auflösung eines passiven Ausgleichspostens ergebenden Ertrag. In Fällen des § 14 Abs. 4 S. 2 KStG (Auflösung des Ausgleichspostens wegen Veräußerung der Organbeteiligung) erhöht sich durch die Auflösung des passiven Ausgleichspostens auch das Einkommen des Organträgers (§ 14 Abs. 4 S. 3 KStG); in diesen Fällen ist daher der Ertrag aus der Auflösung des passiven Ausgleichspostens nicht in der "Steuerlichen Gewinnermittlung" zu neutralisieren.</t>
  </si>
  <si>
    <t>Ertrag aus der Zuaktivierung des Beteiligungsbuchwerts an der OG aufgrund von vororganschaftlichen Minderabführungen (GAV)</t>
  </si>
  <si>
    <t>is.netIncome.regular.fin.netParticipation.earningProfSharing.preconsoliRemittShortfall</t>
  </si>
  <si>
    <t>Aufgrund einer Gewinngemeinschaft, eines Gewinnabführungs- oder Teilgewinnabführungsvertrags erhaltene Gewinne (Mutter); Ertrag aus der Zuaktivierung des Beteiligungsbuchwerts an der OG aufgrund von vororganschaftlichen Minderabführungen (GAV)</t>
  </si>
  <si>
    <t>Gem. § 14 Abs. 3 S. 2 KStG sind Minderabführungen, die ihre Ursache in vororganschaftlicher Zeit haben, als Einlage durch den Organträger in die Organgesellschaft zu behandeln. Dem folgend ist in einem ersten Schritt in der (Steuer-)Bilanz/Überleitungsrechnung der Beteiligungsbuchwert an der Organgesellschaft in Höhe der Minderabführung ergebniswirksam zu erhöhen. Da der Ausweis auf der Vorschrift des § 14 Abs. 3 S. 2 KStG beruht, scheidet ein Ausweis in der handelsrechtlichen Gewinn- und Verlustrechnung aus. Bei der Übermittlung einer Handelsbilanz kann daher der Ertrag aus der Zuaktivierung des Beteiligungsbuchwerts an der OG in der "Überleitungsrechnung" entweder unter der Taxonomieposition "Ertrag aus der Zuaktivierung des Beteiligungsbuchwerts an der OG aufgrund von vororganschaftlichen Minderabführungen" oder der Taxonomieposition "Sammelposten für Gewinnänderungen aus der Überleitungsrechnung" erfasst werden. In einem zweiten Schritt ist dann das bilanzielle Ergebnis um den Betrag der Minderabführung außerbilanziell wieder zu kürzen, weil sich die Einlage nicht auf den „Steuerlichen Gewinn“ auswirken darf (vgl. dazu entsprechende Taxonomieposition "Ertrag aus der Zuaktivierung des Beteiligungsbuchwerts an der OG aufgrund von vororganschaftlichen Minderabführungen" in der „Steuerlichen Gewinnermittlung“).</t>
  </si>
  <si>
    <t>Aufwand aus der Auflösung aktiver oder der Bildung passiver Ausgleichsposten bei Organschaftsverhältnissen (GAV)</t>
  </si>
  <si>
    <t>is.netIncome.regular.fin.netParticipation.earningProfSharing.lossChangeAdjustItem</t>
  </si>
  <si>
    <t>Aufgrund einer Gewinngemeinschaft, eines Gewinnabführungs- oder Teilgewinnabführungsvertrags erhaltene Gewinne (Mutter); Aufwand aus der Auflösung aktiver oder der Bildung passiver Ausgleichsposten bei Organschaftsverhältnissen (GAV)</t>
  </si>
  <si>
    <t>Gem. § 14 Abs. 4 S. 1 KStG ist für Mehrabführungen, die ihre Ursache in organschaftlicher Zeit haben, in der Steuerbilanz des Organträgers ein besonderer passiver Ausgleichsposten in Höhe des Betrags zu bilden, der dem Verhältnis der Beteiligung des Organträgers am Nennkapital der Organgesellschaft entspricht. Der Ausgleichsposten ist zwar – im Ergebnis - erfolgsneutral zu bilden. Innerhalb der Steuerbilanz bewirkt die Einstellung eines passiven Ausgleichspostens indes nach herrschender Auffassung immer eine Gewinnauswirkung, die so dann in einem zweiten Schritt hier zu neutralisieren ist. Entsprechendes gilt sinngemäß für den sich aus der Auflösung eines aktiven Ausgleichspostens ergebenden Aufwand. In Fällen des § 14 Abs. 4 S. 2 KStG (Auflösung des Ausgleichspostens wegen Veräußerung der Organbeteiligung) verringert sich durch die Auflösung des aktiven Ausgleichspostens auch das Einkommen des Organträgers (§ 14 Abs. 4 S. 3 KStG); in diesen Fällen ist daher der Aufwand aus der Auflösung des aktiven Ausgleichspostens nicht in der "Steuerlichen Gewinnermittlung" zu neutralisieren.</t>
  </si>
  <si>
    <t>Ertrag aus vororganschaftlichen Mehrabführungen (GAV)</t>
  </si>
  <si>
    <t>is.netIncome.regular.fin.netParticipation.earningProfSharing.preconsoliRemittSurplus</t>
  </si>
  <si>
    <t>Aufgrund einer Gewinngemeinschaft, eines Gewinnabführungs- oder Teilgewinnabführungsvertrags erhaltene Gewinne (Mutter); Ertrag aus vororganschaftlichen Mehrabführungen (GAV)</t>
  </si>
  <si>
    <t>Gem. § 14 Abs. 3 S. 1 KStG gelten Mehrabführungen, die ihre Ursache in vororganschaftlicher Zeit haben, als Gewinnausschüttungen der Organgesellschaft an den Organträger. Da die vororganschaftlichen Mehrabführungen Bestandteil der Gewinnabführung sind, haben sie regelmäßig bereits den Handelsbilanzgewinn erhöht; in diesem Fall ist die Taxonomieposition nicht zu befüllen. Ist der Anspruch auf die Gewinnabführung indes nur in Höhe des um die vororganschaftliche Mehrabführung geminderten Betrags in der Gewinn- und Verlustrechnung enthalten, so ist die vororganschaftliche Mehrabführung hier gesondert auszuweisen. Bsp.: Der handelsrechtlich abzuführende Gewinn beläuft sich auf 100. Der Steuerbilanzgewinn der OG (und das dem Organträger zuzurechnende Einkommen) auf 80. In Höhe von 20 soll eine vororganschaftliche Mehrabführung vorliegen. Grds. ist in der Handels- und Steuerbilanz des Organträgers der Anspruch auf die Ergebnisabführung i.H.v. 100 zu erfassen. Soll die vororganschaftliche Mehrabführung beim Organträger indes gesondert ausgewiesen werden, wird es von der FinVerw. nicht beanstandet, wenn der Anspruch aus dem Ergebnisabführungsvertrag (= 100) i.H.v. 80 unter der Taxonomieposition "..erhaltene Gewinne aufgrund eines Gewinn- oder Teilgewinnabführungsvertrags" und i.H.v. 20 unter der Taxonomieposition "Ertrag aus vororganschaftlichen Mehrabführungen" erfasst wird.</t>
  </si>
  <si>
    <t>Erträge aus anderen Wertpapieren und Ausleihungen des Finanzanlagevermögens</t>
  </si>
  <si>
    <t>is.netIncome.regular.fin.netParticipation.earningSecurities</t>
  </si>
  <si>
    <t>Erträge aus Beteiligungen an Kapitalgesellschaften</t>
  </si>
  <si>
    <t>is.netIncome.regular.fin.netParticipation.earningSecurities.corporations</t>
  </si>
  <si>
    <t>Erträge aus anderen Wertpapieren und Ausleihungen des Finanzanlagevermögens, Erträge aus Beteiligungen an Kapitalgesellschaften</t>
  </si>
  <si>
    <t>Erträge aus Beteiligungen an Personengesellschaften</t>
  </si>
  <si>
    <t>is.netIncome.regular.fin.netParticipation.earningSecurities.partnerships</t>
  </si>
  <si>
    <t>Erträge aus anderen Wertpapieren und Ausleihungen des Finanzanlagevermögens, Erträge aus Beteiligungen an Personengesellschaften</t>
  </si>
  <si>
    <t>is.netIncome.regular.fin.netParticipation.earningSecurities.other</t>
  </si>
  <si>
    <t>Erträge aus anderen Wertpapieren und Ausleihungen des Finanzanlagevermögens, Erträge aus Beteiligungen, nach Rechtsform der Beteiligung nicht zuordenbar</t>
  </si>
  <si>
    <t>Erträge aus Ausleihungen an Gesellschaften und Gesellschafter [KapG / Mitunternehmer (PersG)]</t>
  </si>
  <si>
    <t>is.netIncome.regular.fin.netParticipation.earningSecurities.shareholder</t>
  </si>
  <si>
    <t>Erträge aus anderen Wertpapieren und Ausleihungen des Finanzanlagevermögens, Erträge aus Ausleihungen an Gesellschaften und Gesellschafter [KapG / Mitunternehmer (PersG)]</t>
  </si>
  <si>
    <t>Ausleihungen z.B. bei einer Betriebsaufspaltung</t>
  </si>
  <si>
    <t>z.B. Zinserträge aus Darlehen an verbundene Kapitalgesellschaften (AG, GmbH etc.); Personengesellschaften (GbR, OHG, KG etc.); an GmbH-Gesellschafter bzw. an Gesellschafter von Personengesellschaften.</t>
  </si>
  <si>
    <t>davon Erträge aus anderen Wertpapieren und Ausleihungen des Finanzanlagevermögens von nicht verbundenen Unternehmen</t>
  </si>
  <si>
    <t>is.netIncome.regular.fin.netParticipation.earningSecurities.nonAssoc</t>
  </si>
  <si>
    <t>Erträge aus anderen Wertpapieren und Ausleihungen des Finanzanlagevermögens, davon Erträge aus anderen Wertpapieren und Ausleihungen des Finanzanlagevermögens von nicht verbundenen Unternehmen</t>
  </si>
  <si>
    <t>davon Erträge aus anderen Wertpapieren und Ausleihungen des Finanzanlagevermögens von verbundenen Unternehmen</t>
  </si>
  <si>
    <t>is.netIncome.regular.fin.netParticipation.earningSecurities.assoc</t>
  </si>
  <si>
    <t>Erträge aus anderen Wertpapieren und Ausleihungen des Finanzanlagevermögens, davon Erträge aus anderen Wertpapieren und Ausleihungen des Finanzanlagevermögens von verbundenen Unternehmen</t>
  </si>
  <si>
    <t>Zins- und Dividendenerträge</t>
  </si>
  <si>
    <t>is.netIncome.regular.fin.netParticipation.earningSecurities.interestDividend</t>
  </si>
  <si>
    <t>Erträge aus anderen Wertpapieren und Ausleihungen des Finanzanlagevermögens, Zins- und Dividendenerträge</t>
  </si>
  <si>
    <t>Übrige Zins- und Dividendenerträge, die nicht unter die Positionen „Erträge aus Beteiligungen an Kapitalgesellschaften“ und „Erträge aus Ausleihungen an Gesellschaften und Gesellschafter [KapG / Mitunternehmer (PersG)] fallen.</t>
  </si>
  <si>
    <t>erhaltene Ausgleichszahlungen (als außenstehender Aktionär)</t>
  </si>
  <si>
    <t>is.netIncome.regular.fin.netParticipation.earningSecurities.minorInterestReceived</t>
  </si>
  <si>
    <t>Erträge aus anderen Wertpapieren und Ausleihungen des Finanzanlagevermögens, erhaltene Ausgleichszahlungen (als außenstehender Aktionär)</t>
  </si>
  <si>
    <t>sonstige Zinsen und ähnliche Erträge</t>
  </si>
  <si>
    <t>is.netIncome.regular.fin.netInterest.income</t>
  </si>
  <si>
    <t>davon sonstige Zinsen und ähnliche Erträge von nicht verbundenen Unternehmen</t>
  </si>
  <si>
    <t>is.netIncome.regular.fin.netInterest.income.nonAssoc</t>
  </si>
  <si>
    <t>sonstige Zinsen und ähnliche Erträge, davon sonstige Zinsen und ähnliche Erträge von nicht verbundenen Unternehmen</t>
  </si>
  <si>
    <t>Betrifft Ausleihungen an Unternehmen, die nicht verbunden sind i.S.d. § 271 Abs. 2 HGB. Soweit Zinsen auf Einlagen bei Kreditinstituten entfallen, sind diese in der Position „Zinsen auf Einlagen bei Kreditinstituten und auf Forderungen an Dritte“ zu erfassen.</t>
  </si>
  <si>
    <t>davon sonstige Zinsen und ähnliche Erträge von verbundenen Unternehmen</t>
  </si>
  <si>
    <t>is.netIncome.regular.fin.netInterest.income.assoc</t>
  </si>
  <si>
    <t>sonstige Zinsen und ähnliche Erträge, davon sonstige Zinsen und ähnliche Erträge von verbundenen Unternehmen</t>
  </si>
  <si>
    <t>aus Abzinsung</t>
  </si>
  <si>
    <t>is.netIncome.regular.fin.netInterest.income.valueDiscount</t>
  </si>
  <si>
    <t>sonstige Zinsen und ähnliche Erträge, aus Abzinsung</t>
  </si>
  <si>
    <t>Beträge aus der Abzinsung von Verbindlichkeiten und Rückstellungen</t>
  </si>
  <si>
    <t>im Zusammenhang mit Vermögensverrechnung</t>
  </si>
  <si>
    <t>is.netIncome.regular.fin.netInterest.income.offsetAssets</t>
  </si>
  <si>
    <t>sonstige Zinsen und ähnliche Erträge, im Zusammenhang mit Vermögensverrechnung</t>
  </si>
  <si>
    <t>Pflichtangabe nicht hier, sondern im Anhang; wertmäßige zusätzliche Berichtsoption</t>
  </si>
  <si>
    <t>Zinsen auf Einlagen bei Kreditinstituten und auf Forderungen an Dritte</t>
  </si>
  <si>
    <t>is.netIncome.regular.fin.netInterest.income.deposits</t>
  </si>
  <si>
    <t>sonstige Zinsen und ähnliche Erträge, Zinsen auf Einlagen bei Kreditinstituten und auf Forderungen an Dritte</t>
  </si>
  <si>
    <t>Z.B. Zinsen aus Ausleihungen an Arbeitnehmer, Zinsen nach § 233a AO für Steuererstattungen betrieblicher Steuern. Zinsen aus Ausleihungen an Gesellschafter sind unter der Position „Erträge aus Ausleihungen an Gesellschaften [KapG / Mitunternehmer (PersG)] und Gesellschafter“ zu erfassen. Soweit Zinsen nach § 233a AO enthalten sind, sind diese zusätzlich noch in der Taxonomieposition "Zinsen auf Einlagen bei Kreditinstituten und auf Forderungen an Dritte, davon Zinsen nach § 233a AO" nachrichtlich zu erfassen.</t>
  </si>
  <si>
    <t>davon nach Zinsen nach § 233a AO</t>
  </si>
  <si>
    <t>is.netIncome.regular.fin.netInterest.income.deposits.AO233a</t>
  </si>
  <si>
    <t>sonstige Zinsen und ähnliche Erträge, Zinsen auf Einlagen bei Kreditinstituten und auf Forderungen an Dritte, davon Zinsen nach § 233a AO</t>
  </si>
  <si>
    <t>Soweit Zinsen nach § 233a AO in der Taxonomieposition "Zinsen auf Einlagen bei Kreditinstituten und auf Forderungen an Dritte" enthalten sind, sind diese hier nachrichtlich darzustellen.</t>
  </si>
  <si>
    <t>Diskonterträge</t>
  </si>
  <si>
    <t>is.netIncome.regular.fin.netInterest.income.discount</t>
  </si>
  <si>
    <t>sonstige Zinsen und ähnliche Erträge, Diskonterträge</t>
  </si>
  <si>
    <t>Zins- und Dividendenerträge aus Wertpapieren des Umlaufvermögens</t>
  </si>
  <si>
    <t>is.netIncome.regular.fin.netInterest.income.securities</t>
  </si>
  <si>
    <t>sonstige Zinsen und ähnliche Erträge, Zins- und Dividendenerträge aus Wertpapieren des Umlaufvermögens</t>
  </si>
  <si>
    <t>davon Dividendenerträge</t>
  </si>
  <si>
    <t>is.netIncome.regular.fin.netInterest.income.securities.dividends</t>
  </si>
  <si>
    <t>sonstige Zinsen und ähnliche Erträge, Zins- und Dividendenerträge aus Wertpapieren des Umlaufvermögens, davon Dividendenerträge</t>
  </si>
  <si>
    <t>übrige / nicht zuordenbare sonstige Zinsen und ähnliche Erträge</t>
  </si>
  <si>
    <t>is.netIncome.regular.fin.netInterest.income.other</t>
  </si>
  <si>
    <t>sonstige Zinsen und ähnliche Erträge, übrige / nicht zuordenbare sonstige Zinsen und ähnliche Erträge</t>
  </si>
  <si>
    <t>Die Position dient zur Erfassung der übrigen sonstigen Zinsen und ähnlicher Erträge und als Auffangposition, soweit eine detaillierte Zuordnung auf die in der gleichen Ebene vorhandenen Positionen nicht möglich ist.</t>
  </si>
  <si>
    <t>Abschreibungen auf Finanzanlagen und auf Wertpapiere des Umlaufvermögens</t>
  </si>
  <si>
    <t>is.netIncome.regular.fin.netParticipation.amortFinanc</t>
  </si>
  <si>
    <t>davon an verbundene Unternehmen</t>
  </si>
  <si>
    <t>is.netIncome.regular.fin.netParticipation.amortFinanc.group</t>
  </si>
  <si>
    <t>Abschreibungen auf Finanzanlagen und auf Wertpapiere des Umlaufvermögens, davon an verbundene Unternehmen</t>
  </si>
  <si>
    <t>Abschreibungen auf Finanzanlagen</t>
  </si>
  <si>
    <t>is.netIncome.regular.fin.netParticipation.amortFinanc.financials</t>
  </si>
  <si>
    <t>Abschreibungen auf Finanzanlagen und auf Wertpapiere des Umlaufvermögens, Abschreibungen auf Finanzanlagen</t>
  </si>
  <si>
    <t>Außerplanmäßige Abschreibungen auf Finanzanlagen des Umlaufvermögens wie z.B. bei einer Beteiligung (§ 253 Abs. 3 S. 4 HGB).</t>
  </si>
  <si>
    <t>Einzelwertberichtigungen auf langfristige Ausleihungen</t>
  </si>
  <si>
    <t>is.netIncome.regular.fin.netParticipation.amortFinanc.longTermRecAllowance</t>
  </si>
  <si>
    <t>Abschreibungen auf Finanzanlagen und auf Wertpapiere des Umlaufvermögens, Einzelwertberichtigungen auf langfristige Ausleihungen</t>
  </si>
  <si>
    <t>Aufwand, der aus dem (ganzen oder teilweisen) Ausfall von Ausleihungen (z.B. Darlehensforderungen) resultiert.</t>
  </si>
  <si>
    <t>Pauschalwertberichtigungen auf langfristige Ausleihungen</t>
  </si>
  <si>
    <t>is.netIncome.regular.fin.netParticipation.amortFinanc.longTermRecLumSumAllow</t>
  </si>
  <si>
    <t>Abschreibungen auf Finanzanlagen und auf Wertpapiere des Umlaufvermögens, Pauschalwertberichtigungen auf langfristige Ausleihungen</t>
  </si>
  <si>
    <t>Pauschal ermittelter Aufwand, der aus dem (ganzen oder teilweisen) Ausfall von Ausleihungen (z.B. Darlehensforderungen) resultiert.</t>
  </si>
  <si>
    <t>übliche und unübliche Abschreibungen auf Wertpapiere des Umlaufvermögens</t>
  </si>
  <si>
    <t>is.netIncome.regular.fin.netParticipation.amortFinanc.secCurrAss</t>
  </si>
  <si>
    <t>Abschreibungen auf Finanzanlagen und auf Wertpapiere des Umlaufvermögens, übliche und unübliche Abschreibungen auf Wertpapiere des Umlaufvermögens</t>
  </si>
  <si>
    <t>ADS § 275 Tz. 169</t>
  </si>
  <si>
    <t>Aufwendungen aufgrund von Verlustanteilen an Mitunternehmerschaften</t>
  </si>
  <si>
    <t>is.netIncome.regular.fin.netParticipation.amortFinanc.partnerships</t>
  </si>
  <si>
    <t>Abschreibungen auf Finanzanlagen und auf Wertpapiere des Umlaufvermögens, Aufwendungen aufgrund von Verlustanteilen an Mitunternehmerschaften</t>
  </si>
  <si>
    <t>Verluste aus Mitunternehmerschaften</t>
  </si>
  <si>
    <t>außerplanmäßige Abschreibungen auf Finanzanlagen</t>
  </si>
  <si>
    <t>is.netIncome.regular.fin.netParticipation.amortFinanc.financialsExcept</t>
  </si>
  <si>
    <t>Abschreibungen auf Finanzanlagen und auf Wertpapiere des Umlaufvermögens, außerplanmäßige Abschreibungen auf Finanzanlagen</t>
  </si>
  <si>
    <t>Position bezieht sich nur auf Vermögensgegenstände des Anlagevermögens</t>
  </si>
  <si>
    <t>Außerplanmäßige Abschreibungen auf Finanzanlagen des Anlagevermögens wie z.B. bei einer Beteiligung (§ 253 Abs. 3 S. 4 HGB). Soweit freiwillig ein AnlageNspiegel im XBRL-Format übermittelt wird, siehe Tz. 23 des BMF-Schreibens vom 28.09.2011, sind hier keine Angaben erforderlich (NIL-Wert). Es genügt eine Werteübermittlung auf Ebene 6 "Abschreibungen auf immaterielle Vermögensgegenstände des Anlagevermögens und Sachanlagen".</t>
  </si>
  <si>
    <t>davon Abschreibungen auf Anteile / Beteiligungen gegenüber Kapitalgesellschaften</t>
  </si>
  <si>
    <t>is.netIncome.regular.fin.netParticipation.amortFinanc.financialsExcept.participCorp</t>
  </si>
  <si>
    <t>Abschreibungen auf Finanzanlagen und auf Wertpapiere des Umlaufvermögens, außerplanmäßige Abschreibungen auf Finanzanlagen, davon Abschreibungen auf Anteile / Beteiligungen gegenüber Kapitalgesellschaften</t>
  </si>
  <si>
    <t>Außerplanmäßige Abschreibungen bei einer dauernden Wertminderung der Anteile/Beteiligungen an einer Kapitalgesellschaft.</t>
  </si>
  <si>
    <t>davon Abschreibungen auf Forderungen gegenüber Kapitalgesellschaften, an denen eine Beteiligung von mehr als 25 % besteht</t>
  </si>
  <si>
    <t>is.netIncome.regular.fin.netParticipation.amortFinanc.financialsExcept.receivCorp25pt</t>
  </si>
  <si>
    <t>Abschreibungen auf Finanzanlagen und auf Wertpapiere des Umlaufvermögens, außerplanmäßige Abschreibungen auf Finanzanlagen, davon Abschreibungen auf Forderungen gegenüber Kapitalgesellschaften, an denen eine Beteiligung von mehr als 25 % besteht</t>
  </si>
  <si>
    <t>is.netIncome.regular.fin.netParticipation.amortFinanc.financialsExcept.loansSharehRelPart</t>
  </si>
  <si>
    <t>Abschreibungen auf Finanzanlagen und auf Wertpapiere des Umlaufvermögens, außerplanmäßige Abschreibungen auf Finanzanlagen, davon Abschreibungen auf Forderungen gegenüber Gesellschaftern und nahe stehenden Personen</t>
  </si>
  <si>
    <t>is.netIncome.regular.fin.netParticipation.amortFinanc.other</t>
  </si>
  <si>
    <t>Abschreibungen auf Finanzanlagen und auf Wertpapiere des Umlaufvermögens, nicht zuordenbar</t>
  </si>
  <si>
    <t>Aufwendungen aus Verlustübernahmen (Mutter)</t>
  </si>
  <si>
    <t>is.netIncome.regular.fin.netParticipation.loss</t>
  </si>
  <si>
    <t>Gem. § 277 Abs. 3 S. 2 HGB sind Aufwendungen aus einer Verlustübernahme auf Grund einer Gewinngemeinschaft, eines Gewinnabführungs- oder eines Teilgewinnabführungsvertrags jeweils gesondert unter entsprechender Bezeichnung auszuweisen. Für diesen Ausweis ist die Taxonomieposition - ebenso wie (wahlweise) die Unterpositionen - vorgesehen.</t>
  </si>
  <si>
    <t>übernommene Verluste aufgrund einer Gewinngemeinschaft</t>
  </si>
  <si>
    <t>is.netIncome.regular.fin.netParticipation.loss.profPooling</t>
  </si>
  <si>
    <t>Aufwendungen aus Verlustübernahmen (Mutter), übernommene Verluste aufgrund einer Gewinngemeinschaft</t>
  </si>
  <si>
    <t>übernommene Verluste aufgrund eines Gewinn- oder Teilgewinnabführungsvertrags</t>
  </si>
  <si>
    <t>is.netIncome.regular.fin.netParticipation.loss.other</t>
  </si>
  <si>
    <t>Aufwendungen aus Verlustübernahmen (Mutter), übernommene Verluste aufgrund eines Gewinn- oder Teilgewinnabführungsvertrags</t>
  </si>
  <si>
    <t>Ertrag aus der Bildung aktiver oder der Auflösung passiver Ausgleichsposten bei Organschaftsverhältnissen (AVÜ)</t>
  </si>
  <si>
    <t>is.netIncome.regular.fin.netParticipation.loss.incomeAdjustItem</t>
  </si>
  <si>
    <t>Aufwendungen aus Verlustübernahmen (Mutter), Ertrag aus der Bildung aktiver oder der Auflösung passiver Ausgleichsposten bei Organschaftsverhältnissen (AVÜ)</t>
  </si>
  <si>
    <t>Ertrag aus der Zuaktivierung des Beteiligungsbuchwerts an der OG aufgrund von vororganschaftlichen Minderabführungen (AVÜ)</t>
  </si>
  <si>
    <t>is.netIncome.regular.fin.netParticipation.loss.incomePreconsolRemittshortfall</t>
  </si>
  <si>
    <t>Aufwendungen aus Verlustübernahmen (Mutter), Ertrag aus der Zuaktivierung des Beteiligungsbuchwerts an der OG aufgrund von vororganschaftlichen Minderabführungen (AVÜ)</t>
  </si>
  <si>
    <t>Aufwand aus der Auflösung aktiver oder der Bildung passiver Ausgleichsposten bei Organschaftsverhältnissen (AVÜ)</t>
  </si>
  <si>
    <t>is.netIncome.regular.fin.netParticipation.loss.changeAdjustItem</t>
  </si>
  <si>
    <t>Aufwendungen aus Verlustübernahmen (Mutter), Aufwand aus der Auflösung aktiver oder der Bildung passiver Ausgleichsposten bei Organschaftsverhältnissen (AVÜ)</t>
  </si>
  <si>
    <t>Gem. § 14 Abs. 4 S. 1 KStG ist für Mehrabführungen, die ihre Ursache in organschaftlicher Zeit haben, in der Steuerbilanz des Organträgers ein besonderer passiver Ausgleichsposten in Höhe des Betrags zu bilden, der dem Verhältnis der Beteiligung des Organträgers am Nennkapital der Organgesellschaft entspricht. Der Ausgleichsposten ist zwar – im Ergebnis - erfolgsneutral zu bilden. Innerhalb der Steuerbilanz bewirkt die Einstellung eines passiven Ausgleichspostens indes nach herrschender Auffassung immer eine Gewinnauswirkung, die so dann in einem zweiten Schritt außerbilanziell zu neutralisieren ist (vgl. dazu entsprechende Taxonomieposition "Aufwand aus der Auflösung aktiver oder der Bildung passiver Ausgleichsposten bei Organschaftsverhältnissen" in der Steuerlichen Gewinnermittlung). Da der Ausweis auf der Vorschrift des § 14 Abs. 4 S. 1 KStG beruht, scheidet ein Ausweis in der handelsrechtlichen Gewinn- und Verlustrechnung aus. Bei der Übermittlung einer Handelsbilanz kann daher der Aufwand aus der Bildung eines passiven Ausgleichspostens in der "Überleitungsrechnung" entweder unter der Taxonomieposition "Aufwand aus der Auflösung aktiver oder der Bildung passiver Ausgleichsposten bei Organschaftsverhältnissen" oder der Taxonomieposition "Sammelposten für Gewinnänderungen aus der Überleitungsrechnung" erfasst werden. Entsprechendes gilt sinngemäß für den sich aus der Auflösung eines aktiven Ausgleichspostens ergebenden Aufwand. In Fällen des § 14 Abs. 4 S. 2 KStG (Auflösung des Ausgleichspostens wegen Veräußerung der Organbeteiligung) verringert sich durch die Auflösung des aktiven Ausgleichspostens auch das Einkommen des Organträgers (§ 14 Abs. 4 S. 3 KStG); in diesen Fällen ist daher der Aufwand aus der Auflösung des aktiven Ausgleichspostens nicht in der "Steuerlichen Gewinnermittlung" zu neutralisieren.</t>
  </si>
  <si>
    <t>Ertrag aus vororganschaftlichen Mehrabführungen (AVÜ)</t>
  </si>
  <si>
    <t>is.netIncome.regular.fin.netParticipation.loss.incomePreconsolRemittSurplus</t>
  </si>
  <si>
    <t>Aufwendungen aus Verlustübernahmen (Mutter), Ertrag aus vororganschaftlichen Mehrabführungen (AVÜ)</t>
  </si>
  <si>
    <t>Gem. § 14 Abs. 3 S. 1 KStG gelten Mehrabführungen, die ihre Ursache in vororganschaftlicher Zeit haben, als Gewinnausschüttungen der Organgesellschaft an den Organträger. Da die vororganschaftlichen Mehrabführungen Bestandteil der Gewinnabführung sind, haben sie regelmäßig bereits den Handelsbilanzgewinn erhöht; in diesem Fall ist die Taxonomieposition nicht zu befüllen. Ist der Anspruch auf die Gewinnabführung indes nur in Höhe des um die vororganschaftliche Mehrabführung geminderten Betrags in der Gewinn- und Verlustrechnung enthalten, so ist die vororganschaftliche Mehrabführung hier gesondert auszuweisen. Bsp.: Der handelsrechtlich abzuführende Gewinn beläuft sich auf 100. Der Steuerbilanzgewinn der OG (und das dem Organträger zuzurechnende Einkommen) auf 80. In Höhe von 20 soll eine vororganschaftliche Mehrabführung vorliegen. Grds. ist in der Handels- und Steuerbilanz des Organträgers der Anspruch auf die Ergebnisabführung i.H.v. 100 zu erfassen. Soll die vororganschaftliche Mehrabführung beim Organträger indes gesondert ausgewiesen werden, wird es von der FinVerw. nicht beanstandet, wenn der Anspruch aus dem Ergebnisabführungsvertrag (= 100) i.H.v. 80 unter der Taxonomieposition "erhaltene Gewinne aufgrund eines Gewinn- oder Teilgewinnabführungsvertrags" und i.H.v. 20 unter der Taxonomieposition "Ertrag aus vororganschaftlichen Mehrabführungen" erfasst wird.</t>
  </si>
  <si>
    <t>Zinsen und ähnliche Aufwendungen</t>
  </si>
  <si>
    <t>is.netIncome.regular.fin.netInterest.expenses</t>
  </si>
  <si>
    <t>Alle Beträge, die vom Unternehmen für das aufgenommene Fremdkapital zu entrichten sind (beachte: § 4h EStG). Ähnliche Aufwendungen: z.B. Bankprovisionen und Kreditgebühren, Wechseldiskont, Bürgschafts- und Avalprovisionen, Aufwendungen aus Zinsswaps.</t>
  </si>
  <si>
    <t>Davon für non-cash Interest (capitalized Interest)</t>
  </si>
  <si>
    <t>is.netIncome.regular.fin.netInterest.expenses.nonCashInterest</t>
  </si>
  <si>
    <t>Zinsen und ähnliche Aufwendungen, davon für "non-cash Interest" (kapitalisierter Zins)</t>
  </si>
  <si>
    <t>Posten für die Kreditwürdigkeitsprüfung (ELBA); inhaltlich: Noch nicht zahlungswirksame Zinsen (kapitalisierte Zinsen), analytisch ggf. relevante Angabe</t>
  </si>
  <si>
    <t>davon an nicht verbundene Unternehmen</t>
  </si>
  <si>
    <t>is.netIncome.regular.fin.netInterest.expenses.NonAssoc</t>
  </si>
  <si>
    <t>Zinsen und ähnliche Aufwendungen, davon an nicht verbundene Unternehmen</t>
  </si>
  <si>
    <t>Alle Aufwendungen für Kapitalüberlassungen (insb. Zinsen) durch nicht mit dem Unternehmen verbundene Unternehmen</t>
  </si>
  <si>
    <t>is.netIncome.regular.fin.netInterest.expenses.assoc</t>
  </si>
  <si>
    <t>Zinsen und ähnliche Aufwendungen, davon an verbundene Unternehmen</t>
  </si>
  <si>
    <t>Alle Aufwendungen für Kapitalüberlassungen (insb. Zinsen) durch mit dem Unternehmen verbundene Unternehmen</t>
  </si>
  <si>
    <t>sonstige Zinsen und ähnliche Aufwendungen aus Abzinsung</t>
  </si>
  <si>
    <t>is.netIncome.regular.fin.netInterest.expenses.valueDiscount</t>
  </si>
  <si>
    <t>Zinsen und ähnliche Aufwendungen, sonstige Zinsen und ähnliche Aufwendungen aus Abzinsung</t>
  </si>
  <si>
    <t>Aufwendungen aus der Abzinsung von Verbindlichkeiten und Rückstellungen</t>
  </si>
  <si>
    <t>sonstige Zinsen und ähnliche Aufwendungen im Zusammenhang mit der Vermögensverrechnung</t>
  </si>
  <si>
    <t>is.netIncome.regular.fin.netInterest.expenses.offsetting</t>
  </si>
  <si>
    <t>Zinsen und ähnliche Aufwendungen, sonstige Zinsen und ähnliche Aufwendungen im Zusammenhang mit der Vermögensverrechnung</t>
  </si>
  <si>
    <t>Zinsen</t>
  </si>
  <si>
    <t>is.netIncome.regular.fin.netInterest.expenses.regularInterest</t>
  </si>
  <si>
    <t>Zinsen und ähnliche Aufwendungen, Zinsen</t>
  </si>
  <si>
    <t>davon Zinsen nach § 233a AO</t>
  </si>
  <si>
    <t>is.netIncome.regular.fin.netInterest.expenses.regularInterest.AO233a</t>
  </si>
  <si>
    <t>Zinsen und ähnliche Aufwendungen, Zinsen, davon nach § 233a AO</t>
  </si>
  <si>
    <t>Zinsen nach § 233a AO</t>
  </si>
  <si>
    <t>davon Zinsaufwendungen zur Finanzierung des Anlagevermögens i.S.d. § 4 Abs. 4a EStG</t>
  </si>
  <si>
    <t>is.netIncome.regular.fin.netInterest.expenses.regularInterest.EStG4_4aFixedAssets</t>
  </si>
  <si>
    <t>Zinsen und ähnliche Aufwendungen, Zinsen, davon Zinsaufwendungen zur Finanzierung des Anlagevermögens i.S.d. § 4 Abs. 4a EStG</t>
  </si>
  <si>
    <t>Zinsaufwendungen zur Finanzierung von Anschaffungs- oder Herstellungskosten von Wirtschaftsgütern des Anlagevermögens; dieser Schuldzinsenabzug bleibt von möglichen Abzugsbeschränkungen nach § 4 Abs. 4a EStG unberührt.</t>
  </si>
  <si>
    <t>davon Zinsen an Mitunternehmer</t>
  </si>
  <si>
    <t>is.netIncome.regular.fin.netInterest.expenses.regularInterest.partners</t>
  </si>
  <si>
    <t>Zinsen und ähnliche Aufwendungen, Zinsen, davon Zinsen an Mitunternehmer</t>
  </si>
  <si>
    <t>Die Zinsen für Mitunternehmer sind innerhalb der Gesellschaft (Gesamthand) nicht zu korrigieren. Vielmehr erfolgt die "Korrektur" im Rahmen der Sonderbilanz bzw. Sonder-G+V.</t>
  </si>
  <si>
    <t>davon Zinsen für Gesellschafterdarlehen</t>
  </si>
  <si>
    <t>is.netIncome.regular.fin.netInterest.expenses.regularInterest.PartnersLoans</t>
  </si>
  <si>
    <t>Zinsen und ähnliche Aufwendungen, Zinsen, davon Zinsen für Gesellschafterdarlehen</t>
  </si>
  <si>
    <t>Betrifft nur Kapitalgesellschaften.</t>
  </si>
  <si>
    <t>davon Zinsen an Gesellschafter mit einer Beteiligung von mehr als 25 % bzw. diesen nahe stehenden Personen</t>
  </si>
  <si>
    <t>is.netIncome.regular.fin.netInterest.expenses.regularInterest.PartnersLoans.participationOver25pt</t>
  </si>
  <si>
    <t>Zinsen und ähnliche Aufwendungen, Zinsen, davon Zinsen für Gesellschafterdarlehen, davon Zinsen an Gesellschafter mit einer Beteiligung von mehr als 25 % bzw. diesen nahe stehenden Personen</t>
  </si>
  <si>
    <t>Zinsen an Gesellschafter mit einer Beteiligung von mehr als 25 % bzw. diesen nahe stehenden Personen</t>
  </si>
  <si>
    <t>Zinsanteil der Zuführungen zu Pensionsrückstellungen</t>
  </si>
  <si>
    <t>is.netIncome.regular.fin.netInterest.expenses.calcInterestOnPensProv</t>
  </si>
  <si>
    <t>Zinsen und ähnliche Aufwendungen, Zinsanteil der Zuführungen zu Pensionsrückstellungen</t>
  </si>
  <si>
    <t>Diskontaufwendungen</t>
  </si>
  <si>
    <t>is.netIncome.regular.fin.netInterest.expenses.discount</t>
  </si>
  <si>
    <t>Zinsen und ähnliche Aufwendungen, Diskontaufwendungen</t>
  </si>
  <si>
    <t>Abschreibungen auf ein Agio, Disagio oder Damnum</t>
  </si>
  <si>
    <t>is.netIncome.regular.fin.netInterest.expenses.amortDiscount</t>
  </si>
  <si>
    <t>Zinsen und ähnliche Aufwendungen, Abschreibungen auf ein Agio, Disagio oder Damnum</t>
  </si>
  <si>
    <t>Kreditprovisionen und Verwaltungskostenbeiträge</t>
  </si>
  <si>
    <t>is.netIncome.regular.fin.netInterest.expenses.loanFees</t>
  </si>
  <si>
    <t>Zinsen und ähnliche Aufwendungen, Kreditprovisionen und Verwaltungskostenbeiträge</t>
  </si>
  <si>
    <t>Übrige / nicht zuordenbare sonstige Zinsen und ähnliche Aufwendungen</t>
  </si>
  <si>
    <t>is.netIncome.regular.fin.netInterest.expenses.other</t>
  </si>
  <si>
    <t>Zinsen und ähnliche Aufwendungen, übrige / nicht zuordenbare sonstige Zinsen und ähnliche Aufwendungen</t>
  </si>
  <si>
    <t>Die Position dient zur Erfassung von übrigen sonstigen Zinsen und ähnlichen Aufwendungen und als Auffangposition, soweit eine detaillierte Zuordnung auf die in der gleichen Ebene vorhandenen Positionen nicht möglich ist.</t>
  </si>
  <si>
    <t>Nachrichtlich: Netto-Beteiligungsergebnis</t>
  </si>
  <si>
    <t>is.netIncome.regular.fin.netParticipation</t>
  </si>
  <si>
    <t>Zusatzposition, nicht von HGB gefordert, jedoch in der Praxis vorkommend.</t>
  </si>
  <si>
    <t>Nachrichtlich: Netto-Zinsergebnis</t>
  </si>
  <si>
    <t>is.netIncome.regular.fin.netInterest</t>
  </si>
  <si>
    <t>Steuern vom Einkommen und vom Ertrag</t>
  </si>
  <si>
    <t>is.netIncome.tax</t>
  </si>
  <si>
    <t>In dieser Position sind sowohl Steuernachzahlungen als auch Steuererstattungen bzw. Erträge aus der Auflösung von Steuerrückstellungen (Steuern vom Einkommen und Ertrag) zu erfassen. Die Zinsen nach § 233a AO sind jedoch nicht hier sondern unter der Position “Zinsen auf Einlagen an Kreditinstituten und auf Forderungen an Dritte“ sowie nachrichtlich unter der Position „davon Zinsen nach § 233a AO“ zu erfassen.</t>
  </si>
  <si>
    <t>davon verbund. Unternehmen/Organsteuerverrechnung</t>
  </si>
  <si>
    <t>is.netIncome.tax.group</t>
  </si>
  <si>
    <t>Steuern vom Einkommen und vom Ertrag, davon aus verbundenen Unternehmen / Organsteuerverrechnung</t>
  </si>
  <si>
    <t>Körperschaftsteuer</t>
  </si>
  <si>
    <t>is.netIncome.tax.kst</t>
  </si>
  <si>
    <t>Steuern vom Einkommen und vom Ertrag, Körperschaftsteuer</t>
  </si>
  <si>
    <t>Solidaritätszuschlag</t>
  </si>
  <si>
    <t>is.netIncome.tax.soli</t>
  </si>
  <si>
    <t>Steuern vom Einkommen und vom Ertrag, Solidaritätszuschlag</t>
  </si>
  <si>
    <t>Gewerbesteuer</t>
  </si>
  <si>
    <t>is.netIncome.tax.gewst</t>
  </si>
  <si>
    <t>Steuern vom Einkommen und vom Ertrag, Gewerbesteuer</t>
  </si>
  <si>
    <t>Kapitalertragsteuer</t>
  </si>
  <si>
    <t>is.netIncome.tax.kest</t>
  </si>
  <si>
    <t>Steuern vom Einkommen und vom Ertrag, Kapitalertragsteuer</t>
  </si>
  <si>
    <t>Steuernachzahlungen für Vorjahre</t>
  </si>
  <si>
    <t>is.netIncome.tax.prevPeriodPaid</t>
  </si>
  <si>
    <t>Steuern vom Einkommen und vom Ertrag, Steuernachzahlungen für Vorjahre</t>
  </si>
  <si>
    <t>Steuererstattungen für Vorjahre</t>
  </si>
  <si>
    <t>is.netIncome.tax.prevPeriodReceived</t>
  </si>
  <si>
    <t>Steuern vom Einkommen und vom Ertrag, Steuererstattungen für Vorjahre</t>
  </si>
  <si>
    <t>erläuternde Angabe, Position ist positiv zu füllen. Sie ist als "programmtechnisch abzuziehen" zu sehen</t>
  </si>
  <si>
    <t>Erträge aus der Auflösung von Steuerrückstellungen</t>
  </si>
  <si>
    <t>is.netIncome.tax.releaseTaxProv</t>
  </si>
  <si>
    <t>Steuern vom Einkommen und vom Ertrag, Erträge aus der Auflösung von Steuerrückstellungen</t>
  </si>
  <si>
    <t>Anrechenbare ausländische Steuern</t>
  </si>
  <si>
    <t>is.netIncome.tax.deductableForeignIncomeTaxes</t>
  </si>
  <si>
    <t>Steuern vom Einkommen und vom Ertrag, anrechenbare ausländische Steuern</t>
  </si>
  <si>
    <t>Nicht anrechenbare ausländische Steuern</t>
  </si>
  <si>
    <t>is.netIncome.tax.nonDeductableForeignIncomeTaxes</t>
  </si>
  <si>
    <t>Steuern vom Einkommen und vom Ertrag, nicht anrechenbare ausländische Steuern</t>
  </si>
  <si>
    <t>Sonstige Steuern vom Einkommen und vom Ertrag</t>
  </si>
  <si>
    <t>is.netIncome.tax.otherIncomeTaxes</t>
  </si>
  <si>
    <t>Steuern vom Einkommen und vom Ertrag, sonstige Steuern</t>
  </si>
  <si>
    <t>Bilanzierte latente Steuern</t>
  </si>
  <si>
    <t>is.netIncome.tax.deferred</t>
  </si>
  <si>
    <t>Steuern vom Einkommen und vom Ertrag, bilanzierte latente Steuern</t>
  </si>
  <si>
    <t>davon latente Steuern - verbundene Unternehmen</t>
  </si>
  <si>
    <t>is.netIncome.tax.deferred.group</t>
  </si>
  <si>
    <t>Steuern vom Einkommen und vom Ertrag, bilanzierte latente Steuern, davon latente Steuern - verbundene Unternehmen</t>
  </si>
  <si>
    <t>Ertrag aus der Veränderung latenter Steuern</t>
  </si>
  <si>
    <t>is.netIncome.tax.deferred.addition</t>
  </si>
  <si>
    <t>Steuern vom Einkommen und vom Ertrag, bilanzierte latente Steuern, Ertrag aus der Veränderung latenter Steuern</t>
  </si>
  <si>
    <t>mögliche Erhöhung von aktiven latenten Steuern und/oder Minderung von passiven latenten Steuern</t>
  </si>
  <si>
    <t>Aufwand aus der Veränderung latenter Steuern</t>
  </si>
  <si>
    <t>is.netIncome.tax.deferred.release</t>
  </si>
  <si>
    <t>Steuern vom Einkommen und vom Ertrag, bilanzierte latente Steuern, Aufwand aus der Veränderung latenter Steuern</t>
  </si>
  <si>
    <t>mögliche Minderung von aktiven latenten Steuern und/oder Erhöhung von passiven latenten Steuern</t>
  </si>
  <si>
    <t>Erläuterung zu latente Steuern</t>
  </si>
  <si>
    <t>is.netIncome.tax.deferred.comment</t>
  </si>
  <si>
    <t>Steuern vom Einkommen und vom Ertrag, bilanzierte latente Steuern, Erläuterung zu latente Steuern</t>
  </si>
  <si>
    <t>außerordentliches Ergebnis</t>
  </si>
  <si>
    <t>is.netIncome.extraord</t>
  </si>
  <si>
    <t>außerordentliche Erträge</t>
  </si>
  <si>
    <t>is.netIncome.extraord.income</t>
  </si>
  <si>
    <t>is.netIncome.extraord.income.group</t>
  </si>
  <si>
    <t>außerordentliche Erträge, davon gegenüber verbundenen Unternehmen</t>
  </si>
  <si>
    <t>davon Erträge durch Stilllegung von Betriebsteilen</t>
  </si>
  <si>
    <t>is.netIncome.extraord.income.discontOperation</t>
  </si>
  <si>
    <t>außerordentliche Erträge, davon Erträge durch Stilllegung von Betriebsteilen</t>
  </si>
  <si>
    <t>davon andere außerordentliche Erträge</t>
  </si>
  <si>
    <t>is.netIncome.extraord.income.other</t>
  </si>
  <si>
    <t>außerordentliche Erträge, davon andere außerordentliche Erträge</t>
  </si>
  <si>
    <t>Die Position dient zur Erfassung anderer außerordentlicher Erträge und als Auffangposition, soweit eine detaillierte Zuordnung auf die in der gleichen Ebene vorhandenen Positionen nicht möglich ist.</t>
  </si>
  <si>
    <t>davon nicht zuordenbar</t>
  </si>
  <si>
    <t>is.netIncome.extraord.income.misc</t>
  </si>
  <si>
    <t>außerordentliche Erträge, davon nicht zuordenbar</t>
  </si>
  <si>
    <t>Erläuterungen zu den außerordentlichen Erträgen</t>
  </si>
  <si>
    <t>is.netIncome.extraord.income.comment</t>
  </si>
  <si>
    <t>außerordentliche Erträge, Erläuterungen zu den außerordentlichen Erträgen insgesamt und Spezifikation des Posteninhalts andere außerordentliche Erträge</t>
  </si>
  <si>
    <t>Erläuterungen auch soweit die explizit bezeichneten Posten betreffend.</t>
  </si>
  <si>
    <t>außerordentliche Aufwendungen</t>
  </si>
  <si>
    <t>is.netIncome.extraord.expenses</t>
  </si>
  <si>
    <t>is.netIncome.extraord.expenses.group</t>
  </si>
  <si>
    <t>außerordentliche Aufwendungen, davon verbundene Unternehmen</t>
  </si>
  <si>
    <t>davon Verluste durch Stilllegung von Betriebsteilen</t>
  </si>
  <si>
    <t>is.netIncome.extraord.expenses.discontOperation</t>
  </si>
  <si>
    <t>außerordentliche Aufwendungen, davon Verluste durch Stilllegung von Betriebsteilen</t>
  </si>
  <si>
    <t>davon Verluste durch außergewöhnliche Schadensfälle</t>
  </si>
  <si>
    <t>is.netIncome.extraord.expenses.damages</t>
  </si>
  <si>
    <t>außerordentliche Aufwendungen, davon Verluste durch außergewöhnliche Schadensfälle</t>
  </si>
  <si>
    <t>davon andere außerordentliche Aufwendungen, nicht zuordenbar</t>
  </si>
  <si>
    <t>is.netIncome.extraord.expenses.other</t>
  </si>
  <si>
    <t>außerordentliche Aufwendungen, davon andere außerordentliche Aufwendungen, nicht zuordenbar</t>
  </si>
  <si>
    <t>Erläuterungen zu den außerordentlichen Aufwendungen</t>
  </si>
  <si>
    <t>is.netIncome.extraord.expenses.comment</t>
  </si>
  <si>
    <t>außerordentliche Aufwendungen, Erläuterungen zu den außerordentlichen Aufwendungen insgesamt und Spezifikation des Posteninhalts andere außerordentliche Aufwendungen</t>
  </si>
  <si>
    <t>is.netIncome.taxes</t>
  </si>
  <si>
    <t>Steuern vom Einkommen und vom Ertrag - Vorjahr</t>
  </si>
  <si>
    <t>sonstige Steuern</t>
  </si>
  <si>
    <t>is.netIncome.otherTaxes</t>
  </si>
  <si>
    <t>In dieser Position sind sowohl Steuernachzahlungen als auch Steuererstattungen bzw. Erträge aus der Auflösung von Steuerrückstellungen (sonstige Steuern) zu erfassen (§ 275 Abs. 3 Nr. 18 HGB).</t>
  </si>
  <si>
    <t>davon sonstige Steuern - verbundenen Unternehmen / Organsteuerverrechnung</t>
  </si>
  <si>
    <t>is.netIncome.otherTaxes.group</t>
  </si>
  <si>
    <t>sonstige Steuern, davon sonstige Steuern - verbundenen Unternehmen / Organsteuerverrechnung</t>
  </si>
  <si>
    <t>in den Umsatzerlösen enthaltene Monopolabgaben und sonstige direkt mit dem Umsatz verbundene Steuern</t>
  </si>
  <si>
    <t>is.netIncome.otherTaxes.vatEtc</t>
  </si>
  <si>
    <t>sonstige Steuern, in den Umsatzerlösen enthaltene Monopolabgaben und sonstige direkt mit dem Umsatz verbundene Steuern</t>
  </si>
  <si>
    <t>is.netIncome.otherTaxes.prevPeriodPaid</t>
  </si>
  <si>
    <t>sonstige Steuern, Steuernachzahlungen für Vorjahre</t>
  </si>
  <si>
    <t>is.netIncome.otherTaxes.prevPeriodReceived</t>
  </si>
  <si>
    <t>sonstige Steuern, Steuererstattungen für Vorjahre</t>
  </si>
  <si>
    <t>Position ist positiv zu füllen. Sie ist als "programmtechnisch abzuziehen" zu sehen</t>
  </si>
  <si>
    <t>is.netIncome.otherTaxes.releaseTaxProvision</t>
  </si>
  <si>
    <t>sonstige Steuern, Erträge aus der Auflösung von Steuerrückstellungen</t>
  </si>
  <si>
    <t>übrige sonstige Steuern</t>
  </si>
  <si>
    <t>is.netIncome.otherTaxes.other</t>
  </si>
  <si>
    <t>sonstige Steuern, übrige sonstige Steuern</t>
  </si>
  <si>
    <t>z.B. Grundsteuer, KFZ-Steuer etc.</t>
  </si>
  <si>
    <t>Erläuterungen zu übrige sonstige Steuern</t>
  </si>
  <si>
    <t>is.netIncome.otherTaxes.other.comment</t>
  </si>
  <si>
    <t>sonstige Steuern, übrige sonstige Steuern, Erläuterungen zu: übrige sonstige Steuern</t>
  </si>
  <si>
    <t>Verlust- bzw. Gewinnabführung (Tochter)</t>
  </si>
  <si>
    <t>is.netIncome.incomeSharing</t>
  </si>
  <si>
    <t>Eine Verlustabführung ist positiv, eine Gewinnabführung negativ zu erfassen (vgl. aber Element "Gewinnabführung").</t>
  </si>
  <si>
    <t>Erträge aus Verlustübernahme</t>
  </si>
  <si>
    <t>is.netIncome.incomeSharing.loss</t>
  </si>
  <si>
    <t>Verlust- bzw. Gewinnabführung (Tochter), Erträge aus Verlustübernahme</t>
  </si>
  <si>
    <t>Element ist positiv zu erfassen.</t>
  </si>
  <si>
    <t>Von der Muttergesellschaft übernommene Verluste</t>
  </si>
  <si>
    <t>Verlustabführung aufgrund einer Gewinngemeinschaft</t>
  </si>
  <si>
    <t>is.netIncome.incomeSharing.loss.profPooling</t>
  </si>
  <si>
    <t>Verlust- bzw. Gewinnabführung (Tochter), Erträge aus Verlustübernahme, Verlustabführung aufgrund einer Gewinngemeinschaft</t>
  </si>
  <si>
    <t>Verlustabführung aufgrund eines Gewinn- oder Teilgewinnabführungsvertrags</t>
  </si>
  <si>
    <t>is.netIncome.incomeSharing.loss.other</t>
  </si>
  <si>
    <t>Verlust- bzw. Gewinnabführung (Tochter), Erträge aus Verlustübernahme, Verlustabführung aufgrund eines Gewinn- oder Teilgewinnabführungsvertrags</t>
  </si>
  <si>
    <t>aufgrund einer Gewinngemeinschaft, eines Gewinnabführungs- oder Teilgewinnabführungsvertrags abgeführte Gewinne</t>
  </si>
  <si>
    <t>is.netIncome.incomeSharing.gain</t>
  </si>
  <si>
    <t>Verlust- bzw. Gewinnabführung (Tochter); aufgrund einer Gewinngemeinschaft, eines Gewinnabführungs- oder Teilgewinnabführungsvertrags abgeführte Gewinne</t>
  </si>
  <si>
    <t>Element ist positiv zu erfassen. Es ist als "programmtechnisch abzuziehen" zu sehen</t>
  </si>
  <si>
    <t>Gewinnabführung aufgrund einer Gewinngemeinschaft</t>
  </si>
  <si>
    <t>is.netIncome.incomeSharing.gain.profPooling</t>
  </si>
  <si>
    <t>Verlust- bzw. Gewinnabführung (Tochter); aufgrund einer Gewinngemeinschaft, eines Gewinnabführungs- oder Teilgewinnabführungsvertrags abgeführte Gewinne; Gewinnabführung aufgrund einer Gewinngemeinschaft</t>
  </si>
  <si>
    <t>Gewinnabführung aufgrund einer typisch stillen Beteiligung</t>
  </si>
  <si>
    <t>is.netIncome.incomeSharing.gain.silentTypical</t>
  </si>
  <si>
    <t>Verlust- bzw. Gewinnabführung (Tochter); aufgrund einer Gewinngemeinschaft, eines Gewinnabführungs- oder Teilgewinnabführungsvertrags abgeführte Gewinne; Gewinnabführung aufgrund einer typisch stillen Beteiligung</t>
  </si>
  <si>
    <t>Gewinnabführung aufgrund einer atypisch stillen Beteiligung</t>
  </si>
  <si>
    <t>is.netIncome.incomeSharing.gain.silentAtypical</t>
  </si>
  <si>
    <t>Verlust- bzw. Gewinnabführung (Tochter); aufgrund einer Gewinngemeinschaft, eines Gewinnabführungs- oder Teilgewinnabführungsvertrags abgeführte Gewinne; Gewinnabführung aufgrund einer atypisch stillen Beteiligung</t>
  </si>
  <si>
    <t>Gewinnabführung aufgrund eines Gewinn- oder Teilgewinnabführungsvertrags</t>
  </si>
  <si>
    <t>is.netIncome.incomeSharing.gain.other</t>
  </si>
  <si>
    <t>Verlust- bzw. Gewinnabführung (Tochter); aufgrund einer Gewinngemeinschaft, eines Gewinnabführungs- oder Teilgewinnabführungsvertrags abgeführte Gewinne; Gewinnabführung aufgrund eines Gewinn- oder Teilgewinnabführungsvertrags</t>
  </si>
  <si>
    <t>Vergütungen für Genussrechtskapital</t>
  </si>
  <si>
    <t>is.netIncome.incomeSharing.gain.incomeStatement</t>
  </si>
  <si>
    <t>Verlust- bzw. Gewinnabführung (Tochter); aufgrund einer Gewinngemeinschaft, eines Gewinnabführungs- oder Teilgewinnabführungsvertrags abgeführte Gewinne; Vergütungen für Genussrechtskapital</t>
  </si>
  <si>
    <t>WP-Handbuch 2012 Tz. F 605. Element ist positiv zu erfassen.</t>
  </si>
  <si>
    <t>Ausgleichszahlung an Minderheiten (Tochter)</t>
  </si>
  <si>
    <t>is.netIncome.incomeSubsidPaidToMinority</t>
  </si>
  <si>
    <t>soweit die Tochtergesellschaft verpflichtet ist, die Dividende an die Minderheitsgesellschafter zu zahlen, vgl. Beck'scher Bilanz-Kommentar Anm.13 Nr 2 zu §277 HGB mit Verweis auf ADS Anm.69 zu § 277</t>
  </si>
  <si>
    <t>Sammelposten für Gewinnänderungen aus der Überleitungsrechnung</t>
  </si>
  <si>
    <t>is.netIncome.collItemChangeProfitHbst</t>
  </si>
  <si>
    <t>bei fehlender Zuordnungsmöglichkeit von erfolgswirksamen Abweichungen in der Überleitungsrechnung zu einzelnen GuV-Posten</t>
  </si>
  <si>
    <t>Dieser Posten darf weder in einer Handelsbilanz noch in einer Steuerbilanz, sondern nur in der Überleitungsrechnung übermittelt werden.</t>
  </si>
  <si>
    <t>Ergebnis der ausländischen Betriebsstätten, soweit aus der/den für die ausländische(n) Betriebsstätte(n) geführten Buchführung(en) nicht anders zuordenbar</t>
  </si>
  <si>
    <t>is.netIncome.OtherForeign</t>
  </si>
  <si>
    <t>Die Position dient als Auffangposition für die GuV-Positionen ausländischer Betriebsstätten, soweit keine detaillierte Zuordnung zu den im Berichtsbestandteil „Gewinn- und Verlustrechnung“ vorhandenen Positionen möglich ist.</t>
  </si>
  <si>
    <t>Bilanzgewinn / Bilanzverlust (GuV)</t>
  </si>
  <si>
    <t>Die Ergebnisverwendung ist erforderlich, wenn in der Bilanz der Ausweis des Bilanzgewinns erfolgt. In diesen Fällen ist in den GCD-Daten die Angabe „Bilanz enthält Ausweis des Bilanzgewinns = true“ zu übermitteln. Ein Ausweis als Bilanzgewinn kommt bei einer Kapitalgesellschaft oder einer Personengesellschaft i.S.d. § 264a HGB in Betracht, wenn die Gesellschafter die Verwendung des Jahresüberschusses bereits teilweise beschlossen haben. Die Zusammensetzung dieses Bestandes ist auch im Anhang zu erläutern.</t>
  </si>
  <si>
    <t>incomeUse.gainLoss.netIncome</t>
  </si>
  <si>
    <t>Bilanzgewinn / Bilanzverlust (GuV); Jahresüberschuss/-fehlbetrag, Ergebnisverwendung</t>
  </si>
  <si>
    <t>Der Jahresüberschuss ist mit der entsprechenden Position in der GuV verknüpft, soweit der Bilanzgewinn ausgewiesen.</t>
  </si>
  <si>
    <t>Gewinnvortrag aus dem Vorjahr</t>
  </si>
  <si>
    <t>incomeUse.gainLoss.retainedEarningsPrevYear</t>
  </si>
  <si>
    <t>Bilanzgewinn / Bilanzverlust (GuV), Gewinnvortrag aus dem Vorjahr</t>
  </si>
  <si>
    <t>Verknüpfung zur Bilanz des Vorjahres (Verprobung mit Gewinnverwendungsbeschluss, wenn die Gesellschafterversammlung den teilweisen Vortrag ihres Jahresüberschusses beschließt)</t>
  </si>
  <si>
    <t>Verlustvortrag aus dem Vorjahr</t>
  </si>
  <si>
    <t>incomeUse.gainLoss.accumLossPrevYear</t>
  </si>
  <si>
    <t>Bilanzgewinn / Bilanzverlust (GuV), Verlustvortrag aus dem Vorjahr</t>
  </si>
  <si>
    <t>Verknüpfung zur Bilanz des Vorjahres</t>
  </si>
  <si>
    <t>Entnahmen aus der Kapitalrücklage</t>
  </si>
  <si>
    <t>incomeUse.gainLoss.releaseCapReserves</t>
  </si>
  <si>
    <t>Bilanzgewinn / Bilanzverlust (GuV), Entnahmen aus der Kapitalrücklage</t>
  </si>
  <si>
    <t>Übereinstimmung mit Wert bei Ermittlung des Bilanzgewinnes</t>
  </si>
  <si>
    <t>Entnahmen aus Gewinnrücklagen</t>
  </si>
  <si>
    <t>incomeUse.gainLoss.releaseRevenReserves</t>
  </si>
  <si>
    <t>Bilanzgewinn / Bilanzverlust (GuV), Entnahmen aus Gewinnrücklagen</t>
  </si>
  <si>
    <t>Entnahmen aus der gesetzlichen Rücklage</t>
  </si>
  <si>
    <t>incomeUse.gainLoss.releaseRevenReserves.legalRes</t>
  </si>
  <si>
    <t>Bilanzgewinn / Bilanzverlust (GuV), Entnahmen aus Gewinnrücklagen, Entnahmen aus der gesetzlichen Rücklage</t>
  </si>
  <si>
    <t>aus der Rücklage für Anteile an einem herrschenden oder mehrheitlich beteiligten Unternehmen</t>
  </si>
  <si>
    <t>incomeUse.gainLoss.releaseRevenReserves.sharesParentCompRes</t>
  </si>
  <si>
    <t>Bilanzgewinn / Bilanzverlust (GuV), Entnahmen aus Gewinnrücklagen, Entnahmen aus der Rücklage für Anteile an einem herrschenden oder mehrheitlich beteiligten Unternehmen</t>
  </si>
  <si>
    <t>Entnahmen aus satzungsmäßigen Rücklagen</t>
  </si>
  <si>
    <t>incomeUse.gainLoss.releaseRevenReserves.statRes</t>
  </si>
  <si>
    <t>Bilanzgewinn / Bilanzverlust (GuV), Entnahmen aus Gewinnrücklagen, Entnahmen aus satzungsmäßigen Rücklagen</t>
  </si>
  <si>
    <t>Übereinstimmung mit Wert bei Ermittlung des Bilanzgewinnes, Wert der lt. Gesellschaftsvertrag bzw. Satzung ausbedungenen Rücklagen (Zuführung aus Gewinnen)</t>
  </si>
  <si>
    <t>Entnahmen aus anderen Gewinnrücklagen</t>
  </si>
  <si>
    <t>incomeUse.gainLoss.releaseOtherRes</t>
  </si>
  <si>
    <t>Bilanzgewinn / Bilanzverlust (GuV), Entnahmen aus Gewinnrücklagen, Entnahmen aus anderen Gewinnrücklagen</t>
  </si>
  <si>
    <t>Übereinstimmung mit Wert bei Ermittlung des Bilanzgewinnes; Bezeichnung bei Sparkassen: zweckfreie Rücklagen.</t>
  </si>
  <si>
    <t>Erträge aus der Kapitalherabsetzung</t>
  </si>
  <si>
    <t>incomeUse.gainLoss.releaseCapital</t>
  </si>
  <si>
    <t>Bilanzgewinn / Bilanzverlust (GuV), Erträge aus der Kapitalherabsetzung</t>
  </si>
  <si>
    <t>Einstellung in die Kapitalrücklage</t>
  </si>
  <si>
    <t>incomeUse.gainLoss.releaseCapitalReserve</t>
  </si>
  <si>
    <t>Bilanzgewinn / Bilanzverlust (GuV), Einstellung in die Kapitalrücklage nach den Vorschriften über die vereinfachte Kapitalherabsetzung</t>
  </si>
  <si>
    <t>Einstellungen in Gewinnrücklagen</t>
  </si>
  <si>
    <t>incomeUse.gainLoss.additionRevenReserves</t>
  </si>
  <si>
    <t>Bilanzgewinn / Bilanzverlust (GuV), Einstellungen in Gewinnrücklagen</t>
  </si>
  <si>
    <t>Einstellungen in die gesetzliche Rücklage</t>
  </si>
  <si>
    <t>incomeUse.gainLoss.additionRevenReserves.legalRes</t>
  </si>
  <si>
    <t>Bilanzgewinn / Bilanzverlust (GuV), Einstellungen in Gewinnrücklagen, Einstellungen in die gesetzliche Rücklage</t>
  </si>
  <si>
    <t>in die Rücklage für Anteile an einem herrschenden oder mehrheitlich beteiligten Unternehmen</t>
  </si>
  <si>
    <t>incomeUse.gainLoss.additionRevenReserves.sharesParentCompRes</t>
  </si>
  <si>
    <t>Bilanzgewinn / Bilanzverlust (GuV), Einstellungen in Gewinnrücklagen, Einstellungen in die Rücklage für Anteile an einem herrschenden oder mehrheitlich beteiligten Unternehmen</t>
  </si>
  <si>
    <t>Einstellungen in die satzungsmäßigen Rücklagen</t>
  </si>
  <si>
    <t>incomeUse.gainLoss.additionRevenReserves.statRes</t>
  </si>
  <si>
    <t>Bilanzgewinn / Bilanzverlust (GuV), Einstellungen in Gewinnrücklagen, Einstellungen in die satzungsmäßigen Rücklagen</t>
  </si>
  <si>
    <t>Einstellungen in andere Gewinnrücklagen</t>
  </si>
  <si>
    <t>incomeUse.gainLoss.additionOtherRes</t>
  </si>
  <si>
    <t>Bilanzgewinn / Bilanzverlust (GuV), Einstellungen in Gewinnrücklagen, Einstellungen in andere Gewinnrücklagen</t>
  </si>
  <si>
    <t>Übereinstimmung mit Wert bei Ermittlung des Bilanzgewinnes; Bezeichnung bei Sparkassen. Es sind zweckfreie Rücklagen.</t>
  </si>
  <si>
    <t>Bilanzgewinn / Bilanzverlust (GuV), Abschreibung Geschäftsguthaben</t>
  </si>
  <si>
    <t>incomeUse.gainLoss.DeprPaidUpShares</t>
  </si>
  <si>
    <t>Wiederauffüllung Geschäftsguthaben</t>
  </si>
  <si>
    <t>incomeUse.gainLoss.replentishmentPaidupShares</t>
  </si>
  <si>
    <t>Bilanzgewinn / Bilanzverlust (GuV), Wiederauffüllung Geschäftsguthaben</t>
  </si>
  <si>
    <t>sonstige Ergebnisverrechnung</t>
  </si>
  <si>
    <t>incomeUse.gainLoss.other</t>
  </si>
  <si>
    <t>Bilanzgewinn / Bilanzverlust (GuV), sonstige Ergebnisverrechnung</t>
  </si>
  <si>
    <t>nicht für KapG</t>
  </si>
  <si>
    <t>Belastung auf Kapitalkonten</t>
  </si>
  <si>
    <t>incomeUse.gainLoss.releasePartnersAccount</t>
  </si>
  <si>
    <t>Bilanzgewinn / Bilanzverlust (GuV), Belastung auf Kapitalkonten der Gesellschafter</t>
  </si>
  <si>
    <t>Der Posten beinhaltet die Beträge, die z.B. im Falle eines Jahresfehlbetrag im Rahmen der Ergebnisverteilung den Gesellschafterkonten belastet werden</t>
  </si>
  <si>
    <t>Gutschrift auf Kapitalkonten</t>
  </si>
  <si>
    <t>incomeUse.gainLoss.additionPartnersAccount</t>
  </si>
  <si>
    <t>Bilanzgewinn / Bilanzverlust (GuV), Gutschrift auf Kapitalkonten der Gesellschafter</t>
  </si>
  <si>
    <t>Der Posten beinhaltet die Beträge, die z.B. im Falle eines Jahresüberschusses im Rahmen der Ergebnisverteilung den Gesellschafterkonten gutgeschrieben werden</t>
  </si>
  <si>
    <t>Vorabausschüttung / beschlossene Ausschüttung für das Geschäftsjahr</t>
  </si>
  <si>
    <t>incomeUse.gainLoss.dividensPlanned</t>
  </si>
  <si>
    <t>Bilanzgewinn / Bilanzverlust (GuV), Vorabausschüttung / beschlossene Ausschüttung für das Geschäftsjahr</t>
  </si>
  <si>
    <t>Gewinnvortrag auf neue Rechnung</t>
  </si>
  <si>
    <t>incomeUse.gainLoss.additionRetainedEarnings</t>
  </si>
  <si>
    <t>Bilanzgewinn / Bilanzverlust (GuV), Gewinnvortrag auf neue Rechnung (soweit nicht Aktiengesellschaft)</t>
  </si>
  <si>
    <t>Verlustvortrag auf neue Rechnung</t>
  </si>
  <si>
    <t>incomeUse.gainLoss.additionCummLoss</t>
  </si>
  <si>
    <t>Bilanzgewinn / Bilanzverlust (GuV), Verlustvortrag auf neue Rechnung (soweit nicht Aktiengesellschaft)</t>
  </si>
  <si>
    <t>fpl.netIncome</t>
  </si>
  <si>
    <t>Der Jahresüberschuss/-fehlbetrag wird mit der Position Jahresüberschuss/-fehlbetrag im Modul "Gewinn- und Verlustrechnung" abgeglichen.</t>
  </si>
  <si>
    <t>Abrechnungen</t>
  </si>
  <si>
    <t>fpl.deductions</t>
  </si>
  <si>
    <t>Im Rahmen der Buchhaltung werden sämtliche Erträge zunächst ohne Rücksicht auf ihre ertragsteuerliche Behandlung in voller Höhe Gewinn erhöhend erfasst. Soweit die Erträge aufgrund besonderer steuerlicher Vorschriften von der Einkommensbesteuerung ausgenommen sind, muss dies außerbilanziell korrigiert werden.</t>
  </si>
  <si>
    <t>abzüglich ertragsteuerlich nicht steuerbare Erträge</t>
  </si>
  <si>
    <t>fpl.deductions.nonTaxableProfitsIncomeTax</t>
  </si>
  <si>
    <t>Abrechnungen, ertragsteuerlich nicht steuerbare Erträge</t>
  </si>
  <si>
    <t>Im Rahmen der Buchhaltung werden sämtliche Erträge zunächst ohne Rücksicht auf ihre ertragsteuerliche Behandlung in voller Höhe gewinnerhöhend erfasst. Soweit die Erträge aufgrund besonderer steuerlicher Vorschriften von der Einkommensbesteuerung ausgenommen sind, muss dies außerbilanziell korrigiert werden.</t>
  </si>
  <si>
    <t>davon Investitionszulage</t>
  </si>
  <si>
    <t>fpl.deductions.nonTaxableProfitsIncomeTax.investmentGrants</t>
  </si>
  <si>
    <t>Abrechnungen, ertragsteuerlich nicht steuerbare Erträge, davon Investitionszulage</t>
  </si>
  <si>
    <t>Im Rahmen der Buchhaltung werden sämtliche Erträge zunächst ohne Rücksicht auf ihre ertragsteuerliche Behandlung in voller Höhe gewinnerhöhend erfasst. Die Investitionszulage gehört aber nicht zu den Einkünften i.S.d. EStG. Sie muss außerbilanziell korrigiert werden.</t>
  </si>
  <si>
    <t>abzüglich nach DBA steuerfreie Erträge</t>
  </si>
  <si>
    <t>fpl.deductions.taxFreeProfitsDBA</t>
  </si>
  <si>
    <t>Abrechnungen, nach DBA steuerfreie Erträge</t>
  </si>
  <si>
    <t>abzüglich steuerfreie Erträge (§ 3 Nr. 40 EStG (TEV))</t>
  </si>
  <si>
    <t>fpl.deductions.taxFreeProfitsEStG3_40</t>
  </si>
  <si>
    <t>Abrechnungen, nach § 3 Nr. 40 EStG steuerfreie Erträge (Teileinkünfteverfahren)</t>
  </si>
  <si>
    <t>Im Rahmen der Buchhaltung werden sämtliche Erträge zunächst ohne Rücksicht auf ihre ertragsteuerliche Behandlung in voller Höhe gewinnerhöhend erfasst. Die dem Teileinkünfteverfahren unterliegenden Erträge sind nach § 3 Nr. 40 EStG teilweise steuerfrei und müssen außerbilanziell korrigiert werden.</t>
  </si>
  <si>
    <t>abzüglich nach § 4 Abs. 7 Satz 2 UmwStG i.V.m. § 3 Nr. 40 sowie § 3c EStG steuerfreier Anteil eines Übernahmegewinns</t>
  </si>
  <si>
    <t>fpl.deductions.taxFreeProfitsTakeoverUmwStG4_7sent2</t>
  </si>
  <si>
    <t>Abrechnungen, nach § 4 Abs. 7 Satz 2 UmwStG i.V.m. § 3 Nr. 40 sowie § 3c EStG steuerfreier Anteil eines Übernahmegewinns</t>
  </si>
  <si>
    <t>Im Rahmen der Buchhaltung werden sämtliche Erträge und Aufwendungen zunächst ohne Rücksicht auf ihre ertragsteuerliche Behandlung in voller Höhe gewinnerwirksam erfasst. Der nach § 4 Abs. 7 Satz 2 UmwStG i.V.m. § 3 Nr. 40 sowie § 3c EStG steuerfreie Teil eines Übernahmegewinns muss außerbilanziell korrigiert werden.</t>
  </si>
  <si>
    <t>abzüglich nach § 8b KStG steuerfreie Erträge</t>
  </si>
  <si>
    <t>fpl.deductions.taxFreeProfitsKStG8b</t>
  </si>
  <si>
    <t>Abrechnungen, nach § 8b KStG steuerfreie Erträge</t>
  </si>
  <si>
    <t>Im Rahmen der Buchhaltung werden sämtliche Erträge zunächst ohne Rücksicht auf ihre ertragsteuerliche Behandlung in voller Höhe gewinnerhöhend erfasst. Die dem Freiststellungsverfahren unterliegenden Erträge sind nach § 8b KStG steuerfrei und müssen außerbilanziell korrigiert werden.</t>
  </si>
  <si>
    <t>Bezüge i.S.v. § 8b Abs. 1 KStG und Gewinne i.S.v. § 8b Abs. 2 KStG</t>
  </si>
  <si>
    <t>fpl.deductions.taxFreeProfitsKStG8b.sub1_2</t>
  </si>
  <si>
    <t>Abrechnungen, nach § 8b KStG steuerfreie Erträge, Bezüge i.S.v. § 8b Abs. 1 KStG und Gewinne i.S.v. § 8b Abs. 2 KStG</t>
  </si>
  <si>
    <t>Im Rahmen der Buchhaltung werden sämtliche Erträge zunächst ohne Rücksicht auf ihre ertragsteuerliche Behandlung in voller Höhe gewinnerhöhend erfasst. Die dem Freistellungsverfahren unterliegenden Bezüge sind nach § 8b Abs. 1 KStG, Veräußerungsgewinne i.S.d. § 8b Abs. 2 S.1 KStG und Gewinne aus der Auflösung oder der Herabsetzung des Nennkapitals sowie der Zuschreibungen i.S.d. § 8b Abs. 2 S 3 KStG steuerfrei und müssen außerbilanziell korrigiert werden.</t>
  </si>
  <si>
    <t>nach § 4 Abs. 7 Satz 1 UmwStG i.V.m. § 8b KStG steuerfreier Übernahmegewinn</t>
  </si>
  <si>
    <t>fpl.deductions.taxFreeProfitsKStG8b.TakeoverUmwStG4_7sent2</t>
  </si>
  <si>
    <t>Abrechnungen, nach § 8b KStG steuerfreie Erträge, nach § 4 Abs. 7 Satz 1 UmwStG i.V.m. § 8b KStG steuerfreier Übernahmegewinn</t>
  </si>
  <si>
    <t>zuzüglich 5 % nach § 8b Abs. 3 und Abs. 5 KStG</t>
  </si>
  <si>
    <t>fpl.deductions.taxFreeProfitsKStG8b.add5ptSub3_5</t>
  </si>
  <si>
    <t>Abrechnungen, nach § 8b KStG steuerfreie Erträge, zuzüglich 5 % nach § 8b Abs. 3 und Abs. 5 KStG</t>
  </si>
  <si>
    <t>Von den bei der Ermittlung des Einkommens außer Ansatz bleibenden Bezügen i.S.d. § 8b Abs. 1 und 2 KStG gelten 5 Prozent als Ausgaben, die nicht als Betriebsausgaben abgezogen werden dürfen. Diese müssen außerbilanziell wieder hinzugerechnet werden.</t>
  </si>
  <si>
    <t>zuzüglich nicht abzugsfähige Entgelte nach § 8b Abs. 10 KStG</t>
  </si>
  <si>
    <t>fpl.deductions.taxFreeProfitsKStG8b.addNonDeductKStG8b_10</t>
  </si>
  <si>
    <t>Abrechnungen, nach § 8b KStG steuerfreie Erträge, zuzüglich nicht abzugsfähige Entgelte nach § 8b Abs. 10 KStG</t>
  </si>
  <si>
    <t>Im Rahmen der Buchhaltung werden sämtliche Aufwendungen zunächst ohne Rücksicht auf ihre ertragsteuerliche Behandlung in voller Höhe gewinnmindernd erfasst. Im Rahmen einer Wertpapierleihe i.S.d. § 8b Abs. 10 KStG dürfen die für die Überlassung gewährten Entgelte nicht als Betriebsausgaben abgezogen werden.</t>
  </si>
  <si>
    <t>abzüglich übrige steuerfreie Erträge</t>
  </si>
  <si>
    <t>fpl.deductions.taxFrerProfitsOther</t>
  </si>
  <si>
    <t>Abrechnungen, übrige steuerfreie Erträge</t>
  </si>
  <si>
    <t>abzüglich erwerbsbedingte Kinderbetreuungskosten</t>
  </si>
  <si>
    <t>fpl.deductions.jobConditChildcareCosts</t>
  </si>
  <si>
    <t>Abrechnungen, erwerbsbedingte Kinderbetreuungskosten</t>
  </si>
  <si>
    <t>Die grundsätzlich dem Bereich der privaten Lebensführung zugeordneten Kinderbetreuungskosten können – sofern sie erwerbsbedingt sind – nach § 9c EStG wie Betriebsausgaben abgezogen werden. Die Berücksichtigung erfolgt außerbilanziell im Rahmen der steuerlichen Gewinnermittlung.</t>
  </si>
  <si>
    <t>abzüglich Investitionsabzugsbetrag § 7g EStG</t>
  </si>
  <si>
    <t>fpl.deductions.InvestmentDeductionEStG7g</t>
  </si>
  <si>
    <t>Abrechnungen, Investitionsabzugsbetrag § 7g EStG</t>
  </si>
  <si>
    <t>Beim Investitionsabzugsbetrag nach § 7g EStG ist keine Bilanzposition betroffen. Der Investitionsabzugsbetrag wird daher außerbilanziell im Rahmen der steuerlichen Gewinnermittlung berücksichtigt.</t>
  </si>
  <si>
    <t>Erläuterung zum Investitionsabzugsbetrag nach § 7g EStG</t>
  </si>
  <si>
    <t>fpl.deductions.InvestmentDeductionEStG7g.comment</t>
  </si>
  <si>
    <t>Abrechnungen, Erläuterung zum Investitionsabzugsbetrag nach § 7g EStG</t>
  </si>
  <si>
    <t>abzüglich sonstige Abrechnungen</t>
  </si>
  <si>
    <t>fpl.deductions.Other</t>
  </si>
  <si>
    <t>Abrechnungen, sonstige Abrechnungen</t>
  </si>
  <si>
    <t>abzüglich Zinsschranke § 4h EStG</t>
  </si>
  <si>
    <t>fpl.deductions.EarningsStrippingRuleEStG4h</t>
  </si>
  <si>
    <t>Abrechnungen, Zinsschranke § 4h EStG</t>
  </si>
  <si>
    <t>Zinsaufwendungen, die im Wirtschaftsjahr der Entstehung nach § 4h Abs. 1 S. 5 EStG nicht als Betriebsausgaben abgezogen werden konnten (Zinsvortrag), soweit sie im aktuellen Wirtschaftsjahr die abziehbaren Zinsaufwendungen erhöhen (§ 4h Abs. 1 S. 6 EStG).</t>
  </si>
  <si>
    <t>Zurechnungen</t>
  </si>
  <si>
    <t>fpl.additions</t>
  </si>
  <si>
    <t>Aufwendungen, die ertragsteuerlich keine Betriebsausgaben darstellen oder einem – ggf. teilweisen – Betriebsausgabenabzugsverbot unterliegen, werden im Rahmen der Buchhaltung zunächst in voller Höhe Gewinn mindernd erfasst. Soweit Aufwendungen sich bei der Einkommensbesteuerung nicht auswirken dürfen, muss dies außerbilanziell berücksichtigt werden.</t>
  </si>
  <si>
    <t>zuzüglich anteilige nicht abzugsfähige Abzüge nach § 3c EStG</t>
  </si>
  <si>
    <t>fpl.additions.nonDeductableDeductionsESTG3c</t>
  </si>
  <si>
    <t>Zurechnungen, anteilige nicht abzugsfähige Abzüge nach § 3c EStG</t>
  </si>
  <si>
    <t>Die nach § 3c EStG nicht abzugsfähigen Aufwendungen beruhen auf besonderen steuerlichen Vorschriften und sind außerhalb der Gewinnermittlung hinzuzurechnen.</t>
  </si>
  <si>
    <t>nicht abzugsfähige Betriebsausgaben in Zusammenhang mit nach DBA steuerfreien Erträgen nach § 3c Abs. 1 EStG</t>
  </si>
  <si>
    <t>fpl.additions.nonDeductableDeductionsESTG3c.operatingCostsRelatingToDoubleTaxationTaxExemptCosts</t>
  </si>
  <si>
    <t>Zurechnungen, anteilige nicht abzugsfähige Abzüge nach § 3c EStG, nicht abzugsfähige Betriebsausgaben in Zusammenhang mit nach DBA steuerfreien Erträgen nach § 3c Abs. 1 EStG</t>
  </si>
  <si>
    <t>Betriebsausgaben, die mit nach DBA steuerfreien Erträgen in unmittelbarem wirtschaftlichen Zusammenhang stehen, dürfen nach § 3c Abs. 1 EStG nicht abgezogen werden und sind demgemäß außerhalb der Gewinnermittlung hinzuzurechnen.</t>
  </si>
  <si>
    <t>übrige nach § 3c Abs. 1 EStG nicht abzugsfähige Betriebsausgaben</t>
  </si>
  <si>
    <t>fpl.additions.nonDeductableDeductionsESTG3c.misc</t>
  </si>
  <si>
    <t>Zurechnungen, anteilige nicht abzugsfähige Abzüge nach § 3c EStG, übrige nach § 3c Abs. 1 EStG nicht abzugsfähige Betriebsausgaben</t>
  </si>
  <si>
    <t>Soweit Betriebsausgaben in unmittelbarem wirtschaftlichen Zusammenhang mit steuerfreien Einnahmen stehen, dürfen sie nicht als Betriebsausgaben abgezogen werden und sind außerhalb der Gewinnermittlung hinzuzurechnen.</t>
  </si>
  <si>
    <t>nicht abzugsfähige Beträge nach § 3c Abs. 2 EStG (Teileinkünfteverfahren)</t>
  </si>
  <si>
    <t>fpl.additions.nonDeductableDeductionsESTG3c.sub2</t>
  </si>
  <si>
    <t>Zurechnungen, anteilige nicht abzugsfähige Abzüge nach § 3c EStG, nicht abzugsfähige Beträge nach § 3c Abs. 2 EStG (Teileinkünfteverfahren)</t>
  </si>
  <si>
    <t>Die im Rahmen des Teileinkünfteverfahrens nach § 3c Abs. 2 EStG nicht abzugsfähigen Aufwendungen beruhen auf besonderen steuerlichen Vorschriften und sind außerhalb der Gewinnermittlung hinzuzurechnen.</t>
  </si>
  <si>
    <t>nicht abzugsfähige Beträge nach § 3c Abs. 3 EStG</t>
  </si>
  <si>
    <t>fpl.additions.nonDeductableDeductionsESTG3c.sub3</t>
  </si>
  <si>
    <t>Zurechnungen, anteilige nicht abzugsfähige Abzüge nach § 3c EStG, nicht abzugsfähige Beträge nach § 3c Abs. 3 EStG</t>
  </si>
  <si>
    <t>Betriebsvermögensminderungen, Betriebsausgaben oder Veräußerungskosten dürfen nur zur Hälfte als Betriebsausgaben abgezogen werden, soweit sie in wirtschaftlichem Zusammenhang mit steuerfreien Einnahmen i.S.d. § 3 Nr. 70 EStG stehen. Sie sind außerhalb der Gewinnermittlung zur Hälfte hinzuzurechnen.</t>
  </si>
  <si>
    <t>nicht zuordenbare nicht abzugsfähige Abzüge nach § 3c EStG</t>
  </si>
  <si>
    <t>fpl.additions.nonDeductableDeductionsESTG3c.other</t>
  </si>
  <si>
    <t>Zurechnungen, anteilige nicht abzugsfähige Abzüge nach § 3c EStG, nicht zuordenbare nicht abzugsfähige Abzüge nach § 3c EStG</t>
  </si>
  <si>
    <t>Zuzüglich nicht zu berücksichtigende Gewinnminderungen nach § 8b Abs. 3 Satz 3 ff. KStG</t>
  </si>
  <si>
    <t>fpl.additions.KStG8b</t>
  </si>
  <si>
    <t>Zurechnungen, zuzüglich nicht zu berücksichtigende Gewinnminderungen nach § 8b Abs. 3 Satz 3 ff. KStG</t>
  </si>
  <si>
    <t>Im Rahmen der Buchhaltung werden sämtliche Aufwendungen zunächst ohne Rücksicht auf ihre ertragsteuerliche Behandlung in voller Höhe gewinnmindernd erfasst. Soweit die Aufwendungen nach § 8b Abs. 3 S. 3 ff. KStG bei der Ermittlung des Einkommens nicht zu berücksichtigen sind, muss dies außerbilanziell korrigiert werden.</t>
  </si>
  <si>
    <t>zuzüglich Hinzurechnungsbetrag nach § 4 Abs. 4a EStG</t>
  </si>
  <si>
    <t>fpl.additions.EStG4_4a</t>
  </si>
  <si>
    <t>Zurechnungen, Hinzurechnungsbetrag nach § 4 Abs. 4a EStG</t>
  </si>
  <si>
    <t>Die nach § 4 Abs. 4a EStG nicht abzugsfähigen Zinsaufwendungen beruhen auf besonderen steuerlichen Vorschriften und sind außerhalb der Gewinnermittlung hinzuzurechnen.</t>
  </si>
  <si>
    <t>zuzüglich nicht abzugsfähige Betriebsausgaben nach § 4 Abs. 5, 6 und 7 EStG</t>
  </si>
  <si>
    <t>fpl.additions.nonDeductableExpEStG4_5EStG4_7</t>
  </si>
  <si>
    <t>Zurechnungen, nicht abzugsfähige Betriebsausgaben nach § 4 Abs. 5, 6 und 7 EStG</t>
  </si>
  <si>
    <t>Die nach § 4 Abs. 5, 6 und 7 EStG nicht abzugsfähigen Aufwendungen sind außerhalb der Gewinnermittlung hinzuzurechnen.</t>
  </si>
  <si>
    <t>zuzüglich GewSt nach § 4 Abs. 5b EStG</t>
  </si>
  <si>
    <t>fpl.additions.tradeTaxEStG4_5b</t>
  </si>
  <si>
    <t>Zurechnungen, GewSt nach § 4 Abs. 5b EStG</t>
  </si>
  <si>
    <t>Die Gewerbesteuer und die darauf entfallenden Nebenleistungen stellen ertragsteuerlich keine Betriebsausgaben dar. Die entspre-chenden Aufwendungen sind daher außerhalb der Gewinnermittlung hinzuzurechnen.</t>
  </si>
  <si>
    <t>zuzüglich sonstige Personensteuern</t>
  </si>
  <si>
    <t>fpl.additions.otherPersonalTax</t>
  </si>
  <si>
    <t>Zurechnungen, Sonstige Personensteuern</t>
  </si>
  <si>
    <t>Soweit sonstige Personensteuern in der Buchhaltung als Aufwand berücksichtigt sind, sind diese Beträge außerbilanziell wieder hinzuzurechnen.</t>
  </si>
  <si>
    <t>zuzüglich Zinsschranke § 4h EStG</t>
  </si>
  <si>
    <t>fpl.additions.EarningsStrippingRuleEStG4h</t>
  </si>
  <si>
    <t>Zurechnungen, Zinsschranke § 4h EStG</t>
  </si>
  <si>
    <t>Die nach § 4h EStG nicht abzugsfähigen Zinsaufwendungen beruhen auf besonderen steuerlichen Vorschriften und sind außerhalb der Gewinnermittlung hinzuzurechnen.</t>
  </si>
  <si>
    <t>zuzüglich Gewinnzuschlag § 6b Abs. 7 EStG</t>
  </si>
  <si>
    <t>fpl.additions.profitMarkupEStG6b_7</t>
  </si>
  <si>
    <t>Zurechnungen, Gewinnzuschlag § 6b Abs. 7 EStG</t>
  </si>
  <si>
    <t>Der Gewinnzuschlag beruht auf besonderen steuerlichen Vorschriften. Er ist erst im Rahmen der steuerlichen Gewinnermittlung und damit außerbilanziell zu berücksichtigen.</t>
  </si>
  <si>
    <t>zuzüglich Gewinnzuschlag § 6b Abs. 10 EStG</t>
  </si>
  <si>
    <t>fpl.additions.profitMarkupEStG6b_10</t>
  </si>
  <si>
    <t>Zurechnungen, Gewinnzuschlag § 6b Abs. 10 EStG</t>
  </si>
  <si>
    <t>zuzüglich Auflösung des Investitionsabzugsbetrages § 7g Abs. 2 EStG</t>
  </si>
  <si>
    <t>fpl.additions.releaseInvestmentDeductionEStG7g_2</t>
  </si>
  <si>
    <t>Zurechnungen, Auflösung des Investitionsabzugsbetrages § 7g Abs. 2 EStG</t>
  </si>
  <si>
    <t>Die Auflösung des Investitionsabzugsbetrags ist außerbilanziell vorzunehmen.</t>
  </si>
  <si>
    <t>Auflösung aus dem vorangegangenen Wirtschaftsjahr</t>
  </si>
  <si>
    <t>fpl.additions.releaseInvestmentDeductionEStG7g_2.reversalPrevYear</t>
  </si>
  <si>
    <t>Zurechnungen, Auflösung des Investitionsabzugsbetrages § 7g Abs. 2 EStG, Auflösung aus dem vorangegangenen Wirtschaftsjahr</t>
  </si>
  <si>
    <t>Auflösung aus dem 2. vorangegangenen Wirtschaftsjahr</t>
  </si>
  <si>
    <t>fpl.additions.releaseInvestmentDeductionEStG7g_2.reversal2PrevYear</t>
  </si>
  <si>
    <t>Zurechnungen, Auflösung des Investitionsabzugsbetrages § 7g Abs. 2 EStG, Auflösung aus dem 2. vorangegangenen Wirtschaftsjahr</t>
  </si>
  <si>
    <t>Auflösung aus dem 3. vorangegangenen Wirtschaftsjahr</t>
  </si>
  <si>
    <t>fpl.additions.releaseInvestmentDeductionEStG7g_2.reversal3PrevYear</t>
  </si>
  <si>
    <t>Zurechnungen, Auflösung des Investitionsabzugsbetrages § 7g Abs. 2 EStG, Auflösung aus dem 3. vorangegangenen Wirtschaftsjahr</t>
  </si>
  <si>
    <t>zuzüglich Hinzurechnungen nach § 1 AStG</t>
  </si>
  <si>
    <t>fpl.additions.AStG1</t>
  </si>
  <si>
    <t>Zurechnungen, Hinzurechnungen nach § 1 AStG</t>
  </si>
  <si>
    <t>Es wird empfohlen, die entsprechende Berechnung als Fußnoteninformation zu übersenden.</t>
  </si>
  <si>
    <t>zuzüglich nach § 4 Abs. 6 UmwStG nicht zu berücksichtigender Anteil an einem Übernahmeverlust</t>
  </si>
  <si>
    <t>fpl.additions.UmwStG4_6</t>
  </si>
  <si>
    <t>Zurechnungen, zuzüglich nach § 4 Abs. 6 UmwStG nicht zu berücksichtigender Anteil an einem Übernahmeverlust</t>
  </si>
  <si>
    <t>Im Rahmen der Buchhaltung werden sämtliche Erträge und Aufwendungen zunächst ohne Rücksicht auf ihre ertragsteuerliche Behandlung in voller Höhe gewinnerwirksam erfasst. Der nach § 4 Abs. 6 UmwStG ganz oder teilweise nicht zu berücksichtigende Übernahmeverlust muss außerbilanziell korrigiert werden.</t>
  </si>
  <si>
    <t>zuzüglich Einnahmen i.S. des § 7 UmwStG</t>
  </si>
  <si>
    <t>fpl.additions.UmwStG7</t>
  </si>
  <si>
    <t>Zurechnungen, zuzüglich Einnahmen i.S. des § 7 UmwStG</t>
  </si>
  <si>
    <t>Die fiktiven Einnahmen nach § 7 UmwStG sind außerbilanziell zu erfassen.</t>
  </si>
  <si>
    <t>zuzüglich sonstige Hinzurechnungen (z.B. § 160 AO)</t>
  </si>
  <si>
    <t>fpl.additions.OtherEgAO160</t>
  </si>
  <si>
    <t>Zurechnungen, sonstige Hinzurechnungen (z.B. § 160 AO)</t>
  </si>
  <si>
    <t>Aufwandskorrektur gem. § 4f EStG</t>
  </si>
  <si>
    <t>fpl.fiscalCorrectionsEStG4f</t>
  </si>
  <si>
    <t>Steuerliche Korrekturen bei Beteiligungen aus Personengesellschaften</t>
  </si>
  <si>
    <t>fpl.fiscalCorrectonsPartPartnerships</t>
  </si>
  <si>
    <t>Beteiligungen an Personengesellschaften sind in der Steuerbilanz nach den Grundsätzen der sogenannten Spiegelbildmethode abzubilden. Das heißt, die Beteiligung ist in Höhe der für den beteiligten Unternehmer bei der Beteiligungsgesellschaft geführten Kapitalkonten (unter Einbeziehung von etwaigen Ergänzungs- und Sonderbilanzen) zu erfassen. Sofern der in der Steuerbilanz zugerechnete Ergebnisanteil - aufgrund von bei der Beteiligungsgesellschaft vorliegenden außerbilanziellen Zu- bzw. Abrechnungen (zum Beispiel nicht abziehbare Betriebsausgaben nach §§ 4 Abs. 4a, Abs. 5, Abs. 5b und Abs. 7 EStG, §§ 4c und 4d EStG sowie § 4h EStG sowie Korrekturen nach §§ 3 Nr. 40, 3c Abs. 2 EStG, 8b KStG) - von dem nach §§ 179, 180 Abs. 1 Nr. 2a) AO festgestellten Gewinnanteil abweicht, sind die hieraus resultierenden Korrekturen hier einzutragen.</t>
  </si>
  <si>
    <t>Korrekturen nach § 3 Nr. 40 EStG und § 3c Abs. 2 EStG und § 8b KStG unter Berücksichtigung § 8b Abs. 3 und 5 KStG</t>
  </si>
  <si>
    <t>fpl.fiscalCorrectionsPartPartnerships.EStG3_40EStG3c_2KStG8b</t>
  </si>
  <si>
    <t>Steuerliche Korrekturen bei Beteiligungen aus Personengesellschaften, Korrekturen nach § 3 Nr. 40 EStG und § 3c Abs. 2 EStG und § 8b KStG unter Berücksichtigung § 8b Abs. 3 und 5 KStG</t>
  </si>
  <si>
    <t>Bei Beteiligungen an Personengesellschaften werden im Rahmen der Buchhaltung die Erträge zunächst in voller Höhe erfasst. Sofern dabei auch Erträge enthalten sind, die dem Teileinkünfteverfahren unterliegen, ist die teilweise Steuerbefreiung nach § 3 Nr. 40 EStG bzw. das Teilabzugsverbot des § 3c Abs. 2 EStG außerbilanziell zu berücksichtigen. Soweit der Mitunternehmer eine Körperschaft ist, findet das Freistellungsverfahren (§ 8b KStG) Anwendung.</t>
  </si>
  <si>
    <t>Übrige Korrekturen</t>
  </si>
  <si>
    <t>fpl.fiscalCorrectionsPartPartnerships.other</t>
  </si>
  <si>
    <t>Steuerliche Korrekturen bei Beteiligungen aus Personengesellschaften, übrige Korrekturen</t>
  </si>
  <si>
    <t>Insbesondere nicht abziehbare Betriebsausgaben nach §§ 4 Abs. 4a, Abs. 5, Abs. 5b und Abs. 7 EStG, §§ 4c und 4d EStG sowie § 4h EStG.</t>
  </si>
  <si>
    <t>Steuerliche Korrekturen bei Organschaftsverhältnissen beim Organträger</t>
  </si>
  <si>
    <t>fpl.fiscalCorrectonsTaxGroup</t>
  </si>
  <si>
    <t>Zur Ermittlung des steuerlichen Gewinns sind hier - vorbehaltlich der Regelung in § 14 Abs. 4 S. 2 KStG (Auflösung des Ausgleichspostens wegen Veräußerung der Organbeteiligung) - steuerbilanzielle Gewinnauswirkungen auf Grund (vor-)organschaftlicher Mehr- und Minderabführungen (§ 14 Abs. 3 und 4 KStG) zu neutralisieren/erfassen. Weil das dem Organträger zuzurechnende Einkommen der Organgesellschaft bereits im Rahmen der Einkommensteuer- bzw. Feststellungserklärung zu deklarieren ist, ist in der Steuerlichen Gewinnermittlung zur Höhe des dem Organträger zuzurechnenden Einkommens – zwecks Vermeidung einer Doppelabfrage/ Doppelerfassung – keine Angabe zu machen.</t>
  </si>
  <si>
    <t>abzüglich Erträge aufgrund von Gewinnabführungen aus Ergebnisabführungsverträgen</t>
  </si>
  <si>
    <t>fpl.fiscalCorrectonsTaxGroup.ProfitRecordedWithParent</t>
  </si>
  <si>
    <t>Steuerliche Korrekturen bei Organschaftsverhältnissen beim Organträger, abzüglich Erträge aufgrund von Gewinnabführungen aus Ergebnisabführungsverträgen</t>
  </si>
  <si>
    <t>Hier ist der Betrag des handelsrechtlich aufgrund des Gewinnabführungsvertrags an den Organträger abzuführenden Gewinns zu übermitteln, soweit dieser im Bilanzgewinn des Organträgers enthalten ist. Dies gilt auch dann, wenn der Anspruch auf die Gewinnabführung (z.B. 100) in der steuerlichen Gewinn- und Verlustrechnung/Überleitungsrechnung unter der Taxonomieposition "erhaltene Gewinne aufgrund eines Gewinn- oder Teilgewinnabführungsvertrags" nur in Höhe des um die vororganschaftliche Mehrabführung geminderten Betrags (z.B. 80) und in Höhe der vororganschaftlichen Mehrabführung (20) unter der Taxonomieposition "Ertrag aus vororganschaftlichen Mehrabführungen" erfasst wurde. Vgl. hierzu im Weiteren Erläuterungen im Berichtsbestandteil "Gewinn- und Verlustrechnung" zur Taxonomieposition "Ertrag aus vororganschaftlichen Mehrabführungen".</t>
  </si>
  <si>
    <t>zuzüglich Aufwand aufgrund von Verlustübernahmen aus Ergebnisabführungsverträgen</t>
  </si>
  <si>
    <t>fpl.fiscalCorrectonsTaxGroup.LossCompensationByParent</t>
  </si>
  <si>
    <t>Steuerliche Korrekturen bei Organschaftsverhältnissen beim Organträger, zuzüglich Aufwand aufgrund von Verlustübernahmen aus Ergebnisabführungsverträgen</t>
  </si>
  <si>
    <t>Hier ist der Betrag des vom Organträger an die Organgesellschaft zum Ausgleich eines sonst entstehenden Jahresfehlbetrages zu leistenden Betrags zu übermitteln.</t>
  </si>
  <si>
    <t>zuzüglich Aufwand aus der Auflösung aktiver oder der Bildung passiver Ausgleichsposten bei Organschaftsverhältnissen</t>
  </si>
  <si>
    <t>fpl.fiscalCorrectonsTaxGroup.ExpenseFromChangeOfAdjustmentItem</t>
  </si>
  <si>
    <t>Steuerliche Korrekturen bei Organschaftsverhältnissen beim Organträger, zuzüglich Aufwand aus der Auflösung aktiver oder der Bildung passiver Ausgleichsposten bei Organschaftsverhältnissen</t>
  </si>
  <si>
    <t>abzüglich Ertrag aus der Bildung aktiver oder der Auflösung passiver Ausgleichsposten bei Organschaftsverhältnissen (organschaftlich)</t>
  </si>
  <si>
    <t>fpl.fiscalCorrectonsTaxGroup.IncomeFromChangeOfAdjustmentItem</t>
  </si>
  <si>
    <t>Steuerliche Korrekturen bei Organschaftsverhältnissen beim Organträger, abzüglich Ertrag aus der Bildung aktiver oder der Auflösung passiver Ausgleichsposten bei Organschaftsverhältnissen (organschaftlich)</t>
  </si>
  <si>
    <t>Gem. § 14 Abs. 4 S. 1 KStG ist für Minderabführungen, die ihre Ursache in organschaftlicher Zeit haben, in der Steuerbilanz des Organträgers ein besonderer aktiver Ausgleichsposten in Höhe des Betrags zu bilden, der dem Verhältnis der Beteiligung des Organträgers am Nennkapital der Organgesellschaft entspricht. Der Ausgleichsposten ist zwar – im Ergebnis - erfolgsneutral zu bilden. Innerhalb der Steuerbilanz bewirkt die Einstellung eines aktiven Ausgleichspostens indes nach herrschender Auffassung immer eine Gewinnauswirkung, die so dann hier in einem zweiten Schritt außerbilanziell zu neutralisieren ist. Entsprechendes gilt sinngemäß für den sich aus der Auflösung eines passiven Ausgleichspostens ergebenden Ertrag. In Fällen des § 14 Abs. 4 S. 2 KStG (Auflösung des Ausgleichspostens wegen Veräußerung der Organbeteiligung) erhöht sich durch die Auflösung des passiven Ausgleichspostens auch das Einkommen des Organträgers (§ 14 Abs. 4 S. 3 KStG); in diesen Fällen ist daher der Ertrag aus der Auflösung des passiven Ausgleichspostens nicht in der "Steuerlichen Gewinnermittlung" zu neutralisieren.</t>
  </si>
  <si>
    <t>abzüglich Ertrag aus der Zuaktivierung des Beteiligungsbuchwerts an der OG aufgrund von vororganschaftlichen Minderabführungen</t>
  </si>
  <si>
    <t>fpl.fiscalCorrectonsTaxGroup.earningProfSharingPreconsoliRemittShortfall</t>
  </si>
  <si>
    <t>Steuerliche Korrekturen bei Organschaftsverhältnissen beim Organträger, abzüglich Ertrag aus der Zuaktivierung des Beteiligungsbuchwerts an der OG aufgrund von vororganschaftlichen Minderabführungen</t>
  </si>
  <si>
    <t>Gem. § 14 Abs. 3 S. 2 KStG sind Minderabführungen, die ihre Ursache in vororganschaftlicher Zeit haben, als Einlage durch den Organträger in die Organgesellschaft zu behandeln. Dem folgend ist in einem ersten Schritt in der (Steuer-)Bilanz/Überleitungsrechnung der Beteiligungsbuchwert an der Organgesellschaft in Höhe der Minderabführung ergebniswirksam zu erhöhen. In einem zweiten Schritt ist dann an dieser Stelle das bilanzielle Ergebnis um den Betrag der Minderabführung außerbilanziell wieder zu kürzen, weil sich die Einlage nicht auf den „Steuerlichen Gewinn“ auswirken darf (vgl. dazu entsprechende Taxonomieposition "Ertrag aus der Zuaktivierung des Beteiligungsbuchwerts an der OG aufgrund von vororganschaftlichen Minderabführungen" in der „Gewinn- und Verlustrechnung“).</t>
  </si>
  <si>
    <t>zuzüglich vororganschaftliche Mehrabführungen</t>
  </si>
  <si>
    <t>fpl.fiscalCorrectonsTaxGroup.earningProfSharingPreconsoliRemittSurplus</t>
  </si>
  <si>
    <t>Steuerliche Korrekturen bei Organschaftsverhältnissen beim Organträger, zuzüglich vororganschaftliche Mehrabführungen</t>
  </si>
  <si>
    <t>Gem. § 14 Abs. 3 S. 1 KStG gelten Mehrabführungen, die ihre Ursache in vororganschaftlicher Zeit haben, als Gewinnausschüttungen der Organgesellschaft an den Organträger. Da die vororganschaftliche Mehrabführung aber Bestandteil der (handelsrechtlichen) Gewinnabführung ist, welche im Rahmen der Einkommensermittlung (vgl. Taxonomieposition "Aufgrund von Ergebnisabführungsverträgen beim Organträger zu erfassende Gewinne der Organgesellschaft(en)") auszuscheiden ist, weil dem Organträger nach § 14 Abs. 1 S. 1 KStG das Einkommen der Organgesellschaft, nicht aber die Gewinnabführung zuzurechnen ist, ist die als Gewinnausschüttung geltende vororganschaftliche Mehrabführung nicht mehr im Einkommen des Organträgers enthalten. Dem folgend ist hier der Betrag der vororganschaftlichen Mehrabführung anzugeben. Dies gilt auch dann, wenn der Anspruch auf die Gewinnabführung (z.B. 100) in der steuerlichen Gewinn- und Verlustrechnung/Überleitungsrechnung unter der Taxonomieposition "erhaltene Gewinne aufgrund eines Gewinn- oder Teilgewinnabführungsvertrags" nur in Höhe des um die vororganschaftliche Mehrabführung geminderten Betrags (z.B. 80) und in Höhe der vororganschaftlichen Mehrabführung (20) unter der Taxonomieposition "Ertrag aus vororganschaftlichen Mehrabführungen" erfasst wurde. Vgl. hierzu im Weiteren Erläuterungen im Berichtsbestandteil "Gewinn- und Verlustrechnung" zur Taxonomieposition "Ertrag aus vororganschaftlichen Mehrabführungen".</t>
  </si>
  <si>
    <t>Zu- oder Abrechnungen nach Wechsel der Gewinnermittlungsart (aufgrund von Übergangsgewinnen / Übergangsverlusten)</t>
  </si>
  <si>
    <t>fpl.additionDeductsTpl</t>
  </si>
  <si>
    <t>Beim Übergang von der Einnahmenüberschussrechnung zum Betriebsvermögensvergleich kann zur Vermeidung von Härten der Übergangsgewinn gleichmäßig auf bis zu drei Jahre verteilt werden. Ein Übergangsverlust ist stets im Jahr des Wechsels der Gewinnermittlungsart zu berücksichtigen.</t>
  </si>
  <si>
    <t>voller Betrag im Jahr des Übergangs</t>
  </si>
  <si>
    <t>fpl.additionDeductsTpl.fullValueYearChange</t>
  </si>
  <si>
    <t>Zu- oder Abrechnungen nach Wechsel der Gewinnermittlungsart (aufgrund von Übergangsgewinnen / Übergangsverlusten), voller Betrag im Jahr des Übergangs</t>
  </si>
  <si>
    <t>Einzutragen ist der beim Übergang von der Einnahmenüberschuss-rechnung zum Betriebsvermögensvergleich entstehende Übergangsgewinn, sofern er nicht auf mehrere Jahre verteilt wird.</t>
  </si>
  <si>
    <t>Zurechnungen nach Wechsel der Gewinnermittlungsart (verteilt auf zwei Jahre)</t>
  </si>
  <si>
    <t>fpl.additionDeductsTpl.div2Years</t>
  </si>
  <si>
    <t>Zu- oder Abrechnungen nach Wechsel der Gewinnermittlungsart (aufgrund von Übergangsgewinnen / Übergangsverlusten), Zurechnungen nach Wechsel der Gewinnermittlungsart (verteilt auf zwei Jahre)</t>
  </si>
  <si>
    <t>Einzutragen ist der beim Übergang von der Einnahmenüberschussrechnung zum Betriebsvermögensvergleich entstehende Übergangsgewinn, sofern er gleichmäßig auf zwei Jahre verteilt wird. Ein Übergangsverlust ist stets im Jahr des Wechsels der Gewinnermittlungsart zu berücksichtigen.</t>
  </si>
  <si>
    <t>Zurechnungen nach Wechsel der Gewinnermittlungsart (verteilt auf drei Jahre)</t>
  </si>
  <si>
    <t>fpl.additionDeductsTpl.div3Years</t>
  </si>
  <si>
    <t>Zu- oder Abrechnungen nach Wechsel der Gewinnermittlungsart (aufgrund von Übergangsgewinnen / Übergangsverlusten), Zurechnungen nach Wechsel der Gewinnermittlungsart (verteilt auf drei Jahre)</t>
  </si>
  <si>
    <t>Einzutragen ist der beim Übergang von der Einnahmenüberschussrechnung zum Betriebsvermögensvergleich entstehende Übergangsgewinn, sofern er gleichmäßig auf drei Jahre verteilt wird. Ein Übergangsverlust ist stets im Jahr des Wechsels der Gewinnermittlungsart zu berücksichtigen.</t>
  </si>
  <si>
    <t>Steuerlicher Gewinn / Verlust bei Feststellungsverfahren</t>
  </si>
  <si>
    <t>Sowohl bei einer Gesonderten Feststellung als auch bei einer gesonderten und einheitlichen Feststellung werden die Regelungen des Teileinkünfteverfahrens erst im Rahmen des Feststellungsverfahrens angewendet. Daher sind die insoweit bereits im Rahmen der steuerlichen Gewinnermittlung vorgenommenen Korrekturen wieder rückgängig zu machen.</t>
  </si>
  <si>
    <t>Steuerlicher Gewinn/Verlust nach Nettomethode</t>
  </si>
  <si>
    <t>fplgm.net</t>
  </si>
  <si>
    <t>Der Steuerliche Gewinn / Verlust nach der Nettomethode wird mit der Position "Steuerlicher Gewinn / Verlust" im Modul "Steuerliche Gewinnermittlung" abgeglichen.</t>
  </si>
  <si>
    <t>Hinzurechnung nach § 3 Nr. 40 EStG und § 3c Abs. 2 EStG und § 8b KStG unter Berücksichtigung § 8b Abs. 3 und 5 KStG bei unmittelbarer Beteiligung</t>
  </si>
  <si>
    <t>fplgm.addPartnerships</t>
  </si>
  <si>
    <t>Hier sind die im Rahmen der steuerlichen Gewinnermittlung abgezogenen steuerfreien Erträge nach § 3 Nr. 40 EStG (Teileinkünfteverfahren) und die steuerfreien Erträge nach § 8b KStG wieder hinzuzurechnen. Für die Rückgängigmachung der steuerfreien Ertäge, die bei einer Untergesellschaft im Rahmen des Ergebnisanteils gesondert und einheitlich festgestellt wurden, ist die Position "Korrekturen nach § 3 Nr. 40 EStG und § 3c Abs. 2 EStG und § 8b KStG unter Berücksichtigung § 8b Abs. 3 und 5 KStG" zu verwenden.</t>
  </si>
  <si>
    <t>Abrechnungen nach § 3 Nr. 40 EStG und § 3c Abs. 2 EStG und § 8b KStG unter Berücksichtigung § 8b Abs. 3 und 5 KStG bei unmittelbarer Beteiligung</t>
  </si>
  <si>
    <t>fplgm.dedPartnerships</t>
  </si>
  <si>
    <t>Hier sind die im Rahmen der steuerlichen Gewinnermittlung nach § 3c Abs. 2 EStG oder § 8b KStG hinzugerechneten Aufwendungen wieder abzuziehen. Für die Rückgängigmachung der nicht abziehbaren Betriebsausgaben, die bei einer Untergesellschaft im Rahmen des Ergebnisanteils gesondert und einheitlich festgestellt wurden, ist die Position "Korrekturen nach § 3 Nr. 40 EStG und § 3c Abs. 2 EStG und § 8b KStG unter Berücksichtigung § 8b Abs. 3 und 5 KStG" zu verwenden.</t>
  </si>
  <si>
    <t>Korrekturen nach § 3 Nr. 40 EStG und § 3c Abs. 2 EStG und § 8b KStG unter Berücksichtigung § 8b Abs. 3 und 5 KStG aus anderer Mitunternehmerschaft</t>
  </si>
  <si>
    <t>fplgm.correctionsEStG3_40EStG3c_2KStG8b</t>
  </si>
  <si>
    <t>Die im Rahmen der steuerlichen Gewinnermittlung bei der Position "Korrekturen nach § 3 Nr. 40 EStG und § 3c Abs. 2 EStG und § 8b KStG unter Berücksichtigung § 8b Abs. 3 und 5 KStG" vorgenommenen Korrekturen bei einer Beteiligung an einer Personengesellschaft sind über diese Position rückgängig zu machen.</t>
  </si>
  <si>
    <t>Steuerlicher Gewinn</t>
  </si>
  <si>
    <t>Steuerliche Gewinnermittlung für wirtschaftliche Geschäftsbetriebe / Betriebe gewerblicher Art, Steuerlicher Gewinn</t>
  </si>
  <si>
    <t>Ermittelter steuerlicher Gewinn als Betrag</t>
  </si>
  <si>
    <t>E-Bilanz Taxonomie Version 6.0</t>
  </si>
  <si>
    <t>Jahresabschluss zum 31.12.2015</t>
  </si>
  <si>
    <t>Jahresabschluss zum 31.12.2016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</si>
</sst>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6">
    <font>
      <sz val="8"/>
      <name val="Arial"/>
      <family val="2"/>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Verdana"/>
      <family val="3"/>
      <charset val="128"/>
    </font>
    <font>
      <b/>
      <sz val="8"/>
      <color indexed="56"/>
      <name val="Arial"/>
      <family val="2"/>
    </font>
    <font>
      <sz val="8"/>
      <name val="Arial"/>
      <family val="2"/>
    </font>
    <font>
      <b/>
      <sz val="8"/>
      <name val="Arial"/>
      <family val="2"/>
    </font>
    <font>
      <b/>
      <sz val="8"/>
      <color theme="4" tint="-0.499984740745262"/>
      <name val="Arial"/>
      <family val="2"/>
    </font>
    <font>
      <sz val="8"/>
      <color indexed="63"/>
      <name val="Arial"/>
      <family val="2"/>
    </font>
    <font>
      <b/>
      <u/>
      <sz val="8"/>
      <color indexed="63"/>
      <name val="Arial"/>
      <family val="2"/>
    </font>
    <font>
      <u/>
      <sz val="8"/>
      <color indexed="63"/>
      <name val="Arial"/>
      <family val="2"/>
    </font>
    <font>
      <sz val="7"/>
      <color rgb="FF002060"/>
      <name val="Arial"/>
      <family val="2"/>
    </font>
    <font>
      <sz val="7"/>
      <name val="Arial"/>
      <family val="2"/>
    </font>
    <font>
      <sz val="8"/>
      <color indexed="57"/>
      <name val="Arial"/>
      <family val="2"/>
    </font>
    <font>
      <b/>
      <sz val="8"/>
      <color theme="3" tint="-0.499984740745262"/>
      <name val="Arial"/>
      <family val="2"/>
    </font>
    <font>
      <sz val="7"/>
      <color indexed="56"/>
      <name val="Arial"/>
      <family val="2"/>
    </font>
    <font>
      <sz val="8"/>
      <name val="Calibri"/>
      <family val="2"/>
    </font>
    <font>
      <sz val="8"/>
      <color rgb="FF002060"/>
      <name val="Arial"/>
      <family val="2"/>
    </font>
    <font>
      <u/>
      <sz val="8"/>
      <color theme="10"/>
      <name val="Arial"/>
      <family val="2"/>
    </font>
    <font>
      <sz val="10"/>
      <name val="Arial"/>
      <family val="2"/>
    </font>
    <font>
      <b/>
      <sz val="12"/>
      <color theme="4" tint="-0.249977111117893"/>
      <name val="Arial"/>
      <family val="2"/>
    </font>
    <font>
      <sz val="10"/>
      <color theme="1" tint="0.14999847407452621"/>
      <name val="Arial"/>
      <family val="2"/>
    </font>
    <font>
      <sz val="8"/>
      <color theme="1" tint="0.14999847407452621"/>
      <name val="Arial"/>
      <family val="2"/>
    </font>
    <font>
      <u/>
      <sz val="10"/>
      <color theme="1" tint="0.14999847407452621"/>
      <name val="Arial"/>
      <family val="2"/>
    </font>
    <font>
      <u/>
      <sz val="9"/>
      <color rgb="FFFF0000"/>
      <name val="Arial"/>
      <family val="2"/>
    </font>
    <font>
      <b/>
      <sz val="8"/>
      <color rgb="FF006600"/>
      <name val="Arial"/>
      <family val="2"/>
    </font>
    <font>
      <b/>
      <sz val="10"/>
      <color theme="1" tint="0.14999847407452621"/>
      <name val="Arial"/>
      <family val="2"/>
    </font>
    <font>
      <b/>
      <sz val="10"/>
      <name val="Arial"/>
      <family val="2"/>
    </font>
    <font>
      <b/>
      <sz val="10"/>
      <name val="Calibri"/>
      <family val="2"/>
    </font>
    <font>
      <u/>
      <sz val="10"/>
      <name val="Arial"/>
      <family val="2"/>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bgColor indexed="64"/>
      </patternFill>
    </fill>
    <fill>
      <patternFill patternType="solid">
        <fgColor rgb="FFA6A6A6"/>
        <bgColor indexed="64"/>
      </patternFill>
    </fill>
    <fill>
      <patternFill patternType="solid">
        <fgColor rgb="FFF2F2F2"/>
        <bgColor indexed="64"/>
      </patternFill>
    </fill>
    <fill>
      <patternFill patternType="solid">
        <fgColor rgb="FFD9D9D9"/>
        <bgColor indexed="64"/>
      </patternFill>
    </fill>
    <fill>
      <patternFill patternType="solid">
        <fgColor rgb="FFFFCC66"/>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1" tint="0.499984740745262"/>
      </bottom>
      <diagonal/>
    </border>
    <border>
      <left/>
      <right/>
      <top style="thin">
        <color theme="1" tint="0.499984740745262"/>
      </top>
      <bottom style="thin">
        <color theme="1" tint="0.49998474074526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FF0000"/>
      </left>
      <right style="thin">
        <color rgb="FFFF0000"/>
      </right>
      <top style="thin">
        <color rgb="FFFF0000"/>
      </top>
      <bottom style="thin">
        <color rgb="FFFF0000"/>
      </bottom>
      <diagonal/>
    </border>
    <border>
      <left/>
      <right/>
      <top style="thin">
        <color theme="1" tint="0.499984740745262"/>
      </top>
      <bottom/>
      <diagonal/>
    </border>
  </borders>
  <cellStyleXfs count="46">
    <xf numFmtId="4" fontId="0" fillId="0" borderId="0" applyFill="0" applyBorder="0">
      <alignment vertical="center"/>
    </xf>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9" fillId="0" borderId="0" applyNumberFormat="0" applyFill="0" applyBorder="0">
      <alignment vertical="center"/>
    </xf>
    <xf numFmtId="4" fontId="34" fillId="0" borderId="0" applyNumberFormat="0" applyFill="0" applyBorder="0" applyAlignment="0" applyProtection="0">
      <alignment vertical="center"/>
    </xf>
    <xf numFmtId="4" fontId="21" fillId="0" borderId="0" applyFill="0" applyBorder="0">
      <alignment vertical="center"/>
    </xf>
    <xf numFmtId="4" fontId="21" fillId="0" borderId="0" applyFill="0" applyBorder="0">
      <alignment vertical="center"/>
    </xf>
  </cellStyleXfs>
  <cellXfs count="14592">
    <xf numFmtId="4" fontId="0" fillId="0" borderId="0" xfId="0">
      <alignment vertical="center"/>
    </xf>
    <xf numFmtId="4" fontId="0" fillId="33" borderId="0" xfId="0" applyFill="1" applyBorder="1">
      <alignment vertical="center"/>
    </xf>
    <xf numFmtId="4" fontId="0" fillId="33" borderId="0" xfId="0" applyFill="1">
      <alignment vertical="center"/>
    </xf>
    <xf numFmtId="0" fontId="20" fillId="34" borderId="0" xfId="42" applyNumberFormat="1" applyFont="1" applyFill="1" applyBorder="1" applyAlignment="1" applyProtection="1">
      <alignment vertical="center"/>
    </xf>
    <xf numFmtId="0" fontId="22" fillId="34" borderId="0" xfId="42" applyNumberFormat="1" applyFont="1" applyFill="1" applyBorder="1" applyAlignment="1" applyProtection="1">
      <alignment vertical="center"/>
    </xf>
    <xf numFmtId="0" fontId="21" fillId="34" borderId="0" xfId="0" applyNumberFormat="1" applyFont="1" applyFill="1" applyBorder="1" applyAlignment="1" applyProtection="1">
      <alignment horizontal="left" vertical="center"/>
    </xf>
    <xf numFmtId="0" fontId="21" fillId="34" borderId="0" xfId="0" applyNumberFormat="1" applyFont="1" applyFill="1" applyBorder="1" applyAlignment="1" applyProtection="1">
      <alignment vertical="center"/>
    </xf>
    <xf numFmtId="0" fontId="29" fillId="34" borderId="0" xfId="0" applyNumberFormat="1" applyFont="1" applyFill="1" applyBorder="1" applyAlignment="1">
      <alignment vertical="center"/>
    </xf>
    <xf numFmtId="0" fontId="28" fillId="34" borderId="0" xfId="0" applyNumberFormat="1" applyFont="1" applyFill="1" applyBorder="1">
      <alignment vertical="center"/>
    </xf>
    <xf numFmtId="0" fontId="28" fillId="33" borderId="0" xfId="0" applyNumberFormat="1" applyFont="1" applyFill="1" applyBorder="1">
      <alignment vertical="center"/>
    </xf>
    <xf numFmtId="0" fontId="21" fillId="33" borderId="0" xfId="0" applyNumberFormat="1" applyFont="1" applyFill="1" applyBorder="1" applyAlignment="1" applyProtection="1">
      <alignment horizontal="left" vertical="center"/>
    </xf>
    <xf numFmtId="0" fontId="20" fillId="33" borderId="0" xfId="42" applyNumberFormat="1" applyFont="1" applyFill="1" applyBorder="1" applyAlignment="1" applyProtection="1">
      <alignment horizontal="left" vertical="top" wrapText="1"/>
    </xf>
    <xf numFmtId="0" fontId="23" fillId="33" borderId="0" xfId="42" applyNumberFormat="1" applyFont="1" applyFill="1" applyBorder="1" applyAlignment="1" applyProtection="1">
      <alignment horizontal="center" vertical="top"/>
    </xf>
    <xf numFmtId="0" fontId="30" fillId="33" borderId="0" xfId="0" applyNumberFormat="1" applyFont="1" applyFill="1" applyBorder="1" applyAlignment="1" applyProtection="1">
      <alignment horizontal="left" vertical="top" wrapText="1"/>
    </xf>
    <xf numFmtId="0" fontId="30" fillId="33" borderId="0" xfId="0" applyNumberFormat="1" applyFont="1" applyFill="1" applyBorder="1" applyAlignment="1">
      <alignment horizontal="left" vertical="top" wrapText="1"/>
    </xf>
    <xf numFmtId="0" fontId="28" fillId="33" borderId="0" xfId="0" applyNumberFormat="1" applyFont="1" applyFill="1" applyBorder="1" applyAlignment="1">
      <alignment vertical="top" wrapText="1"/>
    </xf>
    <xf numFmtId="0" fontId="24" fillId="33" borderId="0" xfId="42" applyNumberFormat="1" applyFont="1" applyFill="1" applyAlignment="1" applyProtection="1">
      <alignment horizontal="left" vertical="top" wrapText="1"/>
    </xf>
    <xf numFmtId="0" fontId="21" fillId="33" borderId="0" xfId="0" applyNumberFormat="1" applyFont="1" applyFill="1" applyBorder="1" applyAlignment="1" applyProtection="1">
      <alignment horizontal="right" vertical="center"/>
    </xf>
    <xf numFmtId="0" fontId="21" fillId="33" borderId="0" xfId="0" applyNumberFormat="1" applyFont="1" applyFill="1" applyAlignment="1" applyProtection="1">
      <alignment horizontal="left" vertical="center"/>
    </xf>
    <xf numFmtId="0" fontId="28" fillId="33" borderId="0" xfId="0" applyNumberFormat="1" applyFont="1" applyFill="1">
      <alignment vertical="center"/>
    </xf>
    <xf numFmtId="4" fontId="0" fillId="35" borderId="0" xfId="0" applyFill="1">
      <alignment vertical="center"/>
    </xf>
    <xf numFmtId="4" fontId="21" fillId="33" borderId="0" xfId="0" applyFont="1" applyFill="1">
      <alignment vertical="center"/>
    </xf>
    <xf numFmtId="4" fontId="0" fillId="33" borderId="10" xfId="0" applyFill="1" applyBorder="1">
      <alignment vertical="center"/>
    </xf>
    <xf numFmtId="0" fontId="21" fillId="33" borderId="0" xfId="42" applyFont="1" applyFill="1" applyBorder="1" applyAlignment="1" applyProtection="1">
      <alignment horizontal="left" vertical="center"/>
    </xf>
    <xf numFmtId="0" fontId="21" fillId="33" borderId="0" xfId="42" applyFont="1" applyFill="1" applyAlignment="1" applyProtection="1">
      <alignment horizontal="left" vertical="center"/>
    </xf>
    <xf numFmtId="0" fontId="21" fillId="33" borderId="0" xfId="42" applyFont="1" applyFill="1" applyBorder="1">
      <alignment vertical="center"/>
    </xf>
    <xf numFmtId="0" fontId="27" fillId="33" borderId="0" xfId="42" applyNumberFormat="1" applyFont="1" applyFill="1" applyBorder="1" applyAlignment="1">
      <alignment horizontal="left" vertical="center"/>
    </xf>
    <xf numFmtId="0" fontId="27" fillId="34" borderId="0" xfId="42" applyNumberFormat="1" applyFont="1" applyFill="1" applyBorder="1" applyAlignment="1">
      <alignment vertical="center"/>
    </xf>
    <xf numFmtId="0" fontId="21" fillId="33" borderId="0" xfId="42" applyFont="1" applyFill="1">
      <alignment vertical="center"/>
    </xf>
    <xf numFmtId="0" fontId="21" fillId="33" borderId="0" xfId="0" applyNumberFormat="1" applyFont="1" applyFill="1" applyBorder="1">
      <alignment vertical="center"/>
    </xf>
    <xf numFmtId="0" fontId="21" fillId="33" borderId="0" xfId="0" applyNumberFormat="1" applyFont="1" applyFill="1">
      <alignment vertical="center"/>
    </xf>
    <xf numFmtId="0" fontId="21" fillId="34" borderId="0" xfId="0" applyNumberFormat="1" applyFont="1" applyFill="1" applyBorder="1">
      <alignment vertical="center"/>
    </xf>
    <xf numFmtId="0" fontId="21" fillId="33" borderId="0" xfId="0" applyNumberFormat="1" applyFont="1" applyFill="1" applyBorder="1" applyAlignment="1">
      <alignment vertical="top" wrapText="1"/>
    </xf>
    <xf numFmtId="4" fontId="21" fillId="35" borderId="0" xfId="0" applyFont="1" applyFill="1" applyBorder="1">
      <alignment vertical="center"/>
    </xf>
    <xf numFmtId="4" fontId="21" fillId="33" borderId="0" xfId="0" applyFont="1" applyFill="1" applyBorder="1">
      <alignment vertical="center"/>
    </xf>
    <xf numFmtId="4" fontId="0" fillId="33" borderId="0" xfId="0" applyFill="1" applyBorder="1">
      <alignment vertical="center"/>
    </xf>
    <xf numFmtId="0" fontId="31" fillId="38" borderId="0" xfId="0" applyNumberFormat="1" applyFont="1" applyFill="1" applyBorder="1" applyAlignment="1" applyProtection="1">
      <alignment vertical="center"/>
    </xf>
    <xf numFmtId="4" fontId="0" fillId="33" borderId="0" xfId="0" applyFill="1" applyAlignment="1">
      <alignment horizontal="center" vertical="center"/>
    </xf>
    <xf numFmtId="4" fontId="0" fillId="33" borderId="0" xfId="0" applyFill="1" applyAlignment="1">
      <alignment vertical="top"/>
    </xf>
    <xf numFmtId="4" fontId="0" fillId="33" borderId="0" xfId="0" applyFill="1" applyAlignment="1">
      <alignment vertical="top" wrapText="1"/>
    </xf>
    <xf numFmtId="4" fontId="0" fillId="33" borderId="0" xfId="0" applyFill="1" applyBorder="1" applyAlignment="1">
      <alignment vertical="top" wrapText="1"/>
    </xf>
    <xf numFmtId="0" fontId="32" fillId="33" borderId="0" xfId="0" applyNumberFormat="1" applyFont="1" applyFill="1" applyAlignment="1" applyProtection="1">
      <alignment horizontal="left" vertical="center"/>
    </xf>
    <xf numFmtId="0" fontId="20" fillId="33" borderId="0" xfId="42" applyNumberFormat="1" applyFont="1" applyFill="1" applyBorder="1" applyAlignment="1" applyProtection="1">
      <alignment horizontal="center" vertical="top" wrapText="1"/>
    </xf>
    <xf numFmtId="0" fontId="30" fillId="33" borderId="0" xfId="0" applyNumberFormat="1" applyFont="1" applyFill="1" applyBorder="1" applyAlignment="1">
      <alignment horizontal="center" vertical="top" wrapText="1"/>
    </xf>
    <xf numFmtId="0" fontId="21" fillId="33" borderId="0" xfId="0" applyNumberFormat="1" applyFont="1" applyFill="1" applyBorder="1" applyAlignment="1" applyProtection="1">
      <alignment horizontal="center" vertical="center"/>
    </xf>
    <xf numFmtId="4" fontId="0" fillId="33" borderId="0" xfId="0" applyFont="1" applyFill="1">
      <alignment vertical="center"/>
    </xf>
    <xf numFmtId="4" fontId="21" fillId="36" borderId="0" xfId="0" applyFont="1" applyFill="1" applyBorder="1">
      <alignment vertical="center"/>
    </xf>
    <xf numFmtId="0" fontId="0" fillId="33" borderId="0" xfId="0" applyNumberFormat="1" applyFont="1" applyFill="1" applyAlignment="1" applyProtection="1">
      <alignment horizontal="center" vertical="center"/>
    </xf>
    <xf numFmtId="4" fontId="0" fillId="33" borderId="0" xfId="0" applyFont="1" applyFill="1" applyAlignment="1">
      <alignment vertical="top"/>
    </xf>
    <xf numFmtId="0" fontId="21" fillId="33" borderId="0" xfId="42" applyNumberFormat="1" applyFont="1" applyFill="1" applyAlignment="1" applyProtection="1">
      <alignment horizontal="center" vertical="center"/>
    </xf>
    <xf numFmtId="0" fontId="21" fillId="33" borderId="0" xfId="42" applyFont="1" applyFill="1" applyAlignment="1" applyProtection="1">
      <alignment horizontal="center" vertical="center"/>
    </xf>
    <xf numFmtId="4" fontId="0" fillId="34" borderId="0" xfId="0" applyFill="1">
      <alignment vertical="center"/>
    </xf>
    <xf numFmtId="4" fontId="35" fillId="34" borderId="0" xfId="0" quotePrefix="1" applyFont="1" applyFill="1">
      <alignment vertical="center"/>
    </xf>
    <xf numFmtId="4" fontId="35" fillId="34" borderId="0" xfId="0" applyFont="1" applyFill="1">
      <alignment vertical="center"/>
    </xf>
    <xf numFmtId="4" fontId="36" fillId="34" borderId="0" xfId="0" applyFont="1" applyFill="1" applyAlignment="1">
      <alignment vertical="center" wrapText="1"/>
    </xf>
    <xf numFmtId="4" fontId="36" fillId="34" borderId="0" xfId="0" applyFont="1" applyFill="1">
      <alignment vertical="center"/>
    </xf>
    <xf numFmtId="4" fontId="37" fillId="34" borderId="0" xfId="0" applyFont="1" applyFill="1">
      <alignment vertical="center"/>
    </xf>
    <xf numFmtId="4" fontId="38" fillId="34" borderId="0" xfId="0" applyFont="1" applyFill="1">
      <alignment vertical="center"/>
    </xf>
    <xf numFmtId="4" fontId="39" fillId="34" borderId="0" xfId="43" applyFont="1" applyFill="1">
      <alignment vertical="center"/>
    </xf>
    <xf numFmtId="4" fontId="40" fillId="34" borderId="0" xfId="43" applyFont="1" applyFill="1">
      <alignment vertical="center"/>
    </xf>
    <xf numFmtId="0" fontId="0" fillId="33" borderId="0" xfId="0" applyNumberFormat="1" applyFill="1" applyBorder="1" applyAlignment="1" applyProtection="1">
      <alignment horizontal="left" vertical="center"/>
    </xf>
    <xf numFmtId="0" fontId="0" fillId="33" borderId="0" xfId="0" applyNumberFormat="1" applyFill="1" applyAlignment="1" applyProtection="1">
      <alignment horizontal="left" vertical="center"/>
    </xf>
    <xf numFmtId="0" fontId="0" fillId="33" borderId="0" xfId="0" applyNumberFormat="1" applyFill="1" applyBorder="1" applyAlignment="1" applyProtection="1">
      <alignment horizontal="center" vertical="center"/>
    </xf>
    <xf numFmtId="0" fontId="0" fillId="39" borderId="0" xfId="0" applyNumberFormat="1" applyFill="1" applyBorder="1" applyAlignment="1" applyProtection="1">
      <alignment horizontal="left" vertical="center"/>
    </xf>
    <xf numFmtId="0" fontId="0" fillId="33" borderId="0" xfId="0" applyNumberFormat="1" applyFont="1" applyFill="1" applyBorder="1" applyAlignment="1" applyProtection="1">
      <alignment horizontal="left" vertical="center"/>
    </xf>
    <xf numFmtId="0" fontId="21" fillId="33" borderId="0" xfId="42" applyFont="1" applyFill="1" applyBorder="1" applyAlignment="1" applyProtection="1">
      <alignment vertical="center"/>
    </xf>
    <xf numFmtId="0" fontId="41" fillId="33" borderId="0" xfId="0" applyNumberFormat="1" applyFont="1" applyFill="1" applyBorder="1" applyAlignment="1" applyProtection="1">
      <alignment horizontal="left" vertical="center"/>
    </xf>
    <xf numFmtId="4" fontId="0" fillId="33" borderId="0" xfId="0" applyFont="1" applyFill="1" applyAlignment="1" applyProtection="1">
      <alignment horizontal="left" vertical="center"/>
    </xf>
    <xf numFmtId="4" fontId="0" fillId="33" borderId="0" xfId="0" applyFill="1" applyAlignment="1">
      <alignment horizontal="left" vertical="top"/>
    </xf>
    <xf numFmtId="0" fontId="29" fillId="34" borderId="0" xfId="44" applyNumberFormat="1" applyFont="1" applyFill="1" applyBorder="1" applyAlignment="1">
      <alignment vertical="center"/>
    </xf>
    <xf numFmtId="0" fontId="28" fillId="34" borderId="0" xfId="44" applyNumberFormat="1" applyFont="1" applyFill="1" applyBorder="1">
      <alignment vertical="center"/>
    </xf>
    <xf numFmtId="0" fontId="21" fillId="34" borderId="0" xfId="44" applyNumberFormat="1" applyFont="1" applyFill="1" applyBorder="1" applyAlignment="1" applyProtection="1">
      <alignment vertical="center"/>
    </xf>
    <xf numFmtId="0" fontId="21" fillId="34" borderId="0" xfId="44" applyNumberFormat="1" applyFont="1" applyFill="1" applyBorder="1" applyAlignment="1" applyProtection="1">
      <alignment horizontal="left" vertical="center"/>
    </xf>
    <xf numFmtId="0" fontId="30" fillId="33" borderId="0" xfId="44" applyNumberFormat="1" applyFont="1" applyFill="1" applyBorder="1" applyAlignment="1" applyProtection="1">
      <alignment horizontal="left" vertical="top" wrapText="1"/>
    </xf>
    <xf numFmtId="0" fontId="30" fillId="33" borderId="0" xfId="44" applyNumberFormat="1" applyFont="1" applyFill="1" applyBorder="1" applyAlignment="1">
      <alignment horizontal="left" vertical="top" wrapText="1"/>
    </xf>
    <xf numFmtId="0" fontId="30" fillId="33" borderId="0" xfId="44" applyNumberFormat="1" applyFont="1" applyFill="1" applyBorder="1" applyAlignment="1">
      <alignment horizontal="center" vertical="top" wrapText="1"/>
    </xf>
    <xf numFmtId="4" fontId="21" fillId="33" borderId="0" xfId="44" applyFill="1" applyAlignment="1">
      <alignment vertical="top" wrapText="1"/>
    </xf>
    <xf numFmtId="0" fontId="28" fillId="33" borderId="0" xfId="44" applyNumberFormat="1" applyFont="1" applyFill="1" applyBorder="1" applyAlignment="1">
      <alignment vertical="top" wrapText="1"/>
    </xf>
    <xf numFmtId="0" fontId="21" fillId="33" borderId="0" xfId="44" applyNumberFormat="1" applyFont="1" applyFill="1" applyBorder="1" applyAlignment="1" applyProtection="1">
      <alignment horizontal="left" vertical="center"/>
    </xf>
    <xf numFmtId="0" fontId="28" fillId="33" borderId="0" xfId="44" applyNumberFormat="1" applyFont="1" applyFill="1" applyBorder="1">
      <alignment vertical="center"/>
    </xf>
    <xf numFmtId="0" fontId="41" fillId="33" borderId="0" xfId="44" applyNumberFormat="1" applyFont="1" applyFill="1" applyBorder="1" applyAlignment="1" applyProtection="1">
      <alignment horizontal="left" vertical="center"/>
    </xf>
    <xf numFmtId="0" fontId="21" fillId="33" borderId="0" xfId="44" applyNumberFormat="1" applyFont="1" applyFill="1" applyAlignment="1" applyProtection="1">
      <alignment horizontal="center" vertical="center"/>
    </xf>
    <xf numFmtId="0" fontId="21" fillId="33" borderId="0" xfId="44" applyNumberFormat="1" applyFont="1" applyFill="1" applyBorder="1" applyAlignment="1" applyProtection="1">
      <alignment horizontal="center" vertical="center"/>
    </xf>
    <xf numFmtId="4" fontId="21" fillId="33" borderId="0" xfId="44" applyFill="1">
      <alignment vertical="center"/>
    </xf>
    <xf numFmtId="4" fontId="21" fillId="33" borderId="0" xfId="44" applyFill="1" applyBorder="1">
      <alignment vertical="center"/>
    </xf>
    <xf numFmtId="0" fontId="28" fillId="33" borderId="0" xfId="44" applyNumberFormat="1" applyFont="1" applyFill="1">
      <alignment vertical="center"/>
    </xf>
    <xf numFmtId="0" fontId="21" fillId="33" borderId="0" xfId="44" applyNumberFormat="1" applyFont="1" applyFill="1" applyAlignment="1" applyProtection="1">
      <alignment horizontal="left" vertical="center"/>
    </xf>
    <xf numFmtId="4" fontId="21" fillId="35" borderId="0" xfId="44" applyFill="1">
      <alignment vertical="center"/>
    </xf>
    <xf numFmtId="4" fontId="21" fillId="33" borderId="0" xfId="44" applyFont="1" applyFill="1" applyAlignment="1">
      <alignment vertical="top"/>
    </xf>
    <xf numFmtId="4" fontId="21" fillId="36" borderId="0" xfId="44" applyFont="1" applyFill="1" applyBorder="1">
      <alignment vertical="center"/>
    </xf>
    <xf numFmtId="4" fontId="21" fillId="33" borderId="0" xfId="44" applyFont="1" applyFill="1">
      <alignment vertical="center"/>
    </xf>
    <xf numFmtId="4" fontId="42" fillId="34" borderId="0" xfId="0" applyFont="1" applyFill="1" applyBorder="1">
      <alignment vertical="center"/>
    </xf>
    <xf numFmtId="49" fontId="0" fillId="36" borderId="11" xfId="0" applyNumberFormat="1" applyFill="1" applyBorder="1">
      <alignment vertical="center"/>
    </xf>
    <xf numFmtId="4" fontId="35" fillId="40" borderId="0" xfId="0" applyFont="1" applyFill="1">
      <alignment vertical="center"/>
    </xf>
    <xf numFmtId="4" fontId="43" fillId="40" borderId="0" xfId="0" applyFont="1" applyFill="1">
      <alignment vertical="center"/>
    </xf>
    <xf numFmtId="4" fontId="43" fillId="40" borderId="12" xfId="0" applyFont="1" applyFill="1" applyBorder="1">
      <alignment vertical="center"/>
    </xf>
    <xf numFmtId="4" fontId="0" fillId="40" borderId="13" xfId="0" applyFont="1" applyFill="1" applyBorder="1">
      <alignment vertical="center"/>
    </xf>
    <xf numFmtId="0" fontId="1" fillId="0" borderId="0" xfId="45" applyNumberFormat="1" applyFont="1" applyFill="1" applyBorder="1" applyAlignment="1"/>
    <xf numFmtId="0" fontId="1" fillId="0" borderId="0" xfId="45" applyNumberFormat="1" applyFont="1" applyFill="1" applyBorder="1" applyAlignment="1"/>
    <xf numFmtId="0" fontId="0" fillId="33" borderId="0" xfId="0" applyNumberFormat="1" applyFill="1" applyBorder="1" applyAlignment="1" applyProtection="1">
      <alignment horizontal="left" vertical="center"/>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1"/>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1"/>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1"/>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0" fontId="0" fillId="35" borderId="0" xfId="0" applyNumberFormat="1" applyFill="1">
      <alignment vertical="center"/>
    </xf>
    <xf numFmtId="0" fontId="0" fillId="36" borderId="11" xfId="0" applyNumberFormat="1" applyFill="1" applyBorder="1">
      <alignment vertical="center"/>
    </xf>
    <xf numFmtId="0" fontId="0" fillId="35" borderId="0" xfId="0" applyNumberFormat="1" applyFont="1" applyFill="1" applyAlignment="1" applyProtection="1">
      <alignment vertical="center"/>
    </xf>
    <xf numFmtId="0" fontId="0" fillId="35" borderId="0" xfId="0" applyNumberFormat="1" applyFill="1">
      <alignment vertical="center"/>
    </xf>
    <xf numFmtId="0" fontId="0" fillId="35" borderId="0" xfId="0" applyNumberFormat="1" applyFont="1" applyFill="1" applyAlignment="1" applyProtection="1">
      <alignment vertical="center"/>
    </xf>
    <xf numFmtId="0" fontId="0" fillId="36" borderId="11" xfId="0" applyNumberFormat="1" applyFill="1" applyBorder="1">
      <alignment vertical="center"/>
    </xf>
    <xf numFmtId="0" fontId="0" fillId="37" borderId="0" xfId="0" applyNumberFormat="1" applyFont="1" applyFill="1" applyAlignment="1" applyProtection="1">
      <alignment vertical="center"/>
    </xf>
    <xf numFmtId="0"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5"/>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5"/>
    </xf>
    <xf numFmtId="0" fontId="0" fillId="35" borderId="0" xfId="0" applyNumberFormat="1" applyFill="1">
      <alignment vertical="center"/>
    </xf>
    <xf numFmtId="0" fontId="0" fillId="36" borderId="11" xfId="0" applyNumberFormat="1" applyFill="1" applyBorder="1">
      <alignment vertical="center"/>
    </xf>
    <xf numFmtId="0" fontId="0" fillId="35" borderId="0" xfId="0" applyNumberFormat="1" applyFont="1" applyFill="1" applyAlignment="1" applyProtection="1">
      <alignment vertical="center"/>
    </xf>
    <xf numFmtId="0" fontId="0" fillId="35" borderId="0" xfId="0" applyNumberFormat="1" applyFill="1">
      <alignment vertical="center"/>
    </xf>
    <xf numFmtId="0" fontId="0" fillId="35" borderId="0" xfId="0" applyNumberFormat="1" applyFont="1" applyFill="1" applyAlignment="1" applyProtection="1">
      <alignment vertical="center"/>
    </xf>
    <xf numFmtId="0" fontId="0" fillId="36" borderId="11" xfId="0" applyNumberFormat="1" applyFill="1" applyBorder="1">
      <alignment vertical="center"/>
    </xf>
    <xf numFmtId="0" fontId="0" fillId="37" borderId="0" xfId="0" applyNumberFormat="1" applyFont="1" applyFill="1" applyAlignment="1" applyProtection="1">
      <alignment vertical="center"/>
    </xf>
    <xf numFmtId="0"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5"/>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5"/>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5"/>
    </xf>
    <xf numFmtId="0" fontId="0" fillId="35" borderId="0" xfId="0" applyNumberFormat="1" applyFill="1">
      <alignment vertical="center"/>
    </xf>
    <xf numFmtId="0" fontId="0" fillId="36" borderId="11" xfId="0" applyNumberFormat="1" applyFill="1" applyBorder="1">
      <alignment vertical="center"/>
    </xf>
    <xf numFmtId="0" fontId="0" fillId="35" borderId="0" xfId="0" applyNumberFormat="1" applyFont="1" applyFill="1" applyAlignment="1" applyProtection="1">
      <alignment vertical="center"/>
    </xf>
    <xf numFmtId="0" fontId="0" fillId="35" borderId="0" xfId="0" applyNumberFormat="1" applyFill="1">
      <alignment vertical="center"/>
    </xf>
    <xf numFmtId="0" fontId="0" fillId="35" borderId="0" xfId="0" applyNumberFormat="1" applyFont="1" applyFill="1" applyAlignment="1" applyProtection="1">
      <alignment vertical="center"/>
    </xf>
    <xf numFmtId="0" fontId="0" fillId="36" borderId="11" xfId="0" applyNumberFormat="1" applyFill="1" applyBorder="1">
      <alignment vertical="center"/>
    </xf>
    <xf numFmtId="0" fontId="0" fillId="37" borderId="0" xfId="0" applyNumberFormat="1" applyFont="1" applyFill="1" applyAlignment="1" applyProtection="1">
      <alignment vertical="center"/>
    </xf>
    <xf numFmtId="0"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1"/>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0" fontId="0" fillId="35" borderId="0" xfId="0" applyNumberFormat="1" applyFill="1">
      <alignment vertical="center"/>
    </xf>
    <xf numFmtId="0" fontId="0" fillId="36" borderId="11" xfId="0" applyNumberFormat="1" applyFill="1" applyBorder="1">
      <alignment vertical="center"/>
    </xf>
    <xf numFmtId="0" fontId="0" fillId="35" borderId="0" xfId="0" applyNumberFormat="1" applyFont="1" applyFill="1" applyAlignment="1" applyProtection="1">
      <alignment vertical="center"/>
    </xf>
    <xf numFmtId="0" fontId="0" fillId="35" borderId="0" xfId="0" applyNumberFormat="1" applyFill="1">
      <alignment vertical="center"/>
    </xf>
    <xf numFmtId="0" fontId="0" fillId="35" borderId="0" xfId="0" applyNumberFormat="1" applyFont="1" applyFill="1" applyAlignment="1" applyProtection="1">
      <alignment vertical="center"/>
    </xf>
    <xf numFmtId="0" fontId="0" fillId="36" borderId="11" xfId="0" applyNumberFormat="1" applyFill="1" applyBorder="1">
      <alignment vertical="center"/>
    </xf>
    <xf numFmtId="0" fontId="0" fillId="37" borderId="0" xfId="0" applyNumberFormat="1" applyFont="1" applyFill="1" applyAlignment="1" applyProtection="1">
      <alignment vertical="center"/>
    </xf>
    <xf numFmtId="0"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1"/>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5"/>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5"/>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5"/>
    </xf>
    <xf numFmtId="0" fontId="0" fillId="35" borderId="0" xfId="0" applyNumberFormat="1" applyFill="1">
      <alignment vertical="center"/>
    </xf>
    <xf numFmtId="0" fontId="0" fillId="36" borderId="11" xfId="0" applyNumberFormat="1" applyFill="1" applyBorder="1">
      <alignment vertical="center"/>
    </xf>
    <xf numFmtId="0" fontId="0" fillId="35" borderId="0" xfId="0" applyNumberFormat="1" applyFont="1" applyFill="1" applyAlignment="1" applyProtection="1">
      <alignment vertical="center"/>
    </xf>
    <xf numFmtId="0" fontId="0" fillId="35" borderId="0" xfId="0" applyNumberFormat="1" applyFill="1">
      <alignment vertical="center"/>
    </xf>
    <xf numFmtId="0" fontId="0" fillId="35" borderId="0" xfId="0" applyNumberFormat="1" applyFont="1" applyFill="1" applyAlignment="1" applyProtection="1">
      <alignment vertical="center"/>
    </xf>
    <xf numFmtId="0" fontId="0" fillId="36" borderId="11" xfId="0" applyNumberFormat="1" applyFill="1" applyBorder="1">
      <alignment vertical="center"/>
    </xf>
    <xf numFmtId="0" fontId="0" fillId="37" borderId="0" xfId="0" applyNumberFormat="1" applyFont="1" applyFill="1" applyAlignment="1" applyProtection="1">
      <alignment vertical="center"/>
    </xf>
    <xf numFmtId="0"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1"/>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0" fontId="0" fillId="35" borderId="0" xfId="0" applyNumberFormat="1" applyFill="1">
      <alignment vertical="center"/>
    </xf>
    <xf numFmtId="0" fontId="0" fillId="36" borderId="11" xfId="0" applyNumberFormat="1" applyFill="1" applyBorder="1">
      <alignment vertical="center"/>
    </xf>
    <xf numFmtId="0" fontId="0" fillId="35" borderId="0" xfId="0" applyNumberFormat="1" applyFont="1" applyFill="1" applyAlignment="1" applyProtection="1">
      <alignment vertical="center"/>
    </xf>
    <xf numFmtId="0" fontId="0" fillId="35" borderId="0" xfId="0" applyNumberFormat="1" applyFill="1">
      <alignment vertical="center"/>
    </xf>
    <xf numFmtId="0" fontId="0" fillId="35" borderId="0" xfId="0" applyNumberFormat="1" applyFont="1" applyFill="1" applyAlignment="1" applyProtection="1">
      <alignment vertical="center"/>
    </xf>
    <xf numFmtId="0" fontId="0" fillId="36" borderId="11" xfId="0" applyNumberFormat="1" applyFill="1" applyBorder="1">
      <alignment vertical="center"/>
    </xf>
    <xf numFmtId="0" fontId="0" fillId="37" borderId="0" xfId="0" applyNumberFormat="1" applyFont="1" applyFill="1" applyAlignment="1" applyProtection="1">
      <alignment vertical="center"/>
    </xf>
    <xf numFmtId="0"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1"/>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1"/>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1"/>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1"/>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0" fontId="0" fillId="35" borderId="0" xfId="0" applyNumberFormat="1" applyFill="1">
      <alignment vertical="center"/>
    </xf>
    <xf numFmtId="0" fontId="0" fillId="36" borderId="11" xfId="0" applyNumberFormat="1" applyFill="1" applyBorder="1">
      <alignment vertical="center"/>
    </xf>
    <xf numFmtId="0" fontId="0" fillId="35" borderId="0" xfId="0" applyNumberFormat="1" applyFont="1" applyFill="1" applyAlignment="1" applyProtection="1">
      <alignment vertical="center"/>
    </xf>
    <xf numFmtId="0" fontId="0" fillId="35" borderId="0" xfId="0" applyNumberFormat="1" applyFill="1">
      <alignment vertical="center"/>
    </xf>
    <xf numFmtId="0" fontId="0" fillId="35" borderId="0" xfId="0" applyNumberFormat="1" applyFont="1" applyFill="1" applyAlignment="1" applyProtection="1">
      <alignment vertical="center"/>
    </xf>
    <xf numFmtId="0" fontId="0" fillId="36" borderId="11" xfId="0" applyNumberFormat="1" applyFill="1" applyBorder="1">
      <alignment vertical="center"/>
    </xf>
    <xf numFmtId="0" fontId="0" fillId="37" borderId="0" xfId="0" applyNumberFormat="1" applyFont="1" applyFill="1" applyAlignment="1" applyProtection="1">
      <alignment vertical="center"/>
    </xf>
    <xf numFmtId="0"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1"/>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1"/>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0" fontId="0" fillId="35" borderId="0" xfId="0" applyNumberFormat="1" applyFill="1">
      <alignment vertical="center"/>
    </xf>
    <xf numFmtId="0" fontId="0" fillId="36" borderId="11" xfId="0" applyNumberFormat="1" applyFill="1" applyBorder="1">
      <alignment vertical="center"/>
    </xf>
    <xf numFmtId="0" fontId="0" fillId="35" borderId="0" xfId="0" applyNumberFormat="1" applyFont="1" applyFill="1" applyAlignment="1" applyProtection="1">
      <alignment vertical="center"/>
    </xf>
    <xf numFmtId="0" fontId="0" fillId="35" borderId="0" xfId="0" applyNumberFormat="1" applyFill="1">
      <alignment vertical="center"/>
    </xf>
    <xf numFmtId="0" fontId="0" fillId="35" borderId="0" xfId="0" applyNumberFormat="1" applyFont="1" applyFill="1" applyAlignment="1" applyProtection="1">
      <alignment vertical="center"/>
    </xf>
    <xf numFmtId="0" fontId="0" fillId="36" borderId="11" xfId="0" applyNumberFormat="1" applyFill="1" applyBorder="1">
      <alignment vertical="center"/>
    </xf>
    <xf numFmtId="0" fontId="0" fillId="37" borderId="0" xfId="0" applyNumberFormat="1" applyFont="1" applyFill="1" applyAlignment="1" applyProtection="1">
      <alignment vertical="center"/>
    </xf>
    <xf numFmtId="0" fontId="0" fillId="35" borderId="0" xfId="0" applyNumberFormat="1" applyFont="1" applyFill="1" applyAlignment="1" applyProtection="1">
      <alignment vertical="center"/>
    </xf>
    <xf numFmtId="4" fontId="0" fillId="33" borderId="0" xfId="0"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0" fontId="0" fillId="35" borderId="0" xfId="0" applyNumberFormat="1" applyFont="1" applyFill="1" applyAlignment="1" applyProtection="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0" fontId="0" fillId="35" borderId="0" xfId="0" applyNumberFormat="1" applyFill="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4" fontId="0" fillId="33" borderId="0" xfId="0" applyFill="1" applyAlignment="1">
      <alignment vertical="center" indent="5"/>
    </xf>
    <xf numFmtId="0" fontId="0" fillId="35" borderId="0" xfId="0" applyNumberFormat="1" applyFont="1" applyFill="1" applyAlignment="1" applyProtection="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0" fontId="0" fillId="35" borderId="0" xfId="0" applyNumberFormat="1" applyFill="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0" fontId="0" fillId="35" borderId="0" xfId="0" applyNumberFormat="1" applyFont="1" applyFill="1" applyAlignment="1" applyProtection="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0" fontId="0" fillId="35" borderId="0" xfId="0" applyNumberFormat="1" applyFill="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4" fontId="0" fillId="33" borderId="0" xfId="0" applyFill="1" applyAlignment="1">
      <alignment vertical="center" indent="5"/>
    </xf>
    <xf numFmtId="0" fontId="0" fillId="35" borderId="0" xfId="0" applyNumberFormat="1" applyFont="1" applyFill="1" applyAlignment="1" applyProtection="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0" fontId="0" fillId="35" borderId="0" xfId="0" applyNumberFormat="1" applyFill="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0" fontId="0" fillId="35" borderId="0" xfId="0" applyNumberFormat="1" applyFont="1" applyFill="1" applyAlignment="1" applyProtection="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0" fontId="0" fillId="35" borderId="0" xfId="0" applyNumberFormat="1" applyFill="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0" fontId="0" fillId="35" borderId="0" xfId="0" applyNumberFormat="1" applyFont="1" applyFill="1" applyAlignment="1" applyProtection="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0" fontId="0" fillId="35" borderId="0" xfId="0" applyNumberFormat="1" applyFill="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0" fontId="0" fillId="35" borderId="0" xfId="0" applyNumberFormat="1" applyFont="1" applyFill="1" applyAlignment="1" applyProtection="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0" fontId="0" fillId="35" borderId="0" xfId="0" applyNumberFormat="1" applyFill="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0" fontId="0" fillId="35" borderId="0" xfId="0" applyNumberFormat="1" applyFont="1" applyFill="1" applyAlignment="1" applyProtection="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0" fontId="0" fillId="35" borderId="0" xfId="0" applyNumberFormat="1" applyFill="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0" fontId="0" fillId="35" borderId="0" xfId="0" applyNumberFormat="1" applyFont="1" applyFill="1" applyAlignment="1" applyProtection="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0" fontId="0" fillId="35" borderId="0" xfId="0" applyNumberFormat="1" applyFill="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0" fontId="0" fillId="35" borderId="0" xfId="0" applyNumberFormat="1" applyFont="1" applyFill="1" applyAlignment="1" applyProtection="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0" fontId="0" fillId="35" borderId="0" xfId="0" applyNumberFormat="1" applyFill="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0" fontId="0" fillId="35" borderId="0" xfId="0" applyNumberFormat="1" applyFont="1" applyFill="1" applyAlignment="1" applyProtection="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0" fontId="0" fillId="35" borderId="0" xfId="0" applyNumberFormat="1" applyFill="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0" fontId="0" fillId="35" borderId="0" xfId="0" applyNumberFormat="1" applyFont="1" applyFill="1" applyAlignment="1" applyProtection="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0" fontId="0" fillId="35" borderId="0" xfId="0" applyNumberFormat="1" applyFill="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0" fontId="0" fillId="35" borderId="0" xfId="0" applyNumberFormat="1" applyFont="1" applyFill="1" applyAlignment="1" applyProtection="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0" fontId="0" fillId="35" borderId="0" xfId="0" applyNumberFormat="1" applyFill="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0" fontId="0" fillId="35" borderId="0" xfId="0" applyNumberFormat="1" applyFont="1" applyFill="1" applyAlignment="1" applyProtection="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0" fontId="0" fillId="35" borderId="0" xfId="0" applyNumberFormat="1" applyFill="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0" fontId="0" fillId="35" borderId="0" xfId="0" applyNumberFormat="1" applyFont="1" applyFill="1" applyAlignment="1" applyProtection="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0" fontId="0" fillId="35" borderId="0" xfId="0" applyNumberFormat="1" applyFill="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7"/>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7"/>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7"/>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7"/>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7"/>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7"/>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7"/>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7"/>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7"/>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7"/>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7"/>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7"/>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8"/>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8"/>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7"/>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7"/>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7"/>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7"/>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7"/>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7"/>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7"/>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7"/>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7"/>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7"/>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7"/>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7"/>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7"/>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7"/>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7"/>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7"/>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7"/>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7"/>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7"/>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7"/>
    </xf>
    <xf numFmtId="0" fontId="0" fillId="35" borderId="0" xfId="0" applyNumberFormat="1" applyFont="1" applyFill="1" applyAlignment="1" applyProtection="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0" fontId="0" fillId="37" borderId="0" xfId="0" applyNumberFormat="1" applyFill="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7"/>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7"/>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8"/>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8"/>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7"/>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8"/>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8"/>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8"/>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7"/>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7"/>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8"/>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8"/>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7"/>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8"/>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8"/>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8"/>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0" fontId="0" fillId="35" borderId="0" xfId="0" applyNumberFormat="1" applyFont="1" applyFill="1" applyAlignment="1" applyProtection="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0" fontId="0" fillId="37" borderId="0" xfId="0" applyNumberFormat="1" applyFill="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7"/>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7"/>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7"/>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7"/>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7"/>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7"/>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7"/>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7"/>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7"/>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7"/>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7"/>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7"/>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7"/>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7"/>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7"/>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7"/>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7"/>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7"/>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7"/>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7"/>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7"/>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7"/>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7"/>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7"/>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7"/>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0" fontId="0" fillId="35" borderId="0" xfId="0" applyNumberFormat="1" applyFont="1" applyFill="1" applyAlignment="1" applyProtection="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0" fontId="0" fillId="37" borderId="0" xfId="0" applyNumberFormat="1" applyFill="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7"/>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0" fontId="0" fillId="35" borderId="0" xfId="0" applyNumberFormat="1" applyFont="1" applyFill="1" applyAlignment="1" applyProtection="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0" fontId="0" fillId="37" borderId="0" xfId="0" applyNumberFormat="1" applyFill="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7"/>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7"/>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7"/>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7"/>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7"/>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7"/>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7"/>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7"/>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7"/>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7"/>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0" fontId="0" fillId="35" borderId="0" xfId="0" applyNumberFormat="1" applyFont="1" applyFill="1" applyAlignment="1" applyProtection="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0" fontId="0" fillId="37" borderId="0" xfId="0" applyNumberFormat="1" applyFill="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0" fontId="0" fillId="35" borderId="0" xfId="0" applyNumberFormat="1" applyFont="1" applyFill="1" applyAlignment="1" applyProtection="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0" fontId="0" fillId="37" borderId="0" xfId="0" applyNumberFormat="1" applyFill="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7"/>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7"/>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7"/>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7"/>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0" fontId="0" fillId="35" borderId="0" xfId="0" applyNumberFormat="1" applyFont="1" applyFill="1" applyAlignment="1" applyProtection="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0" fontId="0" fillId="37" borderId="0" xfId="0" applyNumberFormat="1" applyFill="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0" fontId="0" fillId="35" borderId="0" xfId="0" applyNumberFormat="1" applyFont="1" applyFill="1" applyAlignment="1" applyProtection="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0" fontId="0" fillId="37" borderId="0" xfId="0" applyNumberFormat="1" applyFill="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0" fontId="0" fillId="35" borderId="0" xfId="0" applyNumberFormat="1" applyFont="1" applyFill="1" applyAlignment="1" applyProtection="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0" fontId="0" fillId="37" borderId="0" xfId="0" applyNumberFormat="1" applyFill="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0" fontId="0" fillId="35" borderId="0" xfId="0" applyNumberFormat="1" applyFont="1" applyFill="1" applyAlignment="1" applyProtection="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0" fontId="0" fillId="37" borderId="0" xfId="0" applyNumberFormat="1" applyFill="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0" fontId="0" fillId="35" borderId="0" xfId="0" applyNumberFormat="1" applyFont="1" applyFill="1" applyAlignment="1" applyProtection="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0" fontId="0" fillId="37" borderId="0" xfId="0" applyNumberFormat="1" applyFill="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lignment vertical="center"/>
    </xf>
    <xf numFmtId="4" fontId="0" fillId="35" borderId="0" xfId="0" applyNumberFormat="1" applyFill="1">
      <alignment vertical="center"/>
    </xf>
    <xf numFmtId="4" fontId="21" fillId="37" borderId="0" xfId="0" applyNumberFormat="1" applyFont="1" applyFill="1" applyAlignment="1" applyProtection="1">
      <alignment vertical="center"/>
    </xf>
    <xf numFmtId="4" fontId="21" fillId="35" borderId="0" xfId="0" applyNumberFormat="1" applyFont="1" applyFill="1" applyBorder="1">
      <alignment vertical="center"/>
    </xf>
    <xf numFmtId="4" fontId="21" fillId="37" borderId="0" xfId="0" applyNumberFormat="1" applyFont="1" applyFill="1" applyAlignment="1" applyProtection="1">
      <alignment vertical="center"/>
    </xf>
    <xf numFmtId="4" fontId="21" fillId="37" borderId="0" xfId="0" applyNumberFormat="1" applyFont="1" applyFill="1" applyAlignment="1" applyProtection="1">
      <alignment vertical="center"/>
    </xf>
    <xf numFmtId="4" fontId="21" fillId="35" borderId="0" xfId="0" applyNumberFormat="1" applyFont="1" applyFill="1" applyBorder="1">
      <alignment vertical="center"/>
    </xf>
    <xf numFmtId="4" fontId="0" fillId="33" borderId="0" xfId="0" applyFill="1" applyAlignment="1">
      <alignment vertical="center" indent="1"/>
    </xf>
    <xf numFmtId="4" fontId="0" fillId="35" borderId="0" xfId="0" applyNumberFormat="1" applyFill="1">
      <alignment vertical="center"/>
    </xf>
    <xf numFmtId="4" fontId="21" fillId="37" borderId="0" xfId="0" applyNumberFormat="1" applyFont="1" applyFill="1" applyAlignment="1" applyProtection="1">
      <alignment vertical="center"/>
    </xf>
    <xf numFmtId="4" fontId="21" fillId="35" borderId="0" xfId="0" applyNumberFormat="1" applyFont="1" applyFill="1" applyBorder="1">
      <alignment vertical="center"/>
    </xf>
    <xf numFmtId="4" fontId="21" fillId="37" borderId="0" xfId="0" applyNumberFormat="1" applyFont="1" applyFill="1" applyAlignment="1" applyProtection="1">
      <alignment vertical="center"/>
    </xf>
    <xf numFmtId="4" fontId="21" fillId="37" borderId="0" xfId="0" applyNumberFormat="1" applyFont="1" applyFill="1" applyAlignment="1" applyProtection="1">
      <alignment vertical="center"/>
    </xf>
    <xf numFmtId="4" fontId="21" fillId="35" borderId="0" xfId="0" applyNumberFormat="1" applyFont="1" applyFill="1" applyBorder="1">
      <alignment vertical="center"/>
    </xf>
    <xf numFmtId="4" fontId="0" fillId="33" borderId="0" xfId="0" applyFill="1" applyAlignment="1">
      <alignment vertical="center" indent="1"/>
    </xf>
    <xf numFmtId="4" fontId="0" fillId="35" borderId="0" xfId="0" applyNumberFormat="1" applyFill="1">
      <alignment vertical="center"/>
    </xf>
    <xf numFmtId="4" fontId="21" fillId="37" borderId="0" xfId="0" applyNumberFormat="1" applyFont="1" applyFill="1" applyAlignment="1" applyProtection="1">
      <alignment vertical="center"/>
    </xf>
    <xf numFmtId="4" fontId="21" fillId="35" borderId="0" xfId="0" applyNumberFormat="1" applyFont="1" applyFill="1" applyBorder="1">
      <alignment vertical="center"/>
    </xf>
    <xf numFmtId="4" fontId="21" fillId="37" borderId="0" xfId="0" applyNumberFormat="1" applyFont="1" applyFill="1" applyAlignment="1" applyProtection="1">
      <alignment vertical="center"/>
    </xf>
    <xf numFmtId="4" fontId="21" fillId="37" borderId="0" xfId="0" applyNumberFormat="1" applyFont="1" applyFill="1" applyAlignment="1" applyProtection="1">
      <alignment vertical="center"/>
    </xf>
    <xf numFmtId="4" fontId="21" fillId="35" borderId="0" xfId="0" applyNumberFormat="1" applyFont="1" applyFill="1" applyBorder="1">
      <alignment vertical="center"/>
    </xf>
    <xf numFmtId="4" fontId="0" fillId="33" borderId="0" xfId="0" applyFill="1" applyAlignment="1">
      <alignment vertical="center" indent="1"/>
    </xf>
    <xf numFmtId="4" fontId="0" fillId="35" borderId="0" xfId="0" applyNumberFormat="1" applyFill="1">
      <alignment vertical="center"/>
    </xf>
    <xf numFmtId="4" fontId="21" fillId="36" borderId="11" xfId="0" applyNumberFormat="1" applyFont="1" applyFill="1" applyBorder="1">
      <alignment vertical="center"/>
    </xf>
    <xf numFmtId="4" fontId="21" fillId="37" borderId="0" xfId="0" applyNumberFormat="1" applyFont="1" applyFill="1" applyAlignment="1" applyProtection="1">
      <alignment vertical="center"/>
    </xf>
    <xf numFmtId="4" fontId="21" fillId="35" borderId="0" xfId="0" applyNumberFormat="1" applyFont="1" applyFill="1" applyBorder="1">
      <alignment vertical="center"/>
    </xf>
    <xf numFmtId="4" fontId="21" fillId="37" borderId="0" xfId="0" applyNumberFormat="1" applyFont="1" applyFill="1" applyAlignment="1" applyProtection="1">
      <alignment vertical="center"/>
    </xf>
    <xf numFmtId="4" fontId="21" fillId="36" borderId="11" xfId="0" applyNumberFormat="1" applyFont="1" applyFill="1" applyBorder="1">
      <alignment vertical="center"/>
    </xf>
    <xf numFmtId="4" fontId="21" fillId="37" borderId="0" xfId="0" applyNumberFormat="1" applyFont="1" applyFill="1" applyAlignment="1" applyProtection="1">
      <alignment vertical="center"/>
    </xf>
    <xf numFmtId="4" fontId="21" fillId="35" borderId="0" xfId="0" applyNumberFormat="1" applyFont="1" applyFill="1" applyBorder="1">
      <alignment vertical="center"/>
    </xf>
    <xf numFmtId="4" fontId="0" fillId="33" borderId="0" xfId="0" applyFill="1" applyAlignment="1">
      <alignment vertical="center" indent="1"/>
    </xf>
    <xf numFmtId="4" fontId="0" fillId="35" borderId="0" xfId="0" applyNumberFormat="1" applyFill="1">
      <alignment vertical="center"/>
    </xf>
    <xf numFmtId="4" fontId="21" fillId="36" borderId="11" xfId="0" applyNumberFormat="1" applyFont="1" applyFill="1" applyBorder="1">
      <alignment vertical="center"/>
    </xf>
    <xf numFmtId="4" fontId="21" fillId="37" borderId="0" xfId="0" applyNumberFormat="1" applyFont="1" applyFill="1" applyAlignment="1" applyProtection="1">
      <alignment vertical="center"/>
    </xf>
    <xf numFmtId="4" fontId="21" fillId="35" borderId="0" xfId="0" applyNumberFormat="1" applyFont="1" applyFill="1" applyBorder="1">
      <alignment vertical="center"/>
    </xf>
    <xf numFmtId="4" fontId="21" fillId="37" borderId="0" xfId="0" applyNumberFormat="1" applyFont="1" applyFill="1" applyAlignment="1" applyProtection="1">
      <alignment vertical="center"/>
    </xf>
    <xf numFmtId="4" fontId="21" fillId="36" borderId="11" xfId="0" applyNumberFormat="1" applyFont="1" applyFill="1" applyBorder="1">
      <alignment vertical="center"/>
    </xf>
    <xf numFmtId="4" fontId="21" fillId="37" borderId="0" xfId="0" applyNumberFormat="1" applyFont="1" applyFill="1" applyAlignment="1" applyProtection="1">
      <alignment vertical="center"/>
    </xf>
    <xf numFmtId="4" fontId="21" fillId="35" borderId="0" xfId="0" applyNumberFormat="1" applyFont="1" applyFill="1" applyBorder="1">
      <alignment vertical="center"/>
    </xf>
    <xf numFmtId="4" fontId="0" fillId="33" borderId="0" xfId="0" applyFill="1" applyAlignment="1">
      <alignment vertical="center" indent="1"/>
    </xf>
    <xf numFmtId="4" fontId="0" fillId="35" borderId="0" xfId="0" applyNumberFormat="1" applyFill="1">
      <alignment vertical="center"/>
    </xf>
    <xf numFmtId="4" fontId="21" fillId="36" borderId="11" xfId="0" applyNumberFormat="1" applyFont="1" applyFill="1" applyBorder="1">
      <alignment vertical="center"/>
    </xf>
    <xf numFmtId="4" fontId="21" fillId="37" borderId="0" xfId="0" applyNumberFormat="1" applyFont="1" applyFill="1" applyAlignment="1" applyProtection="1">
      <alignment vertical="center"/>
    </xf>
    <xf numFmtId="4" fontId="21" fillId="35" borderId="0" xfId="0" applyNumberFormat="1" applyFont="1" applyFill="1" applyBorder="1">
      <alignment vertical="center"/>
    </xf>
    <xf numFmtId="4" fontId="21" fillId="37" borderId="0" xfId="0" applyNumberFormat="1" applyFont="1" applyFill="1" applyAlignment="1" applyProtection="1">
      <alignment vertical="center"/>
    </xf>
    <xf numFmtId="4" fontId="21" fillId="36" borderId="11" xfId="0" applyNumberFormat="1" applyFont="1" applyFill="1" applyBorder="1">
      <alignment vertical="center"/>
    </xf>
    <xf numFmtId="4" fontId="21" fillId="37" borderId="0" xfId="0" applyNumberFormat="1" applyFont="1" applyFill="1" applyAlignment="1" applyProtection="1">
      <alignment vertical="center"/>
    </xf>
    <xf numFmtId="4" fontId="21" fillId="35" borderId="0" xfId="0" applyNumberFormat="1" applyFont="1" applyFill="1" applyBorder="1">
      <alignment vertical="center"/>
    </xf>
    <xf numFmtId="4" fontId="0" fillId="33" borderId="0" xfId="0" applyFill="1" applyAlignment="1">
      <alignment vertical="center" indent="2"/>
    </xf>
    <xf numFmtId="4" fontId="0" fillId="35" borderId="0" xfId="0" applyNumberFormat="1" applyFill="1">
      <alignment vertical="center"/>
    </xf>
    <xf numFmtId="4" fontId="21" fillId="36" borderId="11" xfId="0" applyNumberFormat="1" applyFont="1" applyFill="1" applyBorder="1">
      <alignment vertical="center"/>
    </xf>
    <xf numFmtId="4" fontId="21" fillId="37" borderId="0" xfId="0" applyNumberFormat="1" applyFont="1" applyFill="1" applyAlignment="1" applyProtection="1">
      <alignment vertical="center"/>
    </xf>
    <xf numFmtId="4" fontId="21" fillId="35" borderId="0" xfId="0" applyNumberFormat="1" applyFont="1" applyFill="1" applyBorder="1">
      <alignment vertical="center"/>
    </xf>
    <xf numFmtId="4" fontId="21" fillId="37" borderId="0" xfId="0" applyNumberFormat="1" applyFont="1" applyFill="1" applyAlignment="1" applyProtection="1">
      <alignment vertical="center"/>
    </xf>
    <xf numFmtId="4" fontId="21" fillId="36" borderId="11" xfId="0" applyNumberFormat="1" applyFont="1" applyFill="1" applyBorder="1">
      <alignment vertical="center"/>
    </xf>
    <xf numFmtId="4" fontId="21" fillId="37" borderId="0" xfId="0" applyNumberFormat="1" applyFont="1" applyFill="1" applyAlignment="1" applyProtection="1">
      <alignment vertical="center"/>
    </xf>
    <xf numFmtId="4" fontId="21" fillId="35" borderId="0" xfId="0" applyNumberFormat="1" applyFont="1" applyFill="1" applyBorder="1">
      <alignment vertical="center"/>
    </xf>
    <xf numFmtId="4" fontId="0" fillId="33" borderId="0" xfId="0" applyFill="1" applyAlignment="1">
      <alignment vertical="center" indent="2"/>
    </xf>
    <xf numFmtId="4" fontId="0" fillId="35" borderId="0" xfId="0" applyNumberFormat="1" applyFill="1">
      <alignment vertical="center"/>
    </xf>
    <xf numFmtId="4" fontId="21" fillId="36" borderId="11" xfId="0" applyNumberFormat="1" applyFont="1" applyFill="1" applyBorder="1">
      <alignment vertical="center"/>
    </xf>
    <xf numFmtId="4" fontId="21" fillId="37" borderId="0" xfId="0" applyNumberFormat="1" applyFont="1" applyFill="1" applyAlignment="1" applyProtection="1">
      <alignment vertical="center"/>
    </xf>
    <xf numFmtId="4" fontId="21" fillId="35" borderId="0" xfId="0" applyNumberFormat="1" applyFont="1" applyFill="1" applyBorder="1">
      <alignment vertical="center"/>
    </xf>
    <xf numFmtId="4" fontId="21" fillId="37" borderId="0" xfId="0" applyNumberFormat="1" applyFont="1" applyFill="1" applyAlignment="1" applyProtection="1">
      <alignment vertical="center"/>
    </xf>
    <xf numFmtId="4" fontId="21" fillId="36" borderId="11" xfId="0" applyNumberFormat="1" applyFont="1" applyFill="1" applyBorder="1">
      <alignment vertical="center"/>
    </xf>
    <xf numFmtId="4" fontId="21" fillId="37" borderId="0" xfId="0" applyNumberFormat="1" applyFont="1" applyFill="1" applyAlignment="1" applyProtection="1">
      <alignment vertical="center"/>
    </xf>
    <xf numFmtId="4" fontId="21" fillId="35" borderId="0" xfId="0" applyNumberFormat="1" applyFont="1" applyFill="1" applyBorder="1">
      <alignment vertical="center"/>
    </xf>
    <xf numFmtId="4" fontId="0" fillId="33" borderId="0" xfId="0" applyFill="1" applyAlignment="1">
      <alignment vertical="center" indent="2"/>
    </xf>
    <xf numFmtId="4" fontId="0" fillId="35" borderId="0" xfId="0" applyNumberFormat="1" applyFill="1">
      <alignment vertical="center"/>
    </xf>
    <xf numFmtId="4" fontId="21" fillId="36" borderId="11" xfId="0" applyNumberFormat="1" applyFont="1" applyFill="1" applyBorder="1">
      <alignment vertical="center"/>
    </xf>
    <xf numFmtId="4" fontId="21" fillId="37" borderId="0" xfId="0" applyNumberFormat="1" applyFont="1" applyFill="1" applyAlignment="1" applyProtection="1">
      <alignment vertical="center"/>
    </xf>
    <xf numFmtId="4" fontId="21" fillId="35" borderId="0" xfId="0" applyNumberFormat="1" applyFont="1" applyFill="1" applyBorder="1">
      <alignment vertical="center"/>
    </xf>
    <xf numFmtId="4" fontId="21" fillId="37" borderId="0" xfId="0" applyNumberFormat="1" applyFont="1" applyFill="1" applyAlignment="1" applyProtection="1">
      <alignment vertical="center"/>
    </xf>
    <xf numFmtId="4" fontId="21" fillId="36" borderId="11" xfId="0" applyNumberFormat="1" applyFont="1" applyFill="1" applyBorder="1">
      <alignment vertical="center"/>
    </xf>
    <xf numFmtId="4" fontId="21" fillId="37" borderId="0" xfId="0" applyNumberFormat="1" applyFont="1" applyFill="1" applyAlignment="1" applyProtection="1">
      <alignment vertical="center"/>
    </xf>
    <xf numFmtId="4" fontId="21" fillId="35" borderId="0" xfId="0" applyNumberFormat="1" applyFont="1" applyFill="1" applyBorder="1">
      <alignment vertical="center"/>
    </xf>
    <xf numFmtId="4" fontId="0" fillId="33" borderId="0" xfId="0" applyFill="1" applyAlignment="1">
      <alignment vertical="center" indent="2"/>
    </xf>
    <xf numFmtId="4" fontId="0" fillId="35" borderId="0" xfId="0" applyNumberFormat="1" applyFill="1">
      <alignment vertical="center"/>
    </xf>
    <xf numFmtId="4" fontId="21" fillId="36" borderId="11" xfId="0" applyNumberFormat="1" applyFont="1" applyFill="1" applyBorder="1">
      <alignment vertical="center"/>
    </xf>
    <xf numFmtId="4" fontId="21" fillId="37" borderId="0" xfId="0" applyNumberFormat="1" applyFont="1" applyFill="1" applyAlignment="1" applyProtection="1">
      <alignment vertical="center"/>
    </xf>
    <xf numFmtId="4" fontId="21" fillId="35" borderId="0" xfId="0" applyNumberFormat="1" applyFont="1" applyFill="1" applyBorder="1">
      <alignment vertical="center"/>
    </xf>
    <xf numFmtId="4" fontId="21" fillId="37" borderId="0" xfId="0" applyNumberFormat="1" applyFont="1" applyFill="1" applyAlignment="1" applyProtection="1">
      <alignment vertical="center"/>
    </xf>
    <xf numFmtId="4" fontId="21" fillId="36" borderId="11" xfId="0" applyNumberFormat="1" applyFont="1" applyFill="1" applyBorder="1">
      <alignment vertical="center"/>
    </xf>
    <xf numFmtId="4" fontId="21" fillId="37" borderId="0" xfId="0" applyNumberFormat="1" applyFont="1" applyFill="1" applyAlignment="1" applyProtection="1">
      <alignment vertical="center"/>
    </xf>
    <xf numFmtId="4" fontId="21" fillId="35" borderId="0" xfId="0" applyNumberFormat="1" applyFont="1" applyFill="1" applyBorder="1">
      <alignment vertical="center"/>
    </xf>
    <xf numFmtId="4" fontId="0" fillId="33" borderId="0" xfId="0" applyFill="1" applyAlignment="1">
      <alignment vertical="center" indent="1"/>
    </xf>
    <xf numFmtId="4" fontId="0" fillId="35" borderId="0" xfId="0" applyNumberFormat="1" applyFill="1">
      <alignment vertical="center"/>
    </xf>
    <xf numFmtId="4" fontId="21" fillId="36" borderId="11" xfId="0" applyNumberFormat="1" applyFont="1" applyFill="1" applyBorder="1">
      <alignment vertical="center"/>
    </xf>
    <xf numFmtId="4" fontId="21" fillId="37" borderId="0" xfId="0" applyNumberFormat="1" applyFont="1" applyFill="1" applyAlignment="1" applyProtection="1">
      <alignment vertical="center"/>
    </xf>
    <xf numFmtId="4" fontId="21" fillId="35" borderId="0" xfId="0" applyNumberFormat="1" applyFont="1" applyFill="1" applyBorder="1">
      <alignment vertical="center"/>
    </xf>
    <xf numFmtId="4" fontId="21" fillId="37" borderId="0" xfId="0" applyNumberFormat="1" applyFont="1" applyFill="1" applyAlignment="1" applyProtection="1">
      <alignment vertical="center"/>
    </xf>
    <xf numFmtId="4" fontId="21" fillId="36" borderId="11" xfId="0" applyNumberFormat="1" applyFont="1" applyFill="1" applyBorder="1">
      <alignment vertical="center"/>
    </xf>
    <xf numFmtId="4" fontId="21" fillId="37" borderId="0" xfId="0" applyNumberFormat="1" applyFont="1" applyFill="1" applyAlignment="1" applyProtection="1">
      <alignment vertical="center"/>
    </xf>
    <xf numFmtId="4" fontId="21" fillId="35" borderId="0" xfId="0" applyNumberFormat="1" applyFont="1" applyFill="1" applyBorder="1">
      <alignment vertical="center"/>
    </xf>
    <xf numFmtId="4" fontId="0" fillId="33" borderId="0" xfId="0" applyFill="1" applyAlignment="1">
      <alignment vertical="center" indent="1"/>
    </xf>
    <xf numFmtId="4" fontId="0" fillId="35" borderId="0" xfId="0" applyNumberFormat="1" applyFill="1">
      <alignment vertical="center"/>
    </xf>
    <xf numFmtId="4" fontId="21" fillId="36" borderId="11" xfId="0" applyNumberFormat="1" applyFont="1" applyFill="1" applyBorder="1">
      <alignment vertical="center"/>
    </xf>
    <xf numFmtId="4" fontId="21" fillId="37" borderId="0" xfId="0" applyNumberFormat="1" applyFont="1" applyFill="1" applyAlignment="1" applyProtection="1">
      <alignment vertical="center"/>
    </xf>
    <xf numFmtId="4" fontId="21" fillId="35" borderId="0" xfId="0" applyNumberFormat="1" applyFont="1" applyFill="1" applyBorder="1">
      <alignment vertical="center"/>
    </xf>
    <xf numFmtId="4" fontId="21" fillId="37" borderId="0" xfId="0" applyNumberFormat="1" applyFont="1" applyFill="1" applyAlignment="1" applyProtection="1">
      <alignment vertical="center"/>
    </xf>
    <xf numFmtId="4" fontId="21" fillId="36" borderId="11" xfId="0" applyNumberFormat="1" applyFont="1" applyFill="1" applyBorder="1">
      <alignment vertical="center"/>
    </xf>
    <xf numFmtId="4" fontId="21" fillId="37" borderId="0" xfId="0" applyNumberFormat="1" applyFont="1" applyFill="1" applyAlignment="1" applyProtection="1">
      <alignment vertical="center"/>
    </xf>
    <xf numFmtId="4" fontId="21" fillId="35" borderId="0" xfId="0" applyNumberFormat="1" applyFont="1" applyFill="1" applyBorder="1">
      <alignment vertical="center"/>
    </xf>
    <xf numFmtId="4" fontId="0" fillId="33" borderId="0" xfId="0" applyFill="1" applyAlignment="1">
      <alignment vertical="center" indent="1"/>
    </xf>
    <xf numFmtId="4" fontId="0" fillId="35" borderId="0" xfId="0" applyNumberFormat="1" applyFill="1">
      <alignment vertical="center"/>
    </xf>
    <xf numFmtId="4" fontId="21" fillId="36" borderId="11" xfId="0" applyNumberFormat="1" applyFont="1" applyFill="1" applyBorder="1">
      <alignment vertical="center"/>
    </xf>
    <xf numFmtId="4" fontId="21" fillId="37" borderId="0" xfId="0" applyNumberFormat="1" applyFont="1" applyFill="1" applyAlignment="1" applyProtection="1">
      <alignment vertical="center"/>
    </xf>
    <xf numFmtId="4" fontId="21" fillId="35" borderId="0" xfId="0" applyNumberFormat="1" applyFont="1" applyFill="1" applyBorder="1">
      <alignment vertical="center"/>
    </xf>
    <xf numFmtId="4" fontId="21" fillId="37" borderId="0" xfId="0" applyNumberFormat="1" applyFont="1" applyFill="1" applyAlignment="1" applyProtection="1">
      <alignment vertical="center"/>
    </xf>
    <xf numFmtId="4" fontId="21" fillId="36" borderId="11" xfId="0" applyNumberFormat="1" applyFont="1" applyFill="1" applyBorder="1">
      <alignment vertical="center"/>
    </xf>
    <xf numFmtId="4" fontId="21" fillId="37" borderId="0" xfId="0" applyNumberFormat="1" applyFont="1" applyFill="1" applyAlignment="1" applyProtection="1">
      <alignment vertical="center"/>
    </xf>
    <xf numFmtId="4" fontId="21" fillId="35" borderId="0" xfId="0" applyNumberFormat="1" applyFont="1" applyFill="1" applyBorder="1">
      <alignment vertical="center"/>
    </xf>
    <xf numFmtId="4" fontId="0" fillId="33" borderId="0" xfId="0" applyFill="1" applyAlignment="1">
      <alignment vertical="center" indent="2"/>
    </xf>
    <xf numFmtId="4" fontId="0" fillId="35" borderId="0" xfId="0" applyNumberFormat="1" applyFill="1">
      <alignment vertical="center"/>
    </xf>
    <xf numFmtId="4" fontId="21" fillId="36" borderId="11" xfId="0" applyNumberFormat="1" applyFont="1" applyFill="1" applyBorder="1">
      <alignment vertical="center"/>
    </xf>
    <xf numFmtId="4" fontId="21" fillId="37" borderId="0" xfId="0" applyNumberFormat="1" applyFont="1" applyFill="1" applyAlignment="1" applyProtection="1">
      <alignment vertical="center"/>
    </xf>
    <xf numFmtId="4" fontId="21" fillId="35" borderId="0" xfId="0" applyNumberFormat="1" applyFont="1" applyFill="1" applyBorder="1">
      <alignment vertical="center"/>
    </xf>
    <xf numFmtId="4" fontId="21" fillId="37" borderId="0" xfId="0" applyNumberFormat="1" applyFont="1" applyFill="1" applyAlignment="1" applyProtection="1">
      <alignment vertical="center"/>
    </xf>
    <xf numFmtId="4" fontId="21" fillId="36" borderId="11" xfId="0" applyNumberFormat="1" applyFont="1" applyFill="1" applyBorder="1">
      <alignment vertical="center"/>
    </xf>
    <xf numFmtId="4" fontId="21" fillId="37" borderId="0" xfId="0" applyNumberFormat="1" applyFont="1" applyFill="1" applyAlignment="1" applyProtection="1">
      <alignment vertical="center"/>
    </xf>
    <xf numFmtId="4" fontId="21" fillId="35" borderId="0" xfId="0" applyNumberFormat="1" applyFont="1" applyFill="1" applyBorder="1">
      <alignment vertical="center"/>
    </xf>
    <xf numFmtId="4" fontId="0" fillId="33" borderId="0" xfId="0" applyFill="1" applyAlignment="1">
      <alignment vertical="center" indent="2"/>
    </xf>
    <xf numFmtId="4" fontId="0" fillId="35" borderId="0" xfId="0" applyNumberFormat="1" applyFill="1">
      <alignment vertical="center"/>
    </xf>
    <xf numFmtId="4" fontId="21" fillId="36" borderId="11" xfId="0" applyNumberFormat="1" applyFont="1" applyFill="1" applyBorder="1">
      <alignment vertical="center"/>
    </xf>
    <xf numFmtId="4" fontId="21" fillId="37" borderId="0" xfId="0" applyNumberFormat="1" applyFont="1" applyFill="1" applyAlignment="1" applyProtection="1">
      <alignment vertical="center"/>
    </xf>
    <xf numFmtId="4" fontId="21" fillId="35" borderId="0" xfId="0" applyNumberFormat="1" applyFont="1" applyFill="1" applyBorder="1">
      <alignment vertical="center"/>
    </xf>
    <xf numFmtId="4" fontId="21" fillId="37" borderId="0" xfId="0" applyNumberFormat="1" applyFont="1" applyFill="1" applyAlignment="1" applyProtection="1">
      <alignment vertical="center"/>
    </xf>
    <xf numFmtId="4" fontId="21" fillId="36" borderId="11" xfId="0" applyNumberFormat="1" applyFont="1" applyFill="1" applyBorder="1">
      <alignment vertical="center"/>
    </xf>
    <xf numFmtId="4" fontId="21" fillId="37" borderId="0" xfId="0" applyNumberFormat="1" applyFont="1" applyFill="1" applyAlignment="1" applyProtection="1">
      <alignment vertical="center"/>
    </xf>
    <xf numFmtId="4" fontId="21" fillId="35" borderId="0" xfId="0" applyNumberFormat="1" applyFont="1" applyFill="1" applyBorder="1">
      <alignment vertical="center"/>
    </xf>
    <xf numFmtId="4" fontId="0" fillId="33" borderId="0" xfId="0" applyFill="1" applyAlignment="1">
      <alignment vertical="center" indent="2"/>
    </xf>
    <xf numFmtId="4" fontId="0" fillId="35" borderId="0" xfId="0" applyNumberFormat="1" applyFill="1">
      <alignment vertical="center"/>
    </xf>
    <xf numFmtId="4" fontId="21" fillId="36" borderId="11" xfId="0" applyNumberFormat="1" applyFont="1" applyFill="1" applyBorder="1">
      <alignment vertical="center"/>
    </xf>
    <xf numFmtId="4" fontId="21" fillId="37" borderId="0" xfId="0" applyNumberFormat="1" applyFont="1" applyFill="1" applyAlignment="1" applyProtection="1">
      <alignment vertical="center"/>
    </xf>
    <xf numFmtId="4" fontId="21" fillId="35" borderId="0" xfId="0" applyNumberFormat="1" applyFont="1" applyFill="1" applyBorder="1">
      <alignment vertical="center"/>
    </xf>
    <xf numFmtId="4" fontId="21" fillId="37" borderId="0" xfId="0" applyNumberFormat="1" applyFont="1" applyFill="1" applyAlignment="1" applyProtection="1">
      <alignment vertical="center"/>
    </xf>
    <xf numFmtId="4" fontId="21" fillId="36" borderId="11" xfId="0" applyNumberFormat="1" applyFont="1" applyFill="1" applyBorder="1">
      <alignment vertical="center"/>
    </xf>
    <xf numFmtId="4" fontId="21" fillId="37" borderId="0" xfId="0" applyNumberFormat="1" applyFont="1" applyFill="1" applyAlignment="1" applyProtection="1">
      <alignment vertical="center"/>
    </xf>
    <xf numFmtId="4" fontId="21" fillId="35" borderId="0" xfId="0" applyNumberFormat="1" applyFont="1" applyFill="1" applyBorder="1">
      <alignment vertical="center"/>
    </xf>
    <xf numFmtId="4" fontId="0" fillId="33" borderId="0" xfId="0" applyFill="1" applyAlignment="1">
      <alignment vertical="center" indent="2"/>
    </xf>
    <xf numFmtId="4" fontId="0" fillId="35" borderId="0" xfId="0" applyNumberFormat="1" applyFill="1">
      <alignment vertical="center"/>
    </xf>
    <xf numFmtId="4" fontId="21" fillId="36" borderId="11" xfId="0" applyNumberFormat="1" applyFont="1" applyFill="1" applyBorder="1">
      <alignment vertical="center"/>
    </xf>
    <xf numFmtId="4" fontId="21" fillId="37" borderId="0" xfId="0" applyNumberFormat="1" applyFont="1" applyFill="1" applyAlignment="1" applyProtection="1">
      <alignment vertical="center"/>
    </xf>
    <xf numFmtId="4" fontId="21" fillId="35" borderId="0" xfId="0" applyNumberFormat="1" applyFont="1" applyFill="1" applyBorder="1">
      <alignment vertical="center"/>
    </xf>
    <xf numFmtId="4" fontId="21" fillId="37" borderId="0" xfId="0" applyNumberFormat="1" applyFont="1" applyFill="1" applyAlignment="1" applyProtection="1">
      <alignment vertical="center"/>
    </xf>
    <xf numFmtId="4" fontId="21" fillId="36" borderId="11" xfId="0" applyNumberFormat="1" applyFont="1" applyFill="1" applyBorder="1">
      <alignment vertical="center"/>
    </xf>
    <xf numFmtId="4" fontId="21" fillId="37" borderId="0" xfId="0" applyNumberFormat="1" applyFont="1" applyFill="1" applyAlignment="1" applyProtection="1">
      <alignment vertical="center"/>
    </xf>
    <xf numFmtId="4" fontId="21" fillId="35" borderId="0" xfId="0" applyNumberFormat="1" applyFont="1" applyFill="1" applyBorder="1">
      <alignment vertical="center"/>
    </xf>
    <xf numFmtId="4" fontId="0" fillId="33" borderId="0" xfId="0" applyFill="1" applyAlignment="1">
      <alignment vertical="center" indent="1"/>
    </xf>
    <xf numFmtId="4" fontId="0" fillId="35" borderId="0" xfId="0" applyNumberFormat="1" applyFill="1">
      <alignment vertical="center"/>
    </xf>
    <xf numFmtId="4" fontId="21" fillId="36" borderId="11" xfId="0" applyNumberFormat="1" applyFont="1" applyFill="1" applyBorder="1">
      <alignment vertical="center"/>
    </xf>
    <xf numFmtId="4" fontId="21" fillId="37" borderId="0" xfId="0" applyNumberFormat="1" applyFont="1" applyFill="1" applyAlignment="1" applyProtection="1">
      <alignment vertical="center"/>
    </xf>
    <xf numFmtId="4" fontId="21" fillId="35" borderId="0" xfId="0" applyNumberFormat="1" applyFont="1" applyFill="1" applyBorder="1">
      <alignment vertical="center"/>
    </xf>
    <xf numFmtId="4" fontId="21" fillId="37" borderId="0" xfId="0" applyNumberFormat="1" applyFont="1" applyFill="1" applyAlignment="1" applyProtection="1">
      <alignment vertical="center"/>
    </xf>
    <xf numFmtId="4" fontId="21" fillId="36" borderId="11" xfId="0" applyNumberFormat="1" applyFont="1" applyFill="1" applyBorder="1">
      <alignment vertical="center"/>
    </xf>
    <xf numFmtId="4" fontId="21" fillId="37" borderId="0" xfId="0" applyNumberFormat="1" applyFont="1" applyFill="1" applyAlignment="1" applyProtection="1">
      <alignment vertical="center"/>
    </xf>
    <xf numFmtId="4" fontId="21" fillId="35" borderId="0" xfId="0" applyNumberFormat="1" applyFont="1" applyFill="1" applyBorder="1">
      <alignment vertical="center"/>
    </xf>
    <xf numFmtId="4" fontId="0" fillId="33" borderId="0" xfId="0" applyFill="1" applyAlignment="1">
      <alignment vertical="center" indent="1"/>
    </xf>
    <xf numFmtId="4" fontId="0" fillId="35" borderId="0" xfId="0" applyNumberFormat="1" applyFill="1">
      <alignment vertical="center"/>
    </xf>
    <xf numFmtId="4" fontId="21" fillId="36" borderId="11" xfId="0" applyNumberFormat="1" applyFont="1" applyFill="1" applyBorder="1">
      <alignment vertical="center"/>
    </xf>
    <xf numFmtId="4" fontId="21" fillId="37" borderId="0" xfId="0" applyNumberFormat="1" applyFont="1" applyFill="1" applyAlignment="1" applyProtection="1">
      <alignment vertical="center"/>
    </xf>
    <xf numFmtId="4" fontId="21" fillId="35" borderId="0" xfId="0" applyNumberFormat="1" applyFont="1" applyFill="1" applyBorder="1">
      <alignment vertical="center"/>
    </xf>
    <xf numFmtId="4" fontId="21" fillId="37" borderId="0" xfId="0" applyNumberFormat="1" applyFont="1" applyFill="1" applyAlignment="1" applyProtection="1">
      <alignment vertical="center"/>
    </xf>
    <xf numFmtId="4" fontId="21" fillId="36" borderId="11" xfId="0" applyNumberFormat="1" applyFont="1" applyFill="1" applyBorder="1">
      <alignment vertical="center"/>
    </xf>
    <xf numFmtId="4" fontId="21" fillId="37" borderId="0" xfId="0" applyNumberFormat="1" applyFont="1" applyFill="1" applyAlignment="1" applyProtection="1">
      <alignment vertical="center"/>
    </xf>
    <xf numFmtId="4" fontId="21" fillId="35" borderId="0" xfId="0" applyNumberFormat="1" applyFont="1" applyFill="1" applyBorder="1">
      <alignment vertical="center"/>
    </xf>
    <xf numFmtId="4" fontId="0" fillId="33" borderId="0" xfId="0" applyFill="1" applyAlignment="1">
      <alignment vertical="center" indent="1"/>
    </xf>
    <xf numFmtId="4" fontId="0" fillId="35" borderId="0" xfId="0" applyNumberFormat="1" applyFill="1">
      <alignment vertical="center"/>
    </xf>
    <xf numFmtId="4" fontId="21" fillId="36" borderId="11" xfId="0" applyNumberFormat="1" applyFont="1" applyFill="1" applyBorder="1">
      <alignment vertical="center"/>
    </xf>
    <xf numFmtId="4" fontId="21" fillId="37" borderId="0" xfId="0" applyNumberFormat="1" applyFont="1" applyFill="1" applyAlignment="1" applyProtection="1">
      <alignment vertical="center"/>
    </xf>
    <xf numFmtId="4" fontId="21" fillId="35" borderId="0" xfId="0" applyNumberFormat="1" applyFont="1" applyFill="1" applyBorder="1">
      <alignment vertical="center"/>
    </xf>
    <xf numFmtId="4" fontId="21" fillId="37" borderId="0" xfId="0" applyNumberFormat="1" applyFont="1" applyFill="1" applyAlignment="1" applyProtection="1">
      <alignment vertical="center"/>
    </xf>
    <xf numFmtId="4" fontId="21" fillId="36" borderId="11" xfId="0" applyNumberFormat="1" applyFont="1" applyFill="1" applyBorder="1">
      <alignment vertical="center"/>
    </xf>
    <xf numFmtId="4" fontId="21" fillId="37" borderId="0" xfId="0" applyNumberFormat="1" applyFont="1" applyFill="1" applyAlignment="1" applyProtection="1">
      <alignment vertical="center"/>
    </xf>
    <xf numFmtId="4" fontId="21" fillId="35" borderId="0" xfId="0" applyNumberFormat="1" applyFont="1" applyFill="1" applyBorder="1">
      <alignment vertical="center"/>
    </xf>
    <xf numFmtId="4" fontId="0" fillId="33" borderId="0" xfId="0" applyFill="1" applyAlignment="1">
      <alignment vertical="center" indent="1"/>
    </xf>
    <xf numFmtId="4" fontId="0" fillId="35" borderId="0" xfId="0" applyNumberFormat="1" applyFill="1">
      <alignment vertical="center"/>
    </xf>
    <xf numFmtId="4" fontId="21" fillId="36" borderId="11" xfId="0" applyNumberFormat="1" applyFont="1" applyFill="1" applyBorder="1">
      <alignment vertical="center"/>
    </xf>
    <xf numFmtId="4" fontId="21" fillId="37" borderId="0" xfId="0" applyNumberFormat="1" applyFont="1" applyFill="1" applyAlignment="1" applyProtection="1">
      <alignment vertical="center"/>
    </xf>
    <xf numFmtId="4" fontId="21" fillId="35" borderId="0" xfId="0" applyNumberFormat="1" applyFont="1" applyFill="1" applyBorder="1">
      <alignment vertical="center"/>
    </xf>
    <xf numFmtId="4" fontId="21" fillId="37" borderId="0" xfId="0" applyNumberFormat="1" applyFont="1" applyFill="1" applyAlignment="1" applyProtection="1">
      <alignment vertical="center"/>
    </xf>
    <xf numFmtId="4" fontId="21" fillId="36" borderId="11" xfId="0" applyNumberFormat="1" applyFont="1" applyFill="1" applyBorder="1">
      <alignment vertical="center"/>
    </xf>
    <xf numFmtId="4" fontId="21" fillId="37" borderId="0" xfId="0" applyNumberFormat="1" applyFont="1" applyFill="1" applyAlignment="1" applyProtection="1">
      <alignment vertical="center"/>
    </xf>
    <xf numFmtId="4" fontId="21" fillId="35" borderId="0" xfId="0" applyNumberFormat="1" applyFont="1" applyFill="1" applyBorder="1">
      <alignment vertical="center"/>
    </xf>
    <xf numFmtId="4" fontId="0" fillId="33" borderId="0" xfId="0" applyFill="1" applyAlignment="1">
      <alignment vertical="center" indent="1"/>
    </xf>
    <xf numFmtId="4" fontId="0" fillId="35" borderId="0" xfId="0" applyNumberFormat="1" applyFill="1">
      <alignment vertical="center"/>
    </xf>
    <xf numFmtId="4" fontId="21" fillId="36" borderId="11" xfId="0" applyNumberFormat="1" applyFont="1" applyFill="1" applyBorder="1">
      <alignment vertical="center"/>
    </xf>
    <xf numFmtId="4" fontId="21" fillId="37" borderId="0" xfId="0" applyNumberFormat="1" applyFont="1" applyFill="1" applyAlignment="1" applyProtection="1">
      <alignment vertical="center"/>
    </xf>
    <xf numFmtId="4" fontId="21" fillId="35" borderId="0" xfId="0" applyNumberFormat="1" applyFont="1" applyFill="1" applyBorder="1">
      <alignment vertical="center"/>
    </xf>
    <xf numFmtId="4" fontId="21" fillId="37" borderId="0" xfId="0" applyNumberFormat="1" applyFont="1" applyFill="1" applyAlignment="1" applyProtection="1">
      <alignment vertical="center"/>
    </xf>
    <xf numFmtId="4" fontId="21" fillId="36" borderId="11" xfId="0" applyNumberFormat="1" applyFont="1" applyFill="1" applyBorder="1">
      <alignment vertical="center"/>
    </xf>
    <xf numFmtId="4" fontId="21" fillId="37" borderId="0" xfId="0" applyNumberFormat="1" applyFont="1" applyFill="1" applyAlignment="1" applyProtection="1">
      <alignment vertical="center"/>
    </xf>
    <xf numFmtId="4" fontId="21" fillId="35" borderId="0" xfId="0" applyNumberFormat="1" applyFont="1" applyFill="1" applyBorder="1">
      <alignment vertical="center"/>
    </xf>
    <xf numFmtId="4" fontId="0" fillId="33" borderId="0" xfId="0" applyFill="1" applyAlignment="1">
      <alignment vertical="center" indent="1"/>
    </xf>
    <xf numFmtId="4" fontId="0" fillId="35" borderId="0" xfId="0" applyNumberFormat="1" applyFill="1">
      <alignment vertical="center"/>
    </xf>
    <xf numFmtId="4" fontId="21" fillId="36" borderId="11" xfId="0" applyNumberFormat="1" applyFont="1" applyFill="1" applyBorder="1">
      <alignment vertical="center"/>
    </xf>
    <xf numFmtId="4" fontId="21" fillId="37" borderId="0" xfId="0" applyNumberFormat="1" applyFont="1" applyFill="1" applyAlignment="1" applyProtection="1">
      <alignment vertical="center"/>
    </xf>
    <xf numFmtId="4" fontId="21" fillId="35" borderId="0" xfId="0" applyNumberFormat="1" applyFont="1" applyFill="1" applyBorder="1">
      <alignment vertical="center"/>
    </xf>
    <xf numFmtId="4" fontId="21" fillId="37" borderId="0" xfId="0" applyNumberFormat="1" applyFont="1" applyFill="1" applyAlignment="1" applyProtection="1">
      <alignment vertical="center"/>
    </xf>
    <xf numFmtId="4" fontId="21" fillId="36" borderId="11" xfId="0" applyNumberFormat="1" applyFont="1" applyFill="1" applyBorder="1">
      <alignment vertical="center"/>
    </xf>
    <xf numFmtId="4" fontId="21" fillId="37" borderId="0" xfId="0" applyNumberFormat="1" applyFont="1" applyFill="1" applyAlignment="1" applyProtection="1">
      <alignment vertical="center"/>
    </xf>
    <xf numFmtId="4" fontId="21" fillId="35" borderId="0" xfId="0" applyNumberFormat="1" applyFont="1" applyFill="1" applyBorder="1">
      <alignment vertical="center"/>
    </xf>
    <xf numFmtId="4" fontId="0" fillId="33" borderId="0" xfId="0" applyFill="1" applyAlignment="1">
      <alignment vertical="center" indent="1"/>
    </xf>
    <xf numFmtId="4" fontId="0" fillId="35" borderId="0" xfId="0" applyNumberFormat="1" applyFill="1">
      <alignment vertical="center"/>
    </xf>
    <xf numFmtId="4" fontId="21" fillId="36" borderId="11" xfId="0" applyNumberFormat="1" applyFont="1" applyFill="1" applyBorder="1">
      <alignment vertical="center"/>
    </xf>
    <xf numFmtId="4" fontId="21" fillId="37" borderId="0" xfId="0" applyNumberFormat="1" applyFont="1" applyFill="1" applyAlignment="1" applyProtection="1">
      <alignment vertical="center"/>
    </xf>
    <xf numFmtId="4" fontId="21" fillId="35" borderId="0" xfId="0" applyNumberFormat="1" applyFont="1" applyFill="1" applyBorder="1">
      <alignment vertical="center"/>
    </xf>
    <xf numFmtId="4" fontId="21" fillId="37" borderId="0" xfId="0" applyNumberFormat="1" applyFont="1" applyFill="1" applyAlignment="1" applyProtection="1">
      <alignment vertical="center"/>
    </xf>
    <xf numFmtId="4" fontId="21" fillId="36" borderId="11" xfId="0" applyNumberFormat="1" applyFont="1" applyFill="1" applyBorder="1">
      <alignment vertical="center"/>
    </xf>
    <xf numFmtId="4" fontId="21" fillId="37" borderId="0" xfId="0" applyNumberFormat="1" applyFont="1" applyFill="1" applyAlignment="1" applyProtection="1">
      <alignment vertical="center"/>
    </xf>
    <xf numFmtId="4" fontId="21" fillId="35" borderId="0" xfId="0" applyNumberFormat="1" applyFont="1" applyFill="1" applyBorder="1">
      <alignment vertical="center"/>
    </xf>
    <xf numFmtId="4" fontId="0" fillId="33" borderId="0" xfId="0" applyFill="1" applyAlignment="1">
      <alignment vertical="center" indent="1"/>
    </xf>
    <xf numFmtId="4" fontId="0" fillId="35" borderId="0" xfId="0" applyNumberFormat="1" applyFill="1">
      <alignment vertical="center"/>
    </xf>
    <xf numFmtId="4" fontId="21" fillId="36" borderId="11" xfId="0" applyNumberFormat="1" applyFont="1" applyFill="1" applyBorder="1">
      <alignment vertical="center"/>
    </xf>
    <xf numFmtId="4" fontId="21" fillId="37" borderId="0" xfId="0" applyNumberFormat="1" applyFont="1" applyFill="1" applyAlignment="1" applyProtection="1">
      <alignment vertical="center"/>
    </xf>
    <xf numFmtId="4" fontId="21" fillId="35" borderId="0" xfId="0" applyNumberFormat="1" applyFont="1" applyFill="1" applyBorder="1">
      <alignment vertical="center"/>
    </xf>
    <xf numFmtId="4" fontId="21" fillId="37" borderId="0" xfId="0" applyNumberFormat="1" applyFont="1" applyFill="1" applyAlignment="1" applyProtection="1">
      <alignment vertical="center"/>
    </xf>
    <xf numFmtId="4" fontId="21" fillId="36" borderId="11" xfId="0" applyNumberFormat="1" applyFont="1" applyFill="1" applyBorder="1">
      <alignment vertical="center"/>
    </xf>
    <xf numFmtId="4" fontId="21" fillId="37" borderId="0" xfId="0" applyNumberFormat="1" applyFont="1" applyFill="1" applyAlignment="1" applyProtection="1">
      <alignment vertical="center"/>
    </xf>
    <xf numFmtId="4" fontId="21" fillId="35" borderId="0" xfId="0" applyNumberFormat="1" applyFont="1" applyFill="1" applyBorder="1">
      <alignment vertical="center"/>
    </xf>
    <xf numFmtId="4" fontId="21" fillId="33" borderId="0" xfId="44" applyFill="1">
      <alignment vertical="center"/>
    </xf>
    <xf numFmtId="4" fontId="21" fillId="35" borderId="0" xfId="44" applyNumberFormat="1" applyFill="1" applyBorder="1">
      <alignment vertical="center"/>
    </xf>
    <xf numFmtId="4" fontId="21" fillId="33" borderId="0" xfId="44" applyFill="1" applyAlignment="1">
      <alignment vertical="center" indent="1"/>
    </xf>
    <xf numFmtId="4" fontId="21" fillId="33" borderId="0" xfId="44" applyFill="1" applyAlignment="1">
      <alignment vertical="center" indent="1"/>
    </xf>
    <xf numFmtId="4" fontId="21" fillId="35" borderId="0" xfId="44" applyNumberFormat="1" applyFill="1" applyBorder="1">
      <alignment vertical="center"/>
    </xf>
    <xf numFmtId="4" fontId="21" fillId="33" borderId="0" xfId="44" applyFill="1" applyAlignment="1">
      <alignment vertical="center" indent="2"/>
    </xf>
    <xf numFmtId="4" fontId="21" fillId="35" borderId="0" xfId="44" applyNumberFormat="1" applyFill="1" applyBorder="1">
      <alignment vertical="center"/>
    </xf>
    <xf numFmtId="4" fontId="21" fillId="33" borderId="0" xfId="44" applyFill="1" applyAlignment="1">
      <alignment vertical="center" indent="3"/>
    </xf>
    <xf numFmtId="4" fontId="21" fillId="35" borderId="0" xfId="44" applyNumberFormat="1" applyFill="1" applyBorder="1">
      <alignment vertical="center"/>
    </xf>
    <xf numFmtId="4" fontId="21" fillId="33" borderId="0" xfId="44" applyFill="1" applyAlignment="1">
      <alignment vertical="center" indent="2"/>
    </xf>
    <xf numFmtId="4" fontId="21" fillId="35" borderId="0" xfId="44" applyNumberFormat="1" applyFill="1" applyBorder="1">
      <alignment vertical="center"/>
    </xf>
    <xf numFmtId="4" fontId="21" fillId="33" borderId="0" xfId="44" applyFill="1" applyAlignment="1">
      <alignment vertical="center" indent="2"/>
    </xf>
    <xf numFmtId="4" fontId="21" fillId="35" borderId="0" xfId="44" applyNumberFormat="1" applyFill="1" applyBorder="1">
      <alignment vertical="center"/>
    </xf>
    <xf numFmtId="4" fontId="21" fillId="33" borderId="0" xfId="44" applyFill="1" applyAlignment="1">
      <alignment vertical="center" indent="2"/>
    </xf>
    <xf numFmtId="4" fontId="21" fillId="35" borderId="0" xfId="44" applyNumberFormat="1" applyFill="1" applyBorder="1">
      <alignment vertical="center"/>
    </xf>
    <xf numFmtId="4" fontId="21" fillId="33" borderId="0" xfId="44" applyFill="1" applyAlignment="1">
      <alignment vertical="center" indent="2"/>
    </xf>
    <xf numFmtId="4" fontId="21" fillId="35" borderId="0" xfId="44" applyNumberFormat="1" applyFill="1" applyBorder="1">
      <alignment vertical="center"/>
    </xf>
    <xf numFmtId="4" fontId="21" fillId="33" borderId="0" xfId="44" applyFill="1" applyAlignment="1">
      <alignment vertical="center" indent="3"/>
    </xf>
    <xf numFmtId="4" fontId="21" fillId="35" borderId="0" xfId="44" applyNumberFormat="1" applyFill="1" applyBorder="1">
      <alignment vertical="center"/>
    </xf>
    <xf numFmtId="4" fontId="21" fillId="33" borderId="0" xfId="44" applyFill="1" applyAlignment="1">
      <alignment vertical="center" indent="3"/>
    </xf>
    <xf numFmtId="4" fontId="21" fillId="35" borderId="0" xfId="44" applyNumberFormat="1" applyFill="1" applyBorder="1">
      <alignment vertical="center"/>
    </xf>
    <xf numFmtId="4" fontId="21" fillId="33" borderId="0" xfId="44" applyFill="1" applyAlignment="1">
      <alignment vertical="center" indent="3"/>
    </xf>
    <xf numFmtId="4" fontId="21" fillId="35" borderId="0" xfId="44" applyNumberFormat="1" applyFill="1" applyBorder="1">
      <alignment vertical="center"/>
    </xf>
    <xf numFmtId="4" fontId="21" fillId="33" borderId="0" xfId="44" applyFill="1" applyAlignment="1">
      <alignment vertical="center" indent="3"/>
    </xf>
    <xf numFmtId="4" fontId="21" fillId="35" borderId="0" xfId="44" applyNumberFormat="1" applyFill="1" applyBorder="1">
      <alignment vertical="center"/>
    </xf>
    <xf numFmtId="4" fontId="21" fillId="33" borderId="0" xfId="44" applyFill="1" applyAlignment="1">
      <alignment vertical="center" indent="2"/>
    </xf>
    <xf numFmtId="4" fontId="21" fillId="35" borderId="0" xfId="44" applyNumberFormat="1" applyFill="1" applyBorder="1">
      <alignment vertical="center"/>
    </xf>
    <xf numFmtId="4" fontId="21" fillId="33" borderId="0" xfId="44" applyFill="1" applyAlignment="1">
      <alignment vertical="center" indent="2"/>
    </xf>
    <xf numFmtId="4" fontId="21" fillId="35" borderId="0" xfId="44" applyNumberFormat="1" applyFill="1" applyBorder="1">
      <alignment vertical="center"/>
    </xf>
    <xf numFmtId="4" fontId="21" fillId="33" borderId="0" xfId="44" applyFill="1" applyAlignment="1">
      <alignment vertical="center" indent="2"/>
    </xf>
    <xf numFmtId="4" fontId="21" fillId="35" borderId="0" xfId="44" applyNumberFormat="1" applyFill="1" applyBorder="1">
      <alignment vertical="center"/>
    </xf>
    <xf numFmtId="4" fontId="21" fillId="33" borderId="0" xfId="44" applyFill="1" applyAlignment="1">
      <alignment vertical="center" indent="2"/>
    </xf>
    <xf numFmtId="0" fontId="21" fillId="35" borderId="0" xfId="44" applyNumberFormat="1" applyFill="1" applyBorder="1">
      <alignment vertical="center"/>
    </xf>
    <xf numFmtId="4" fontId="21" fillId="33" borderId="0" xfId="44" applyFill="1" applyAlignment="1">
      <alignment vertical="center" indent="2"/>
    </xf>
    <xf numFmtId="4" fontId="21" fillId="35" borderId="0" xfId="44" applyNumberFormat="1" applyFill="1" applyBorder="1">
      <alignment vertical="center"/>
    </xf>
    <xf numFmtId="4" fontId="21" fillId="33" borderId="0" xfId="44" applyFill="1" applyAlignment="1">
      <alignment vertical="center" indent="2"/>
    </xf>
    <xf numFmtId="4" fontId="21" fillId="35" borderId="0" xfId="44" applyNumberFormat="1" applyFill="1" applyBorder="1">
      <alignment vertical="center"/>
    </xf>
    <xf numFmtId="4" fontId="21" fillId="33" borderId="0" xfId="44" applyFill="1" applyAlignment="1">
      <alignment vertical="center" indent="1"/>
    </xf>
    <xf numFmtId="4" fontId="21" fillId="35" borderId="0" xfId="44" applyNumberFormat="1" applyFill="1" applyBorder="1">
      <alignment vertical="center"/>
    </xf>
    <xf numFmtId="4" fontId="21" fillId="33" borderId="0" xfId="44" applyFill="1" applyAlignment="1">
      <alignment vertical="center" indent="2"/>
    </xf>
    <xf numFmtId="4" fontId="21" fillId="35" borderId="0" xfId="44" applyNumberFormat="1" applyFill="1" applyBorder="1">
      <alignment vertical="center"/>
    </xf>
    <xf numFmtId="4" fontId="21" fillId="33" borderId="0" xfId="44" applyFill="1" applyAlignment="1">
      <alignment vertical="center" indent="3"/>
    </xf>
    <xf numFmtId="4" fontId="21" fillId="35" borderId="0" xfId="44" applyNumberFormat="1" applyFill="1" applyBorder="1">
      <alignment vertical="center"/>
    </xf>
    <xf numFmtId="4" fontId="21" fillId="33" borderId="0" xfId="44" applyFill="1" applyAlignment="1">
      <alignment vertical="center" indent="3"/>
    </xf>
    <xf numFmtId="4" fontId="21" fillId="35" borderId="0" xfId="44" applyNumberFormat="1" applyFill="1" applyBorder="1">
      <alignment vertical="center"/>
    </xf>
    <xf numFmtId="4" fontId="21" fillId="33" borderId="0" xfId="44" applyFill="1" applyAlignment="1">
      <alignment vertical="center" indent="3"/>
    </xf>
    <xf numFmtId="4" fontId="21" fillId="35" borderId="0" xfId="44" applyNumberFormat="1" applyFill="1" applyBorder="1">
      <alignment vertical="center"/>
    </xf>
    <xf numFmtId="4" fontId="21" fillId="33" borderId="0" xfId="44" applyFill="1" applyAlignment="1">
      <alignment vertical="center" indent="3"/>
    </xf>
    <xf numFmtId="4" fontId="21" fillId="35" borderId="0" xfId="44" applyNumberFormat="1" applyFill="1" applyBorder="1">
      <alignment vertical="center"/>
    </xf>
    <xf numFmtId="4" fontId="21" fillId="33" borderId="0" xfId="44" applyFill="1" applyAlignment="1">
      <alignment vertical="center" indent="3"/>
    </xf>
    <xf numFmtId="4" fontId="21" fillId="35" borderId="0" xfId="44" applyNumberFormat="1" applyFill="1" applyBorder="1">
      <alignment vertical="center"/>
    </xf>
    <xf numFmtId="4" fontId="21" fillId="33" borderId="0" xfId="44" applyFill="1" applyAlignment="1">
      <alignment vertical="center" indent="2"/>
    </xf>
    <xf numFmtId="4" fontId="21" fillId="35" borderId="0" xfId="44" applyNumberFormat="1" applyFill="1" applyBorder="1">
      <alignment vertical="center"/>
    </xf>
    <xf numFmtId="4" fontId="21" fillId="33" borderId="0" xfId="44" applyFill="1" applyAlignment="1">
      <alignment vertical="center" indent="2"/>
    </xf>
    <xf numFmtId="4" fontId="21" fillId="35" borderId="0" xfId="44" applyNumberFormat="1" applyFill="1" applyBorder="1">
      <alignment vertical="center"/>
    </xf>
    <xf numFmtId="4" fontId="21" fillId="33" borderId="0" xfId="44" applyFill="1" applyAlignment="1">
      <alignment vertical="center" indent="2"/>
    </xf>
    <xf numFmtId="4" fontId="21" fillId="35" borderId="0" xfId="44" applyNumberFormat="1" applyFill="1" applyBorder="1">
      <alignment vertical="center"/>
    </xf>
    <xf numFmtId="4" fontId="21" fillId="33" borderId="0" xfId="44" applyFill="1" applyAlignment="1">
      <alignment vertical="center" indent="2"/>
    </xf>
    <xf numFmtId="4" fontId="21" fillId="35" borderId="0" xfId="44" applyNumberFormat="1" applyFill="1" applyBorder="1">
      <alignment vertical="center"/>
    </xf>
    <xf numFmtId="4" fontId="21" fillId="33" borderId="0" xfId="44" applyFill="1" applyAlignment="1">
      <alignment vertical="center" indent="2"/>
    </xf>
    <xf numFmtId="4" fontId="21" fillId="35" borderId="0" xfId="44" applyNumberFormat="1" applyFill="1" applyBorder="1">
      <alignment vertical="center"/>
    </xf>
    <xf numFmtId="4" fontId="21" fillId="33" borderId="0" xfId="44" applyFill="1" applyAlignment="1">
      <alignment vertical="center" indent="2"/>
    </xf>
    <xf numFmtId="4" fontId="21" fillId="35" borderId="0" xfId="44" applyNumberFormat="1" applyFill="1" applyBorder="1">
      <alignment vertical="center"/>
    </xf>
    <xf numFmtId="4" fontId="21" fillId="33" borderId="0" xfId="44" applyFill="1" applyAlignment="1">
      <alignment vertical="center" indent="2"/>
    </xf>
    <xf numFmtId="4" fontId="21" fillId="35" borderId="0" xfId="44" applyNumberFormat="1" applyFill="1" applyBorder="1">
      <alignment vertical="center"/>
    </xf>
    <xf numFmtId="4" fontId="21" fillId="33" borderId="0" xfId="44" applyFill="1" applyAlignment="1">
      <alignment vertical="center" indent="2"/>
    </xf>
    <xf numFmtId="4" fontId="21" fillId="35" borderId="0" xfId="44" applyNumberFormat="1" applyFill="1" applyBorder="1">
      <alignment vertical="center"/>
    </xf>
    <xf numFmtId="4" fontId="21" fillId="33" borderId="0" xfId="44" applyFill="1" applyAlignment="1">
      <alignment vertical="center" indent="2"/>
    </xf>
    <xf numFmtId="4" fontId="21" fillId="35" borderId="0" xfId="44" applyNumberFormat="1" applyFill="1" applyBorder="1">
      <alignment vertical="center"/>
    </xf>
    <xf numFmtId="4" fontId="21" fillId="33" borderId="0" xfId="44" applyFill="1" applyAlignment="1">
      <alignment vertical="center" indent="3"/>
    </xf>
    <xf numFmtId="4" fontId="21" fillId="35" borderId="0" xfId="44" applyNumberFormat="1" applyFill="1" applyBorder="1">
      <alignment vertical="center"/>
    </xf>
    <xf numFmtId="4" fontId="21" fillId="33" borderId="0" xfId="44" applyFill="1" applyAlignment="1">
      <alignment vertical="center" indent="3"/>
    </xf>
    <xf numFmtId="4" fontId="21" fillId="35" borderId="0" xfId="44" applyNumberFormat="1" applyFill="1" applyBorder="1">
      <alignment vertical="center"/>
    </xf>
    <xf numFmtId="4" fontId="21" fillId="33" borderId="0" xfId="44" applyFill="1" applyAlignment="1">
      <alignment vertical="center" indent="3"/>
    </xf>
    <xf numFmtId="4" fontId="21" fillId="35" borderId="0" xfId="44" applyNumberFormat="1" applyFill="1" applyBorder="1">
      <alignment vertical="center"/>
    </xf>
    <xf numFmtId="4" fontId="21" fillId="33" borderId="0" xfId="44" applyFill="1" applyAlignment="1">
      <alignment vertical="center" indent="2"/>
    </xf>
    <xf numFmtId="4" fontId="21" fillId="35" borderId="0" xfId="44" applyNumberFormat="1" applyFill="1" applyBorder="1">
      <alignment vertical="center"/>
    </xf>
    <xf numFmtId="4" fontId="21" fillId="33" borderId="0" xfId="44" applyFill="1" applyAlignment="1">
      <alignment vertical="center" indent="2"/>
    </xf>
    <xf numFmtId="4" fontId="21" fillId="35" borderId="0" xfId="44" applyNumberFormat="1" applyFill="1" applyBorder="1">
      <alignment vertical="center"/>
    </xf>
    <xf numFmtId="4" fontId="21" fillId="33" borderId="0" xfId="44" applyFill="1" applyAlignment="1">
      <alignment vertical="center" indent="2"/>
    </xf>
    <xf numFmtId="4" fontId="21" fillId="35" borderId="0" xfId="44" applyNumberFormat="1" applyFill="1" applyBorder="1">
      <alignment vertical="center"/>
    </xf>
    <xf numFmtId="4" fontId="21" fillId="33" borderId="0" xfId="44" applyFill="1" applyAlignment="1">
      <alignment vertical="center" indent="2"/>
    </xf>
    <xf numFmtId="4" fontId="21" fillId="35" borderId="0" xfId="44" applyNumberFormat="1" applyFill="1" applyBorder="1">
      <alignment vertical="center"/>
    </xf>
    <xf numFmtId="4" fontId="21" fillId="33" borderId="0" xfId="44" applyFill="1" applyAlignment="1">
      <alignment vertical="center" indent="1"/>
    </xf>
    <xf numFmtId="4" fontId="21" fillId="35" borderId="0" xfId="44" applyNumberFormat="1" applyFill="1" applyBorder="1">
      <alignment vertical="center"/>
    </xf>
    <xf numFmtId="4" fontId="21" fillId="33" borderId="0" xfId="44" applyFill="1" applyAlignment="1">
      <alignment vertical="center" indent="1"/>
    </xf>
    <xf numFmtId="4" fontId="21" fillId="35" borderId="0" xfId="44" applyNumberFormat="1" applyFill="1" applyBorder="1">
      <alignment vertical="center"/>
    </xf>
    <xf numFmtId="4" fontId="21" fillId="33" borderId="0" xfId="44" applyFill="1" applyAlignment="1">
      <alignment vertical="center" indent="2"/>
    </xf>
    <xf numFmtId="4" fontId="21" fillId="35" borderId="0" xfId="44" applyNumberFormat="1" applyFill="1" applyBorder="1">
      <alignment vertical="center"/>
    </xf>
    <xf numFmtId="4" fontId="21" fillId="33" borderId="0" xfId="44" applyFill="1" applyAlignment="1">
      <alignment vertical="center" indent="2"/>
    </xf>
    <xf numFmtId="4" fontId="21" fillId="35" borderId="0" xfId="44" applyNumberFormat="1" applyFill="1" applyBorder="1">
      <alignment vertical="center"/>
    </xf>
    <xf numFmtId="4" fontId="21" fillId="33" borderId="0" xfId="44" applyFill="1" applyAlignment="1">
      <alignment vertical="center" indent="1"/>
    </xf>
    <xf numFmtId="4" fontId="21" fillId="35" borderId="0" xfId="44" applyNumberFormat="1" applyFill="1" applyBorder="1">
      <alignment vertical="center"/>
    </xf>
    <xf numFmtId="4" fontId="21" fillId="33" borderId="0" xfId="44" applyFill="1" applyAlignment="1">
      <alignment vertical="center" indent="2"/>
    </xf>
    <xf numFmtId="4" fontId="21" fillId="35" borderId="0" xfId="44" applyNumberFormat="1" applyFill="1" applyBorder="1">
      <alignment vertical="center"/>
    </xf>
    <xf numFmtId="4" fontId="21" fillId="33" borderId="0" xfId="44" applyFill="1" applyAlignment="1">
      <alignment vertical="center" indent="2"/>
    </xf>
    <xf numFmtId="4" fontId="21" fillId="35" borderId="0" xfId="44" applyNumberFormat="1" applyFill="1" applyBorder="1">
      <alignment vertical="center"/>
    </xf>
    <xf numFmtId="4" fontId="21" fillId="33" borderId="0" xfId="44" applyFill="1" applyAlignment="1">
      <alignment vertical="center" indent="2"/>
    </xf>
    <xf numFmtId="4" fontId="21" fillId="35" borderId="0" xfId="44" applyNumberFormat="1" applyFill="1" applyBorder="1">
      <alignment vertical="center"/>
    </xf>
    <xf numFmtId="4" fontId="21" fillId="33" borderId="0" xfId="44" applyFill="1" applyAlignment="1">
      <alignment vertical="center" indent="2"/>
    </xf>
    <xf numFmtId="4" fontId="21" fillId="35" borderId="0" xfId="44" applyNumberFormat="1" applyFill="1" applyBorder="1">
      <alignment vertical="center"/>
    </xf>
    <xf numFmtId="4" fontId="21" fillId="33" borderId="0" xfId="44" applyFill="1" applyAlignment="1">
      <alignment vertical="center" indent="2"/>
    </xf>
    <xf numFmtId="4" fontId="21" fillId="35" borderId="0" xfId="44" applyNumberFormat="1" applyFill="1" applyBorder="1">
      <alignment vertical="center"/>
    </xf>
    <xf numFmtId="4" fontId="21" fillId="33" borderId="0" xfId="44" applyFill="1" applyAlignment="1">
      <alignment vertical="center" indent="2"/>
    </xf>
    <xf numFmtId="4" fontId="21" fillId="35" borderId="0" xfId="44" applyNumberFormat="1" applyFill="1" applyBorder="1">
      <alignment vertical="center"/>
    </xf>
    <xf numFmtId="4" fontId="21" fillId="33" borderId="0" xfId="44" applyFill="1" applyAlignment="1">
      <alignment vertical="center" indent="1"/>
    </xf>
    <xf numFmtId="4" fontId="21" fillId="35" borderId="0" xfId="44" applyNumberFormat="1" applyFill="1" applyBorder="1">
      <alignment vertical="center"/>
    </xf>
    <xf numFmtId="4" fontId="21" fillId="33" borderId="0" xfId="44" applyFill="1" applyAlignment="1">
      <alignment vertical="center" indent="2"/>
    </xf>
    <xf numFmtId="4" fontId="21" fillId="35" borderId="0" xfId="44" applyNumberFormat="1" applyFill="1" applyBorder="1">
      <alignment vertical="center"/>
    </xf>
    <xf numFmtId="4" fontId="21" fillId="33" borderId="0" xfId="44" applyFill="1" applyAlignment="1">
      <alignment vertical="center" indent="2"/>
    </xf>
    <xf numFmtId="4" fontId="21" fillId="35" borderId="0" xfId="44" applyNumberFormat="1" applyFill="1" applyBorder="1">
      <alignment vertical="center"/>
    </xf>
    <xf numFmtId="4" fontId="21" fillId="33" borderId="0" xfId="44" applyFill="1" applyAlignment="1">
      <alignment vertical="center" indent="2"/>
    </xf>
    <xf numFmtId="4" fontId="21" fillId="35" borderId="0" xfId="44" applyNumberFormat="1" applyFill="1" applyBorder="1">
      <alignment vertical="center"/>
    </xf>
    <xf numFmtId="4" fontId="21" fillId="33" borderId="0" xfId="44" applyFill="1">
      <alignment vertical="center"/>
    </xf>
    <xf numFmtId="4" fontId="21" fillId="35" borderId="0" xfId="44" applyNumberFormat="1" applyFill="1" applyBorder="1">
      <alignment vertical="center"/>
    </xf>
    <xf numFmtId="4" fontId="21" fillId="33" borderId="0" xfId="44" applyFill="1" applyAlignment="1">
      <alignment vertical="center" indent="1"/>
    </xf>
    <xf numFmtId="4" fontId="21" fillId="33" borderId="0" xfId="44" applyFill="1" applyAlignment="1">
      <alignment vertical="center" indent="1"/>
    </xf>
    <xf numFmtId="4" fontId="21" fillId="35" borderId="0" xfId="44" applyNumberFormat="1" applyFill="1" applyBorder="1">
      <alignment vertical="center"/>
    </xf>
    <xf numFmtId="4" fontId="21" fillId="33" borderId="0" xfId="44" applyFill="1" applyAlignment="1">
      <alignment vertical="center" indent="1"/>
    </xf>
    <xf numFmtId="4" fontId="21" fillId="35" borderId="0" xfId="44" applyNumberFormat="1" applyFill="1" applyBorder="1">
      <alignment vertical="center"/>
    </xf>
    <xf numFmtId="4" fontId="21" fillId="33" borderId="0" xfId="44" applyFill="1" applyAlignment="1">
      <alignment vertical="center" indent="1"/>
    </xf>
    <xf numFmtId="4" fontId="21" fillId="35" borderId="0" xfId="44" applyNumberFormat="1" applyFill="1" applyBorder="1">
      <alignment vertical="center"/>
    </xf>
    <xf numFmtId="4" fontId="21" fillId="33" borderId="0" xfId="44" applyFill="1">
      <alignment vertical="center"/>
    </xf>
    <xf numFmtId="4" fontId="45" fillId="34" borderId="0" xfId="43" applyFont="1" applyFill="1">
      <alignment vertical="center"/>
    </xf>
    <xf numFmtId="4" fontId="35" fillId="40" borderId="0" xfId="0" applyFont="1" applyFill="1" applyAlignment="1">
      <alignment vertical="center" wrapText="1" shrinkToFit="1"/>
    </xf>
    <xf numFmtId="4" fontId="0" fillId="40" borderId="0" xfId="0" applyFill="1" applyAlignment="1">
      <alignment vertical="center"/>
    </xf>
    <xf numFmtId="0" fontId="33" fillId="34" borderId="0" xfId="42" applyNumberFormat="1" applyFont="1" applyFill="1" applyBorder="1" applyAlignment="1">
      <alignment horizontal="left" vertical="top" wrapText="1"/>
    </xf>
    <xf numFmtId="0" fontId="20" fillId="33" borderId="0" xfId="42" applyNumberFormat="1" applyFont="1" applyFill="1" applyBorder="1" applyAlignment="1" applyProtection="1">
      <alignment horizontal="center" vertical="center"/>
    </xf>
    <xf numFmtId="0" fontId="22" fillId="33" borderId="0" xfId="42" applyNumberFormat="1" applyFont="1" applyFill="1" applyBorder="1" applyAlignment="1" applyProtection="1">
      <alignment horizontal="center" vertical="center"/>
    </xf>
    <xf numFmtId="0" fontId="22" fillId="34" borderId="0" xfId="42" applyFont="1" applyFill="1" applyBorder="1" applyAlignment="1" applyProtection="1">
      <alignment horizontal="left" vertical="center" wrapText="1"/>
    </xf>
    <xf numFmtId="4" fontId="0" fillId="36" borderId="14" xfId="0" applyNumberFormat="1" applyFill="1" applyBorder="1">
      <alignment vertical="center"/>
    </xf>
    <xf numFmtId="4" fontId="0" fillId="36" borderId="15" xfId="0" applyNumberFormat="1" applyFill="1" applyBorder="1">
      <alignment vertical="center"/>
    </xf>
    <xf numFmtId="4" fontId="0" fillId="36" borderId="10" xfId="0" applyNumberFormat="1" applyFill="1" applyBorder="1">
      <alignment vertical="center"/>
    </xf>
    <xf numFmtId="4" fontId="21" fillId="36" borderId="15" xfId="0" applyNumberFormat="1" applyFont="1" applyFill="1" applyBorder="1">
      <alignment vertical="center"/>
    </xf>
    <xf numFmtId="4" fontId="21" fillId="36" borderId="10" xfId="0" applyNumberFormat="1" applyFont="1" applyFill="1" applyBorder="1">
      <alignment vertical="center"/>
    </xf>
    <xf numFmtId="4" fontId="21" fillId="36" borderId="14" xfId="0" applyNumberFormat="1" applyFont="1" applyFill="1" applyBorder="1">
      <alignment vertical="center"/>
    </xf>
    <xf numFmtId="4" fontId="21" fillId="35" borderId="14" xfId="44" applyNumberFormat="1" applyFill="1" applyBorder="1">
      <alignment vertical="center"/>
    </xf>
  </cellXfs>
  <cellStyles count="46">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Gut" xfId="6" builtinId="26" customBuiltin="1"/>
    <cellStyle name="Link" xfId="43" builtinId="8"/>
    <cellStyle name="Neutral" xfId="8" builtinId="28" customBuiltin="1"/>
    <cellStyle name="Notiz" xfId="15" builtinId="10" customBuiltin="1"/>
    <cellStyle name="Schlecht" xfId="7" builtinId="27" customBuiltin="1"/>
    <cellStyle name="Standard" xfId="0" builtinId="0" customBuiltin="1"/>
    <cellStyle name="Standard 2" xfId="42"/>
    <cellStyle name="Standard 3" xfId="44"/>
    <cellStyle name="Standard 4" xfId="45"/>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colors>
    <mruColors>
      <color rgb="FF006600"/>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161924</xdr:colOff>
      <xdr:row>1</xdr:row>
      <xdr:rowOff>1</xdr:rowOff>
    </xdr:from>
    <xdr:to>
      <xdr:col>8</xdr:col>
      <xdr:colOff>28575</xdr:colOff>
      <xdr:row>14</xdr:row>
      <xdr:rowOff>85725</xdr:rowOff>
    </xdr:to>
    <xdr:sp macro="" textlink="">
      <xdr:nvSpPr>
        <xdr:cNvPr id="2" name="Textfeld 1">
          <a:extLst>
            <a:ext uri="{FF2B5EF4-FFF2-40B4-BE49-F238E27FC236}">
              <a16:creationId xmlns:a16="http://schemas.microsoft.com/office/drawing/2014/main" id="{00000000-0008-0000-0800-000002000000}"/>
            </a:ext>
          </a:extLst>
        </xdr:cNvPr>
        <xdr:cNvSpPr txBox="1"/>
      </xdr:nvSpPr>
      <xdr:spPr>
        <a:xfrm>
          <a:off x="161924" y="152401"/>
          <a:ext cx="4838701" cy="1943099"/>
        </a:xfrm>
        <a:prstGeom prst="rect">
          <a:avLst/>
        </a:prstGeom>
        <a:solidFill>
          <a:schemeClr val="lt1"/>
        </a:solidFill>
        <a:ln w="19050" cmpd="sng">
          <a:solidFill>
            <a:schemeClr val="tx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050">
              <a:solidFill>
                <a:schemeClr val="dk1"/>
              </a:solidFill>
              <a:effectLst/>
              <a:latin typeface="+mn-lt"/>
              <a:ea typeface="+mn-ea"/>
              <a:cs typeface="+mn-cs"/>
            </a:rPr>
            <a:t>ReportFactory Taxonomy Template </a:t>
          </a:r>
          <a:endParaRPr lang="en-GB" sz="1050">
            <a:solidFill>
              <a:schemeClr val="dk1"/>
            </a:solidFill>
            <a:effectLst/>
            <a:latin typeface="+mn-lt"/>
            <a:ea typeface="+mn-ea"/>
            <a:cs typeface="+mn-cs"/>
          </a:endParaRPr>
        </a:p>
        <a:p>
          <a:pPr hangingPunct="0"/>
          <a:r>
            <a:rPr lang="en-US" sz="1050">
              <a:solidFill>
                <a:schemeClr val="dk1"/>
              </a:solidFill>
              <a:effectLst/>
              <a:latin typeface="+mn-lt"/>
              <a:ea typeface="+mn-ea"/>
              <a:cs typeface="+mn-cs"/>
            </a:rPr>
            <a:t>© 2013 ABZ Reporting GmbH</a:t>
          </a:r>
        </a:p>
        <a:p>
          <a:pPr hangingPunct="0"/>
          <a:endParaRPr lang="en-GB" sz="1050">
            <a:solidFill>
              <a:schemeClr val="dk1"/>
            </a:solidFill>
            <a:effectLst/>
            <a:latin typeface="+mn-lt"/>
            <a:ea typeface="+mn-ea"/>
            <a:cs typeface="+mn-cs"/>
          </a:endParaRPr>
        </a:p>
        <a:p>
          <a:pPr hangingPunct="0"/>
          <a:r>
            <a:rPr lang="de-DE" sz="1050">
              <a:solidFill>
                <a:schemeClr val="dk1"/>
              </a:solidFill>
              <a:effectLst/>
              <a:latin typeface="+mn-lt"/>
              <a:ea typeface="+mn-ea"/>
              <a:cs typeface="+mn-cs"/>
            </a:rPr>
            <a:t>S</a:t>
          </a:r>
          <a:r>
            <a:rPr lang="de-CH" sz="1050">
              <a:solidFill>
                <a:schemeClr val="dk1"/>
              </a:solidFill>
              <a:effectLst/>
              <a:latin typeface="+mn-lt"/>
              <a:ea typeface="+mn-ea"/>
              <a:cs typeface="+mn-cs"/>
            </a:rPr>
            <a:t>ämtliche Rechte an der Excel-Vorlage stehen der ABZ Reporting GmbH zu. </a:t>
          </a:r>
          <a:br>
            <a:rPr lang="de-CH" sz="1050">
              <a:solidFill>
                <a:schemeClr val="dk1"/>
              </a:solidFill>
              <a:effectLst/>
              <a:latin typeface="+mn-lt"/>
              <a:ea typeface="+mn-ea"/>
              <a:cs typeface="+mn-cs"/>
            </a:rPr>
          </a:br>
          <a:r>
            <a:rPr lang="de-CH" sz="1050">
              <a:solidFill>
                <a:schemeClr val="dk1"/>
              </a:solidFill>
              <a:effectLst/>
              <a:latin typeface="+mn-lt"/>
              <a:ea typeface="+mn-ea"/>
              <a:cs typeface="+mn-cs"/>
            </a:rPr>
            <a:t>Eine Nutzung desr</a:t>
          </a:r>
          <a:r>
            <a:rPr lang="de-CH" sz="1050" baseline="0">
              <a:solidFill>
                <a:schemeClr val="dk1"/>
              </a:solidFill>
              <a:effectLst/>
              <a:latin typeface="+mn-lt"/>
              <a:ea typeface="+mn-ea"/>
              <a:cs typeface="+mn-cs"/>
            </a:rPr>
            <a:t> </a:t>
          </a:r>
          <a:r>
            <a:rPr lang="de-CH" sz="1050">
              <a:solidFill>
                <a:schemeClr val="dk1"/>
              </a:solidFill>
              <a:effectLst/>
              <a:latin typeface="+mn-lt"/>
              <a:ea typeface="+mn-ea"/>
              <a:cs typeface="+mn-cs"/>
            </a:rPr>
            <a:t>Excel -Vorlage ist ausdrücklich nur in Verbindung mit der Software ABZ ReportFactory und nur im Rahmen der an der Software eingeräumten Nutzungsrechte gestattet. </a:t>
          </a:r>
          <a:br>
            <a:rPr lang="de-CH" sz="1050">
              <a:solidFill>
                <a:schemeClr val="dk1"/>
              </a:solidFill>
              <a:effectLst/>
              <a:latin typeface="+mn-lt"/>
              <a:ea typeface="+mn-ea"/>
              <a:cs typeface="+mn-cs"/>
            </a:rPr>
          </a:br>
          <a:r>
            <a:rPr lang="de-CH" sz="1050">
              <a:solidFill>
                <a:schemeClr val="dk1"/>
              </a:solidFill>
              <a:effectLst/>
              <a:latin typeface="+mn-lt"/>
              <a:ea typeface="+mn-ea"/>
              <a:cs typeface="+mn-cs"/>
            </a:rPr>
            <a:t>Eine Vervielfältigung des</a:t>
          </a:r>
          <a:r>
            <a:rPr lang="de-CH" sz="1050" baseline="0">
              <a:solidFill>
                <a:schemeClr val="dk1"/>
              </a:solidFill>
              <a:effectLst/>
              <a:latin typeface="+mn-lt"/>
              <a:ea typeface="+mn-ea"/>
              <a:cs typeface="+mn-cs"/>
            </a:rPr>
            <a:t> </a:t>
          </a:r>
          <a:r>
            <a:rPr lang="de-CH" sz="1050">
              <a:solidFill>
                <a:schemeClr val="dk1"/>
              </a:solidFill>
              <a:effectLst/>
              <a:latin typeface="+mn-lt"/>
              <a:ea typeface="+mn-ea"/>
              <a:cs typeface="+mn-cs"/>
            </a:rPr>
            <a:t>Excel -Vorlage ist nur insoweit gestattet, wie es notwendiger Weise im Zusammenhang mit der vertragsgemäßen Nutzung der Software ReporFactory erforderlich ist. Eine darüber hinausgehende Weitergabe an Dritte ist untersagt. </a:t>
          </a:r>
          <a:endParaRPr lang="en-GB" sz="105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G16"/>
  <sheetViews>
    <sheetView tabSelected="1" workbookViewId="0">
      <selection activeCell="D12" sqref="D12"/>
    </sheetView>
  </sheetViews>
  <sheetFormatPr baseColWidth="10" defaultColWidth="12" defaultRowHeight="11.25"/>
  <cols>
    <col min="1" max="1" width="3" style="51" customWidth="1"/>
    <col min="2" max="2" width="78" style="51" customWidth="1"/>
    <col min="3" max="3" width="3" style="51" customWidth="1"/>
    <col min="4" max="4" width="49.5" style="51" customWidth="1"/>
    <col min="5" max="5" width="3" style="51" customWidth="1"/>
    <col min="6" max="6" width="0" style="51" hidden="1" customWidth="1"/>
    <col min="7" max="16384" width="12" style="51"/>
  </cols>
  <sheetData>
    <row r="1" spans="1:7" ht="12.75">
      <c r="A1" s="52" t="s">
        <v>8</v>
      </c>
      <c r="B1" s="53"/>
      <c r="C1" s="53"/>
      <c r="D1" s="53"/>
      <c r="E1" s="53"/>
      <c r="F1" s="53"/>
    </row>
    <row r="2" spans="1:7" ht="31.5">
      <c r="A2" s="53"/>
      <c r="B2" s="54" t="s">
        <v>61</v>
      </c>
      <c r="C2" s="53"/>
      <c r="D2" s="53"/>
      <c r="E2" s="53"/>
      <c r="F2" s="53"/>
    </row>
    <row r="3" spans="1:7" ht="12.75">
      <c r="A3" s="53"/>
      <c r="B3" s="53"/>
      <c r="C3" s="53"/>
      <c r="D3" s="53"/>
      <c r="E3" s="53"/>
      <c r="F3" s="53"/>
    </row>
    <row r="4" spans="1:7" ht="15.75">
      <c r="A4" s="53"/>
      <c r="B4" s="55" t="s">
        <v>5115</v>
      </c>
      <c r="C4" s="53"/>
      <c r="D4" s="53"/>
      <c r="E4" s="53"/>
      <c r="F4" s="53"/>
    </row>
    <row r="5" spans="1:7" ht="15.75">
      <c r="A5" s="53"/>
      <c r="B5" s="55"/>
      <c r="C5" s="53"/>
      <c r="D5" s="53"/>
      <c r="E5" s="53"/>
      <c r="F5" s="53"/>
    </row>
    <row r="6" spans="1:7" ht="15">
      <c r="A6" s="53"/>
      <c r="B6" s="91" t="s">
        <v>60</v>
      </c>
      <c r="C6" s="93"/>
      <c r="D6" s="93"/>
      <c r="E6" s="93"/>
      <c r="F6" s="97" t="s">
        <v>78</v>
      </c>
      <c r="G6" s="57"/>
    </row>
    <row r="7" spans="1:7" ht="15">
      <c r="A7" s="53"/>
      <c r="B7" s="58" t="s">
        <v>57</v>
      </c>
      <c r="C7" s="93"/>
      <c r="D7" s="94" t="s">
        <v>75</v>
      </c>
      <c r="E7" s="93"/>
      <c r="F7" s="97" t="s">
        <v>79</v>
      </c>
      <c r="G7" s="57"/>
    </row>
    <row r="8" spans="1:7" ht="15">
      <c r="A8" s="53"/>
      <c r="B8" s="58" t="s">
        <v>58</v>
      </c>
      <c r="C8" s="93"/>
      <c r="D8" s="14579" t="s">
        <v>76</v>
      </c>
      <c r="E8" s="93"/>
      <c r="F8" s="97" t="s">
        <v>80</v>
      </c>
      <c r="G8" s="57"/>
    </row>
    <row r="9" spans="1:7" ht="15">
      <c r="A9" s="53"/>
      <c r="B9" s="58" t="s">
        <v>59</v>
      </c>
      <c r="C9" s="93"/>
      <c r="D9" s="14580"/>
      <c r="E9" s="93"/>
      <c r="F9" s="97" t="s">
        <v>81</v>
      </c>
      <c r="G9" s="57"/>
    </row>
    <row r="10" spans="1:7" ht="15">
      <c r="A10" s="53"/>
      <c r="B10" s="58" t="s">
        <v>18</v>
      </c>
      <c r="C10" s="93"/>
      <c r="D10" s="93"/>
      <c r="E10" s="93"/>
      <c r="F10" s="98" t="s">
        <v>82</v>
      </c>
      <c r="G10" s="57"/>
    </row>
    <row r="11" spans="1:7" ht="12.75">
      <c r="A11" s="53"/>
      <c r="B11" s="58" t="s">
        <v>21</v>
      </c>
      <c r="C11" s="93"/>
      <c r="D11" s="95" t="s">
        <v>77</v>
      </c>
      <c r="E11" s="93"/>
      <c r="F11" s="56"/>
      <c r="G11" s="57"/>
    </row>
    <row r="12" spans="1:7" ht="12.75">
      <c r="A12" s="53"/>
      <c r="B12" s="14578" t="s">
        <v>87</v>
      </c>
      <c r="C12" s="93"/>
      <c r="D12" s="96"/>
      <c r="E12" s="93"/>
      <c r="F12" s="56"/>
      <c r="G12" s="57"/>
    </row>
    <row r="13" spans="1:7" ht="12.75">
      <c r="A13" s="53"/>
      <c r="B13" s="58" t="s">
        <v>72</v>
      </c>
      <c r="C13" s="93"/>
      <c r="D13" s="93"/>
      <c r="E13" s="93"/>
      <c r="F13" s="56"/>
      <c r="G13" s="57"/>
    </row>
    <row r="14" spans="1:7" ht="12.75">
      <c r="A14" s="53"/>
      <c r="B14" s="53"/>
      <c r="C14" s="53"/>
      <c r="D14" s="53"/>
      <c r="E14" s="53"/>
      <c r="F14" s="53"/>
    </row>
    <row r="15" spans="1:7" ht="12.75">
      <c r="A15" s="53"/>
      <c r="B15" s="53"/>
      <c r="C15" s="53"/>
      <c r="D15" s="53"/>
      <c r="E15" s="53"/>
      <c r="F15" s="53"/>
    </row>
    <row r="16" spans="1:7" ht="12.75">
      <c r="A16" s="53"/>
      <c r="B16" s="59" t="s">
        <v>62</v>
      </c>
      <c r="C16" s="53"/>
      <c r="D16" s="53"/>
      <c r="E16" s="53"/>
      <c r="F16" s="53"/>
    </row>
  </sheetData>
  <mergeCells count="1">
    <mergeCell ref="D8:D9"/>
  </mergeCells>
  <dataValidations count="1">
    <dataValidation type="list" allowBlank="1" showInputMessage="1" showErrorMessage="1" promptTitle="Hinweis" prompt="Wahlen Sie hier bitte die ReportFactory-Einstelung! " sqref="D12">
      <formula1>$F$6:$F$10</formula1>
    </dataValidation>
  </dataValidations>
  <hyperlinks>
    <hyperlink ref="B7" location="Aktiva!A1" display="Aktiva"/>
    <hyperlink ref="B8" location="Passiva!A1" display="Passiva"/>
    <hyperlink ref="B9" location="GuV!A1" display="Gewinn-und Verlustrechnung"/>
    <hyperlink ref="B10" location="Ergebnisverwendung!A1" display="Ergebnisverwendung"/>
    <hyperlink ref="B11" location="'Steuerlicher Gewinn'!A1" display="Steuerliche Gewinnermittlung"/>
    <hyperlink ref="B16" location="Nutzungsbedingungen!A1" display="Bitte beachten Sie die beigefügten Nutzungsbedingungen!"/>
    <hyperlink ref="B12:B13" location="'Steuerlicher Gewinn'!A1" display="Steuerliche Gewinnermittlung"/>
    <hyperlink ref="B12" location="'Steuerlicher Gewinn Feststl.'!A1" display="Steuerliche Gewinnermittlung bei Feststellungsverfahren"/>
    <hyperlink ref="B13" location="'Steuerlicher Gewinn bes. Fälle'!A1" display="Steuerliche Gewinnermittlung für besondere Fälle"/>
  </hyperlinks>
  <pageMargins left="0.7" right="0.7" top="0.78740157499999996" bottom="0.78740157499999996"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outlinePr summaryBelow="0" summaryRight="0"/>
  </sheetPr>
  <dimension ref="A1:AI377"/>
  <sheetViews>
    <sheetView workbookViewId="0">
      <pane xSplit="3" ySplit="7" topLeftCell="D8" activePane="bottomRight" state="frozen"/>
      <selection pane="topRight" activeCell="D1" sqref="D1"/>
      <selection pane="bottomLeft" activeCell="A7" sqref="A7"/>
      <selection pane="bottomRight" activeCell="AC9" sqref="AC9"/>
    </sheetView>
  </sheetViews>
  <sheetFormatPr baseColWidth="10" defaultColWidth="9.6640625" defaultRowHeight="12" customHeight="1" outlineLevelRow="5" outlineLevelCol="1"/>
  <cols>
    <col min="1" max="1" width="50.83203125" style="18" customWidth="1"/>
    <col min="2" max="2" width="2.83203125" style="18" customWidth="1"/>
    <col min="3" max="3" width="2.83203125" style="18" customWidth="1" collapsed="1"/>
    <col min="4" max="4" width="24.5" style="18" hidden="1" customWidth="1" outlineLevel="1"/>
    <col min="5" max="5" width="20.83203125" style="18" hidden="1" customWidth="1" outlineLevel="1"/>
    <col min="6" max="6" width="13.5" style="18" hidden="1" customWidth="1" outlineLevel="1"/>
    <col min="7" max="7" width="24.1640625" style="19" hidden="1" customWidth="1" outlineLevel="1"/>
    <col min="8" max="8" width="34.6640625" style="19" hidden="1" customWidth="1" outlineLevel="1"/>
    <col min="9" max="9" width="25.83203125" style="19" hidden="1" customWidth="1" outlineLevel="1"/>
    <col min="10" max="10" width="31.5" style="19" hidden="1" customWidth="1" outlineLevel="1"/>
    <col min="11" max="11" width="16" style="19" hidden="1" customWidth="1" outlineLevel="1"/>
    <col min="12" max="12" width="14.83203125" style="19" hidden="1" customWidth="1" outlineLevel="1"/>
    <col min="13" max="13" width="9.6640625" style="19" hidden="1" customWidth="1" outlineLevel="1"/>
    <col min="14" max="14" width="18.6640625" style="19" hidden="1" customWidth="1" outlineLevel="1"/>
    <col min="15" max="15" width="27" style="19" hidden="1" customWidth="1" outlineLevel="1"/>
    <col min="16" max="16" width="22" style="19" hidden="1" customWidth="1" outlineLevel="1"/>
    <col min="17" max="17" width="17" style="19" hidden="1" customWidth="1" outlineLevel="1"/>
    <col min="18" max="18" width="2.83203125" style="2" customWidth="1"/>
    <col min="19" max="19" width="15.83203125" style="2" customWidth="1"/>
    <col min="20" max="20" width="2.83203125" style="2" customWidth="1"/>
    <col min="21" max="21" width="15.83203125" style="2" customWidth="1" outlineLevel="1"/>
    <col min="22" max="22" width="2.83203125" style="2" customWidth="1" outlineLevel="1"/>
    <col min="23" max="23" width="15.83203125" style="2" customWidth="1" outlineLevel="1"/>
    <col min="24" max="24" width="2.83203125" style="2" customWidth="1" outlineLevel="1"/>
    <col min="25" max="25" width="15.83203125" style="2" customWidth="1"/>
    <col min="26" max="26" width="2.83203125" style="2" customWidth="1"/>
    <col min="27" max="27" width="15.83203125" style="2" customWidth="1" outlineLevel="1"/>
    <col min="28" max="28" width="2.83203125" style="2" customWidth="1" outlineLevel="1"/>
    <col min="29" max="29" width="15.83203125" style="2" customWidth="1"/>
    <col min="30" max="30" width="2.83203125" style="2" customWidth="1"/>
    <col min="31" max="31" width="15.83203125" style="2" customWidth="1" outlineLevel="1"/>
    <col min="32" max="32" width="2.83203125" style="2" customWidth="1" outlineLevel="1"/>
    <col min="33" max="33" width="15.83203125" style="2" customWidth="1" outlineLevel="1"/>
    <col min="34" max="34" width="2.83203125" style="2" customWidth="1" outlineLevel="1"/>
    <col min="35" max="35" width="15.83203125" style="2" customWidth="1"/>
    <col min="36" max="16384" width="9.6640625" style="19"/>
  </cols>
  <sheetData>
    <row r="1" spans="1:35" s="8" customFormat="1" ht="12" customHeight="1">
      <c r="A1" s="14581" t="s">
        <v>48</v>
      </c>
      <c r="B1" s="14581"/>
      <c r="C1" s="14581"/>
      <c r="D1" s="14581"/>
      <c r="E1" s="14581"/>
      <c r="F1" s="7"/>
      <c r="G1" s="7"/>
      <c r="H1" s="7"/>
      <c r="I1" s="7"/>
      <c r="J1" s="7"/>
      <c r="K1" s="7"/>
      <c r="L1" s="7"/>
      <c r="M1" s="7"/>
      <c r="N1" s="7"/>
      <c r="O1" s="7"/>
      <c r="P1" s="7"/>
      <c r="Q1" s="7"/>
    </row>
    <row r="2" spans="1:35" s="8" customFormat="1" ht="12" customHeight="1">
      <c r="A2" s="14581"/>
      <c r="B2" s="14581"/>
      <c r="C2" s="14581"/>
      <c r="D2" s="14581"/>
      <c r="E2" s="14581"/>
      <c r="F2" s="7"/>
      <c r="G2" s="7"/>
      <c r="H2" s="7"/>
      <c r="I2" s="7"/>
      <c r="J2" s="7"/>
      <c r="K2" s="7"/>
      <c r="L2" s="7"/>
      <c r="M2" s="7"/>
      <c r="N2" s="7"/>
      <c r="O2" s="7"/>
      <c r="P2" s="7"/>
      <c r="Q2" s="7"/>
    </row>
    <row r="3" spans="1:35" s="8" customFormat="1" ht="12" customHeight="1">
      <c r="A3" s="14584" t="s">
        <v>88</v>
      </c>
      <c r="B3" s="6"/>
      <c r="C3" s="5"/>
      <c r="D3" s="6"/>
      <c r="E3" s="6"/>
      <c r="F3" s="6"/>
      <c r="G3" s="6"/>
      <c r="H3" s="6"/>
      <c r="I3" s="6"/>
      <c r="J3" s="6"/>
      <c r="K3" s="6"/>
      <c r="L3" s="6"/>
      <c r="M3" s="6"/>
      <c r="N3" s="6"/>
      <c r="O3" s="6"/>
      <c r="P3" s="6"/>
      <c r="Q3" s="6"/>
      <c r="S3" s="14582" t="s">
        <v>49</v>
      </c>
      <c r="T3" s="14582"/>
      <c r="U3" s="14582"/>
      <c r="V3" s="14582"/>
      <c r="W3" s="14582"/>
      <c r="X3" s="14582"/>
      <c r="Y3" s="14582"/>
      <c r="AA3" s="3"/>
      <c r="AC3" s="14582" t="s">
        <v>32</v>
      </c>
      <c r="AD3" s="14582"/>
      <c r="AE3" s="14582"/>
      <c r="AF3" s="14582"/>
      <c r="AG3" s="14582"/>
      <c r="AH3" s="14582"/>
      <c r="AI3" s="14582"/>
    </row>
    <row r="4" spans="1:35" s="8" customFormat="1" ht="12" customHeight="1">
      <c r="A4" s="14584"/>
      <c r="B4" s="6"/>
      <c r="C4" s="5"/>
      <c r="D4" s="6"/>
      <c r="E4" s="6"/>
      <c r="F4" s="6"/>
      <c r="G4" s="5"/>
      <c r="H4" s="5"/>
      <c r="I4" s="5"/>
      <c r="J4" s="6"/>
      <c r="K4" s="6"/>
      <c r="L4" s="6"/>
      <c r="M4" s="6"/>
      <c r="N4" s="6"/>
      <c r="O4" s="6"/>
      <c r="P4" s="6"/>
      <c r="Q4" s="6"/>
      <c r="S4" s="14583" t="s">
        <v>5117</v>
      </c>
      <c r="T4" s="14583"/>
      <c r="U4" s="14583"/>
      <c r="V4" s="14583"/>
      <c r="W4" s="14583"/>
      <c r="X4" s="14583"/>
      <c r="Y4" s="14583"/>
      <c r="AA4" s="4"/>
      <c r="AC4" s="14583" t="s">
        <v>5116</v>
      </c>
      <c r="AD4" s="14583"/>
      <c r="AE4" s="14583"/>
      <c r="AF4" s="14583"/>
      <c r="AG4" s="14583"/>
      <c r="AH4" s="14583"/>
      <c r="AI4" s="14583"/>
    </row>
    <row r="5" spans="1:35" s="14" customFormat="1" ht="24.75" customHeight="1">
      <c r="A5" s="11" t="s">
        <v>23</v>
      </c>
      <c r="B5" s="12" t="s">
        <v>36</v>
      </c>
      <c r="C5" s="12" t="s">
        <v>37</v>
      </c>
      <c r="D5" s="11" t="s">
        <v>22</v>
      </c>
      <c r="E5" s="11"/>
      <c r="F5" s="11" t="s">
        <v>24</v>
      </c>
      <c r="G5" s="11" t="s">
        <v>25</v>
      </c>
      <c r="H5" s="11"/>
      <c r="I5" s="11"/>
      <c r="J5" s="11" t="s">
        <v>26</v>
      </c>
      <c r="K5" s="11" t="s">
        <v>27</v>
      </c>
      <c r="L5" s="13" t="s">
        <v>28</v>
      </c>
      <c r="M5" s="13"/>
      <c r="N5" s="11"/>
      <c r="O5" s="11" t="s">
        <v>29</v>
      </c>
      <c r="P5" s="11" t="s">
        <v>30</v>
      </c>
      <c r="Q5" s="11" t="s">
        <v>31</v>
      </c>
      <c r="S5" s="42" t="s">
        <v>83</v>
      </c>
      <c r="T5" s="43"/>
      <c r="U5" s="42" t="s">
        <v>35</v>
      </c>
      <c r="V5" s="43"/>
      <c r="W5" s="42" t="s">
        <v>41</v>
      </c>
      <c r="X5" s="43"/>
      <c r="Y5" s="42" t="s">
        <v>84</v>
      </c>
      <c r="Z5" s="43"/>
      <c r="AA5" s="42" t="s">
        <v>33</v>
      </c>
      <c r="AB5" s="43"/>
      <c r="AC5" s="42" t="s">
        <v>83</v>
      </c>
      <c r="AD5" s="43"/>
      <c r="AE5" s="42" t="s">
        <v>35</v>
      </c>
      <c r="AF5" s="43"/>
      <c r="AG5" s="42" t="s">
        <v>41</v>
      </c>
      <c r="AH5" s="43"/>
      <c r="AI5" s="42" t="s">
        <v>84</v>
      </c>
    </row>
    <row r="6" spans="1:35" s="15" customFormat="1" ht="90.75" customHeight="1" outlineLevel="1">
      <c r="A6" s="16" t="s">
        <v>38</v>
      </c>
      <c r="B6" s="16" t="s">
        <v>39</v>
      </c>
      <c r="C6" s="16" t="s">
        <v>40</v>
      </c>
      <c r="D6" s="39" t="s">
        <v>42</v>
      </c>
      <c r="E6" s="39" t="s">
        <v>43</v>
      </c>
      <c r="F6" s="39" t="s">
        <v>44</v>
      </c>
      <c r="G6" s="39" t="s">
        <v>45</v>
      </c>
      <c r="H6" s="39" t="s">
        <v>46</v>
      </c>
      <c r="I6" s="39" t="s">
        <v>47</v>
      </c>
      <c r="J6" s="39" t="s">
        <v>0</v>
      </c>
      <c r="K6" s="39" t="s">
        <v>1</v>
      </c>
      <c r="L6" s="39" t="s">
        <v>3</v>
      </c>
      <c r="M6" s="39" t="s">
        <v>4</v>
      </c>
      <c r="N6" s="39" t="s">
        <v>2</v>
      </c>
      <c r="O6" s="39" t="s">
        <v>5</v>
      </c>
      <c r="P6" s="39" t="s">
        <v>6</v>
      </c>
      <c r="Q6" s="39" t="s">
        <v>7</v>
      </c>
      <c r="S6" s="16" t="s">
        <v>86</v>
      </c>
      <c r="U6" s="16" t="s">
        <v>54</v>
      </c>
      <c r="W6" s="16" t="s">
        <v>51</v>
      </c>
      <c r="Y6" s="16" t="s">
        <v>85</v>
      </c>
      <c r="AA6" s="16" t="s">
        <v>34</v>
      </c>
      <c r="AC6" s="16" t="s">
        <v>86</v>
      </c>
      <c r="AE6" s="16" t="s">
        <v>55</v>
      </c>
      <c r="AG6" s="16" t="s">
        <v>50</v>
      </c>
      <c r="AI6" s="16" t="s">
        <v>85</v>
      </c>
    </row>
    <row r="7" spans="1:35" s="9" customFormat="1" ht="12" customHeight="1">
      <c r="A7" s="10"/>
      <c r="B7" s="10"/>
      <c r="C7" s="10"/>
      <c r="N7" s="10"/>
    </row>
    <row r="8" spans="1:35" s="9" customFormat="1" ht="12" customHeight="1">
      <c r="A8" s="66" t="s">
        <v>57</v>
      </c>
      <c r="B8" s="17"/>
      <c r="C8" s="44"/>
      <c r="D8" s="10"/>
      <c r="E8" s="10"/>
      <c r="F8" s="10"/>
      <c r="G8" s="10"/>
      <c r="H8" s="10"/>
      <c r="I8" s="10"/>
      <c r="J8" s="10"/>
      <c r="K8" s="10"/>
      <c r="L8" s="10"/>
      <c r="M8" s="10"/>
      <c r="N8" s="10"/>
      <c r="O8" s="10"/>
      <c r="P8" s="10"/>
      <c r="Q8" s="10"/>
      <c r="R8" s="1"/>
      <c r="S8" s="1"/>
      <c r="T8" s="1"/>
      <c r="U8" s="22"/>
      <c r="V8" s="1"/>
      <c r="W8" s="1"/>
      <c r="X8" s="1"/>
      <c r="Y8" s="1"/>
      <c r="Z8" s="1"/>
      <c r="AA8" s="22"/>
      <c r="AB8" s="1"/>
      <c r="AC8" s="19"/>
      <c r="AD8" s="1"/>
      <c r="AE8" s="22"/>
      <c r="AF8" s="1"/>
      <c r="AG8" s="1"/>
      <c r="AH8" s="1"/>
      <c r="AI8" s="1"/>
    </row>
    <row r="9" spans="1:35" ht="11.25">
      <c r="A9" s="99" t="s">
        <v>89</v>
      </c>
      <c r="B9" s="61"/>
      <c r="C9" s="62" t="str">
        <f>IF(OR(ISNUMBER(S9),ISNUMBER(U9),ISNUMBER(W9),ISNUMBER(#REF!),ISNUMBER(AA9),ISNUMBER(AC9),ISNUMBER(AE9),ISNUMBER(AG9),ISNUMBER(Y9),ISNUMBER(AI9)),"x","")</f>
        <v/>
      </c>
      <c r="D9" s="63" t="s">
        <v>90</v>
      </c>
      <c r="E9" s="60" t="s">
        <v>15</v>
      </c>
      <c r="F9" s="60" t="s">
        <v>67</v>
      </c>
      <c r="G9" s="60" t="s">
        <v>91</v>
      </c>
      <c r="H9" s="60"/>
      <c r="I9" s="60" t="s">
        <v>92</v>
      </c>
      <c r="J9" s="64" t="s">
        <v>71</v>
      </c>
      <c r="K9" s="60"/>
      <c r="L9" s="60" t="s">
        <v>12</v>
      </c>
      <c r="M9" s="64" t="s">
        <v>12</v>
      </c>
      <c r="N9" s="64" t="s">
        <v>12</v>
      </c>
      <c r="O9" s="64" t="s">
        <v>14</v>
      </c>
      <c r="P9" s="64"/>
      <c r="Q9" s="64"/>
      <c r="S9" s="100"/>
      <c r="U9" s="101"/>
      <c r="W9" s="102" t="str">
        <f>IF(OR(ISNUMBER(W10),ISNUMBER(W11),ISNUMBER(W13),ISNUMBER(W131),ISNUMBER(W137),ISNUMBER(W260),ISNUMBER(W269),ISNUMBER(W270),ISNUMBER(W271),ISNUMBER(W272),ISNUMBER(W274),ISNUMBER(W371)),N(W10)+N(W11)+N(W13)+N(W131)+N(W137)+N(W260)+N(W269)+N(W270)+N(W271)+N(W272)+N(W274)+N(W371),IF(ISNUMBER(U9),U9,""))</f>
        <v/>
      </c>
      <c r="Y9" s="103" t="str">
        <f t="shared" ref="Y9:Y72" si="0">IF(OR(ISNUMBER(S9),ISNUMBER(W9)),N(S9)+N(W9),"")</f>
        <v/>
      </c>
      <c r="AA9" s="92"/>
      <c r="AC9" s="104"/>
      <c r="AE9" s="105"/>
      <c r="AG9" s="106" t="str">
        <f>IF(OR(ISNUMBER(AG10),ISNUMBER(AG11),ISNUMBER(AG13),ISNUMBER(AG131),ISNUMBER(AG137),ISNUMBER(AG260),ISNUMBER(AG269),ISNUMBER(AG270),ISNUMBER(AG271),ISNUMBER(AG272),ISNUMBER(AG274),ISNUMBER(AG371)),N(AG10)+N(AG11)+N(AG13)+N(AG131)+N(AG137)+N(AG260)+N(AG269)+N(AG270)+N(AG271)+N(AG272)+N(AG274)+N(AG371),IF(ISNUMBER(AE9),AE9,""))</f>
        <v/>
      </c>
      <c r="AI9" s="107" t="str">
        <f t="shared" ref="AI9:AI72" si="1">IF(OR(ISNUMBER(AC9),ISNUMBER(AG9)),N(AC9)+N(AG9),"")</f>
        <v/>
      </c>
    </row>
    <row r="10" spans="1:35" ht="11.25" outlineLevel="1">
      <c r="A10" s="108" t="s">
        <v>93</v>
      </c>
      <c r="B10" s="61" t="s">
        <v>94</v>
      </c>
      <c r="C10" s="62" t="str">
        <f>IF(OR(ISNUMBER(S10),ISNUMBER(U10),ISNUMBER(W10),ISNUMBER(#REF!),ISNUMBER(AA10),ISNUMBER(AC10),ISNUMBER(AE10),ISNUMBER(AG10),ISNUMBER(Y10),ISNUMBER(AI10)),"x","")</f>
        <v/>
      </c>
      <c r="D10" s="63" t="s">
        <v>90</v>
      </c>
      <c r="E10" s="60" t="s">
        <v>95</v>
      </c>
      <c r="F10" s="60" t="s">
        <v>67</v>
      </c>
      <c r="G10" s="60" t="s">
        <v>93</v>
      </c>
      <c r="H10" s="60"/>
      <c r="I10" s="60"/>
      <c r="J10" s="64" t="s">
        <v>96</v>
      </c>
      <c r="K10" s="60"/>
      <c r="L10" s="60" t="s">
        <v>12</v>
      </c>
      <c r="M10" s="64"/>
      <c r="N10" s="64"/>
      <c r="O10" s="64" t="s">
        <v>14</v>
      </c>
      <c r="P10" s="64"/>
      <c r="Q10" s="64"/>
      <c r="S10" s="109"/>
      <c r="U10" s="110"/>
      <c r="W10" s="111" t="str">
        <f>IF(ISNUMBER(U10),U10,"")</f>
        <v/>
      </c>
      <c r="Y10" s="112" t="str">
        <f t="shared" si="0"/>
        <v/>
      </c>
      <c r="AA10" s="92"/>
      <c r="AC10" s="113"/>
      <c r="AE10" s="114"/>
      <c r="AG10" s="115" t="str">
        <f>IF(ISNUMBER(AE10),AE10,"")</f>
        <v/>
      </c>
      <c r="AI10" s="116" t="str">
        <f t="shared" si="1"/>
        <v/>
      </c>
    </row>
    <row r="11" spans="1:35" ht="11.25" outlineLevel="1">
      <c r="A11" s="117" t="s">
        <v>97</v>
      </c>
      <c r="B11" s="61" t="s">
        <v>94</v>
      </c>
      <c r="C11" s="62" t="str">
        <f>IF(OR(ISNUMBER(S11),ISNUMBER(U11),ISNUMBER(W11),ISNUMBER(#REF!),ISNUMBER(AA11),ISNUMBER(AC11),ISNUMBER(AE11),ISNUMBER(AG11),ISNUMBER(Y11),ISNUMBER(AI11)),"x","")</f>
        <v/>
      </c>
      <c r="D11" s="63" t="s">
        <v>90</v>
      </c>
      <c r="E11" s="60" t="s">
        <v>98</v>
      </c>
      <c r="F11" s="60" t="s">
        <v>67</v>
      </c>
      <c r="G11" s="60" t="s">
        <v>97</v>
      </c>
      <c r="H11" s="60"/>
      <c r="I11" s="60" t="s">
        <v>99</v>
      </c>
      <c r="J11" s="64" t="s">
        <v>96</v>
      </c>
      <c r="K11" s="60" t="s">
        <v>100</v>
      </c>
      <c r="L11" s="60" t="s">
        <v>12</v>
      </c>
      <c r="M11" s="64" t="s">
        <v>12</v>
      </c>
      <c r="N11" s="64" t="s">
        <v>12</v>
      </c>
      <c r="O11" s="64" t="s">
        <v>14</v>
      </c>
      <c r="P11" s="64"/>
      <c r="Q11" s="64"/>
      <c r="S11" s="118"/>
      <c r="U11" s="119"/>
      <c r="W11" s="120" t="str">
        <f>IF(ISNUMBER(U11),U11,"")</f>
        <v/>
      </c>
      <c r="Y11" s="121" t="str">
        <f t="shared" si="0"/>
        <v/>
      </c>
      <c r="AA11" s="92"/>
      <c r="AC11" s="122"/>
      <c r="AE11" s="123"/>
      <c r="AG11" s="124" t="str">
        <f>IF(ISNUMBER(AE11),AE11,"")</f>
        <v/>
      </c>
      <c r="AI11" s="125" t="str">
        <f t="shared" si="1"/>
        <v/>
      </c>
    </row>
    <row r="12" spans="1:35" ht="11.25" outlineLevel="2">
      <c r="A12" s="126" t="s">
        <v>101</v>
      </c>
      <c r="B12" s="61"/>
      <c r="C12" s="62" t="str">
        <f>IF(OR(ISNUMBER(S12),ISNUMBER(U12),ISNUMBER(W12),ISNUMBER(#REF!),ISNUMBER(AA12),ISNUMBER(AC12),ISNUMBER(AE12),ISNUMBER(AG12),ISNUMBER(Y12),ISNUMBER(AI12)),"x","")</f>
        <v/>
      </c>
      <c r="D12" s="63" t="s">
        <v>90</v>
      </c>
      <c r="E12" s="60" t="s">
        <v>102</v>
      </c>
      <c r="F12" s="60" t="s">
        <v>67</v>
      </c>
      <c r="G12" s="60" t="s">
        <v>103</v>
      </c>
      <c r="H12" s="60" t="s">
        <v>104</v>
      </c>
      <c r="I12" s="60" t="s">
        <v>99</v>
      </c>
      <c r="J12" s="64"/>
      <c r="K12" s="60" t="s">
        <v>100</v>
      </c>
      <c r="L12" s="60" t="s">
        <v>12</v>
      </c>
      <c r="M12" s="64" t="s">
        <v>12</v>
      </c>
      <c r="N12" s="64" t="s">
        <v>12</v>
      </c>
      <c r="O12" s="64" t="s">
        <v>14</v>
      </c>
      <c r="P12" s="64"/>
      <c r="Q12" s="64"/>
      <c r="S12" s="127"/>
      <c r="U12" s="128"/>
      <c r="W12" s="129" t="str">
        <f>IF(ISNUMBER(U12),U12,"")</f>
        <v/>
      </c>
      <c r="Y12" s="130" t="str">
        <f t="shared" si="0"/>
        <v/>
      </c>
      <c r="AA12" s="92"/>
      <c r="AC12" s="131"/>
      <c r="AE12" s="132"/>
      <c r="AG12" s="133" t="str">
        <f>IF(ISNUMBER(AE12),AE12,"")</f>
        <v/>
      </c>
      <c r="AI12" s="134" t="str">
        <f t="shared" si="1"/>
        <v/>
      </c>
    </row>
    <row r="13" spans="1:35" ht="11.25" outlineLevel="1">
      <c r="A13" s="135" t="s">
        <v>105</v>
      </c>
      <c r="B13" s="61" t="s">
        <v>94</v>
      </c>
      <c r="C13" s="62" t="str">
        <f>IF(OR(ISNUMBER(S13),ISNUMBER(U13),ISNUMBER(W13),ISNUMBER(#REF!),ISNUMBER(AA13),ISNUMBER(AC13),ISNUMBER(AE13),ISNUMBER(AG13),ISNUMBER(Y13),ISNUMBER(AI13)),"x","")</f>
        <v/>
      </c>
      <c r="D13" s="63" t="s">
        <v>90</v>
      </c>
      <c r="E13" s="60" t="s">
        <v>106</v>
      </c>
      <c r="F13" s="60" t="s">
        <v>67</v>
      </c>
      <c r="G13" s="60" t="s">
        <v>105</v>
      </c>
      <c r="H13" s="60"/>
      <c r="I13" s="60"/>
      <c r="J13" s="64" t="s">
        <v>71</v>
      </c>
      <c r="K13" s="60"/>
      <c r="L13" s="60" t="s">
        <v>12</v>
      </c>
      <c r="M13" s="64" t="s">
        <v>12</v>
      </c>
      <c r="N13" s="64" t="s">
        <v>12</v>
      </c>
      <c r="O13" s="64" t="s">
        <v>14</v>
      </c>
      <c r="P13" s="64"/>
      <c r="Q13" s="64"/>
      <c r="S13" s="136"/>
      <c r="U13" s="137"/>
      <c r="W13" s="138" t="str">
        <f>IF(OR(ISNUMBER(W14),ISNUMBER(W31),ISNUMBER(W69)),N(W14)+N(W31)+N(W69),IF(ISNUMBER(U13),U13,""))</f>
        <v/>
      </c>
      <c r="Y13" s="139" t="str">
        <f t="shared" si="0"/>
        <v/>
      </c>
      <c r="AA13" s="92"/>
      <c r="AC13" s="140"/>
      <c r="AE13" s="141"/>
      <c r="AG13" s="142" t="str">
        <f>IF(OR(ISNUMBER(AG14),ISNUMBER(AG31),ISNUMBER(AG69)),N(AG14)+N(AG31)+N(AG69),IF(ISNUMBER(AE13),AE13,""))</f>
        <v/>
      </c>
      <c r="AI13" s="143" t="str">
        <f t="shared" si="1"/>
        <v/>
      </c>
    </row>
    <row r="14" spans="1:35" ht="11.25" outlineLevel="2">
      <c r="A14" s="144" t="s">
        <v>107</v>
      </c>
      <c r="B14" s="61" t="s">
        <v>94</v>
      </c>
      <c r="C14" s="62" t="str">
        <f>IF(OR(ISNUMBER(S14),ISNUMBER(U14),ISNUMBER(W14),ISNUMBER(#REF!),ISNUMBER(AA14),ISNUMBER(AC14),ISNUMBER(AE14),ISNUMBER(AG14),ISNUMBER(Y14),ISNUMBER(AI14)),"x","")</f>
        <v/>
      </c>
      <c r="D14" s="63" t="s">
        <v>90</v>
      </c>
      <c r="E14" s="60" t="s">
        <v>108</v>
      </c>
      <c r="F14" s="60" t="s">
        <v>67</v>
      </c>
      <c r="G14" s="60" t="s">
        <v>107</v>
      </c>
      <c r="H14" s="60"/>
      <c r="I14" s="60"/>
      <c r="J14" s="64" t="s">
        <v>71</v>
      </c>
      <c r="K14" s="60"/>
      <c r="L14" s="60" t="s">
        <v>12</v>
      </c>
      <c r="M14" s="64" t="s">
        <v>12</v>
      </c>
      <c r="N14" s="64" t="s">
        <v>12</v>
      </c>
      <c r="O14" s="64" t="s">
        <v>14</v>
      </c>
      <c r="P14" s="64"/>
      <c r="Q14" s="64"/>
      <c r="S14" s="145"/>
      <c r="U14" s="146"/>
      <c r="W14" s="147" t="str">
        <f>IF(OR(ISNUMBER(W15),ISNUMBER(W18),ISNUMBER(W25),ISNUMBER(W28),ISNUMBER(W29)),N(W15)+N(W18)+N(W25)+N(W28)+N(W29),IF(ISNUMBER(U14),U14,""))</f>
        <v/>
      </c>
      <c r="Y14" s="148" t="str">
        <f t="shared" si="0"/>
        <v/>
      </c>
      <c r="AA14" s="92"/>
      <c r="AC14" s="149"/>
      <c r="AE14" s="150"/>
      <c r="AG14" s="151" t="str">
        <f>IF(OR(ISNUMBER(AG15),ISNUMBER(AG18),ISNUMBER(AG25),ISNUMBER(AG28),ISNUMBER(AG29)),N(AG15)+N(AG18)+N(AG25)+N(AG28)+N(AG29),IF(ISNUMBER(AE14),AE14,""))</f>
        <v/>
      </c>
      <c r="AI14" s="152" t="str">
        <f t="shared" si="1"/>
        <v/>
      </c>
    </row>
    <row r="15" spans="1:35" ht="11.25" outlineLevel="3">
      <c r="A15" s="153" t="s">
        <v>109</v>
      </c>
      <c r="B15" s="61" t="s">
        <v>94</v>
      </c>
      <c r="C15" s="62" t="str">
        <f>IF(OR(ISNUMBER(S15),ISNUMBER(U15),ISNUMBER(W15),ISNUMBER(#REF!),ISNUMBER(AA15),ISNUMBER(AC15),ISNUMBER(AE15),ISNUMBER(AG15),ISNUMBER(Y15),ISNUMBER(AI15)),"x","")</f>
        <v/>
      </c>
      <c r="D15" s="63" t="s">
        <v>90</v>
      </c>
      <c r="E15" s="60" t="s">
        <v>110</v>
      </c>
      <c r="F15" s="60" t="s">
        <v>67</v>
      </c>
      <c r="G15" s="60" t="s">
        <v>109</v>
      </c>
      <c r="H15" s="60"/>
      <c r="I15" s="60" t="s">
        <v>111</v>
      </c>
      <c r="J15" s="64" t="s">
        <v>96</v>
      </c>
      <c r="K15" s="60" t="s">
        <v>100</v>
      </c>
      <c r="L15" s="60" t="s">
        <v>12</v>
      </c>
      <c r="M15" s="64" t="s">
        <v>12</v>
      </c>
      <c r="N15" s="64" t="s">
        <v>12</v>
      </c>
      <c r="O15" s="64" t="s">
        <v>14</v>
      </c>
      <c r="P15" s="64"/>
      <c r="Q15" s="64"/>
      <c r="S15" s="154"/>
      <c r="U15" s="155"/>
      <c r="W15" s="156" t="str">
        <f>IF(ISNUMBER(U15),U15,"")</f>
        <v/>
      </c>
      <c r="Y15" s="157" t="str">
        <f t="shared" si="0"/>
        <v/>
      </c>
      <c r="AA15" s="92"/>
      <c r="AC15" s="158"/>
      <c r="AE15" s="159"/>
      <c r="AG15" s="160" t="str">
        <f>IF(ISNUMBER(AE15),AE15,"")</f>
        <v/>
      </c>
      <c r="AI15" s="161" t="str">
        <f t="shared" si="1"/>
        <v/>
      </c>
    </row>
    <row r="16" spans="1:35" ht="11.25" outlineLevel="4">
      <c r="A16" s="162" t="s">
        <v>112</v>
      </c>
      <c r="B16" s="61"/>
      <c r="C16" s="62" t="str">
        <f>IF(OR(ISNUMBER(S16),ISNUMBER(U16),ISNUMBER(W16),ISNUMBER(#REF!),ISNUMBER(AA16),ISNUMBER(AC16),ISNUMBER(AE16),ISNUMBER(AG16),ISNUMBER(Y16),ISNUMBER(AI16)),"x","")</f>
        <v/>
      </c>
      <c r="D16" s="63" t="s">
        <v>90</v>
      </c>
      <c r="E16" s="60" t="s">
        <v>113</v>
      </c>
      <c r="F16" s="60" t="s">
        <v>67</v>
      </c>
      <c r="G16" s="60" t="s">
        <v>114</v>
      </c>
      <c r="H16" s="60" t="s">
        <v>115</v>
      </c>
      <c r="I16" s="60"/>
      <c r="J16" s="64"/>
      <c r="K16" s="60" t="s">
        <v>100</v>
      </c>
      <c r="L16" s="60" t="s">
        <v>12</v>
      </c>
      <c r="M16" s="64" t="s">
        <v>12</v>
      </c>
      <c r="N16" s="64" t="s">
        <v>12</v>
      </c>
      <c r="O16" s="64" t="s">
        <v>14</v>
      </c>
      <c r="P16" s="64"/>
      <c r="Q16" s="64"/>
      <c r="S16" s="163"/>
      <c r="U16" s="164"/>
      <c r="W16" s="165" t="str">
        <f>IF(ISNUMBER(U16),U16,"")</f>
        <v/>
      </c>
      <c r="Y16" s="166" t="str">
        <f t="shared" si="0"/>
        <v/>
      </c>
      <c r="AA16" s="92"/>
      <c r="AC16" s="167"/>
      <c r="AE16" s="168"/>
      <c r="AG16" s="169" t="str">
        <f>IF(ISNUMBER(AE16),AE16,"")</f>
        <v/>
      </c>
      <c r="AI16" s="170" t="str">
        <f t="shared" si="1"/>
        <v/>
      </c>
    </row>
    <row r="17" spans="1:35" ht="11.25" outlineLevel="4">
      <c r="A17" s="171" t="s">
        <v>116</v>
      </c>
      <c r="B17" s="61"/>
      <c r="C17" s="62" t="str">
        <f>IF(OR(ISNUMBER(S17),ISNUMBER(U17),ISNUMBER(W17),ISNUMBER(#REF!),ISNUMBER(AA17),ISNUMBER(AC17),ISNUMBER(AE17),ISNUMBER(AG17),ISNUMBER(Y17),ISNUMBER(AI17)),"x","")</f>
        <v/>
      </c>
      <c r="D17" s="63" t="s">
        <v>90</v>
      </c>
      <c r="E17" s="60" t="s">
        <v>117</v>
      </c>
      <c r="F17" s="60" t="s">
        <v>67</v>
      </c>
      <c r="G17" s="60" t="s">
        <v>118</v>
      </c>
      <c r="H17" s="60" t="s">
        <v>115</v>
      </c>
      <c r="I17" s="60"/>
      <c r="J17" s="64"/>
      <c r="K17" s="60" t="s">
        <v>100</v>
      </c>
      <c r="L17" s="60" t="s">
        <v>12</v>
      </c>
      <c r="M17" s="64" t="s">
        <v>12</v>
      </c>
      <c r="N17" s="64" t="s">
        <v>12</v>
      </c>
      <c r="O17" s="64" t="s">
        <v>14</v>
      </c>
      <c r="P17" s="64"/>
      <c r="Q17" s="64"/>
      <c r="S17" s="172"/>
      <c r="U17" s="173"/>
      <c r="W17" s="174" t="str">
        <f>IF(ISNUMBER(U17),U17,"")</f>
        <v/>
      </c>
      <c r="Y17" s="175" t="str">
        <f t="shared" si="0"/>
        <v/>
      </c>
      <c r="AA17" s="92"/>
      <c r="AC17" s="176"/>
      <c r="AE17" s="177"/>
      <c r="AG17" s="178" t="str">
        <f>IF(ISNUMBER(AE17),AE17,"")</f>
        <v/>
      </c>
      <c r="AI17" s="179" t="str">
        <f t="shared" si="1"/>
        <v/>
      </c>
    </row>
    <row r="18" spans="1:35" ht="11.25" outlineLevel="3">
      <c r="A18" s="180" t="s">
        <v>119</v>
      </c>
      <c r="B18" s="61" t="s">
        <v>94</v>
      </c>
      <c r="C18" s="62" t="str">
        <f>IF(OR(ISNUMBER(S18),ISNUMBER(U18),ISNUMBER(W18),ISNUMBER(#REF!),ISNUMBER(AA18),ISNUMBER(AC18),ISNUMBER(AE18),ISNUMBER(AG18),ISNUMBER(Y18),ISNUMBER(AI18)),"x","")</f>
        <v/>
      </c>
      <c r="D18" s="63" t="s">
        <v>90</v>
      </c>
      <c r="E18" s="60" t="s">
        <v>120</v>
      </c>
      <c r="F18" s="60" t="s">
        <v>67</v>
      </c>
      <c r="G18" s="60" t="s">
        <v>119</v>
      </c>
      <c r="H18" s="60"/>
      <c r="I18" s="60" t="s">
        <v>121</v>
      </c>
      <c r="J18" s="64" t="s">
        <v>122</v>
      </c>
      <c r="K18" s="60"/>
      <c r="L18" s="60" t="s">
        <v>12</v>
      </c>
      <c r="M18" s="64" t="s">
        <v>12</v>
      </c>
      <c r="N18" s="64" t="s">
        <v>12</v>
      </c>
      <c r="O18" s="64" t="s">
        <v>14</v>
      </c>
      <c r="P18" s="64"/>
      <c r="Q18" s="64"/>
      <c r="S18" s="181"/>
      <c r="U18" s="182"/>
      <c r="W18" s="183" t="str">
        <f>IF(OR(ISNUMBER(W19),ISNUMBER(W20),ISNUMBER(W21),ISNUMBER(W22),ISNUMBER(W23),ISNUMBER(W24)),N(W19)+N(W20)+N(W21)+N(W22)+N(W23)+N(W24),IF(ISNUMBER(U18),U18,""))</f>
        <v/>
      </c>
      <c r="Y18" s="184" t="str">
        <f t="shared" si="0"/>
        <v/>
      </c>
      <c r="AA18" s="92"/>
      <c r="AC18" s="185"/>
      <c r="AE18" s="186"/>
      <c r="AG18" s="187" t="str">
        <f>IF(OR(ISNUMBER(AG19),ISNUMBER(AG20),ISNUMBER(AG21),ISNUMBER(AG22),ISNUMBER(AG23),ISNUMBER(AG24)),N(AG19)+N(AG20)+N(AG21)+N(AG22)+N(AG23)+N(AG24),IF(ISNUMBER(AE18),AE18,""))</f>
        <v/>
      </c>
      <c r="AI18" s="188" t="str">
        <f t="shared" si="1"/>
        <v/>
      </c>
    </row>
    <row r="19" spans="1:35" ht="11.25" outlineLevel="4">
      <c r="A19" s="189" t="s">
        <v>123</v>
      </c>
      <c r="B19" s="61" t="s">
        <v>94</v>
      </c>
      <c r="C19" s="62" t="str">
        <f>IF(OR(ISNUMBER(S19),ISNUMBER(U19),ISNUMBER(W19),ISNUMBER(#REF!),ISNUMBER(AA19),ISNUMBER(AC19),ISNUMBER(AE19),ISNUMBER(AG19),ISNUMBER(Y19),ISNUMBER(AI19)),"x","")</f>
        <v/>
      </c>
      <c r="D19" s="63" t="s">
        <v>90</v>
      </c>
      <c r="E19" s="60" t="s">
        <v>124</v>
      </c>
      <c r="F19" s="60" t="s">
        <v>67</v>
      </c>
      <c r="G19" s="60" t="s">
        <v>125</v>
      </c>
      <c r="H19" s="60" t="s">
        <v>126</v>
      </c>
      <c r="I19" s="60"/>
      <c r="J19" s="64"/>
      <c r="K19" s="60"/>
      <c r="L19" s="60" t="s">
        <v>12</v>
      </c>
      <c r="M19" s="64" t="s">
        <v>12</v>
      </c>
      <c r="N19" s="64" t="s">
        <v>12</v>
      </c>
      <c r="O19" s="64" t="s">
        <v>14</v>
      </c>
      <c r="P19" s="64"/>
      <c r="Q19" s="64"/>
      <c r="S19" s="190"/>
      <c r="U19" s="191"/>
      <c r="W19" s="192" t="str">
        <f t="shared" ref="W19:W24" si="2">IF(ISNUMBER(U19),U19,"")</f>
        <v/>
      </c>
      <c r="Y19" s="193" t="str">
        <f t="shared" si="0"/>
        <v/>
      </c>
      <c r="AA19" s="92"/>
      <c r="AC19" s="194"/>
      <c r="AE19" s="195"/>
      <c r="AG19" s="196" t="str">
        <f t="shared" ref="AG19:AG24" si="3">IF(ISNUMBER(AE19),AE19,"")</f>
        <v/>
      </c>
      <c r="AI19" s="197" t="str">
        <f t="shared" si="1"/>
        <v/>
      </c>
    </row>
    <row r="20" spans="1:35" ht="11.25" outlineLevel="4">
      <c r="A20" s="198" t="s">
        <v>127</v>
      </c>
      <c r="B20" s="61" t="s">
        <v>94</v>
      </c>
      <c r="C20" s="62" t="str">
        <f>IF(OR(ISNUMBER(S20),ISNUMBER(U20),ISNUMBER(W20),ISNUMBER(#REF!),ISNUMBER(AA20),ISNUMBER(AC20),ISNUMBER(AE20),ISNUMBER(AG20),ISNUMBER(Y20),ISNUMBER(AI20)),"x","")</f>
        <v/>
      </c>
      <c r="D20" s="63" t="s">
        <v>90</v>
      </c>
      <c r="E20" s="60" t="s">
        <v>128</v>
      </c>
      <c r="F20" s="60" t="s">
        <v>67</v>
      </c>
      <c r="G20" s="60" t="s">
        <v>129</v>
      </c>
      <c r="H20" s="60" t="s">
        <v>126</v>
      </c>
      <c r="I20" s="60"/>
      <c r="J20" s="64"/>
      <c r="K20" s="60"/>
      <c r="L20" s="60" t="s">
        <v>12</v>
      </c>
      <c r="M20" s="64" t="s">
        <v>12</v>
      </c>
      <c r="N20" s="64" t="s">
        <v>12</v>
      </c>
      <c r="O20" s="64" t="s">
        <v>14</v>
      </c>
      <c r="P20" s="64"/>
      <c r="Q20" s="64"/>
      <c r="S20" s="199"/>
      <c r="U20" s="200"/>
      <c r="W20" s="201" t="str">
        <f t="shared" si="2"/>
        <v/>
      </c>
      <c r="Y20" s="202" t="str">
        <f t="shared" si="0"/>
        <v/>
      </c>
      <c r="AA20" s="92"/>
      <c r="AC20" s="203"/>
      <c r="AE20" s="204"/>
      <c r="AG20" s="205" t="str">
        <f t="shared" si="3"/>
        <v/>
      </c>
      <c r="AI20" s="206" t="str">
        <f t="shared" si="1"/>
        <v/>
      </c>
    </row>
    <row r="21" spans="1:35" ht="11.25" outlineLevel="4">
      <c r="A21" s="207" t="s">
        <v>130</v>
      </c>
      <c r="B21" s="61" t="s">
        <v>94</v>
      </c>
      <c r="C21" s="62" t="str">
        <f>IF(OR(ISNUMBER(S21),ISNUMBER(U21),ISNUMBER(W21),ISNUMBER(#REF!),ISNUMBER(AA21),ISNUMBER(AC21),ISNUMBER(AE21),ISNUMBER(AG21),ISNUMBER(Y21),ISNUMBER(AI21)),"x","")</f>
        <v/>
      </c>
      <c r="D21" s="63" t="s">
        <v>90</v>
      </c>
      <c r="E21" s="60" t="s">
        <v>131</v>
      </c>
      <c r="F21" s="60" t="s">
        <v>67</v>
      </c>
      <c r="G21" s="60" t="s">
        <v>132</v>
      </c>
      <c r="H21" s="60" t="s">
        <v>126</v>
      </c>
      <c r="I21" s="60"/>
      <c r="J21" s="64"/>
      <c r="K21" s="60"/>
      <c r="L21" s="60" t="s">
        <v>12</v>
      </c>
      <c r="M21" s="64" t="s">
        <v>12</v>
      </c>
      <c r="N21" s="64" t="s">
        <v>12</v>
      </c>
      <c r="O21" s="64" t="s">
        <v>14</v>
      </c>
      <c r="P21" s="64"/>
      <c r="Q21" s="64"/>
      <c r="S21" s="208"/>
      <c r="U21" s="209"/>
      <c r="W21" s="210" t="str">
        <f t="shared" si="2"/>
        <v/>
      </c>
      <c r="Y21" s="211" t="str">
        <f t="shared" si="0"/>
        <v/>
      </c>
      <c r="AA21" s="92"/>
      <c r="AC21" s="212"/>
      <c r="AE21" s="213"/>
      <c r="AG21" s="214" t="str">
        <f t="shared" si="3"/>
        <v/>
      </c>
      <c r="AI21" s="215" t="str">
        <f t="shared" si="1"/>
        <v/>
      </c>
    </row>
    <row r="22" spans="1:35" ht="11.25" outlineLevel="4">
      <c r="A22" s="216" t="s">
        <v>133</v>
      </c>
      <c r="B22" s="61" t="s">
        <v>94</v>
      </c>
      <c r="C22" s="62" t="str">
        <f>IF(OR(ISNUMBER(S22),ISNUMBER(U22),ISNUMBER(W22),ISNUMBER(#REF!),ISNUMBER(AA22),ISNUMBER(AC22),ISNUMBER(AE22),ISNUMBER(AG22),ISNUMBER(Y22),ISNUMBER(AI22)),"x","")</f>
        <v/>
      </c>
      <c r="D22" s="63" t="s">
        <v>90</v>
      </c>
      <c r="E22" s="60" t="s">
        <v>134</v>
      </c>
      <c r="F22" s="60" t="s">
        <v>67</v>
      </c>
      <c r="G22" s="60" t="s">
        <v>135</v>
      </c>
      <c r="H22" s="60" t="s">
        <v>126</v>
      </c>
      <c r="I22" s="60"/>
      <c r="J22" s="64"/>
      <c r="K22" s="60"/>
      <c r="L22" s="60" t="s">
        <v>12</v>
      </c>
      <c r="M22" s="64" t="s">
        <v>12</v>
      </c>
      <c r="N22" s="64" t="s">
        <v>12</v>
      </c>
      <c r="O22" s="64" t="s">
        <v>14</v>
      </c>
      <c r="P22" s="64"/>
      <c r="Q22" s="64"/>
      <c r="S22" s="217"/>
      <c r="U22" s="218"/>
      <c r="W22" s="219" t="str">
        <f t="shared" si="2"/>
        <v/>
      </c>
      <c r="Y22" s="220" t="str">
        <f t="shared" si="0"/>
        <v/>
      </c>
      <c r="AA22" s="92"/>
      <c r="AC22" s="221"/>
      <c r="AE22" s="222"/>
      <c r="AG22" s="223" t="str">
        <f t="shared" si="3"/>
        <v/>
      </c>
      <c r="AI22" s="224" t="str">
        <f t="shared" si="1"/>
        <v/>
      </c>
    </row>
    <row r="23" spans="1:35" ht="11.25" outlineLevel="4">
      <c r="A23" s="225" t="s">
        <v>136</v>
      </c>
      <c r="B23" s="61" t="s">
        <v>94</v>
      </c>
      <c r="C23" s="62" t="str">
        <f>IF(OR(ISNUMBER(S23),ISNUMBER(U23),ISNUMBER(W23),ISNUMBER(#REF!),ISNUMBER(AA23),ISNUMBER(AC23),ISNUMBER(AE23),ISNUMBER(AG23),ISNUMBER(Y23),ISNUMBER(AI23)),"x","")</f>
        <v/>
      </c>
      <c r="D23" s="63" t="s">
        <v>90</v>
      </c>
      <c r="E23" s="60" t="s">
        <v>137</v>
      </c>
      <c r="F23" s="60" t="s">
        <v>67</v>
      </c>
      <c r="G23" s="60" t="s">
        <v>138</v>
      </c>
      <c r="H23" s="60" t="s">
        <v>126</v>
      </c>
      <c r="I23" s="60"/>
      <c r="J23" s="64"/>
      <c r="K23" s="60"/>
      <c r="L23" s="60" t="s">
        <v>12</v>
      </c>
      <c r="M23" s="64" t="s">
        <v>12</v>
      </c>
      <c r="N23" s="64" t="s">
        <v>12</v>
      </c>
      <c r="O23" s="64" t="s">
        <v>14</v>
      </c>
      <c r="P23" s="64"/>
      <c r="Q23" s="64"/>
      <c r="S23" s="226"/>
      <c r="U23" s="227"/>
      <c r="W23" s="228" t="str">
        <f t="shared" si="2"/>
        <v/>
      </c>
      <c r="Y23" s="229" t="str">
        <f t="shared" si="0"/>
        <v/>
      </c>
      <c r="AA23" s="92"/>
      <c r="AC23" s="230"/>
      <c r="AE23" s="231"/>
      <c r="AG23" s="232" t="str">
        <f t="shared" si="3"/>
        <v/>
      </c>
      <c r="AI23" s="233" t="str">
        <f t="shared" si="1"/>
        <v/>
      </c>
    </row>
    <row r="24" spans="1:35" ht="11.25" outlineLevel="4">
      <c r="A24" s="234" t="s">
        <v>139</v>
      </c>
      <c r="B24" s="61" t="s">
        <v>94</v>
      </c>
      <c r="C24" s="62" t="str">
        <f>IF(OR(ISNUMBER(S24),ISNUMBER(U24),ISNUMBER(W24),ISNUMBER(#REF!),ISNUMBER(AA24),ISNUMBER(AC24),ISNUMBER(AE24),ISNUMBER(AG24),ISNUMBER(Y24),ISNUMBER(AI24)),"x","")</f>
        <v/>
      </c>
      <c r="D24" s="63" t="s">
        <v>90</v>
      </c>
      <c r="E24" s="60" t="s">
        <v>140</v>
      </c>
      <c r="F24" s="60" t="s">
        <v>67</v>
      </c>
      <c r="G24" s="60" t="s">
        <v>141</v>
      </c>
      <c r="H24" s="60" t="s">
        <v>142</v>
      </c>
      <c r="I24" s="60" t="s">
        <v>143</v>
      </c>
      <c r="J24" s="64"/>
      <c r="K24" s="60"/>
      <c r="L24" s="60" t="s">
        <v>12</v>
      </c>
      <c r="M24" s="64" t="s">
        <v>12</v>
      </c>
      <c r="N24" s="64" t="s">
        <v>12</v>
      </c>
      <c r="O24" s="64" t="s">
        <v>14</v>
      </c>
      <c r="P24" s="64"/>
      <c r="Q24" s="64"/>
      <c r="S24" s="235"/>
      <c r="U24" s="236"/>
      <c r="W24" s="237" t="str">
        <f t="shared" si="2"/>
        <v/>
      </c>
      <c r="Y24" s="238" t="str">
        <f t="shared" si="0"/>
        <v/>
      </c>
      <c r="AA24" s="92"/>
      <c r="AC24" s="239"/>
      <c r="AE24" s="240"/>
      <c r="AG24" s="241" t="str">
        <f t="shared" si="3"/>
        <v/>
      </c>
      <c r="AI24" s="242" t="str">
        <f t="shared" si="1"/>
        <v/>
      </c>
    </row>
    <row r="25" spans="1:35" ht="11.25" outlineLevel="3">
      <c r="A25" s="243" t="s">
        <v>144</v>
      </c>
      <c r="B25" s="61" t="s">
        <v>94</v>
      </c>
      <c r="C25" s="62" t="str">
        <f>IF(OR(ISNUMBER(S25),ISNUMBER(U25),ISNUMBER(W25),ISNUMBER(#REF!),ISNUMBER(AA25),ISNUMBER(AC25),ISNUMBER(AE25),ISNUMBER(AG25),ISNUMBER(Y25),ISNUMBER(AI25)),"x","")</f>
        <v/>
      </c>
      <c r="D25" s="63" t="s">
        <v>90</v>
      </c>
      <c r="E25" s="60" t="s">
        <v>145</v>
      </c>
      <c r="F25" s="60" t="s">
        <v>67</v>
      </c>
      <c r="G25" s="60" t="s">
        <v>144</v>
      </c>
      <c r="H25" s="60"/>
      <c r="I25" s="60" t="s">
        <v>146</v>
      </c>
      <c r="J25" s="64" t="s">
        <v>122</v>
      </c>
      <c r="K25" s="60"/>
      <c r="L25" s="60" t="s">
        <v>12</v>
      </c>
      <c r="M25" s="64" t="s">
        <v>12</v>
      </c>
      <c r="N25" s="64" t="s">
        <v>12</v>
      </c>
      <c r="O25" s="64" t="s">
        <v>14</v>
      </c>
      <c r="P25" s="64"/>
      <c r="Q25" s="64"/>
      <c r="S25" s="244"/>
      <c r="U25" s="245"/>
      <c r="W25" s="246" t="str">
        <f>IF(OR(ISNUMBER(W26),ISNUMBER(W27)),N(W26)+N(W27),IF(ISNUMBER(U25),U25,""))</f>
        <v/>
      </c>
      <c r="Y25" s="247" t="str">
        <f t="shared" si="0"/>
        <v/>
      </c>
      <c r="AA25" s="92"/>
      <c r="AC25" s="248"/>
      <c r="AE25" s="249"/>
      <c r="AG25" s="250" t="str">
        <f>IF(OR(ISNUMBER(AG26),ISNUMBER(AG27)),N(AG26)+N(AG27),IF(ISNUMBER(AE25),AE25,""))</f>
        <v/>
      </c>
      <c r="AI25" s="251" t="str">
        <f t="shared" si="1"/>
        <v/>
      </c>
    </row>
    <row r="26" spans="1:35" ht="11.25" outlineLevel="4">
      <c r="A26" s="252" t="s">
        <v>147</v>
      </c>
      <c r="B26" s="61" t="s">
        <v>94</v>
      </c>
      <c r="C26" s="62" t="str">
        <f>IF(OR(ISNUMBER(S26),ISNUMBER(U26),ISNUMBER(W26),ISNUMBER(#REF!),ISNUMBER(AA26),ISNUMBER(AC26),ISNUMBER(AE26),ISNUMBER(AG26),ISNUMBER(Y26),ISNUMBER(AI26)),"x","")</f>
        <v/>
      </c>
      <c r="D26" s="63" t="s">
        <v>90</v>
      </c>
      <c r="E26" s="60" t="s">
        <v>148</v>
      </c>
      <c r="F26" s="60" t="s">
        <v>67</v>
      </c>
      <c r="G26" s="60" t="s">
        <v>147</v>
      </c>
      <c r="H26" s="60"/>
      <c r="I26" s="60" t="s">
        <v>146</v>
      </c>
      <c r="J26" s="64"/>
      <c r="K26" s="60"/>
      <c r="L26" s="60" t="s">
        <v>12</v>
      </c>
      <c r="M26" s="64" t="s">
        <v>12</v>
      </c>
      <c r="N26" s="64" t="s">
        <v>12</v>
      </c>
      <c r="O26" s="64" t="s">
        <v>14</v>
      </c>
      <c r="P26" s="64"/>
      <c r="Q26" s="64"/>
      <c r="S26" s="253"/>
      <c r="U26" s="254"/>
      <c r="W26" s="255" t="str">
        <f>IF(ISNUMBER(U26),U26,"")</f>
        <v/>
      </c>
      <c r="Y26" s="256" t="str">
        <f t="shared" si="0"/>
        <v/>
      </c>
      <c r="AA26" s="92"/>
      <c r="AC26" s="257"/>
      <c r="AE26" s="258"/>
      <c r="AG26" s="259" t="str">
        <f>IF(ISNUMBER(AE26),AE26,"")</f>
        <v/>
      </c>
      <c r="AI26" s="260" t="str">
        <f t="shared" si="1"/>
        <v/>
      </c>
    </row>
    <row r="27" spans="1:35" ht="11.25" outlineLevel="4">
      <c r="A27" s="261" t="s">
        <v>139</v>
      </c>
      <c r="B27" s="61" t="s">
        <v>94</v>
      </c>
      <c r="C27" s="62" t="str">
        <f>IF(OR(ISNUMBER(S27),ISNUMBER(U27),ISNUMBER(W27),ISNUMBER(#REF!),ISNUMBER(AA27),ISNUMBER(AC27),ISNUMBER(AE27),ISNUMBER(AG27),ISNUMBER(Y27),ISNUMBER(AI27)),"x","")</f>
        <v/>
      </c>
      <c r="D27" s="63" t="s">
        <v>90</v>
      </c>
      <c r="E27" s="60" t="s">
        <v>149</v>
      </c>
      <c r="F27" s="60" t="s">
        <v>67</v>
      </c>
      <c r="G27" s="60" t="s">
        <v>150</v>
      </c>
      <c r="H27" s="60" t="s">
        <v>142</v>
      </c>
      <c r="I27" s="60" t="s">
        <v>151</v>
      </c>
      <c r="J27" s="64"/>
      <c r="K27" s="60"/>
      <c r="L27" s="60" t="s">
        <v>12</v>
      </c>
      <c r="M27" s="64" t="s">
        <v>12</v>
      </c>
      <c r="N27" s="64" t="s">
        <v>12</v>
      </c>
      <c r="O27" s="64" t="s">
        <v>14</v>
      </c>
      <c r="P27" s="64"/>
      <c r="Q27" s="64"/>
      <c r="S27" s="262"/>
      <c r="U27" s="263"/>
      <c r="W27" s="264" t="str">
        <f>IF(ISNUMBER(U27),U27,"")</f>
        <v/>
      </c>
      <c r="Y27" s="265" t="str">
        <f t="shared" si="0"/>
        <v/>
      </c>
      <c r="AA27" s="92"/>
      <c r="AC27" s="266"/>
      <c r="AE27" s="267"/>
      <c r="AG27" s="268" t="str">
        <f>IF(ISNUMBER(AE27),AE27,"")</f>
        <v/>
      </c>
      <c r="AI27" s="269" t="str">
        <f t="shared" si="1"/>
        <v/>
      </c>
    </row>
    <row r="28" spans="1:35" ht="11.25" outlineLevel="3">
      <c r="A28" s="270" t="s">
        <v>152</v>
      </c>
      <c r="B28" s="61" t="s">
        <v>94</v>
      </c>
      <c r="C28" s="62" t="str">
        <f>IF(OR(ISNUMBER(S28),ISNUMBER(U28),ISNUMBER(W28),ISNUMBER(#REF!),ISNUMBER(AA28),ISNUMBER(AC28),ISNUMBER(AE28),ISNUMBER(AG28),ISNUMBER(Y28),ISNUMBER(AI28)),"x","")</f>
        <v/>
      </c>
      <c r="D28" s="63" t="s">
        <v>90</v>
      </c>
      <c r="E28" s="60" t="s">
        <v>153</v>
      </c>
      <c r="F28" s="60" t="s">
        <v>67</v>
      </c>
      <c r="G28" s="60" t="s">
        <v>154</v>
      </c>
      <c r="H28" s="60"/>
      <c r="I28" s="60" t="s">
        <v>155</v>
      </c>
      <c r="J28" s="64" t="s">
        <v>122</v>
      </c>
      <c r="K28" s="60"/>
      <c r="L28" s="60" t="s">
        <v>12</v>
      </c>
      <c r="M28" s="64" t="s">
        <v>12</v>
      </c>
      <c r="N28" s="64" t="s">
        <v>12</v>
      </c>
      <c r="O28" s="64" t="s">
        <v>14</v>
      </c>
      <c r="P28" s="64"/>
      <c r="Q28" s="64"/>
      <c r="S28" s="271"/>
      <c r="U28" s="272"/>
      <c r="W28" s="273" t="str">
        <f>IF(ISNUMBER(U28),U28,"")</f>
        <v/>
      </c>
      <c r="Y28" s="274" t="str">
        <f t="shared" si="0"/>
        <v/>
      </c>
      <c r="AA28" s="92"/>
      <c r="AC28" s="275"/>
      <c r="AE28" s="276"/>
      <c r="AG28" s="277" t="str">
        <f>IF(ISNUMBER(AE28),AE28,"")</f>
        <v/>
      </c>
      <c r="AI28" s="278" t="str">
        <f t="shared" si="1"/>
        <v/>
      </c>
    </row>
    <row r="29" spans="1:35" ht="11.25" outlineLevel="3">
      <c r="A29" s="279" t="s">
        <v>156</v>
      </c>
      <c r="B29" s="61" t="s">
        <v>94</v>
      </c>
      <c r="C29" s="62" t="str">
        <f>IF(OR(ISNUMBER(S29),ISNUMBER(U29),ISNUMBER(W29),ISNUMBER(#REF!),ISNUMBER(AA29),ISNUMBER(AC29),ISNUMBER(AE29),ISNUMBER(AG29),ISNUMBER(Y29),ISNUMBER(AI29)),"x","")</f>
        <v/>
      </c>
      <c r="D29" s="63" t="s">
        <v>90</v>
      </c>
      <c r="E29" s="60" t="s">
        <v>157</v>
      </c>
      <c r="F29" s="60" t="s">
        <v>67</v>
      </c>
      <c r="G29" s="60" t="s">
        <v>158</v>
      </c>
      <c r="H29" s="60" t="s">
        <v>159</v>
      </c>
      <c r="I29" s="60"/>
      <c r="J29" s="64" t="s">
        <v>96</v>
      </c>
      <c r="K29" s="60"/>
      <c r="L29" s="60" t="s">
        <v>12</v>
      </c>
      <c r="M29" s="64" t="s">
        <v>12</v>
      </c>
      <c r="N29" s="64" t="s">
        <v>12</v>
      </c>
      <c r="O29" s="64" t="s">
        <v>14</v>
      </c>
      <c r="P29" s="64"/>
      <c r="Q29" s="64"/>
      <c r="S29" s="280"/>
      <c r="U29" s="281"/>
      <c r="W29" s="282" t="str">
        <f>IF(ISNUMBER(U29),U29,"")</f>
        <v/>
      </c>
      <c r="Y29" s="283" t="str">
        <f t="shared" si="0"/>
        <v/>
      </c>
      <c r="AA29" s="92"/>
      <c r="AC29" s="284"/>
      <c r="AE29" s="285"/>
      <c r="AG29" s="286" t="str">
        <f>IF(ISNUMBER(AE29),AE29,"")</f>
        <v/>
      </c>
      <c r="AI29" s="287" t="str">
        <f t="shared" si="1"/>
        <v/>
      </c>
    </row>
    <row r="30" spans="1:35" ht="11.25" outlineLevel="4">
      <c r="A30" s="288" t="s">
        <v>160</v>
      </c>
      <c r="B30" s="61"/>
      <c r="C30" s="62" t="str">
        <f>IF(OR(ISNUMBER(S30),ISNUMBER(U30),ISNUMBER(W30),ISNUMBER(#REF!),ISNUMBER(AA30),ISNUMBER(AC30),ISNUMBER(AE30),ISNUMBER(AG30),ISNUMBER(Y30),ISNUMBER(AI30)),"x","")</f>
        <v/>
      </c>
      <c r="D30" s="63" t="s">
        <v>90</v>
      </c>
      <c r="E30" s="60" t="s">
        <v>161</v>
      </c>
      <c r="F30" s="60" t="s">
        <v>13</v>
      </c>
      <c r="G30" s="60" t="s">
        <v>162</v>
      </c>
      <c r="H30" s="60" t="s">
        <v>163</v>
      </c>
      <c r="I30" s="60" t="s">
        <v>164</v>
      </c>
      <c r="J30" s="64"/>
      <c r="K30" s="60"/>
      <c r="L30" s="60" t="s">
        <v>12</v>
      </c>
      <c r="M30" s="64" t="s">
        <v>12</v>
      </c>
      <c r="N30" s="64" t="s">
        <v>12</v>
      </c>
      <c r="O30" s="64" t="s">
        <v>14</v>
      </c>
      <c r="P30" s="64"/>
      <c r="Q30" s="64"/>
      <c r="S30" s="289"/>
      <c r="U30" s="290"/>
      <c r="W30" s="291"/>
      <c r="Y30" s="292" t="str">
        <f t="shared" si="0"/>
        <v/>
      </c>
      <c r="AA30" s="92"/>
      <c r="AC30" s="293"/>
      <c r="AE30" s="294"/>
      <c r="AG30" s="295"/>
      <c r="AI30" s="296" t="str">
        <f t="shared" si="1"/>
        <v/>
      </c>
    </row>
    <row r="31" spans="1:35" ht="11.25" outlineLevel="2">
      <c r="A31" s="297" t="s">
        <v>165</v>
      </c>
      <c r="B31" s="61" t="s">
        <v>94</v>
      </c>
      <c r="C31" s="62" t="str">
        <f>IF(OR(ISNUMBER(S31),ISNUMBER(U31),ISNUMBER(W31),ISNUMBER(#REF!),ISNUMBER(AA31),ISNUMBER(AC31),ISNUMBER(AE31),ISNUMBER(AG31),ISNUMBER(Y31),ISNUMBER(AI31)),"x","")</f>
        <v/>
      </c>
      <c r="D31" s="63" t="s">
        <v>90</v>
      </c>
      <c r="E31" s="60" t="s">
        <v>166</v>
      </c>
      <c r="F31" s="60" t="s">
        <v>67</v>
      </c>
      <c r="G31" s="60" t="s">
        <v>165</v>
      </c>
      <c r="H31" s="60"/>
      <c r="I31" s="60"/>
      <c r="J31" s="64" t="s">
        <v>71</v>
      </c>
      <c r="K31" s="60"/>
      <c r="L31" s="60" t="s">
        <v>12</v>
      </c>
      <c r="M31" s="64" t="s">
        <v>12</v>
      </c>
      <c r="N31" s="64" t="s">
        <v>12</v>
      </c>
      <c r="O31" s="64" t="s">
        <v>14</v>
      </c>
      <c r="P31" s="64"/>
      <c r="Q31" s="64"/>
      <c r="S31" s="298"/>
      <c r="U31" s="299"/>
      <c r="W31" s="300" t="str">
        <f>IF(OR(ISNUMBER(W32),ISNUMBER(W40),ISNUMBER(W49),ISNUMBER(W57),ISNUMBER(W60),ISNUMBER(W65)),N(W32)+N(W40)+N(W49)+N(W57)+N(W60)+N(W65),IF(ISNUMBER(U31),U31,""))</f>
        <v/>
      </c>
      <c r="Y31" s="301" t="str">
        <f t="shared" si="0"/>
        <v/>
      </c>
      <c r="AA31" s="92"/>
      <c r="AC31" s="302"/>
      <c r="AE31" s="303"/>
      <c r="AG31" s="304" t="str">
        <f>IF(OR(ISNUMBER(AG32),ISNUMBER(AG40),ISNUMBER(AG49),ISNUMBER(AG57),ISNUMBER(AG60),ISNUMBER(AG65)),N(AG32)+N(AG40)+N(AG49)+N(AG57)+N(AG60)+N(AG65),IF(ISNUMBER(AE31),AE31,""))</f>
        <v/>
      </c>
      <c r="AI31" s="305" t="str">
        <f t="shared" si="1"/>
        <v/>
      </c>
    </row>
    <row r="32" spans="1:35" ht="11.25" outlineLevel="3">
      <c r="A32" s="306" t="s">
        <v>167</v>
      </c>
      <c r="B32" s="61" t="s">
        <v>94</v>
      </c>
      <c r="C32" s="62" t="str">
        <f>IF(OR(ISNUMBER(S32),ISNUMBER(U32),ISNUMBER(W32),ISNUMBER(#REF!),ISNUMBER(AA32),ISNUMBER(AC32),ISNUMBER(AE32),ISNUMBER(AG32),ISNUMBER(Y32),ISNUMBER(AI32)),"x","")</f>
        <v/>
      </c>
      <c r="D32" s="63" t="s">
        <v>90</v>
      </c>
      <c r="E32" s="60" t="s">
        <v>168</v>
      </c>
      <c r="F32" s="60" t="s">
        <v>67</v>
      </c>
      <c r="G32" s="60" t="s">
        <v>167</v>
      </c>
      <c r="H32" s="60"/>
      <c r="I32" s="60"/>
      <c r="J32" s="64" t="s">
        <v>71</v>
      </c>
      <c r="K32" s="60"/>
      <c r="L32" s="60" t="s">
        <v>12</v>
      </c>
      <c r="M32" s="64" t="s">
        <v>12</v>
      </c>
      <c r="N32" s="64" t="s">
        <v>12</v>
      </c>
      <c r="O32" s="64" t="s">
        <v>14</v>
      </c>
      <c r="P32" s="64"/>
      <c r="Q32" s="64"/>
      <c r="S32" s="307"/>
      <c r="U32" s="308"/>
      <c r="W32" s="309" t="str">
        <f>IF(OR(ISNUMBER(W33),ISNUMBER(W34),ISNUMBER(W35),ISNUMBER(W37),ISNUMBER(W38),ISNUMBER(W39)),N(W33)+N(W34)+N(W35)+N(W37)+N(W38)+N(W39),IF(ISNUMBER(U32),U32,""))</f>
        <v/>
      </c>
      <c r="Y32" s="310" t="str">
        <f t="shared" si="0"/>
        <v/>
      </c>
      <c r="AA32" s="92"/>
      <c r="AC32" s="311"/>
      <c r="AE32" s="312"/>
      <c r="AG32" s="313" t="str">
        <f>IF(OR(ISNUMBER(AG33),ISNUMBER(AG34),ISNUMBER(AG35),ISNUMBER(AG37),ISNUMBER(AG38),ISNUMBER(AG39)),N(AG33)+N(AG34)+N(AG35)+N(AG37)+N(AG38)+N(AG39),IF(ISNUMBER(AE32),AE32,""))</f>
        <v/>
      </c>
      <c r="AI32" s="314" t="str">
        <f t="shared" si="1"/>
        <v/>
      </c>
    </row>
    <row r="33" spans="1:35" ht="11.25" outlineLevel="4">
      <c r="A33" s="315" t="s">
        <v>169</v>
      </c>
      <c r="B33" s="61" t="s">
        <v>94</v>
      </c>
      <c r="C33" s="62" t="str">
        <f>IF(OR(ISNUMBER(S33),ISNUMBER(U33),ISNUMBER(W33),ISNUMBER(#REF!),ISNUMBER(AA33),ISNUMBER(AC33),ISNUMBER(AE33),ISNUMBER(AG33),ISNUMBER(Y33),ISNUMBER(AI33)),"x","")</f>
        <v/>
      </c>
      <c r="D33" s="63" t="s">
        <v>90</v>
      </c>
      <c r="E33" s="60" t="s">
        <v>170</v>
      </c>
      <c r="F33" s="60" t="s">
        <v>67</v>
      </c>
      <c r="G33" s="60" t="s">
        <v>171</v>
      </c>
      <c r="H33" s="60" t="s">
        <v>172</v>
      </c>
      <c r="I33" s="60" t="s">
        <v>173</v>
      </c>
      <c r="J33" s="64" t="s">
        <v>122</v>
      </c>
      <c r="K33" s="60"/>
      <c r="L33" s="60" t="s">
        <v>12</v>
      </c>
      <c r="M33" s="64" t="s">
        <v>12</v>
      </c>
      <c r="N33" s="64" t="s">
        <v>12</v>
      </c>
      <c r="O33" s="64" t="s">
        <v>14</v>
      </c>
      <c r="P33" s="64"/>
      <c r="Q33" s="64"/>
      <c r="S33" s="316"/>
      <c r="U33" s="317"/>
      <c r="W33" s="318" t="str">
        <f t="shared" ref="W33:W39" si="4">IF(ISNUMBER(U33),U33,"")</f>
        <v/>
      </c>
      <c r="Y33" s="319" t="str">
        <f t="shared" si="0"/>
        <v/>
      </c>
      <c r="AA33" s="92"/>
      <c r="AC33" s="320"/>
      <c r="AE33" s="321"/>
      <c r="AG33" s="322" t="str">
        <f t="shared" ref="AG33:AG39" si="5">IF(ISNUMBER(AE33),AE33,"")</f>
        <v/>
      </c>
      <c r="AI33" s="323" t="str">
        <f t="shared" si="1"/>
        <v/>
      </c>
    </row>
    <row r="34" spans="1:35" ht="11.25" outlineLevel="4">
      <c r="A34" s="324" t="s">
        <v>174</v>
      </c>
      <c r="B34" s="61" t="s">
        <v>94</v>
      </c>
      <c r="C34" s="62" t="str">
        <f>IF(OR(ISNUMBER(S34),ISNUMBER(U34),ISNUMBER(W34),ISNUMBER(#REF!),ISNUMBER(AA34),ISNUMBER(AC34),ISNUMBER(AE34),ISNUMBER(AG34),ISNUMBER(Y34),ISNUMBER(AI34)),"x","")</f>
        <v/>
      </c>
      <c r="D34" s="63" t="s">
        <v>90</v>
      </c>
      <c r="E34" s="60" t="s">
        <v>175</v>
      </c>
      <c r="F34" s="60" t="s">
        <v>67</v>
      </c>
      <c r="G34" s="60" t="s">
        <v>176</v>
      </c>
      <c r="H34" s="60" t="s">
        <v>172</v>
      </c>
      <c r="I34" s="60" t="s">
        <v>177</v>
      </c>
      <c r="J34" s="64" t="s">
        <v>122</v>
      </c>
      <c r="K34" s="60"/>
      <c r="L34" s="60" t="s">
        <v>12</v>
      </c>
      <c r="M34" s="64" t="s">
        <v>12</v>
      </c>
      <c r="N34" s="64" t="s">
        <v>12</v>
      </c>
      <c r="O34" s="64" t="s">
        <v>14</v>
      </c>
      <c r="P34" s="64"/>
      <c r="Q34" s="64"/>
      <c r="S34" s="325"/>
      <c r="U34" s="326"/>
      <c r="W34" s="327" t="str">
        <f t="shared" si="4"/>
        <v/>
      </c>
      <c r="Y34" s="328" t="str">
        <f t="shared" si="0"/>
        <v/>
      </c>
      <c r="AA34" s="92"/>
      <c r="AC34" s="329"/>
      <c r="AE34" s="330"/>
      <c r="AG34" s="331" t="str">
        <f t="shared" si="5"/>
        <v/>
      </c>
      <c r="AI34" s="332" t="str">
        <f t="shared" si="1"/>
        <v/>
      </c>
    </row>
    <row r="35" spans="1:35" ht="11.25" outlineLevel="4">
      <c r="A35" s="333" t="s">
        <v>178</v>
      </c>
      <c r="B35" s="61" t="s">
        <v>94</v>
      </c>
      <c r="C35" s="62" t="str">
        <f>IF(OR(ISNUMBER(S35),ISNUMBER(U35),ISNUMBER(W35),ISNUMBER(#REF!),ISNUMBER(AA35),ISNUMBER(AC35),ISNUMBER(AE35),ISNUMBER(AG35),ISNUMBER(Y35),ISNUMBER(AI35)),"x","")</f>
        <v/>
      </c>
      <c r="D35" s="63" t="s">
        <v>90</v>
      </c>
      <c r="E35" s="60" t="s">
        <v>179</v>
      </c>
      <c r="F35" s="60" t="s">
        <v>67</v>
      </c>
      <c r="G35" s="60" t="s">
        <v>180</v>
      </c>
      <c r="H35" s="60" t="s">
        <v>181</v>
      </c>
      <c r="I35" s="60" t="s">
        <v>182</v>
      </c>
      <c r="J35" s="64" t="s">
        <v>122</v>
      </c>
      <c r="K35" s="60"/>
      <c r="L35" s="60" t="s">
        <v>12</v>
      </c>
      <c r="M35" s="64" t="s">
        <v>12</v>
      </c>
      <c r="N35" s="64" t="s">
        <v>12</v>
      </c>
      <c r="O35" s="64" t="s">
        <v>14</v>
      </c>
      <c r="P35" s="64"/>
      <c r="Q35" s="64"/>
      <c r="S35" s="334"/>
      <c r="U35" s="335"/>
      <c r="W35" s="336" t="str">
        <f t="shared" si="4"/>
        <v/>
      </c>
      <c r="Y35" s="337" t="str">
        <f t="shared" si="0"/>
        <v/>
      </c>
      <c r="AA35" s="92"/>
      <c r="AC35" s="338"/>
      <c r="AE35" s="339"/>
      <c r="AG35" s="340" t="str">
        <f t="shared" si="5"/>
        <v/>
      </c>
      <c r="AI35" s="341" t="str">
        <f t="shared" si="1"/>
        <v/>
      </c>
    </row>
    <row r="36" spans="1:35" ht="11.25" outlineLevel="5">
      <c r="A36" s="342" t="s">
        <v>183</v>
      </c>
      <c r="B36" s="61"/>
      <c r="C36" s="62" t="str">
        <f>IF(OR(ISNUMBER(S36),ISNUMBER(U36),ISNUMBER(W36),ISNUMBER(#REF!),ISNUMBER(AA36),ISNUMBER(AC36),ISNUMBER(AE36),ISNUMBER(AG36),ISNUMBER(Y36),ISNUMBER(AI36)),"x","")</f>
        <v/>
      </c>
      <c r="D36" s="63" t="s">
        <v>90</v>
      </c>
      <c r="E36" s="60" t="s">
        <v>184</v>
      </c>
      <c r="F36" s="60" t="s">
        <v>67</v>
      </c>
      <c r="G36" s="60" t="s">
        <v>185</v>
      </c>
      <c r="H36" s="60"/>
      <c r="I36" s="60" t="s">
        <v>186</v>
      </c>
      <c r="J36" s="64" t="s">
        <v>187</v>
      </c>
      <c r="K36" s="60"/>
      <c r="L36" s="60" t="s">
        <v>12</v>
      </c>
      <c r="M36" s="64" t="s">
        <v>12</v>
      </c>
      <c r="N36" s="64" t="s">
        <v>12</v>
      </c>
      <c r="O36" s="64" t="s">
        <v>14</v>
      </c>
      <c r="P36" s="64"/>
      <c r="Q36" s="64"/>
      <c r="S36" s="343"/>
      <c r="U36" s="344"/>
      <c r="W36" s="345" t="str">
        <f t="shared" si="4"/>
        <v/>
      </c>
      <c r="Y36" s="346" t="str">
        <f t="shared" si="0"/>
        <v/>
      </c>
      <c r="AA36" s="92"/>
      <c r="AC36" s="347"/>
      <c r="AE36" s="348"/>
      <c r="AG36" s="349" t="str">
        <f t="shared" si="5"/>
        <v/>
      </c>
      <c r="AI36" s="350" t="str">
        <f t="shared" si="1"/>
        <v/>
      </c>
    </row>
    <row r="37" spans="1:35" ht="11.25" outlineLevel="4">
      <c r="A37" s="351" t="s">
        <v>188</v>
      </c>
      <c r="B37" s="61" t="s">
        <v>94</v>
      </c>
      <c r="C37" s="62" t="str">
        <f>IF(OR(ISNUMBER(S37),ISNUMBER(U37),ISNUMBER(W37),ISNUMBER(#REF!),ISNUMBER(AA37),ISNUMBER(AC37),ISNUMBER(AE37),ISNUMBER(AG37),ISNUMBER(Y37),ISNUMBER(AI37)),"x","")</f>
        <v/>
      </c>
      <c r="D37" s="63" t="s">
        <v>90</v>
      </c>
      <c r="E37" s="60" t="s">
        <v>189</v>
      </c>
      <c r="F37" s="60" t="s">
        <v>67</v>
      </c>
      <c r="G37" s="60" t="s">
        <v>190</v>
      </c>
      <c r="H37" s="60" t="s">
        <v>172</v>
      </c>
      <c r="I37" s="60" t="s">
        <v>191</v>
      </c>
      <c r="J37" s="64" t="s">
        <v>122</v>
      </c>
      <c r="K37" s="60"/>
      <c r="L37" s="60" t="s">
        <v>12</v>
      </c>
      <c r="M37" s="64" t="s">
        <v>12</v>
      </c>
      <c r="N37" s="64" t="s">
        <v>12</v>
      </c>
      <c r="O37" s="64" t="s">
        <v>14</v>
      </c>
      <c r="P37" s="64"/>
      <c r="Q37" s="64"/>
      <c r="S37" s="352"/>
      <c r="U37" s="353"/>
      <c r="W37" s="354" t="str">
        <f t="shared" si="4"/>
        <v/>
      </c>
      <c r="Y37" s="355" t="str">
        <f t="shared" si="0"/>
        <v/>
      </c>
      <c r="AA37" s="92"/>
      <c r="AC37" s="356"/>
      <c r="AE37" s="357"/>
      <c r="AG37" s="358" t="str">
        <f t="shared" si="5"/>
        <v/>
      </c>
      <c r="AI37" s="359" t="str">
        <f t="shared" si="1"/>
        <v/>
      </c>
    </row>
    <row r="38" spans="1:35" ht="11.25" outlineLevel="4">
      <c r="A38" s="360" t="s">
        <v>192</v>
      </c>
      <c r="B38" s="61" t="s">
        <v>94</v>
      </c>
      <c r="C38" s="62" t="str">
        <f>IF(OR(ISNUMBER(S38),ISNUMBER(U38),ISNUMBER(W38),ISNUMBER(#REF!),ISNUMBER(AA38),ISNUMBER(AC38),ISNUMBER(AE38),ISNUMBER(AG38),ISNUMBER(Y38),ISNUMBER(AI38)),"x","")</f>
        <v/>
      </c>
      <c r="D38" s="63" t="s">
        <v>90</v>
      </c>
      <c r="E38" s="60" t="s">
        <v>193</v>
      </c>
      <c r="F38" s="60" t="s">
        <v>67</v>
      </c>
      <c r="G38" s="60" t="s">
        <v>194</v>
      </c>
      <c r="H38" s="60" t="s">
        <v>195</v>
      </c>
      <c r="I38" s="60" t="s">
        <v>196</v>
      </c>
      <c r="J38" s="64" t="s">
        <v>96</v>
      </c>
      <c r="K38" s="60"/>
      <c r="L38" s="60" t="s">
        <v>12</v>
      </c>
      <c r="M38" s="64" t="s">
        <v>12</v>
      </c>
      <c r="N38" s="64" t="s">
        <v>12</v>
      </c>
      <c r="O38" s="64" t="s">
        <v>14</v>
      </c>
      <c r="P38" s="64"/>
      <c r="Q38" s="64"/>
      <c r="S38" s="361"/>
      <c r="U38" s="362"/>
      <c r="W38" s="363" t="str">
        <f t="shared" si="4"/>
        <v/>
      </c>
      <c r="Y38" s="364" t="str">
        <f t="shared" si="0"/>
        <v/>
      </c>
      <c r="AA38" s="92"/>
      <c r="AC38" s="365"/>
      <c r="AE38" s="366"/>
      <c r="AG38" s="367" t="str">
        <f t="shared" si="5"/>
        <v/>
      </c>
      <c r="AI38" s="368" t="str">
        <f t="shared" si="1"/>
        <v/>
      </c>
    </row>
    <row r="39" spans="1:35" ht="11.25" outlineLevel="4">
      <c r="A39" s="369" t="s">
        <v>139</v>
      </c>
      <c r="B39" s="61" t="s">
        <v>94</v>
      </c>
      <c r="C39" s="62" t="str">
        <f>IF(OR(ISNUMBER(S39),ISNUMBER(U39),ISNUMBER(W39),ISNUMBER(#REF!),ISNUMBER(AA39),ISNUMBER(AC39),ISNUMBER(AE39),ISNUMBER(AG39),ISNUMBER(Y39),ISNUMBER(AI39)),"x","")</f>
        <v/>
      </c>
      <c r="D39" s="63" t="s">
        <v>90</v>
      </c>
      <c r="E39" s="60" t="s">
        <v>197</v>
      </c>
      <c r="F39" s="60" t="s">
        <v>67</v>
      </c>
      <c r="G39" s="60" t="s">
        <v>198</v>
      </c>
      <c r="H39" s="60" t="s">
        <v>142</v>
      </c>
      <c r="I39" s="60" t="s">
        <v>199</v>
      </c>
      <c r="J39" s="64" t="s">
        <v>96</v>
      </c>
      <c r="K39" s="60"/>
      <c r="L39" s="60" t="s">
        <v>12</v>
      </c>
      <c r="M39" s="64" t="s">
        <v>12</v>
      </c>
      <c r="N39" s="64" t="s">
        <v>12</v>
      </c>
      <c r="O39" s="64" t="s">
        <v>14</v>
      </c>
      <c r="P39" s="64"/>
      <c r="Q39" s="64"/>
      <c r="S39" s="370"/>
      <c r="U39" s="371"/>
      <c r="W39" s="372" t="str">
        <f t="shared" si="4"/>
        <v/>
      </c>
      <c r="Y39" s="373" t="str">
        <f t="shared" si="0"/>
        <v/>
      </c>
      <c r="AA39" s="92"/>
      <c r="AC39" s="374"/>
      <c r="AE39" s="375"/>
      <c r="AG39" s="376" t="str">
        <f t="shared" si="5"/>
        <v/>
      </c>
      <c r="AI39" s="377" t="str">
        <f t="shared" si="1"/>
        <v/>
      </c>
    </row>
    <row r="40" spans="1:35" ht="11.25" outlineLevel="3">
      <c r="A40" s="378" t="s">
        <v>200</v>
      </c>
      <c r="B40" s="61" t="s">
        <v>94</v>
      </c>
      <c r="C40" s="62" t="str">
        <f>IF(OR(ISNUMBER(S40),ISNUMBER(U40),ISNUMBER(W40),ISNUMBER(#REF!),ISNUMBER(AA40),ISNUMBER(AC40),ISNUMBER(AE40),ISNUMBER(AG40),ISNUMBER(Y40),ISNUMBER(AI40)),"x","")</f>
        <v/>
      </c>
      <c r="D40" s="63" t="s">
        <v>90</v>
      </c>
      <c r="E40" s="60" t="s">
        <v>201</v>
      </c>
      <c r="F40" s="60" t="s">
        <v>67</v>
      </c>
      <c r="G40" s="60" t="s">
        <v>200</v>
      </c>
      <c r="H40" s="60"/>
      <c r="I40" s="60" t="s">
        <v>202</v>
      </c>
      <c r="J40" s="64" t="s">
        <v>122</v>
      </c>
      <c r="K40" s="60"/>
      <c r="L40" s="60" t="s">
        <v>12</v>
      </c>
      <c r="M40" s="64" t="s">
        <v>12</v>
      </c>
      <c r="N40" s="64" t="s">
        <v>12</v>
      </c>
      <c r="O40" s="64" t="s">
        <v>14</v>
      </c>
      <c r="P40" s="64"/>
      <c r="Q40" s="64"/>
      <c r="S40" s="379"/>
      <c r="U40" s="380"/>
      <c r="W40" s="381" t="str">
        <f>IF(OR(ISNUMBER(W41),ISNUMBER(W42),ISNUMBER(W43),ISNUMBER(W44),ISNUMBER(W45),ISNUMBER(W46),ISNUMBER(W47),ISNUMBER(W48)),N(W41)+N(W42)+N(W43)+N(W44)+N(W45)+N(W46)+N(W47)+N(W48),IF(ISNUMBER(U40),U40,""))</f>
        <v/>
      </c>
      <c r="Y40" s="382" t="str">
        <f t="shared" si="0"/>
        <v/>
      </c>
      <c r="AA40" s="92"/>
      <c r="AC40" s="383"/>
      <c r="AE40" s="384"/>
      <c r="AG40" s="385" t="str">
        <f>IF(OR(ISNUMBER(AG41),ISNUMBER(AG42),ISNUMBER(AG43),ISNUMBER(AG44),ISNUMBER(AG45),ISNUMBER(AG46),ISNUMBER(AG47),ISNUMBER(AG48)),N(AG41)+N(AG42)+N(AG43)+N(AG44)+N(AG45)+N(AG46)+N(AG47)+N(AG48),IF(ISNUMBER(AE40),AE40,""))</f>
        <v/>
      </c>
      <c r="AI40" s="386" t="str">
        <f t="shared" si="1"/>
        <v/>
      </c>
    </row>
    <row r="41" spans="1:35" ht="11.25" outlineLevel="4">
      <c r="A41" s="387" t="s">
        <v>203</v>
      </c>
      <c r="B41" s="61" t="s">
        <v>94</v>
      </c>
      <c r="C41" s="62" t="str">
        <f>IF(OR(ISNUMBER(S41),ISNUMBER(U41),ISNUMBER(W41),ISNUMBER(#REF!),ISNUMBER(AA41),ISNUMBER(AC41),ISNUMBER(AE41),ISNUMBER(AG41),ISNUMBER(Y41),ISNUMBER(AI41)),"x","")</f>
        <v/>
      </c>
      <c r="D41" s="63" t="s">
        <v>90</v>
      </c>
      <c r="E41" s="60" t="s">
        <v>204</v>
      </c>
      <c r="F41" s="60" t="s">
        <v>67</v>
      </c>
      <c r="G41" s="60" t="s">
        <v>205</v>
      </c>
      <c r="H41" s="60" t="s">
        <v>126</v>
      </c>
      <c r="I41" s="60"/>
      <c r="J41" s="64"/>
      <c r="K41" s="60"/>
      <c r="L41" s="60" t="s">
        <v>12</v>
      </c>
      <c r="M41" s="64" t="s">
        <v>12</v>
      </c>
      <c r="N41" s="64" t="s">
        <v>12</v>
      </c>
      <c r="O41" s="64" t="s">
        <v>14</v>
      </c>
      <c r="P41" s="64"/>
      <c r="Q41" s="64"/>
      <c r="S41" s="388"/>
      <c r="U41" s="389"/>
      <c r="W41" s="390" t="str">
        <f t="shared" ref="W41:W48" si="6">IF(ISNUMBER(U41),U41,"")</f>
        <v/>
      </c>
      <c r="Y41" s="391" t="str">
        <f t="shared" si="0"/>
        <v/>
      </c>
      <c r="AA41" s="92"/>
      <c r="AC41" s="392"/>
      <c r="AE41" s="393"/>
      <c r="AG41" s="394" t="str">
        <f t="shared" ref="AG41:AG48" si="7">IF(ISNUMBER(AE41),AE41,"")</f>
        <v/>
      </c>
      <c r="AI41" s="395" t="str">
        <f t="shared" si="1"/>
        <v/>
      </c>
    </row>
    <row r="42" spans="1:35" ht="11.25" outlineLevel="4">
      <c r="A42" s="396" t="s">
        <v>206</v>
      </c>
      <c r="B42" s="61" t="s">
        <v>94</v>
      </c>
      <c r="C42" s="62" t="str">
        <f>IF(OR(ISNUMBER(S42),ISNUMBER(U42),ISNUMBER(W42),ISNUMBER(#REF!),ISNUMBER(AA42),ISNUMBER(AC42),ISNUMBER(AE42),ISNUMBER(AG42),ISNUMBER(Y42),ISNUMBER(AI42)),"x","")</f>
        <v/>
      </c>
      <c r="D42" s="63" t="s">
        <v>90</v>
      </c>
      <c r="E42" s="60" t="s">
        <v>207</v>
      </c>
      <c r="F42" s="60" t="s">
        <v>67</v>
      </c>
      <c r="G42" s="60" t="s">
        <v>208</v>
      </c>
      <c r="H42" s="60" t="s">
        <v>126</v>
      </c>
      <c r="I42" s="60"/>
      <c r="J42" s="64"/>
      <c r="K42" s="60"/>
      <c r="L42" s="60" t="s">
        <v>12</v>
      </c>
      <c r="M42" s="64" t="s">
        <v>12</v>
      </c>
      <c r="N42" s="64" t="s">
        <v>12</v>
      </c>
      <c r="O42" s="64" t="s">
        <v>14</v>
      </c>
      <c r="P42" s="64"/>
      <c r="Q42" s="64"/>
      <c r="S42" s="397"/>
      <c r="U42" s="398"/>
      <c r="W42" s="399" t="str">
        <f t="shared" si="6"/>
        <v/>
      </c>
      <c r="Y42" s="400" t="str">
        <f t="shared" si="0"/>
        <v/>
      </c>
      <c r="AA42" s="92"/>
      <c r="AC42" s="401"/>
      <c r="AE42" s="402"/>
      <c r="AG42" s="403" t="str">
        <f t="shared" si="7"/>
        <v/>
      </c>
      <c r="AI42" s="404" t="str">
        <f t="shared" si="1"/>
        <v/>
      </c>
    </row>
    <row r="43" spans="1:35" ht="11.25" outlineLevel="4">
      <c r="A43" s="405" t="s">
        <v>209</v>
      </c>
      <c r="B43" s="61" t="s">
        <v>94</v>
      </c>
      <c r="C43" s="62" t="str">
        <f>IF(OR(ISNUMBER(S43),ISNUMBER(U43),ISNUMBER(W43),ISNUMBER(#REF!),ISNUMBER(AA43),ISNUMBER(AC43),ISNUMBER(AE43),ISNUMBER(AG43),ISNUMBER(Y43),ISNUMBER(AI43)),"x","")</f>
        <v/>
      </c>
      <c r="D43" s="63" t="s">
        <v>90</v>
      </c>
      <c r="E43" s="60" t="s">
        <v>210</v>
      </c>
      <c r="F43" s="60" t="s">
        <v>67</v>
      </c>
      <c r="G43" s="60" t="s">
        <v>211</v>
      </c>
      <c r="H43" s="60" t="s">
        <v>126</v>
      </c>
      <c r="I43" s="60"/>
      <c r="J43" s="64"/>
      <c r="K43" s="60"/>
      <c r="L43" s="60" t="s">
        <v>12</v>
      </c>
      <c r="M43" s="64" t="s">
        <v>12</v>
      </c>
      <c r="N43" s="64" t="s">
        <v>12</v>
      </c>
      <c r="O43" s="64" t="s">
        <v>14</v>
      </c>
      <c r="P43" s="64"/>
      <c r="Q43" s="64"/>
      <c r="S43" s="406"/>
      <c r="U43" s="407"/>
      <c r="W43" s="408" t="str">
        <f t="shared" si="6"/>
        <v/>
      </c>
      <c r="Y43" s="409" t="str">
        <f t="shared" si="0"/>
        <v/>
      </c>
      <c r="AA43" s="92"/>
      <c r="AC43" s="410"/>
      <c r="AE43" s="411"/>
      <c r="AG43" s="412" t="str">
        <f t="shared" si="7"/>
        <v/>
      </c>
      <c r="AI43" s="413" t="str">
        <f t="shared" si="1"/>
        <v/>
      </c>
    </row>
    <row r="44" spans="1:35" ht="11.25" outlineLevel="4">
      <c r="A44" s="414" t="s">
        <v>212</v>
      </c>
      <c r="B44" s="61" t="s">
        <v>94</v>
      </c>
      <c r="C44" s="62" t="str">
        <f>IF(OR(ISNUMBER(S44),ISNUMBER(U44),ISNUMBER(W44),ISNUMBER(#REF!),ISNUMBER(AA44),ISNUMBER(AC44),ISNUMBER(AE44),ISNUMBER(AG44),ISNUMBER(Y44),ISNUMBER(AI44)),"x","")</f>
        <v/>
      </c>
      <c r="D44" s="63" t="s">
        <v>90</v>
      </c>
      <c r="E44" s="60" t="s">
        <v>213</v>
      </c>
      <c r="F44" s="60" t="s">
        <v>67</v>
      </c>
      <c r="G44" s="60" t="s">
        <v>214</v>
      </c>
      <c r="H44" s="60" t="s">
        <v>126</v>
      </c>
      <c r="I44" s="60"/>
      <c r="J44" s="64"/>
      <c r="K44" s="60"/>
      <c r="L44" s="60" t="s">
        <v>12</v>
      </c>
      <c r="M44" s="64" t="s">
        <v>12</v>
      </c>
      <c r="N44" s="64" t="s">
        <v>12</v>
      </c>
      <c r="O44" s="64" t="s">
        <v>14</v>
      </c>
      <c r="P44" s="64"/>
      <c r="Q44" s="64"/>
      <c r="S44" s="415"/>
      <c r="U44" s="416"/>
      <c r="W44" s="417" t="str">
        <f t="shared" si="6"/>
        <v/>
      </c>
      <c r="Y44" s="418" t="str">
        <f t="shared" si="0"/>
        <v/>
      </c>
      <c r="AA44" s="92"/>
      <c r="AC44" s="419"/>
      <c r="AE44" s="420"/>
      <c r="AG44" s="421" t="str">
        <f t="shared" si="7"/>
        <v/>
      </c>
      <c r="AI44" s="422" t="str">
        <f t="shared" si="1"/>
        <v/>
      </c>
    </row>
    <row r="45" spans="1:35" ht="11.25" outlineLevel="4">
      <c r="A45" s="423" t="s">
        <v>215</v>
      </c>
      <c r="B45" s="61" t="s">
        <v>94</v>
      </c>
      <c r="C45" s="62" t="str">
        <f>IF(OR(ISNUMBER(S45),ISNUMBER(U45),ISNUMBER(W45),ISNUMBER(#REF!),ISNUMBER(AA45),ISNUMBER(AC45),ISNUMBER(AE45),ISNUMBER(AG45),ISNUMBER(Y45),ISNUMBER(AI45)),"x","")</f>
        <v/>
      </c>
      <c r="D45" s="63" t="s">
        <v>90</v>
      </c>
      <c r="E45" s="60" t="s">
        <v>216</v>
      </c>
      <c r="F45" s="60" t="s">
        <v>67</v>
      </c>
      <c r="G45" s="60" t="s">
        <v>217</v>
      </c>
      <c r="H45" s="60" t="s">
        <v>126</v>
      </c>
      <c r="I45" s="60"/>
      <c r="J45" s="64"/>
      <c r="K45" s="60"/>
      <c r="L45" s="60" t="s">
        <v>12</v>
      </c>
      <c r="M45" s="64" t="s">
        <v>12</v>
      </c>
      <c r="N45" s="64" t="s">
        <v>12</v>
      </c>
      <c r="O45" s="64" t="s">
        <v>14</v>
      </c>
      <c r="P45" s="64"/>
      <c r="Q45" s="64"/>
      <c r="S45" s="424"/>
      <c r="U45" s="425"/>
      <c r="W45" s="426" t="str">
        <f t="shared" si="6"/>
        <v/>
      </c>
      <c r="Y45" s="427" t="str">
        <f t="shared" si="0"/>
        <v/>
      </c>
      <c r="AA45" s="92"/>
      <c r="AC45" s="428"/>
      <c r="AE45" s="429"/>
      <c r="AG45" s="430" t="str">
        <f t="shared" si="7"/>
        <v/>
      </c>
      <c r="AI45" s="431" t="str">
        <f t="shared" si="1"/>
        <v/>
      </c>
    </row>
    <row r="46" spans="1:35" ht="11.25" outlineLevel="4">
      <c r="A46" s="432" t="s">
        <v>218</v>
      </c>
      <c r="B46" s="61" t="s">
        <v>94</v>
      </c>
      <c r="C46" s="62" t="str">
        <f>IF(OR(ISNUMBER(S46),ISNUMBER(U46),ISNUMBER(W46),ISNUMBER(#REF!),ISNUMBER(AA46),ISNUMBER(AC46),ISNUMBER(AE46),ISNUMBER(AG46),ISNUMBER(Y46),ISNUMBER(AI46)),"x","")</f>
        <v/>
      </c>
      <c r="D46" s="63" t="s">
        <v>90</v>
      </c>
      <c r="E46" s="60" t="s">
        <v>219</v>
      </c>
      <c r="F46" s="60" t="s">
        <v>67</v>
      </c>
      <c r="G46" s="60" t="s">
        <v>220</v>
      </c>
      <c r="H46" s="60" t="s">
        <v>126</v>
      </c>
      <c r="I46" s="60"/>
      <c r="J46" s="64"/>
      <c r="K46" s="60"/>
      <c r="L46" s="60" t="s">
        <v>12</v>
      </c>
      <c r="M46" s="64" t="s">
        <v>12</v>
      </c>
      <c r="N46" s="64" t="s">
        <v>12</v>
      </c>
      <c r="O46" s="64" t="s">
        <v>14</v>
      </c>
      <c r="P46" s="64"/>
      <c r="Q46" s="64"/>
      <c r="S46" s="433"/>
      <c r="U46" s="434"/>
      <c r="W46" s="435" t="str">
        <f t="shared" si="6"/>
        <v/>
      </c>
      <c r="Y46" s="436" t="str">
        <f t="shared" si="0"/>
        <v/>
      </c>
      <c r="AA46" s="92"/>
      <c r="AC46" s="437"/>
      <c r="AE46" s="438"/>
      <c r="AG46" s="439" t="str">
        <f t="shared" si="7"/>
        <v/>
      </c>
      <c r="AI46" s="440" t="str">
        <f t="shared" si="1"/>
        <v/>
      </c>
    </row>
    <row r="47" spans="1:35" ht="11.25" outlineLevel="4">
      <c r="A47" s="441" t="s">
        <v>221</v>
      </c>
      <c r="B47" s="61" t="s">
        <v>94</v>
      </c>
      <c r="C47" s="62" t="str">
        <f>IF(OR(ISNUMBER(S47),ISNUMBER(U47),ISNUMBER(W47),ISNUMBER(#REF!),ISNUMBER(AA47),ISNUMBER(AC47),ISNUMBER(AE47),ISNUMBER(AG47),ISNUMBER(Y47),ISNUMBER(AI47)),"x","")</f>
        <v/>
      </c>
      <c r="D47" s="63" t="s">
        <v>90</v>
      </c>
      <c r="E47" s="60" t="s">
        <v>222</v>
      </c>
      <c r="F47" s="60" t="s">
        <v>67</v>
      </c>
      <c r="G47" s="60" t="s">
        <v>223</v>
      </c>
      <c r="H47" s="60" t="s">
        <v>126</v>
      </c>
      <c r="I47" s="60"/>
      <c r="J47" s="64"/>
      <c r="K47" s="60"/>
      <c r="L47" s="60" t="s">
        <v>12</v>
      </c>
      <c r="M47" s="64" t="s">
        <v>12</v>
      </c>
      <c r="N47" s="64" t="s">
        <v>12</v>
      </c>
      <c r="O47" s="64" t="s">
        <v>14</v>
      </c>
      <c r="P47" s="64"/>
      <c r="Q47" s="64"/>
      <c r="S47" s="442"/>
      <c r="U47" s="443"/>
      <c r="W47" s="444" t="str">
        <f t="shared" si="6"/>
        <v/>
      </c>
      <c r="Y47" s="445" t="str">
        <f t="shared" si="0"/>
        <v/>
      </c>
      <c r="AA47" s="92"/>
      <c r="AC47" s="446"/>
      <c r="AE47" s="447"/>
      <c r="AG47" s="448" t="str">
        <f t="shared" si="7"/>
        <v/>
      </c>
      <c r="AI47" s="449" t="str">
        <f t="shared" si="1"/>
        <v/>
      </c>
    </row>
    <row r="48" spans="1:35" ht="11.25" outlineLevel="4">
      <c r="A48" s="450" t="s">
        <v>139</v>
      </c>
      <c r="B48" s="61" t="s">
        <v>94</v>
      </c>
      <c r="C48" s="62" t="str">
        <f>IF(OR(ISNUMBER(S48),ISNUMBER(U48),ISNUMBER(W48),ISNUMBER(#REF!),ISNUMBER(AA48),ISNUMBER(AC48),ISNUMBER(AE48),ISNUMBER(AG48),ISNUMBER(Y48),ISNUMBER(AI48)),"x","")</f>
        <v/>
      </c>
      <c r="D48" s="63" t="s">
        <v>90</v>
      </c>
      <c r="E48" s="60" t="s">
        <v>224</v>
      </c>
      <c r="F48" s="60" t="s">
        <v>67</v>
      </c>
      <c r="G48" s="60" t="s">
        <v>225</v>
      </c>
      <c r="H48" s="60" t="s">
        <v>126</v>
      </c>
      <c r="I48" s="60" t="s">
        <v>226</v>
      </c>
      <c r="J48" s="64"/>
      <c r="K48" s="60"/>
      <c r="L48" s="60" t="s">
        <v>12</v>
      </c>
      <c r="M48" s="64" t="s">
        <v>12</v>
      </c>
      <c r="N48" s="64" t="s">
        <v>12</v>
      </c>
      <c r="O48" s="64" t="s">
        <v>14</v>
      </c>
      <c r="P48" s="64"/>
      <c r="Q48" s="64"/>
      <c r="S48" s="451"/>
      <c r="U48" s="452"/>
      <c r="W48" s="453" t="str">
        <f t="shared" si="6"/>
        <v/>
      </c>
      <c r="Y48" s="454" t="str">
        <f t="shared" si="0"/>
        <v/>
      </c>
      <c r="AA48" s="92"/>
      <c r="AC48" s="455"/>
      <c r="AE48" s="456"/>
      <c r="AG48" s="457" t="str">
        <f t="shared" si="7"/>
        <v/>
      </c>
      <c r="AI48" s="458" t="str">
        <f t="shared" si="1"/>
        <v/>
      </c>
    </row>
    <row r="49" spans="1:35" ht="11.25" outlineLevel="3">
      <c r="A49" s="459" t="s">
        <v>227</v>
      </c>
      <c r="B49" s="61" t="s">
        <v>94</v>
      </c>
      <c r="C49" s="62" t="str">
        <f>IF(OR(ISNUMBER(S49),ISNUMBER(U49),ISNUMBER(W49),ISNUMBER(#REF!),ISNUMBER(AA49),ISNUMBER(AC49),ISNUMBER(AE49),ISNUMBER(AG49),ISNUMBER(Y49),ISNUMBER(AI49)),"x","")</f>
        <v/>
      </c>
      <c r="D49" s="63" t="s">
        <v>90</v>
      </c>
      <c r="E49" s="60" t="s">
        <v>228</v>
      </c>
      <c r="F49" s="60" t="s">
        <v>67</v>
      </c>
      <c r="G49" s="60" t="s">
        <v>227</v>
      </c>
      <c r="H49" s="60"/>
      <c r="I49" s="60" t="s">
        <v>229</v>
      </c>
      <c r="J49" s="64" t="s">
        <v>122</v>
      </c>
      <c r="K49" s="60"/>
      <c r="L49" s="60" t="s">
        <v>12</v>
      </c>
      <c r="M49" s="64" t="s">
        <v>12</v>
      </c>
      <c r="N49" s="64" t="s">
        <v>12</v>
      </c>
      <c r="O49" s="64" t="s">
        <v>14</v>
      </c>
      <c r="P49" s="64"/>
      <c r="Q49" s="64"/>
      <c r="S49" s="460"/>
      <c r="U49" s="461"/>
      <c r="W49" s="462" t="str">
        <f>IF(OR(ISNUMBER(W50),ISNUMBER(W51),ISNUMBER(W52),ISNUMBER(W53),ISNUMBER(W54),ISNUMBER(W55),ISNUMBER(W56)),N(W50)+N(W51)+N(W52)+N(W53)+N(W54)+N(W55)+N(W56),IF(ISNUMBER(U49),U49,""))</f>
        <v/>
      </c>
      <c r="Y49" s="463" t="str">
        <f t="shared" si="0"/>
        <v/>
      </c>
      <c r="AA49" s="92"/>
      <c r="AC49" s="464"/>
      <c r="AE49" s="465"/>
      <c r="AG49" s="466" t="str">
        <f>IF(OR(ISNUMBER(AG50),ISNUMBER(AG51),ISNUMBER(AG52),ISNUMBER(AG53),ISNUMBER(AG54),ISNUMBER(AG55),ISNUMBER(AG56)),N(AG50)+N(AG51)+N(AG52)+N(AG53)+N(AG54)+N(AG55)+N(AG56),IF(ISNUMBER(AE49),AE49,""))</f>
        <v/>
      </c>
      <c r="AI49" s="467" t="str">
        <f t="shared" si="1"/>
        <v/>
      </c>
    </row>
    <row r="50" spans="1:35" ht="11.25" outlineLevel="4">
      <c r="A50" s="468" t="s">
        <v>230</v>
      </c>
      <c r="B50" s="61" t="s">
        <v>94</v>
      </c>
      <c r="C50" s="62" t="str">
        <f>IF(OR(ISNUMBER(S50),ISNUMBER(U50),ISNUMBER(W50),ISNUMBER(#REF!),ISNUMBER(AA50),ISNUMBER(AC50),ISNUMBER(AE50),ISNUMBER(AG50),ISNUMBER(Y50),ISNUMBER(AI50)),"x","")</f>
        <v/>
      </c>
      <c r="D50" s="63" t="s">
        <v>90</v>
      </c>
      <c r="E50" s="60" t="s">
        <v>231</v>
      </c>
      <c r="F50" s="60" t="s">
        <v>67</v>
      </c>
      <c r="G50" s="60" t="s">
        <v>232</v>
      </c>
      <c r="H50" s="60" t="s">
        <v>126</v>
      </c>
      <c r="I50" s="60"/>
      <c r="J50" s="64"/>
      <c r="K50" s="60"/>
      <c r="L50" s="60" t="s">
        <v>12</v>
      </c>
      <c r="M50" s="64" t="s">
        <v>12</v>
      </c>
      <c r="N50" s="64" t="s">
        <v>12</v>
      </c>
      <c r="O50" s="64" t="s">
        <v>14</v>
      </c>
      <c r="P50" s="64"/>
      <c r="Q50" s="64"/>
      <c r="S50" s="469"/>
      <c r="U50" s="470"/>
      <c r="W50" s="471" t="str">
        <f t="shared" ref="W50:W56" si="8">IF(ISNUMBER(U50),U50,"")</f>
        <v/>
      </c>
      <c r="Y50" s="472" t="str">
        <f t="shared" si="0"/>
        <v/>
      </c>
      <c r="AA50" s="92"/>
      <c r="AC50" s="473"/>
      <c r="AE50" s="474"/>
      <c r="AG50" s="475" t="str">
        <f t="shared" ref="AG50:AG56" si="9">IF(ISNUMBER(AE50),AE50,"")</f>
        <v/>
      </c>
      <c r="AI50" s="476" t="str">
        <f t="shared" si="1"/>
        <v/>
      </c>
    </row>
    <row r="51" spans="1:35" ht="11.25" outlineLevel="4">
      <c r="A51" s="477" t="s">
        <v>233</v>
      </c>
      <c r="B51" s="61" t="s">
        <v>94</v>
      </c>
      <c r="C51" s="62" t="str">
        <f>IF(OR(ISNUMBER(S51),ISNUMBER(U51),ISNUMBER(W51),ISNUMBER(#REF!),ISNUMBER(AA51),ISNUMBER(AC51),ISNUMBER(AE51),ISNUMBER(AG51),ISNUMBER(Y51),ISNUMBER(AI51)),"x","")</f>
        <v/>
      </c>
      <c r="D51" s="63" t="s">
        <v>90</v>
      </c>
      <c r="E51" s="60" t="s">
        <v>234</v>
      </c>
      <c r="F51" s="60" t="s">
        <v>67</v>
      </c>
      <c r="G51" s="60" t="s">
        <v>235</v>
      </c>
      <c r="H51" s="60" t="s">
        <v>126</v>
      </c>
      <c r="I51" s="60"/>
      <c r="J51" s="64"/>
      <c r="K51" s="60"/>
      <c r="L51" s="60" t="s">
        <v>12</v>
      </c>
      <c r="M51" s="64" t="s">
        <v>12</v>
      </c>
      <c r="N51" s="64" t="s">
        <v>12</v>
      </c>
      <c r="O51" s="64" t="s">
        <v>14</v>
      </c>
      <c r="P51" s="64"/>
      <c r="Q51" s="64"/>
      <c r="S51" s="478"/>
      <c r="U51" s="479"/>
      <c r="W51" s="480" t="str">
        <f t="shared" si="8"/>
        <v/>
      </c>
      <c r="Y51" s="481" t="str">
        <f t="shared" si="0"/>
        <v/>
      </c>
      <c r="AA51" s="92"/>
      <c r="AC51" s="482"/>
      <c r="AE51" s="483"/>
      <c r="AG51" s="484" t="str">
        <f t="shared" si="9"/>
        <v/>
      </c>
      <c r="AI51" s="485" t="str">
        <f t="shared" si="1"/>
        <v/>
      </c>
    </row>
    <row r="52" spans="1:35" ht="11.25" outlineLevel="4">
      <c r="A52" s="486" t="s">
        <v>236</v>
      </c>
      <c r="B52" s="61" t="s">
        <v>94</v>
      </c>
      <c r="C52" s="62" t="str">
        <f>IF(OR(ISNUMBER(S52),ISNUMBER(U52),ISNUMBER(W52),ISNUMBER(#REF!),ISNUMBER(AA52),ISNUMBER(AC52),ISNUMBER(AE52),ISNUMBER(AG52),ISNUMBER(Y52),ISNUMBER(AI52)),"x","")</f>
        <v/>
      </c>
      <c r="D52" s="63" t="s">
        <v>90</v>
      </c>
      <c r="E52" s="60" t="s">
        <v>237</v>
      </c>
      <c r="F52" s="60" t="s">
        <v>67</v>
      </c>
      <c r="G52" s="60" t="s">
        <v>238</v>
      </c>
      <c r="H52" s="60" t="s">
        <v>126</v>
      </c>
      <c r="I52" s="60"/>
      <c r="J52" s="64"/>
      <c r="K52" s="60"/>
      <c r="L52" s="60" t="s">
        <v>12</v>
      </c>
      <c r="M52" s="64" t="s">
        <v>12</v>
      </c>
      <c r="N52" s="64" t="s">
        <v>12</v>
      </c>
      <c r="O52" s="64" t="s">
        <v>14</v>
      </c>
      <c r="P52" s="64"/>
      <c r="Q52" s="64"/>
      <c r="S52" s="487"/>
      <c r="U52" s="488"/>
      <c r="W52" s="489" t="str">
        <f t="shared" si="8"/>
        <v/>
      </c>
      <c r="Y52" s="490" t="str">
        <f t="shared" si="0"/>
        <v/>
      </c>
      <c r="AA52" s="92"/>
      <c r="AC52" s="491"/>
      <c r="AE52" s="492"/>
      <c r="AG52" s="493" t="str">
        <f t="shared" si="9"/>
        <v/>
      </c>
      <c r="AI52" s="494" t="str">
        <f t="shared" si="1"/>
        <v/>
      </c>
    </row>
    <row r="53" spans="1:35" ht="11.25" outlineLevel="4">
      <c r="A53" s="495" t="s">
        <v>215</v>
      </c>
      <c r="B53" s="61" t="s">
        <v>94</v>
      </c>
      <c r="C53" s="62" t="str">
        <f>IF(OR(ISNUMBER(S53),ISNUMBER(U53),ISNUMBER(W53),ISNUMBER(#REF!),ISNUMBER(AA53),ISNUMBER(AC53),ISNUMBER(AE53),ISNUMBER(AG53),ISNUMBER(Y53),ISNUMBER(AI53)),"x","")</f>
        <v/>
      </c>
      <c r="D53" s="63" t="s">
        <v>90</v>
      </c>
      <c r="E53" s="60" t="s">
        <v>239</v>
      </c>
      <c r="F53" s="60" t="s">
        <v>67</v>
      </c>
      <c r="G53" s="60" t="s">
        <v>240</v>
      </c>
      <c r="H53" s="60" t="s">
        <v>126</v>
      </c>
      <c r="I53" s="60"/>
      <c r="J53" s="64"/>
      <c r="K53" s="60"/>
      <c r="L53" s="60" t="s">
        <v>12</v>
      </c>
      <c r="M53" s="64" t="s">
        <v>12</v>
      </c>
      <c r="N53" s="64" t="s">
        <v>12</v>
      </c>
      <c r="O53" s="64" t="s">
        <v>14</v>
      </c>
      <c r="P53" s="64"/>
      <c r="Q53" s="64"/>
      <c r="S53" s="496"/>
      <c r="U53" s="497"/>
      <c r="W53" s="498" t="str">
        <f t="shared" si="8"/>
        <v/>
      </c>
      <c r="Y53" s="499" t="str">
        <f t="shared" si="0"/>
        <v/>
      </c>
      <c r="AA53" s="92"/>
      <c r="AC53" s="500"/>
      <c r="AE53" s="501"/>
      <c r="AG53" s="502" t="str">
        <f t="shared" si="9"/>
        <v/>
      </c>
      <c r="AI53" s="503" t="str">
        <f t="shared" si="1"/>
        <v/>
      </c>
    </row>
    <row r="54" spans="1:35" ht="11.25" outlineLevel="4">
      <c r="A54" s="504" t="s">
        <v>218</v>
      </c>
      <c r="B54" s="61" t="s">
        <v>94</v>
      </c>
      <c r="C54" s="62" t="str">
        <f>IF(OR(ISNUMBER(S54),ISNUMBER(U54),ISNUMBER(W54),ISNUMBER(#REF!),ISNUMBER(AA54),ISNUMBER(AC54),ISNUMBER(AE54),ISNUMBER(AG54),ISNUMBER(Y54),ISNUMBER(AI54)),"x","")</f>
        <v/>
      </c>
      <c r="D54" s="63" t="s">
        <v>90</v>
      </c>
      <c r="E54" s="60" t="s">
        <v>241</v>
      </c>
      <c r="F54" s="60" t="s">
        <v>67</v>
      </c>
      <c r="G54" s="60" t="s">
        <v>242</v>
      </c>
      <c r="H54" s="60" t="s">
        <v>126</v>
      </c>
      <c r="I54" s="60"/>
      <c r="J54" s="64"/>
      <c r="K54" s="60"/>
      <c r="L54" s="60" t="s">
        <v>12</v>
      </c>
      <c r="M54" s="64" t="s">
        <v>12</v>
      </c>
      <c r="N54" s="64" t="s">
        <v>12</v>
      </c>
      <c r="O54" s="64" t="s">
        <v>14</v>
      </c>
      <c r="P54" s="64"/>
      <c r="Q54" s="64"/>
      <c r="S54" s="505"/>
      <c r="U54" s="506"/>
      <c r="W54" s="507" t="str">
        <f t="shared" si="8"/>
        <v/>
      </c>
      <c r="Y54" s="508" t="str">
        <f t="shared" si="0"/>
        <v/>
      </c>
      <c r="AA54" s="92"/>
      <c r="AC54" s="509"/>
      <c r="AE54" s="510"/>
      <c r="AG54" s="511" t="str">
        <f t="shared" si="9"/>
        <v/>
      </c>
      <c r="AI54" s="512" t="str">
        <f t="shared" si="1"/>
        <v/>
      </c>
    </row>
    <row r="55" spans="1:35" ht="11.25" outlineLevel="4">
      <c r="A55" s="513" t="s">
        <v>243</v>
      </c>
      <c r="B55" s="61" t="s">
        <v>94</v>
      </c>
      <c r="C55" s="62" t="str">
        <f>IF(OR(ISNUMBER(S55),ISNUMBER(U55),ISNUMBER(W55),ISNUMBER(#REF!),ISNUMBER(AA55),ISNUMBER(AC55),ISNUMBER(AE55),ISNUMBER(AG55),ISNUMBER(Y55),ISNUMBER(AI55)),"x","")</f>
        <v/>
      </c>
      <c r="D55" s="63" t="s">
        <v>90</v>
      </c>
      <c r="E55" s="60" t="s">
        <v>244</v>
      </c>
      <c r="F55" s="60" t="s">
        <v>67</v>
      </c>
      <c r="G55" s="60" t="s">
        <v>245</v>
      </c>
      <c r="H55" s="60" t="s">
        <v>126</v>
      </c>
      <c r="I55" s="60"/>
      <c r="J55" s="64"/>
      <c r="K55" s="60"/>
      <c r="L55" s="60" t="s">
        <v>12</v>
      </c>
      <c r="M55" s="64" t="s">
        <v>12</v>
      </c>
      <c r="N55" s="64" t="s">
        <v>12</v>
      </c>
      <c r="O55" s="64" t="s">
        <v>14</v>
      </c>
      <c r="P55" s="64"/>
      <c r="Q55" s="64"/>
      <c r="S55" s="514"/>
      <c r="U55" s="515"/>
      <c r="W55" s="516" t="str">
        <f t="shared" si="8"/>
        <v/>
      </c>
      <c r="Y55" s="517" t="str">
        <f t="shared" si="0"/>
        <v/>
      </c>
      <c r="AA55" s="92"/>
      <c r="AC55" s="518"/>
      <c r="AE55" s="519"/>
      <c r="AG55" s="520" t="str">
        <f t="shared" si="9"/>
        <v/>
      </c>
      <c r="AI55" s="521" t="str">
        <f t="shared" si="1"/>
        <v/>
      </c>
    </row>
    <row r="56" spans="1:35" ht="11.25" outlineLevel="4">
      <c r="A56" s="522" t="s">
        <v>139</v>
      </c>
      <c r="B56" s="61" t="s">
        <v>94</v>
      </c>
      <c r="C56" s="62" t="str">
        <f>IF(OR(ISNUMBER(S56),ISNUMBER(U56),ISNUMBER(W56),ISNUMBER(#REF!),ISNUMBER(AA56),ISNUMBER(AC56),ISNUMBER(AE56),ISNUMBER(AG56),ISNUMBER(Y56),ISNUMBER(AI56)),"x","")</f>
        <v/>
      </c>
      <c r="D56" s="63" t="s">
        <v>90</v>
      </c>
      <c r="E56" s="60" t="s">
        <v>246</v>
      </c>
      <c r="F56" s="60" t="s">
        <v>67</v>
      </c>
      <c r="G56" s="60" t="s">
        <v>247</v>
      </c>
      <c r="H56" s="60" t="s">
        <v>142</v>
      </c>
      <c r="I56" s="60" t="s">
        <v>248</v>
      </c>
      <c r="J56" s="64"/>
      <c r="K56" s="60"/>
      <c r="L56" s="60" t="s">
        <v>12</v>
      </c>
      <c r="M56" s="64" t="s">
        <v>12</v>
      </c>
      <c r="N56" s="64" t="s">
        <v>12</v>
      </c>
      <c r="O56" s="64" t="s">
        <v>14</v>
      </c>
      <c r="P56" s="64"/>
      <c r="Q56" s="64"/>
      <c r="S56" s="523"/>
      <c r="U56" s="524"/>
      <c r="W56" s="525" t="str">
        <f t="shared" si="8"/>
        <v/>
      </c>
      <c r="Y56" s="526" t="str">
        <f t="shared" si="0"/>
        <v/>
      </c>
      <c r="AA56" s="92"/>
      <c r="AC56" s="527"/>
      <c r="AE56" s="528"/>
      <c r="AG56" s="529" t="str">
        <f t="shared" si="9"/>
        <v/>
      </c>
      <c r="AI56" s="530" t="str">
        <f t="shared" si="1"/>
        <v/>
      </c>
    </row>
    <row r="57" spans="1:35" ht="11.25" outlineLevel="3">
      <c r="A57" s="531" t="s">
        <v>249</v>
      </c>
      <c r="B57" s="61" t="s">
        <v>94</v>
      </c>
      <c r="C57" s="62" t="str">
        <f>IF(OR(ISNUMBER(S57),ISNUMBER(U57),ISNUMBER(W57),ISNUMBER(#REF!),ISNUMBER(AA57),ISNUMBER(AC57),ISNUMBER(AE57),ISNUMBER(AG57),ISNUMBER(Y57),ISNUMBER(AI57)),"x","")</f>
        <v/>
      </c>
      <c r="D57" s="63" t="s">
        <v>90</v>
      </c>
      <c r="E57" s="60" t="s">
        <v>250</v>
      </c>
      <c r="F57" s="60" t="s">
        <v>67</v>
      </c>
      <c r="G57" s="60" t="s">
        <v>249</v>
      </c>
      <c r="H57" s="60" t="s">
        <v>251</v>
      </c>
      <c r="I57" s="60" t="s">
        <v>252</v>
      </c>
      <c r="J57" s="64" t="s">
        <v>96</v>
      </c>
      <c r="K57" s="60"/>
      <c r="L57" s="60" t="s">
        <v>12</v>
      </c>
      <c r="M57" s="64" t="s">
        <v>12</v>
      </c>
      <c r="N57" s="64" t="s">
        <v>12</v>
      </c>
      <c r="O57" s="64" t="s">
        <v>14</v>
      </c>
      <c r="P57" s="64"/>
      <c r="Q57" s="64"/>
      <c r="S57" s="532"/>
      <c r="U57" s="533"/>
      <c r="W57" s="534" t="str">
        <f>IF(OR(ISNUMBER(W58),ISNUMBER(W59)),N(W58)+N(W59),IF(ISNUMBER(U57),U57,""))</f>
        <v/>
      </c>
      <c r="Y57" s="535" t="str">
        <f t="shared" si="0"/>
        <v/>
      </c>
      <c r="AA57" s="92"/>
      <c r="AC57" s="536"/>
      <c r="AE57" s="537"/>
      <c r="AG57" s="538" t="str">
        <f>IF(OR(ISNUMBER(AG58),ISNUMBER(AG59)),N(AG58)+N(AG59),IF(ISNUMBER(AE57),AE57,""))</f>
        <v/>
      </c>
      <c r="AI57" s="539" t="str">
        <f t="shared" si="1"/>
        <v/>
      </c>
    </row>
    <row r="58" spans="1:35" ht="11.25" outlineLevel="4">
      <c r="A58" s="540" t="s">
        <v>253</v>
      </c>
      <c r="B58" s="61" t="s">
        <v>94</v>
      </c>
      <c r="C58" s="62" t="str">
        <f>IF(OR(ISNUMBER(S58),ISNUMBER(U58),ISNUMBER(W58),ISNUMBER(#REF!),ISNUMBER(AA58),ISNUMBER(AC58),ISNUMBER(AE58),ISNUMBER(AG58),ISNUMBER(Y58),ISNUMBER(AI58)),"x","")</f>
        <v/>
      </c>
      <c r="D58" s="63" t="s">
        <v>90</v>
      </c>
      <c r="E58" s="60" t="s">
        <v>254</v>
      </c>
      <c r="F58" s="60" t="s">
        <v>67</v>
      </c>
      <c r="G58" s="60" t="s">
        <v>255</v>
      </c>
      <c r="H58" s="60" t="s">
        <v>256</v>
      </c>
      <c r="I58" s="60"/>
      <c r="J58" s="64"/>
      <c r="K58" s="60"/>
      <c r="L58" s="60" t="s">
        <v>12</v>
      </c>
      <c r="M58" s="64" t="s">
        <v>12</v>
      </c>
      <c r="N58" s="64" t="s">
        <v>12</v>
      </c>
      <c r="O58" s="64" t="s">
        <v>14</v>
      </c>
      <c r="P58" s="64"/>
      <c r="Q58" s="64"/>
      <c r="S58" s="541"/>
      <c r="U58" s="542"/>
      <c r="W58" s="543" t="str">
        <f>IF(ISNUMBER(U58),U58,"")</f>
        <v/>
      </c>
      <c r="Y58" s="544" t="str">
        <f t="shared" si="0"/>
        <v/>
      </c>
      <c r="AA58" s="92"/>
      <c r="AC58" s="545"/>
      <c r="AE58" s="546"/>
      <c r="AG58" s="547" t="str">
        <f>IF(ISNUMBER(AE58),AE58,"")</f>
        <v/>
      </c>
      <c r="AI58" s="548" t="str">
        <f t="shared" si="1"/>
        <v/>
      </c>
    </row>
    <row r="59" spans="1:35" ht="11.25" outlineLevel="4">
      <c r="A59" s="549" t="s">
        <v>257</v>
      </c>
      <c r="B59" s="61" t="s">
        <v>94</v>
      </c>
      <c r="C59" s="62" t="str">
        <f>IF(OR(ISNUMBER(S59),ISNUMBER(U59),ISNUMBER(W59),ISNUMBER(#REF!),ISNUMBER(AA59),ISNUMBER(AC59),ISNUMBER(AE59),ISNUMBER(AG59),ISNUMBER(Y59),ISNUMBER(AI59)),"x","")</f>
        <v/>
      </c>
      <c r="D59" s="63" t="s">
        <v>90</v>
      </c>
      <c r="E59" s="60" t="s">
        <v>258</v>
      </c>
      <c r="F59" s="60" t="s">
        <v>67</v>
      </c>
      <c r="G59" s="60" t="s">
        <v>259</v>
      </c>
      <c r="H59" s="60" t="s">
        <v>256</v>
      </c>
      <c r="I59" s="60"/>
      <c r="J59" s="64"/>
      <c r="K59" s="60"/>
      <c r="L59" s="60" t="s">
        <v>12</v>
      </c>
      <c r="M59" s="64" t="s">
        <v>12</v>
      </c>
      <c r="N59" s="64" t="s">
        <v>12</v>
      </c>
      <c r="O59" s="64" t="s">
        <v>14</v>
      </c>
      <c r="P59" s="64"/>
      <c r="Q59" s="64"/>
      <c r="S59" s="550"/>
      <c r="U59" s="551"/>
      <c r="W59" s="552" t="str">
        <f>IF(ISNUMBER(U59),U59,"")</f>
        <v/>
      </c>
      <c r="Y59" s="553" t="str">
        <f t="shared" si="0"/>
        <v/>
      </c>
      <c r="AA59" s="92"/>
      <c r="AC59" s="554"/>
      <c r="AE59" s="555"/>
      <c r="AG59" s="556" t="str">
        <f>IF(ISNUMBER(AE59),AE59,"")</f>
        <v/>
      </c>
      <c r="AI59" s="557" t="str">
        <f t="shared" si="1"/>
        <v/>
      </c>
    </row>
    <row r="60" spans="1:35" ht="11.25" outlineLevel="3">
      <c r="A60" s="558" t="s">
        <v>260</v>
      </c>
      <c r="B60" s="61" t="s">
        <v>94</v>
      </c>
      <c r="C60" s="62" t="str">
        <f>IF(OR(ISNUMBER(S60),ISNUMBER(U60),ISNUMBER(W60),ISNUMBER(#REF!),ISNUMBER(AA60),ISNUMBER(AC60),ISNUMBER(AE60),ISNUMBER(AG60),ISNUMBER(Y60),ISNUMBER(AI60)),"x","")</f>
        <v/>
      </c>
      <c r="D60" s="63" t="s">
        <v>90</v>
      </c>
      <c r="E60" s="60" t="s">
        <v>261</v>
      </c>
      <c r="F60" s="60" t="s">
        <v>67</v>
      </c>
      <c r="G60" s="60" t="s">
        <v>260</v>
      </c>
      <c r="H60" s="60"/>
      <c r="I60" s="60" t="s">
        <v>262</v>
      </c>
      <c r="J60" s="64" t="s">
        <v>122</v>
      </c>
      <c r="K60" s="60"/>
      <c r="L60" s="60" t="s">
        <v>12</v>
      </c>
      <c r="M60" s="64" t="s">
        <v>12</v>
      </c>
      <c r="N60" s="64" t="s">
        <v>12</v>
      </c>
      <c r="O60" s="64" t="s">
        <v>14</v>
      </c>
      <c r="P60" s="64"/>
      <c r="Q60" s="64"/>
      <c r="S60" s="559"/>
      <c r="U60" s="560"/>
      <c r="W60" s="561" t="str">
        <f>IF(OR(ISNUMBER(W61),ISNUMBER(W62),ISNUMBER(W63),ISNUMBER(W64)),N(W61)+N(W62)+N(W63)+N(W64),IF(ISNUMBER(U60),U60,""))</f>
        <v/>
      </c>
      <c r="Y60" s="562" t="str">
        <f t="shared" si="0"/>
        <v/>
      </c>
      <c r="AA60" s="92"/>
      <c r="AC60" s="563"/>
      <c r="AE60" s="564"/>
      <c r="AG60" s="565" t="str">
        <f>IF(OR(ISNUMBER(AG61),ISNUMBER(AG62),ISNUMBER(AG63),ISNUMBER(AG64)),N(AG61)+N(AG62)+N(AG63)+N(AG64),IF(ISNUMBER(AE60),AE60,""))</f>
        <v/>
      </c>
      <c r="AI60" s="566" t="str">
        <f t="shared" si="1"/>
        <v/>
      </c>
    </row>
    <row r="61" spans="1:35" ht="11.25" outlineLevel="4">
      <c r="A61" s="567" t="s">
        <v>263</v>
      </c>
      <c r="B61" s="61" t="s">
        <v>94</v>
      </c>
      <c r="C61" s="62" t="str">
        <f>IF(OR(ISNUMBER(S61),ISNUMBER(U61),ISNUMBER(W61),ISNUMBER(#REF!),ISNUMBER(AA61),ISNUMBER(AC61),ISNUMBER(AE61),ISNUMBER(AG61),ISNUMBER(Y61),ISNUMBER(AI61)),"x","")</f>
        <v/>
      </c>
      <c r="D61" s="63" t="s">
        <v>90</v>
      </c>
      <c r="E61" s="60" t="s">
        <v>264</v>
      </c>
      <c r="F61" s="60" t="s">
        <v>67</v>
      </c>
      <c r="G61" s="60" t="s">
        <v>265</v>
      </c>
      <c r="H61" s="60" t="s">
        <v>126</v>
      </c>
      <c r="I61" s="60"/>
      <c r="J61" s="64"/>
      <c r="K61" s="60"/>
      <c r="L61" s="60" t="s">
        <v>12</v>
      </c>
      <c r="M61" s="64" t="s">
        <v>12</v>
      </c>
      <c r="N61" s="64" t="s">
        <v>12</v>
      </c>
      <c r="O61" s="64" t="s">
        <v>14</v>
      </c>
      <c r="P61" s="64"/>
      <c r="Q61" s="64"/>
      <c r="S61" s="568"/>
      <c r="U61" s="569"/>
      <c r="W61" s="570" t="str">
        <f>IF(ISNUMBER(U61),U61,"")</f>
        <v/>
      </c>
      <c r="Y61" s="571" t="str">
        <f t="shared" si="0"/>
        <v/>
      </c>
      <c r="AA61" s="92"/>
      <c r="AC61" s="572"/>
      <c r="AE61" s="573"/>
      <c r="AG61" s="574" t="str">
        <f>IF(ISNUMBER(AE61),AE61,"")</f>
        <v/>
      </c>
      <c r="AI61" s="575" t="str">
        <f t="shared" si="1"/>
        <v/>
      </c>
    </row>
    <row r="62" spans="1:35" ht="11.25" outlineLevel="4">
      <c r="A62" s="576" t="s">
        <v>266</v>
      </c>
      <c r="B62" s="61" t="s">
        <v>94</v>
      </c>
      <c r="C62" s="62" t="str">
        <f>IF(OR(ISNUMBER(S62),ISNUMBER(U62),ISNUMBER(W62),ISNUMBER(#REF!),ISNUMBER(AA62),ISNUMBER(AC62),ISNUMBER(AE62),ISNUMBER(AG62),ISNUMBER(Y62),ISNUMBER(AI62)),"x","")</f>
        <v/>
      </c>
      <c r="D62" s="63" t="s">
        <v>90</v>
      </c>
      <c r="E62" s="60" t="s">
        <v>267</v>
      </c>
      <c r="F62" s="60" t="s">
        <v>67</v>
      </c>
      <c r="G62" s="60" t="s">
        <v>268</v>
      </c>
      <c r="H62" s="60" t="s">
        <v>126</v>
      </c>
      <c r="I62" s="60"/>
      <c r="J62" s="64"/>
      <c r="K62" s="60"/>
      <c r="L62" s="60" t="s">
        <v>12</v>
      </c>
      <c r="M62" s="64" t="s">
        <v>12</v>
      </c>
      <c r="N62" s="64" t="s">
        <v>12</v>
      </c>
      <c r="O62" s="64" t="s">
        <v>14</v>
      </c>
      <c r="P62" s="64"/>
      <c r="Q62" s="64"/>
      <c r="S62" s="577"/>
      <c r="U62" s="578"/>
      <c r="W62" s="579" t="str">
        <f>IF(ISNUMBER(U62),U62,"")</f>
        <v/>
      </c>
      <c r="Y62" s="580" t="str">
        <f t="shared" si="0"/>
        <v/>
      </c>
      <c r="AA62" s="92"/>
      <c r="AC62" s="581"/>
      <c r="AE62" s="582"/>
      <c r="AG62" s="583" t="str">
        <f>IF(ISNUMBER(AE62),AE62,"")</f>
        <v/>
      </c>
      <c r="AI62" s="584" t="str">
        <f t="shared" si="1"/>
        <v/>
      </c>
    </row>
    <row r="63" spans="1:35" ht="11.25" outlineLevel="4">
      <c r="A63" s="585" t="s">
        <v>269</v>
      </c>
      <c r="B63" s="61" t="s">
        <v>94</v>
      </c>
      <c r="C63" s="62" t="str">
        <f>IF(OR(ISNUMBER(S63),ISNUMBER(U63),ISNUMBER(W63),ISNUMBER(#REF!),ISNUMBER(AA63),ISNUMBER(AC63),ISNUMBER(AE63),ISNUMBER(AG63),ISNUMBER(Y63),ISNUMBER(AI63)),"x","")</f>
        <v/>
      </c>
      <c r="D63" s="63" t="s">
        <v>90</v>
      </c>
      <c r="E63" s="60" t="s">
        <v>270</v>
      </c>
      <c r="F63" s="60" t="s">
        <v>67</v>
      </c>
      <c r="G63" s="60" t="s">
        <v>271</v>
      </c>
      <c r="H63" s="60" t="s">
        <v>126</v>
      </c>
      <c r="I63" s="60"/>
      <c r="J63" s="64"/>
      <c r="K63" s="60"/>
      <c r="L63" s="60" t="s">
        <v>12</v>
      </c>
      <c r="M63" s="64" t="s">
        <v>12</v>
      </c>
      <c r="N63" s="64" t="s">
        <v>12</v>
      </c>
      <c r="O63" s="64" t="s">
        <v>14</v>
      </c>
      <c r="P63" s="64"/>
      <c r="Q63" s="64"/>
      <c r="S63" s="586"/>
      <c r="U63" s="587"/>
      <c r="W63" s="588" t="str">
        <f>IF(ISNUMBER(U63),U63,"")</f>
        <v/>
      </c>
      <c r="Y63" s="589" t="str">
        <f t="shared" si="0"/>
        <v/>
      </c>
      <c r="AA63" s="92"/>
      <c r="AC63" s="590"/>
      <c r="AE63" s="591"/>
      <c r="AG63" s="592" t="str">
        <f>IF(ISNUMBER(AE63),AE63,"")</f>
        <v/>
      </c>
      <c r="AI63" s="593" t="str">
        <f t="shared" si="1"/>
        <v/>
      </c>
    </row>
    <row r="64" spans="1:35" ht="11.25" outlineLevel="4">
      <c r="A64" s="594" t="s">
        <v>139</v>
      </c>
      <c r="B64" s="61" t="s">
        <v>94</v>
      </c>
      <c r="C64" s="62" t="str">
        <f>IF(OR(ISNUMBER(S64),ISNUMBER(U64),ISNUMBER(W64),ISNUMBER(#REF!),ISNUMBER(AA64),ISNUMBER(AC64),ISNUMBER(AE64),ISNUMBER(AG64),ISNUMBER(Y64),ISNUMBER(AI64)),"x","")</f>
        <v/>
      </c>
      <c r="D64" s="63" t="s">
        <v>90</v>
      </c>
      <c r="E64" s="60" t="s">
        <v>272</v>
      </c>
      <c r="F64" s="60" t="s">
        <v>67</v>
      </c>
      <c r="G64" s="60" t="s">
        <v>273</v>
      </c>
      <c r="H64" s="60" t="s">
        <v>142</v>
      </c>
      <c r="I64" s="60" t="s">
        <v>274</v>
      </c>
      <c r="J64" s="64"/>
      <c r="K64" s="60"/>
      <c r="L64" s="60" t="s">
        <v>12</v>
      </c>
      <c r="M64" s="64" t="s">
        <v>12</v>
      </c>
      <c r="N64" s="64" t="s">
        <v>12</v>
      </c>
      <c r="O64" s="64" t="s">
        <v>14</v>
      </c>
      <c r="P64" s="64"/>
      <c r="Q64" s="64"/>
      <c r="S64" s="595"/>
      <c r="U64" s="596"/>
      <c r="W64" s="597" t="str">
        <f>IF(ISNUMBER(U64),U64,"")</f>
        <v/>
      </c>
      <c r="Y64" s="598" t="str">
        <f t="shared" si="0"/>
        <v/>
      </c>
      <c r="AA64" s="92"/>
      <c r="AC64" s="599"/>
      <c r="AE64" s="600"/>
      <c r="AG64" s="601" t="str">
        <f>IF(ISNUMBER(AE64),AE64,"")</f>
        <v/>
      </c>
      <c r="AI64" s="602" t="str">
        <f t="shared" si="1"/>
        <v/>
      </c>
    </row>
    <row r="65" spans="1:35" ht="11.25" outlineLevel="3">
      <c r="A65" s="603" t="s">
        <v>275</v>
      </c>
      <c r="B65" s="61" t="s">
        <v>94</v>
      </c>
      <c r="C65" s="62" t="str">
        <f>IF(OR(ISNUMBER(S65),ISNUMBER(U65),ISNUMBER(W65),ISNUMBER(#REF!),ISNUMBER(AA65),ISNUMBER(AC65),ISNUMBER(AE65),ISNUMBER(AG65),ISNUMBER(Y65),ISNUMBER(AI65)),"x","")</f>
        <v/>
      </c>
      <c r="D65" s="63" t="s">
        <v>90</v>
      </c>
      <c r="E65" s="60" t="s">
        <v>276</v>
      </c>
      <c r="F65" s="60" t="s">
        <v>67</v>
      </c>
      <c r="G65" s="60" t="s">
        <v>275</v>
      </c>
      <c r="H65" s="60" t="s">
        <v>277</v>
      </c>
      <c r="I65" s="60" t="s">
        <v>278</v>
      </c>
      <c r="J65" s="64" t="s">
        <v>122</v>
      </c>
      <c r="K65" s="60"/>
      <c r="L65" s="60" t="s">
        <v>12</v>
      </c>
      <c r="M65" s="64" t="s">
        <v>12</v>
      </c>
      <c r="N65" s="64" t="s">
        <v>12</v>
      </c>
      <c r="O65" s="64" t="s">
        <v>14</v>
      </c>
      <c r="P65" s="64"/>
      <c r="Q65" s="64"/>
      <c r="S65" s="604"/>
      <c r="U65" s="605"/>
      <c r="W65" s="606" t="str">
        <f>IF(OR(ISNUMBER(W66),ISNUMBER(W67)),N(W66)+N(W67),IF(ISNUMBER(U65),U65,""))</f>
        <v/>
      </c>
      <c r="Y65" s="607" t="str">
        <f t="shared" si="0"/>
        <v/>
      </c>
      <c r="AA65" s="92"/>
      <c r="AC65" s="608"/>
      <c r="AE65" s="609"/>
      <c r="AG65" s="610" t="str">
        <f>IF(OR(ISNUMBER(AG66),ISNUMBER(AG67)),N(AG66)+N(AG67),IF(ISNUMBER(AE65),AE65,""))</f>
        <v/>
      </c>
      <c r="AI65" s="611" t="str">
        <f t="shared" si="1"/>
        <v/>
      </c>
    </row>
    <row r="66" spans="1:35" ht="11.25" outlineLevel="4">
      <c r="A66" s="612" t="s">
        <v>279</v>
      </c>
      <c r="B66" s="61" t="s">
        <v>94</v>
      </c>
      <c r="C66" s="62" t="str">
        <f>IF(OR(ISNUMBER(S66),ISNUMBER(U66),ISNUMBER(W66),ISNUMBER(#REF!),ISNUMBER(AA66),ISNUMBER(AC66),ISNUMBER(AE66),ISNUMBER(AG66),ISNUMBER(Y66),ISNUMBER(AI66)),"x","")</f>
        <v/>
      </c>
      <c r="D66" s="63" t="s">
        <v>90</v>
      </c>
      <c r="E66" s="60" t="s">
        <v>280</v>
      </c>
      <c r="F66" s="60" t="s">
        <v>67</v>
      </c>
      <c r="G66" s="60" t="s">
        <v>281</v>
      </c>
      <c r="H66" s="60" t="s">
        <v>282</v>
      </c>
      <c r="I66" s="60"/>
      <c r="J66" s="64"/>
      <c r="K66" s="60"/>
      <c r="L66" s="60" t="s">
        <v>12</v>
      </c>
      <c r="M66" s="64" t="s">
        <v>12</v>
      </c>
      <c r="N66" s="64" t="s">
        <v>12</v>
      </c>
      <c r="O66" s="64" t="s">
        <v>14</v>
      </c>
      <c r="P66" s="64"/>
      <c r="Q66" s="64"/>
      <c r="S66" s="613"/>
      <c r="U66" s="614"/>
      <c r="W66" s="615" t="str">
        <f>IF(ISNUMBER(U66),U66,"")</f>
        <v/>
      </c>
      <c r="Y66" s="616" t="str">
        <f t="shared" si="0"/>
        <v/>
      </c>
      <c r="AA66" s="92"/>
      <c r="AC66" s="617"/>
      <c r="AE66" s="618"/>
      <c r="AG66" s="619" t="str">
        <f>IF(ISNUMBER(AE66),AE66,"")</f>
        <v/>
      </c>
      <c r="AI66" s="620" t="str">
        <f t="shared" si="1"/>
        <v/>
      </c>
    </row>
    <row r="67" spans="1:35" ht="11.25" outlineLevel="4">
      <c r="A67" s="621" t="s">
        <v>283</v>
      </c>
      <c r="B67" s="61" t="s">
        <v>94</v>
      </c>
      <c r="C67" s="62" t="str">
        <f>IF(OR(ISNUMBER(S67),ISNUMBER(U67),ISNUMBER(W67),ISNUMBER(#REF!),ISNUMBER(AA67),ISNUMBER(AC67),ISNUMBER(AE67),ISNUMBER(AG67),ISNUMBER(Y67),ISNUMBER(AI67)),"x","")</f>
        <v/>
      </c>
      <c r="D67" s="63" t="s">
        <v>90</v>
      </c>
      <c r="E67" s="60" t="s">
        <v>284</v>
      </c>
      <c r="F67" s="60" t="s">
        <v>67</v>
      </c>
      <c r="G67" s="60" t="s">
        <v>285</v>
      </c>
      <c r="H67" s="60" t="s">
        <v>159</v>
      </c>
      <c r="I67" s="60"/>
      <c r="J67" s="64"/>
      <c r="K67" s="60"/>
      <c r="L67" s="60" t="s">
        <v>12</v>
      </c>
      <c r="M67" s="64" t="s">
        <v>12</v>
      </c>
      <c r="N67" s="64" t="s">
        <v>12</v>
      </c>
      <c r="O67" s="64" t="s">
        <v>14</v>
      </c>
      <c r="P67" s="64"/>
      <c r="Q67" s="64"/>
      <c r="S67" s="622"/>
      <c r="U67" s="623"/>
      <c r="W67" s="624" t="str">
        <f>IF(ISNUMBER(U67),U67,"")</f>
        <v/>
      </c>
      <c r="Y67" s="625" t="str">
        <f t="shared" si="0"/>
        <v/>
      </c>
      <c r="AA67" s="92"/>
      <c r="AC67" s="626"/>
      <c r="AE67" s="627"/>
      <c r="AG67" s="628" t="str">
        <f>IF(ISNUMBER(AE67),AE67,"")</f>
        <v/>
      </c>
      <c r="AI67" s="629" t="str">
        <f t="shared" si="1"/>
        <v/>
      </c>
    </row>
    <row r="68" spans="1:35" ht="11.25" outlineLevel="5">
      <c r="A68" s="630" t="s">
        <v>286</v>
      </c>
      <c r="B68" s="61"/>
      <c r="C68" s="62" t="str">
        <f>IF(OR(ISNUMBER(S68),ISNUMBER(U68),ISNUMBER(W68),ISNUMBER(#REF!),ISNUMBER(AA68),ISNUMBER(AC68),ISNUMBER(AE68),ISNUMBER(AG68),ISNUMBER(Y68),ISNUMBER(AI68)),"x","")</f>
        <v/>
      </c>
      <c r="D68" s="63" t="s">
        <v>90</v>
      </c>
      <c r="E68" s="60" t="s">
        <v>287</v>
      </c>
      <c r="F68" s="60" t="s">
        <v>13</v>
      </c>
      <c r="G68" s="60" t="s">
        <v>288</v>
      </c>
      <c r="H68" s="60" t="s">
        <v>163</v>
      </c>
      <c r="I68" s="60" t="s">
        <v>164</v>
      </c>
      <c r="J68" s="64"/>
      <c r="K68" s="60"/>
      <c r="L68" s="60" t="s">
        <v>12</v>
      </c>
      <c r="M68" s="64" t="s">
        <v>12</v>
      </c>
      <c r="N68" s="64" t="s">
        <v>12</v>
      </c>
      <c r="O68" s="64" t="s">
        <v>14</v>
      </c>
      <c r="P68" s="64"/>
      <c r="Q68" s="64"/>
      <c r="S68" s="631"/>
      <c r="U68" s="632"/>
      <c r="W68" s="633"/>
      <c r="Y68" s="634" t="str">
        <f t="shared" si="0"/>
        <v/>
      </c>
      <c r="AA68" s="92"/>
      <c r="AC68" s="635"/>
      <c r="AE68" s="636"/>
      <c r="AG68" s="637"/>
      <c r="AI68" s="638" t="str">
        <f t="shared" si="1"/>
        <v/>
      </c>
    </row>
    <row r="69" spans="1:35" ht="11.25" outlineLevel="2">
      <c r="A69" s="639" t="s">
        <v>289</v>
      </c>
      <c r="B69" s="61" t="s">
        <v>94</v>
      </c>
      <c r="C69" s="62" t="str">
        <f>IF(OR(ISNUMBER(S69),ISNUMBER(U69),ISNUMBER(W69),ISNUMBER(#REF!),ISNUMBER(AA69),ISNUMBER(AC69),ISNUMBER(AE69),ISNUMBER(AG69),ISNUMBER(Y69),ISNUMBER(AI69)),"x","")</f>
        <v/>
      </c>
      <c r="D69" s="63" t="s">
        <v>90</v>
      </c>
      <c r="E69" s="60" t="s">
        <v>290</v>
      </c>
      <c r="F69" s="60" t="s">
        <v>67</v>
      </c>
      <c r="G69" s="60" t="s">
        <v>289</v>
      </c>
      <c r="H69" s="60"/>
      <c r="I69" s="60"/>
      <c r="J69" s="64" t="s">
        <v>71</v>
      </c>
      <c r="K69" s="60"/>
      <c r="L69" s="60" t="s">
        <v>12</v>
      </c>
      <c r="M69" s="64" t="s">
        <v>12</v>
      </c>
      <c r="N69" s="64" t="s">
        <v>12</v>
      </c>
      <c r="O69" s="64" t="s">
        <v>14</v>
      </c>
      <c r="P69" s="64"/>
      <c r="Q69" s="64"/>
      <c r="S69" s="640"/>
      <c r="U69" s="641"/>
      <c r="W69" s="642" t="str">
        <f>IF(OR(ISNUMBER(W71),ISNUMBER(W78),ISNUMBER(W83),ISNUMBER(W91),ISNUMBER(W101),ISNUMBER(W110),ISNUMBER(W121),ISNUMBER(W125)),N(W71)+N(W78)+N(W83)+N(W91)+N(W101)+N(W110)+N(W121)+N(W125),IF(ISNUMBER(U69),U69,""))</f>
        <v/>
      </c>
      <c r="Y69" s="643" t="str">
        <f t="shared" si="0"/>
        <v/>
      </c>
      <c r="AA69" s="92"/>
      <c r="AC69" s="644"/>
      <c r="AE69" s="645"/>
      <c r="AG69" s="646" t="str">
        <f>IF(OR(ISNUMBER(AG71),ISNUMBER(AG78),ISNUMBER(AG83),ISNUMBER(AG91),ISNUMBER(AG101),ISNUMBER(AG110),ISNUMBER(AG121),ISNUMBER(AG125)),N(AG71)+N(AG78)+N(AG83)+N(AG91)+N(AG101)+N(AG110)+N(AG121)+N(AG125),IF(ISNUMBER(AE69),AE69,""))</f>
        <v/>
      </c>
      <c r="AI69" s="647" t="str">
        <f t="shared" si="1"/>
        <v/>
      </c>
    </row>
    <row r="70" spans="1:35" ht="11.25" outlineLevel="3">
      <c r="A70" s="648" t="s">
        <v>291</v>
      </c>
      <c r="B70" s="61"/>
      <c r="C70" s="62" t="str">
        <f>IF(OR(ISNUMBER(S70),ISNUMBER(U70),ISNUMBER(W70),ISNUMBER(#REF!),ISNUMBER(AA70),ISNUMBER(AC70),ISNUMBER(AE70),ISNUMBER(AG70),ISNUMBER(Y70),ISNUMBER(AI70)),"x","")</f>
        <v/>
      </c>
      <c r="D70" s="63" t="s">
        <v>90</v>
      </c>
      <c r="E70" s="60" t="s">
        <v>292</v>
      </c>
      <c r="F70" s="60" t="s">
        <v>67</v>
      </c>
      <c r="G70" s="60" t="s">
        <v>293</v>
      </c>
      <c r="H70" s="60" t="s">
        <v>294</v>
      </c>
      <c r="I70" s="60"/>
      <c r="J70" s="64"/>
      <c r="K70" s="60"/>
      <c r="L70" s="60" t="s">
        <v>12</v>
      </c>
      <c r="M70" s="64" t="s">
        <v>12</v>
      </c>
      <c r="N70" s="64" t="s">
        <v>12</v>
      </c>
      <c r="O70" s="64" t="s">
        <v>14</v>
      </c>
      <c r="P70" s="64"/>
      <c r="Q70" s="64"/>
      <c r="S70" s="649"/>
      <c r="U70" s="650"/>
      <c r="W70" s="651" t="str">
        <f>IF(ISNUMBER(U70),U70,"")</f>
        <v/>
      </c>
      <c r="Y70" s="652" t="str">
        <f t="shared" si="0"/>
        <v/>
      </c>
      <c r="AA70" s="92"/>
      <c r="AC70" s="653"/>
      <c r="AE70" s="654"/>
      <c r="AG70" s="655" t="str">
        <f>IF(ISNUMBER(AE70),AE70,"")</f>
        <v/>
      </c>
      <c r="AI70" s="656" t="str">
        <f t="shared" si="1"/>
        <v/>
      </c>
    </row>
    <row r="71" spans="1:35" ht="11.25" outlineLevel="3">
      <c r="A71" s="657" t="s">
        <v>295</v>
      </c>
      <c r="B71" s="61" t="s">
        <v>94</v>
      </c>
      <c r="C71" s="62" t="str">
        <f>IF(OR(ISNUMBER(S71),ISNUMBER(U71),ISNUMBER(W71),ISNUMBER(#REF!),ISNUMBER(AA71),ISNUMBER(AC71),ISNUMBER(AE71),ISNUMBER(AG71),ISNUMBER(Y71),ISNUMBER(AI71)),"x","")</f>
        <v/>
      </c>
      <c r="D71" s="63" t="s">
        <v>90</v>
      </c>
      <c r="E71" s="60" t="s">
        <v>296</v>
      </c>
      <c r="F71" s="60" t="s">
        <v>67</v>
      </c>
      <c r="G71" s="60" t="s">
        <v>295</v>
      </c>
      <c r="H71" s="60"/>
      <c r="I71" s="60" t="s">
        <v>297</v>
      </c>
      <c r="J71" s="64" t="s">
        <v>71</v>
      </c>
      <c r="K71" s="60"/>
      <c r="L71" s="60" t="s">
        <v>12</v>
      </c>
      <c r="M71" s="64" t="s">
        <v>12</v>
      </c>
      <c r="N71" s="64" t="s">
        <v>12</v>
      </c>
      <c r="O71" s="64" t="s">
        <v>14</v>
      </c>
      <c r="P71" s="64"/>
      <c r="Q71" s="64"/>
      <c r="S71" s="658"/>
      <c r="U71" s="659"/>
      <c r="W71" s="660" t="str">
        <f>IF(OR(ISNUMBER(W72),ISNUMBER(W73),ISNUMBER(W74),ISNUMBER(W77)),N(W72)+N(W73)+N(W74)+N(W77),IF(ISNUMBER(U71),U71,""))</f>
        <v/>
      </c>
      <c r="Y71" s="661" t="str">
        <f t="shared" si="0"/>
        <v/>
      </c>
      <c r="AA71" s="92"/>
      <c r="AC71" s="662"/>
      <c r="AE71" s="663"/>
      <c r="AG71" s="664" t="str">
        <f>IF(OR(ISNUMBER(AG72),ISNUMBER(AG73),ISNUMBER(AG74),ISNUMBER(AG77)),N(AG72)+N(AG73)+N(AG74)+N(AG77),IF(ISNUMBER(AE71),AE71,""))</f>
        <v/>
      </c>
      <c r="AI71" s="665" t="str">
        <f t="shared" si="1"/>
        <v/>
      </c>
    </row>
    <row r="72" spans="1:35" ht="11.25" outlineLevel="4">
      <c r="A72" s="666" t="s">
        <v>298</v>
      </c>
      <c r="B72" s="61" t="s">
        <v>94</v>
      </c>
      <c r="C72" s="62" t="str">
        <f>IF(OR(ISNUMBER(S72),ISNUMBER(U72),ISNUMBER(W72),ISNUMBER(#REF!),ISNUMBER(AA72),ISNUMBER(AC72),ISNUMBER(AE72),ISNUMBER(AG72),ISNUMBER(Y72),ISNUMBER(AI72)),"x","")</f>
        <v/>
      </c>
      <c r="D72" s="63" t="s">
        <v>90</v>
      </c>
      <c r="E72" s="60" t="s">
        <v>299</v>
      </c>
      <c r="F72" s="60" t="s">
        <v>67</v>
      </c>
      <c r="G72" s="60" t="s">
        <v>300</v>
      </c>
      <c r="H72" s="60" t="s">
        <v>301</v>
      </c>
      <c r="I72" s="60" t="s">
        <v>302</v>
      </c>
      <c r="J72" s="64" t="s">
        <v>122</v>
      </c>
      <c r="K72" s="60"/>
      <c r="L72" s="60" t="s">
        <v>12</v>
      </c>
      <c r="M72" s="64" t="s">
        <v>12</v>
      </c>
      <c r="N72" s="64" t="s">
        <v>12</v>
      </c>
      <c r="O72" s="64" t="s">
        <v>14</v>
      </c>
      <c r="P72" s="64"/>
      <c r="Q72" s="64"/>
      <c r="S72" s="667"/>
      <c r="U72" s="668"/>
      <c r="W72" s="669" t="str">
        <f t="shared" ref="W72:W77" si="10">IF(ISNUMBER(U72),U72,"")</f>
        <v/>
      </c>
      <c r="Y72" s="670" t="str">
        <f t="shared" si="0"/>
        <v/>
      </c>
      <c r="AA72" s="92"/>
      <c r="AC72" s="671"/>
      <c r="AE72" s="672"/>
      <c r="AG72" s="673" t="str">
        <f t="shared" ref="AG72:AG77" si="11">IF(ISNUMBER(AE72),AE72,"")</f>
        <v/>
      </c>
      <c r="AI72" s="674" t="str">
        <f t="shared" si="1"/>
        <v/>
      </c>
    </row>
    <row r="73" spans="1:35" ht="11.25" outlineLevel="4">
      <c r="A73" s="675" t="s">
        <v>303</v>
      </c>
      <c r="B73" s="61" t="s">
        <v>94</v>
      </c>
      <c r="C73" s="62" t="str">
        <f>IF(OR(ISNUMBER(S73),ISNUMBER(U73),ISNUMBER(W73),ISNUMBER(#REF!),ISNUMBER(AA73),ISNUMBER(AC73),ISNUMBER(AE73),ISNUMBER(AG73),ISNUMBER(Y73),ISNUMBER(AI73)),"x","")</f>
        <v/>
      </c>
      <c r="D73" s="63" t="s">
        <v>90</v>
      </c>
      <c r="E73" s="60" t="s">
        <v>304</v>
      </c>
      <c r="F73" s="60" t="s">
        <v>67</v>
      </c>
      <c r="G73" s="60" t="s">
        <v>305</v>
      </c>
      <c r="H73" s="60" t="s">
        <v>306</v>
      </c>
      <c r="I73" s="60" t="s">
        <v>307</v>
      </c>
      <c r="J73" s="64" t="s">
        <v>122</v>
      </c>
      <c r="K73" s="60"/>
      <c r="L73" s="60" t="s">
        <v>12</v>
      </c>
      <c r="M73" s="64" t="s">
        <v>12</v>
      </c>
      <c r="N73" s="64" t="s">
        <v>12</v>
      </c>
      <c r="O73" s="64" t="s">
        <v>14</v>
      </c>
      <c r="P73" s="64"/>
      <c r="Q73" s="64"/>
      <c r="S73" s="676"/>
      <c r="U73" s="677"/>
      <c r="W73" s="678" t="str">
        <f t="shared" si="10"/>
        <v/>
      </c>
      <c r="Y73" s="679" t="str">
        <f t="shared" ref="Y73:Y136" si="12">IF(OR(ISNUMBER(S73),ISNUMBER(W73)),N(S73)+N(W73),"")</f>
        <v/>
      </c>
      <c r="AA73" s="92"/>
      <c r="AC73" s="680"/>
      <c r="AE73" s="681"/>
      <c r="AG73" s="682" t="str">
        <f t="shared" si="11"/>
        <v/>
      </c>
      <c r="AI73" s="683" t="str">
        <f t="shared" ref="AI73:AI136" si="13">IF(OR(ISNUMBER(AC73),ISNUMBER(AG73)),N(AC73)+N(AG73),"")</f>
        <v/>
      </c>
    </row>
    <row r="74" spans="1:35" ht="11.25" outlineLevel="4">
      <c r="A74" s="684" t="s">
        <v>308</v>
      </c>
      <c r="B74" s="61" t="s">
        <v>94</v>
      </c>
      <c r="C74" s="62" t="str">
        <f>IF(OR(ISNUMBER(S74),ISNUMBER(U74),ISNUMBER(W74),ISNUMBER(#REF!),ISNUMBER(AA74),ISNUMBER(AC74),ISNUMBER(AE74),ISNUMBER(AG74),ISNUMBER(Y74),ISNUMBER(AI74)),"x","")</f>
        <v/>
      </c>
      <c r="D74" s="63" t="s">
        <v>90</v>
      </c>
      <c r="E74" s="60" t="s">
        <v>309</v>
      </c>
      <c r="F74" s="60" t="s">
        <v>67</v>
      </c>
      <c r="G74" s="60" t="s">
        <v>310</v>
      </c>
      <c r="H74" s="60"/>
      <c r="I74" s="60"/>
      <c r="J74" s="64" t="s">
        <v>96</v>
      </c>
      <c r="K74" s="60"/>
      <c r="L74" s="60" t="s">
        <v>12</v>
      </c>
      <c r="M74" s="64" t="s">
        <v>12</v>
      </c>
      <c r="N74" s="64" t="s">
        <v>12</v>
      </c>
      <c r="O74" s="64" t="s">
        <v>14</v>
      </c>
      <c r="P74" s="64"/>
      <c r="Q74" s="64"/>
      <c r="S74" s="685"/>
      <c r="U74" s="686"/>
      <c r="W74" s="687" t="str">
        <f t="shared" si="10"/>
        <v/>
      </c>
      <c r="Y74" s="688" t="str">
        <f t="shared" si="12"/>
        <v/>
      </c>
      <c r="AA74" s="92"/>
      <c r="AC74" s="689"/>
      <c r="AE74" s="690"/>
      <c r="AG74" s="691" t="str">
        <f t="shared" si="11"/>
        <v/>
      </c>
      <c r="AI74" s="692" t="str">
        <f t="shared" si="13"/>
        <v/>
      </c>
    </row>
    <row r="75" spans="1:35" ht="11.25" outlineLevel="4">
      <c r="A75" s="693" t="s">
        <v>311</v>
      </c>
      <c r="B75" s="61"/>
      <c r="C75" s="62" t="str">
        <f>IF(OR(ISNUMBER(S75),ISNUMBER(U75),ISNUMBER(W75),ISNUMBER(#REF!),ISNUMBER(AA75),ISNUMBER(AC75),ISNUMBER(AE75),ISNUMBER(AG75),ISNUMBER(Y75),ISNUMBER(AI75)),"x","")</f>
        <v/>
      </c>
      <c r="D75" s="63" t="s">
        <v>90</v>
      </c>
      <c r="E75" s="60" t="s">
        <v>312</v>
      </c>
      <c r="F75" s="60" t="s">
        <v>67</v>
      </c>
      <c r="G75" s="60" t="s">
        <v>313</v>
      </c>
      <c r="H75" s="60"/>
      <c r="I75" s="60"/>
      <c r="J75" s="64"/>
      <c r="K75" s="60"/>
      <c r="L75" s="60" t="s">
        <v>12</v>
      </c>
      <c r="M75" s="64" t="s">
        <v>12</v>
      </c>
      <c r="N75" s="64"/>
      <c r="O75" s="64" t="s">
        <v>14</v>
      </c>
      <c r="P75" s="64"/>
      <c r="Q75" s="64"/>
      <c r="S75" s="694"/>
      <c r="U75" s="695"/>
      <c r="W75" s="696" t="str">
        <f t="shared" si="10"/>
        <v/>
      </c>
      <c r="Y75" s="697" t="str">
        <f t="shared" si="12"/>
        <v/>
      </c>
      <c r="AA75" s="92"/>
      <c r="AC75" s="698"/>
      <c r="AE75" s="699"/>
      <c r="AG75" s="700" t="str">
        <f t="shared" si="11"/>
        <v/>
      </c>
      <c r="AI75" s="701" t="str">
        <f t="shared" si="13"/>
        <v/>
      </c>
    </row>
    <row r="76" spans="1:35" ht="11.25" outlineLevel="4">
      <c r="A76" s="702" t="s">
        <v>314</v>
      </c>
      <c r="B76" s="61"/>
      <c r="C76" s="62" t="str">
        <f>IF(OR(ISNUMBER(S76),ISNUMBER(U76),ISNUMBER(W76),ISNUMBER(#REF!),ISNUMBER(AA76),ISNUMBER(AC76),ISNUMBER(AE76),ISNUMBER(AG76),ISNUMBER(Y76),ISNUMBER(AI76)),"x","")</f>
        <v/>
      </c>
      <c r="D76" s="63" t="s">
        <v>90</v>
      </c>
      <c r="E76" s="60" t="s">
        <v>315</v>
      </c>
      <c r="F76" s="60" t="s">
        <v>67</v>
      </c>
      <c r="G76" s="60" t="s">
        <v>316</v>
      </c>
      <c r="H76" s="60" t="s">
        <v>126</v>
      </c>
      <c r="I76" s="60"/>
      <c r="J76" s="64"/>
      <c r="K76" s="60"/>
      <c r="L76" s="60" t="s">
        <v>12</v>
      </c>
      <c r="M76" s="64" t="s">
        <v>12</v>
      </c>
      <c r="N76" s="64" t="s">
        <v>12</v>
      </c>
      <c r="O76" s="64" t="s">
        <v>14</v>
      </c>
      <c r="P76" s="64"/>
      <c r="Q76" s="64"/>
      <c r="S76" s="703"/>
      <c r="U76" s="704"/>
      <c r="W76" s="705" t="str">
        <f t="shared" si="10"/>
        <v/>
      </c>
      <c r="Y76" s="706" t="str">
        <f t="shared" si="12"/>
        <v/>
      </c>
      <c r="AA76" s="92"/>
      <c r="AC76" s="707"/>
      <c r="AE76" s="708"/>
      <c r="AG76" s="709" t="str">
        <f t="shared" si="11"/>
        <v/>
      </c>
      <c r="AI76" s="710" t="str">
        <f t="shared" si="13"/>
        <v/>
      </c>
    </row>
    <row r="77" spans="1:35" ht="11.25" outlineLevel="4">
      <c r="A77" s="711" t="s">
        <v>139</v>
      </c>
      <c r="B77" s="61" t="s">
        <v>94</v>
      </c>
      <c r="C77" s="62" t="str">
        <f>IF(OR(ISNUMBER(S77),ISNUMBER(U77),ISNUMBER(W77),ISNUMBER(#REF!),ISNUMBER(AA77),ISNUMBER(AC77),ISNUMBER(AE77),ISNUMBER(AG77),ISNUMBER(Y77),ISNUMBER(AI77)),"x","")</f>
        <v/>
      </c>
      <c r="D77" s="63" t="s">
        <v>90</v>
      </c>
      <c r="E77" s="60" t="s">
        <v>317</v>
      </c>
      <c r="F77" s="60" t="s">
        <v>67</v>
      </c>
      <c r="G77" s="60" t="s">
        <v>318</v>
      </c>
      <c r="H77" s="60" t="s">
        <v>142</v>
      </c>
      <c r="I77" s="60" t="s">
        <v>319</v>
      </c>
      <c r="J77" s="64" t="s">
        <v>96</v>
      </c>
      <c r="K77" s="60"/>
      <c r="L77" s="60" t="s">
        <v>12</v>
      </c>
      <c r="M77" s="64" t="s">
        <v>12</v>
      </c>
      <c r="N77" s="64" t="s">
        <v>12</v>
      </c>
      <c r="O77" s="64" t="s">
        <v>14</v>
      </c>
      <c r="P77" s="64"/>
      <c r="Q77" s="64"/>
      <c r="S77" s="712"/>
      <c r="U77" s="713"/>
      <c r="W77" s="714" t="str">
        <f t="shared" si="10"/>
        <v/>
      </c>
      <c r="Y77" s="715" t="str">
        <f t="shared" si="12"/>
        <v/>
      </c>
      <c r="AA77" s="92"/>
      <c r="AC77" s="716"/>
      <c r="AE77" s="717"/>
      <c r="AG77" s="718" t="str">
        <f t="shared" si="11"/>
        <v/>
      </c>
      <c r="AI77" s="719" t="str">
        <f t="shared" si="13"/>
        <v/>
      </c>
    </row>
    <row r="78" spans="1:35" ht="11.25" outlineLevel="3">
      <c r="A78" s="720" t="s">
        <v>320</v>
      </c>
      <c r="B78" s="61" t="s">
        <v>94</v>
      </c>
      <c r="C78" s="62" t="str">
        <f>IF(OR(ISNUMBER(S78),ISNUMBER(U78),ISNUMBER(W78),ISNUMBER(#REF!),ISNUMBER(AA78),ISNUMBER(AC78),ISNUMBER(AE78),ISNUMBER(AG78),ISNUMBER(Y78),ISNUMBER(AI78)),"x","")</f>
        <v/>
      </c>
      <c r="D78" s="63" t="s">
        <v>90</v>
      </c>
      <c r="E78" s="60" t="s">
        <v>321</v>
      </c>
      <c r="F78" s="60" t="s">
        <v>67</v>
      </c>
      <c r="G78" s="60" t="s">
        <v>320</v>
      </c>
      <c r="H78" s="60" t="s">
        <v>322</v>
      </c>
      <c r="I78" s="60" t="s">
        <v>323</v>
      </c>
      <c r="J78" s="64" t="s">
        <v>71</v>
      </c>
      <c r="K78" s="60"/>
      <c r="L78" s="60" t="s">
        <v>12</v>
      </c>
      <c r="M78" s="64" t="s">
        <v>12</v>
      </c>
      <c r="N78" s="64" t="s">
        <v>12</v>
      </c>
      <c r="O78" s="64" t="s">
        <v>14</v>
      </c>
      <c r="P78" s="64"/>
      <c r="Q78" s="64"/>
      <c r="S78" s="721"/>
      <c r="U78" s="722"/>
      <c r="W78" s="723" t="str">
        <f>IF(OR(ISNUMBER(W79),ISNUMBER(W80),ISNUMBER(W81),ISNUMBER(W82)),N(W79)+N(W80)+N(W81)+N(W82),IF(ISNUMBER(U78),U78,""))</f>
        <v/>
      </c>
      <c r="Y78" s="724" t="str">
        <f t="shared" si="12"/>
        <v/>
      </c>
      <c r="AA78" s="92"/>
      <c r="AC78" s="725"/>
      <c r="AE78" s="726"/>
      <c r="AG78" s="727" t="str">
        <f>IF(OR(ISNUMBER(AG79),ISNUMBER(AG80),ISNUMBER(AG81),ISNUMBER(AG82)),N(AG79)+N(AG80)+N(AG81)+N(AG82),IF(ISNUMBER(AE78),AE78,""))</f>
        <v/>
      </c>
      <c r="AI78" s="728" t="str">
        <f t="shared" si="13"/>
        <v/>
      </c>
    </row>
    <row r="79" spans="1:35" ht="11.25" outlineLevel="4">
      <c r="A79" s="729" t="s">
        <v>324</v>
      </c>
      <c r="B79" s="61" t="s">
        <v>94</v>
      </c>
      <c r="C79" s="62" t="str">
        <f>IF(OR(ISNUMBER(S79),ISNUMBER(U79),ISNUMBER(W79),ISNUMBER(#REF!),ISNUMBER(AA79),ISNUMBER(AC79),ISNUMBER(AE79),ISNUMBER(AG79),ISNUMBER(Y79),ISNUMBER(AI79)),"x","")</f>
        <v/>
      </c>
      <c r="D79" s="63" t="s">
        <v>90</v>
      </c>
      <c r="E79" s="60" t="s">
        <v>325</v>
      </c>
      <c r="F79" s="60" t="s">
        <v>67</v>
      </c>
      <c r="G79" s="60" t="s">
        <v>326</v>
      </c>
      <c r="H79" s="60" t="s">
        <v>327</v>
      </c>
      <c r="I79" s="60" t="s">
        <v>323</v>
      </c>
      <c r="J79" s="64" t="s">
        <v>122</v>
      </c>
      <c r="K79" s="60"/>
      <c r="L79" s="60" t="s">
        <v>12</v>
      </c>
      <c r="M79" s="64" t="s">
        <v>12</v>
      </c>
      <c r="N79" s="64" t="s">
        <v>12</v>
      </c>
      <c r="O79" s="64" t="s">
        <v>14</v>
      </c>
      <c r="P79" s="64"/>
      <c r="Q79" s="64"/>
      <c r="S79" s="730"/>
      <c r="U79" s="731"/>
      <c r="W79" s="732" t="str">
        <f>IF(ISNUMBER(U79),U79,"")</f>
        <v/>
      </c>
      <c r="Y79" s="733" t="str">
        <f t="shared" si="12"/>
        <v/>
      </c>
      <c r="AA79" s="92"/>
      <c r="AC79" s="734"/>
      <c r="AE79" s="735"/>
      <c r="AG79" s="736" t="str">
        <f>IF(ISNUMBER(AE79),AE79,"")</f>
        <v/>
      </c>
      <c r="AI79" s="737" t="str">
        <f t="shared" si="13"/>
        <v/>
      </c>
    </row>
    <row r="80" spans="1:35" ht="11.25" outlineLevel="4">
      <c r="A80" s="738" t="s">
        <v>328</v>
      </c>
      <c r="B80" s="61" t="s">
        <v>94</v>
      </c>
      <c r="C80" s="62" t="str">
        <f>IF(OR(ISNUMBER(S80),ISNUMBER(U80),ISNUMBER(W80),ISNUMBER(#REF!),ISNUMBER(AA80),ISNUMBER(AC80),ISNUMBER(AE80),ISNUMBER(AG80),ISNUMBER(Y80),ISNUMBER(AI80)),"x","")</f>
        <v/>
      </c>
      <c r="D80" s="63" t="s">
        <v>90</v>
      </c>
      <c r="E80" s="60" t="s">
        <v>329</v>
      </c>
      <c r="F80" s="60" t="s">
        <v>67</v>
      </c>
      <c r="G80" s="60" t="s">
        <v>330</v>
      </c>
      <c r="H80" s="60" t="s">
        <v>327</v>
      </c>
      <c r="I80" s="60" t="s">
        <v>331</v>
      </c>
      <c r="J80" s="64" t="s">
        <v>122</v>
      </c>
      <c r="K80" s="60"/>
      <c r="L80" s="60"/>
      <c r="M80" s="64" t="s">
        <v>12</v>
      </c>
      <c r="N80" s="64"/>
      <c r="O80" s="64" t="s">
        <v>14</v>
      </c>
      <c r="P80" s="64"/>
      <c r="Q80" s="64"/>
      <c r="S80" s="739"/>
      <c r="U80" s="740"/>
      <c r="W80" s="741" t="str">
        <f>IF(ISNUMBER(U80),U80,"")</f>
        <v/>
      </c>
      <c r="Y80" s="742" t="str">
        <f t="shared" si="12"/>
        <v/>
      </c>
      <c r="AA80" s="92"/>
      <c r="AC80" s="743"/>
      <c r="AE80" s="744"/>
      <c r="AG80" s="745" t="str">
        <f>IF(ISNUMBER(AE80),AE80,"")</f>
        <v/>
      </c>
      <c r="AI80" s="746" t="str">
        <f t="shared" si="13"/>
        <v/>
      </c>
    </row>
    <row r="81" spans="1:35" ht="11.25" outlineLevel="4">
      <c r="A81" s="747" t="s">
        <v>332</v>
      </c>
      <c r="B81" s="61" t="s">
        <v>94</v>
      </c>
      <c r="C81" s="62" t="str">
        <f>IF(OR(ISNUMBER(S81),ISNUMBER(U81),ISNUMBER(W81),ISNUMBER(#REF!),ISNUMBER(AA81),ISNUMBER(AC81),ISNUMBER(AE81),ISNUMBER(AG81),ISNUMBER(Y81),ISNUMBER(AI81)),"x","")</f>
        <v/>
      </c>
      <c r="D81" s="63" t="s">
        <v>90</v>
      </c>
      <c r="E81" s="60" t="s">
        <v>333</v>
      </c>
      <c r="F81" s="60" t="s">
        <v>67</v>
      </c>
      <c r="G81" s="60" t="s">
        <v>334</v>
      </c>
      <c r="H81" s="60" t="s">
        <v>327</v>
      </c>
      <c r="I81" s="60" t="s">
        <v>331</v>
      </c>
      <c r="J81" s="64" t="s">
        <v>122</v>
      </c>
      <c r="K81" s="60"/>
      <c r="L81" s="60"/>
      <c r="M81" s="64" t="s">
        <v>12</v>
      </c>
      <c r="N81" s="64"/>
      <c r="O81" s="64" t="s">
        <v>14</v>
      </c>
      <c r="P81" s="64"/>
      <c r="Q81" s="64"/>
      <c r="S81" s="748"/>
      <c r="U81" s="749"/>
      <c r="W81" s="750" t="str">
        <f>IF(ISNUMBER(U81),U81,"")</f>
        <v/>
      </c>
      <c r="Y81" s="751" t="str">
        <f t="shared" si="12"/>
        <v/>
      </c>
      <c r="AA81" s="92"/>
      <c r="AC81" s="752"/>
      <c r="AE81" s="753"/>
      <c r="AG81" s="754" t="str">
        <f>IF(ISNUMBER(AE81),AE81,"")</f>
        <v/>
      </c>
      <c r="AI81" s="755" t="str">
        <f t="shared" si="13"/>
        <v/>
      </c>
    </row>
    <row r="82" spans="1:35" ht="11.25" outlineLevel="4">
      <c r="A82" s="756" t="s">
        <v>335</v>
      </c>
      <c r="B82" s="61" t="s">
        <v>94</v>
      </c>
      <c r="C82" s="62" t="str">
        <f>IF(OR(ISNUMBER(S82),ISNUMBER(U82),ISNUMBER(W82),ISNUMBER(#REF!),ISNUMBER(AA82),ISNUMBER(AC82),ISNUMBER(AE82),ISNUMBER(AG82),ISNUMBER(Y82),ISNUMBER(AI82)),"x","")</f>
        <v/>
      </c>
      <c r="D82" s="63" t="s">
        <v>90</v>
      </c>
      <c r="E82" s="60" t="s">
        <v>336</v>
      </c>
      <c r="F82" s="60" t="s">
        <v>67</v>
      </c>
      <c r="G82" s="60" t="s">
        <v>337</v>
      </c>
      <c r="H82" s="60" t="s">
        <v>338</v>
      </c>
      <c r="I82" s="60" t="s">
        <v>331</v>
      </c>
      <c r="J82" s="64" t="s">
        <v>96</v>
      </c>
      <c r="K82" s="60"/>
      <c r="L82" s="60" t="s">
        <v>12</v>
      </c>
      <c r="M82" s="64" t="s">
        <v>12</v>
      </c>
      <c r="N82" s="64" t="s">
        <v>12</v>
      </c>
      <c r="O82" s="64" t="s">
        <v>14</v>
      </c>
      <c r="P82" s="64"/>
      <c r="Q82" s="64"/>
      <c r="S82" s="757"/>
      <c r="U82" s="758"/>
      <c r="W82" s="759" t="str">
        <f>IF(ISNUMBER(U82),U82,"")</f>
        <v/>
      </c>
      <c r="Y82" s="760" t="str">
        <f t="shared" si="12"/>
        <v/>
      </c>
      <c r="AA82" s="92"/>
      <c r="AC82" s="761"/>
      <c r="AE82" s="762"/>
      <c r="AG82" s="763" t="str">
        <f>IF(ISNUMBER(AE82),AE82,"")</f>
        <v/>
      </c>
      <c r="AI82" s="764" t="str">
        <f t="shared" si="13"/>
        <v/>
      </c>
    </row>
    <row r="83" spans="1:35" ht="11.25" outlineLevel="3">
      <c r="A83" s="765" t="s">
        <v>339</v>
      </c>
      <c r="B83" s="61" t="s">
        <v>94</v>
      </c>
      <c r="C83" s="62" t="str">
        <f>IF(OR(ISNUMBER(S83),ISNUMBER(U83),ISNUMBER(W83),ISNUMBER(#REF!),ISNUMBER(AA83),ISNUMBER(AC83),ISNUMBER(AE83),ISNUMBER(AG83),ISNUMBER(Y83),ISNUMBER(AI83)),"x","")</f>
        <v/>
      </c>
      <c r="D83" s="63" t="s">
        <v>90</v>
      </c>
      <c r="E83" s="60" t="s">
        <v>340</v>
      </c>
      <c r="F83" s="60" t="s">
        <v>67</v>
      </c>
      <c r="G83" s="60" t="s">
        <v>339</v>
      </c>
      <c r="H83" s="60"/>
      <c r="I83" s="60"/>
      <c r="J83" s="64" t="s">
        <v>71</v>
      </c>
      <c r="K83" s="60"/>
      <c r="L83" s="60" t="s">
        <v>12</v>
      </c>
      <c r="M83" s="64" t="s">
        <v>12</v>
      </c>
      <c r="N83" s="64" t="s">
        <v>12</v>
      </c>
      <c r="O83" s="64" t="s">
        <v>14</v>
      </c>
      <c r="P83" s="64"/>
      <c r="Q83" s="64"/>
      <c r="S83" s="766"/>
      <c r="U83" s="767"/>
      <c r="W83" s="768" t="str">
        <f>IF(OR(ISNUMBER(W84),ISNUMBER(W85),ISNUMBER(W86),ISNUMBER(W87),ISNUMBER(W90)),N(W84)+N(W85)+N(W86)+N(W87)+N(W90),IF(ISNUMBER(U83),U83,""))</f>
        <v/>
      </c>
      <c r="Y83" s="769" t="str">
        <f t="shared" si="12"/>
        <v/>
      </c>
      <c r="AA83" s="92"/>
      <c r="AC83" s="770"/>
      <c r="AE83" s="771"/>
      <c r="AG83" s="772" t="str">
        <f>IF(OR(ISNUMBER(AG84),ISNUMBER(AG85),ISNUMBER(AG86),ISNUMBER(AG87),ISNUMBER(AG90)),N(AG84)+N(AG85)+N(AG86)+N(AG87)+N(AG90),IF(ISNUMBER(AE83),AE83,""))</f>
        <v/>
      </c>
      <c r="AI83" s="773" t="str">
        <f t="shared" si="13"/>
        <v/>
      </c>
    </row>
    <row r="84" spans="1:35" ht="11.25" outlineLevel="4">
      <c r="A84" s="774" t="s">
        <v>341</v>
      </c>
      <c r="B84" s="61" t="s">
        <v>94</v>
      </c>
      <c r="C84" s="62" t="str">
        <f>IF(OR(ISNUMBER(S84),ISNUMBER(U84),ISNUMBER(W84),ISNUMBER(#REF!),ISNUMBER(AA84),ISNUMBER(AC84),ISNUMBER(AE84),ISNUMBER(AG84),ISNUMBER(Y84),ISNUMBER(AI84)),"x","")</f>
        <v/>
      </c>
      <c r="D84" s="63" t="s">
        <v>90</v>
      </c>
      <c r="E84" s="60" t="s">
        <v>342</v>
      </c>
      <c r="F84" s="60" t="s">
        <v>67</v>
      </c>
      <c r="G84" s="60" t="s">
        <v>343</v>
      </c>
      <c r="H84" s="60" t="s">
        <v>69</v>
      </c>
      <c r="I84" s="60" t="s">
        <v>344</v>
      </c>
      <c r="J84" s="64" t="s">
        <v>122</v>
      </c>
      <c r="K84" s="60"/>
      <c r="L84" s="60" t="s">
        <v>12</v>
      </c>
      <c r="M84" s="64" t="s">
        <v>12</v>
      </c>
      <c r="N84" s="64" t="s">
        <v>12</v>
      </c>
      <c r="O84" s="64" t="s">
        <v>14</v>
      </c>
      <c r="P84" s="64"/>
      <c r="Q84" s="64"/>
      <c r="S84" s="775"/>
      <c r="U84" s="776"/>
      <c r="W84" s="777" t="str">
        <f t="shared" ref="W84:W90" si="14">IF(ISNUMBER(U84),U84,"")</f>
        <v/>
      </c>
      <c r="Y84" s="778" t="str">
        <f t="shared" si="12"/>
        <v/>
      </c>
      <c r="AA84" s="92"/>
      <c r="AC84" s="779"/>
      <c r="AE84" s="780"/>
      <c r="AG84" s="781" t="str">
        <f t="shared" ref="AG84:AG90" si="15">IF(ISNUMBER(AE84),AE84,"")</f>
        <v/>
      </c>
      <c r="AI84" s="782" t="str">
        <f t="shared" si="13"/>
        <v/>
      </c>
    </row>
    <row r="85" spans="1:35" ht="11.25" outlineLevel="4">
      <c r="A85" s="783" t="s">
        <v>345</v>
      </c>
      <c r="B85" s="61" t="s">
        <v>94</v>
      </c>
      <c r="C85" s="62" t="str">
        <f>IF(OR(ISNUMBER(S85),ISNUMBER(U85),ISNUMBER(W85),ISNUMBER(#REF!),ISNUMBER(AA85),ISNUMBER(AC85),ISNUMBER(AE85),ISNUMBER(AG85),ISNUMBER(Y85),ISNUMBER(AI85)),"x","")</f>
        <v/>
      </c>
      <c r="D85" s="63" t="s">
        <v>90</v>
      </c>
      <c r="E85" s="60" t="s">
        <v>346</v>
      </c>
      <c r="F85" s="60" t="s">
        <v>67</v>
      </c>
      <c r="G85" s="60" t="s">
        <v>347</v>
      </c>
      <c r="H85" s="60" t="s">
        <v>69</v>
      </c>
      <c r="I85" s="60"/>
      <c r="J85" s="64" t="s">
        <v>122</v>
      </c>
      <c r="K85" s="60"/>
      <c r="L85" s="60" t="s">
        <v>12</v>
      </c>
      <c r="M85" s="64" t="s">
        <v>12</v>
      </c>
      <c r="N85" s="64" t="s">
        <v>12</v>
      </c>
      <c r="O85" s="64" t="s">
        <v>14</v>
      </c>
      <c r="P85" s="64"/>
      <c r="Q85" s="64"/>
      <c r="S85" s="784"/>
      <c r="U85" s="785"/>
      <c r="W85" s="786" t="str">
        <f t="shared" si="14"/>
        <v/>
      </c>
      <c r="Y85" s="787" t="str">
        <f t="shared" si="12"/>
        <v/>
      </c>
      <c r="AA85" s="92"/>
      <c r="AC85" s="788"/>
      <c r="AE85" s="789"/>
      <c r="AG85" s="790" t="str">
        <f t="shared" si="15"/>
        <v/>
      </c>
      <c r="AI85" s="791" t="str">
        <f t="shared" si="13"/>
        <v/>
      </c>
    </row>
    <row r="86" spans="1:35" ht="11.25" outlineLevel="4">
      <c r="A86" s="792" t="s">
        <v>348</v>
      </c>
      <c r="B86" s="61" t="s">
        <v>94</v>
      </c>
      <c r="C86" s="62" t="str">
        <f>IF(OR(ISNUMBER(S86),ISNUMBER(U86),ISNUMBER(W86),ISNUMBER(#REF!),ISNUMBER(AA86),ISNUMBER(AC86),ISNUMBER(AE86),ISNUMBER(AG86),ISNUMBER(Y86),ISNUMBER(AI86)),"x","")</f>
        <v/>
      </c>
      <c r="D86" s="63" t="s">
        <v>90</v>
      </c>
      <c r="E86" s="60" t="s">
        <v>349</v>
      </c>
      <c r="F86" s="60" t="s">
        <v>67</v>
      </c>
      <c r="G86" s="60" t="s">
        <v>350</v>
      </c>
      <c r="H86" s="60"/>
      <c r="I86" s="60"/>
      <c r="J86" s="64" t="s">
        <v>96</v>
      </c>
      <c r="K86" s="60"/>
      <c r="L86" s="60" t="s">
        <v>12</v>
      </c>
      <c r="M86" s="64" t="s">
        <v>12</v>
      </c>
      <c r="N86" s="64" t="s">
        <v>12</v>
      </c>
      <c r="O86" s="64" t="s">
        <v>14</v>
      </c>
      <c r="P86" s="64"/>
      <c r="Q86" s="64"/>
      <c r="S86" s="793"/>
      <c r="U86" s="794"/>
      <c r="W86" s="795" t="str">
        <f t="shared" si="14"/>
        <v/>
      </c>
      <c r="Y86" s="796" t="str">
        <f t="shared" si="12"/>
        <v/>
      </c>
      <c r="AA86" s="92"/>
      <c r="AC86" s="797"/>
      <c r="AE86" s="798"/>
      <c r="AG86" s="799" t="str">
        <f t="shared" si="15"/>
        <v/>
      </c>
      <c r="AI86" s="800" t="str">
        <f t="shared" si="13"/>
        <v/>
      </c>
    </row>
    <row r="87" spans="1:35" ht="11.25" outlineLevel="4">
      <c r="A87" s="801" t="s">
        <v>351</v>
      </c>
      <c r="B87" s="61" t="s">
        <v>94</v>
      </c>
      <c r="C87" s="62" t="str">
        <f>IF(OR(ISNUMBER(S87),ISNUMBER(U87),ISNUMBER(W87),ISNUMBER(#REF!),ISNUMBER(AA87),ISNUMBER(AC87),ISNUMBER(AE87),ISNUMBER(AG87),ISNUMBER(Y87),ISNUMBER(AI87)),"x","")</f>
        <v/>
      </c>
      <c r="D87" s="63" t="s">
        <v>90</v>
      </c>
      <c r="E87" s="60" t="s">
        <v>352</v>
      </c>
      <c r="F87" s="60" t="s">
        <v>67</v>
      </c>
      <c r="G87" s="60" t="s">
        <v>353</v>
      </c>
      <c r="H87" s="60"/>
      <c r="I87" s="60"/>
      <c r="J87" s="64" t="s">
        <v>96</v>
      </c>
      <c r="K87" s="60"/>
      <c r="L87" s="60" t="s">
        <v>12</v>
      </c>
      <c r="M87" s="64" t="s">
        <v>12</v>
      </c>
      <c r="N87" s="64" t="s">
        <v>12</v>
      </c>
      <c r="O87" s="64" t="s">
        <v>14</v>
      </c>
      <c r="P87" s="64"/>
      <c r="Q87" s="64"/>
      <c r="S87" s="802"/>
      <c r="U87" s="803"/>
      <c r="W87" s="804" t="str">
        <f t="shared" si="14"/>
        <v/>
      </c>
      <c r="Y87" s="805" t="str">
        <f t="shared" si="12"/>
        <v/>
      </c>
      <c r="AA87" s="92"/>
      <c r="AC87" s="806"/>
      <c r="AE87" s="807"/>
      <c r="AG87" s="808" t="str">
        <f t="shared" si="15"/>
        <v/>
      </c>
      <c r="AI87" s="809" t="str">
        <f t="shared" si="13"/>
        <v/>
      </c>
    </row>
    <row r="88" spans="1:35" ht="11.25" outlineLevel="4">
      <c r="A88" s="810" t="s">
        <v>354</v>
      </c>
      <c r="B88" s="61"/>
      <c r="C88" s="62" t="str">
        <f>IF(OR(ISNUMBER(S88),ISNUMBER(U88),ISNUMBER(W88),ISNUMBER(#REF!),ISNUMBER(AA88),ISNUMBER(AC88),ISNUMBER(AE88),ISNUMBER(AG88),ISNUMBER(Y88),ISNUMBER(AI88)),"x","")</f>
        <v/>
      </c>
      <c r="D88" s="63" t="s">
        <v>90</v>
      </c>
      <c r="E88" s="60" t="s">
        <v>355</v>
      </c>
      <c r="F88" s="60" t="s">
        <v>67</v>
      </c>
      <c r="G88" s="60" t="s">
        <v>356</v>
      </c>
      <c r="H88" s="60"/>
      <c r="I88" s="60"/>
      <c r="J88" s="64"/>
      <c r="K88" s="60"/>
      <c r="L88" s="60" t="s">
        <v>12</v>
      </c>
      <c r="M88" s="64" t="s">
        <v>12</v>
      </c>
      <c r="N88" s="64" t="s">
        <v>12</v>
      </c>
      <c r="O88" s="64" t="s">
        <v>14</v>
      </c>
      <c r="P88" s="64"/>
      <c r="Q88" s="64"/>
      <c r="S88" s="811"/>
      <c r="U88" s="812"/>
      <c r="W88" s="813" t="str">
        <f t="shared" si="14"/>
        <v/>
      </c>
      <c r="Y88" s="814" t="str">
        <f t="shared" si="12"/>
        <v/>
      </c>
      <c r="AA88" s="92"/>
      <c r="AC88" s="815"/>
      <c r="AE88" s="816"/>
      <c r="AG88" s="817" t="str">
        <f t="shared" si="15"/>
        <v/>
      </c>
      <c r="AI88" s="818" t="str">
        <f t="shared" si="13"/>
        <v/>
      </c>
    </row>
    <row r="89" spans="1:35" ht="11.25" outlineLevel="4">
      <c r="A89" s="819" t="s">
        <v>357</v>
      </c>
      <c r="B89" s="61"/>
      <c r="C89" s="62" t="str">
        <f>IF(OR(ISNUMBER(S89),ISNUMBER(U89),ISNUMBER(W89),ISNUMBER(#REF!),ISNUMBER(AA89),ISNUMBER(AC89),ISNUMBER(AE89),ISNUMBER(AG89),ISNUMBER(Y89),ISNUMBER(AI89)),"x","")</f>
        <v/>
      </c>
      <c r="D89" s="63" t="s">
        <v>90</v>
      </c>
      <c r="E89" s="60" t="s">
        <v>358</v>
      </c>
      <c r="F89" s="60" t="s">
        <v>67</v>
      </c>
      <c r="G89" s="60" t="s">
        <v>359</v>
      </c>
      <c r="H89" s="60" t="s">
        <v>126</v>
      </c>
      <c r="I89" s="60"/>
      <c r="J89" s="64"/>
      <c r="K89" s="60"/>
      <c r="L89" s="60" t="s">
        <v>12</v>
      </c>
      <c r="M89" s="64" t="s">
        <v>12</v>
      </c>
      <c r="N89" s="64" t="s">
        <v>12</v>
      </c>
      <c r="O89" s="64" t="s">
        <v>14</v>
      </c>
      <c r="P89" s="64"/>
      <c r="Q89" s="64"/>
      <c r="S89" s="820"/>
      <c r="U89" s="821"/>
      <c r="W89" s="822" t="str">
        <f t="shared" si="14"/>
        <v/>
      </c>
      <c r="Y89" s="823" t="str">
        <f t="shared" si="12"/>
        <v/>
      </c>
      <c r="AA89" s="92"/>
      <c r="AC89" s="824"/>
      <c r="AE89" s="825"/>
      <c r="AG89" s="826" t="str">
        <f t="shared" si="15"/>
        <v/>
      </c>
      <c r="AI89" s="827" t="str">
        <f t="shared" si="13"/>
        <v/>
      </c>
    </row>
    <row r="90" spans="1:35" ht="11.25" outlineLevel="4">
      <c r="A90" s="828" t="s">
        <v>139</v>
      </c>
      <c r="B90" s="61" t="s">
        <v>94</v>
      </c>
      <c r="C90" s="62" t="str">
        <f>IF(OR(ISNUMBER(S90),ISNUMBER(U90),ISNUMBER(W90),ISNUMBER(#REF!),ISNUMBER(AA90),ISNUMBER(AC90),ISNUMBER(AE90),ISNUMBER(AG90),ISNUMBER(Y90),ISNUMBER(AI90)),"x","")</f>
        <v/>
      </c>
      <c r="D90" s="63" t="s">
        <v>90</v>
      </c>
      <c r="E90" s="60" t="s">
        <v>360</v>
      </c>
      <c r="F90" s="60" t="s">
        <v>67</v>
      </c>
      <c r="G90" s="60" t="s">
        <v>361</v>
      </c>
      <c r="H90" s="60" t="s">
        <v>142</v>
      </c>
      <c r="I90" s="60" t="s">
        <v>362</v>
      </c>
      <c r="J90" s="64" t="s">
        <v>96</v>
      </c>
      <c r="K90" s="60"/>
      <c r="L90" s="60" t="s">
        <v>12</v>
      </c>
      <c r="M90" s="64" t="s">
        <v>12</v>
      </c>
      <c r="N90" s="64" t="s">
        <v>12</v>
      </c>
      <c r="O90" s="64" t="s">
        <v>14</v>
      </c>
      <c r="P90" s="64"/>
      <c r="Q90" s="64"/>
      <c r="S90" s="829"/>
      <c r="U90" s="830"/>
      <c r="W90" s="831" t="str">
        <f t="shared" si="14"/>
        <v/>
      </c>
      <c r="Y90" s="832" t="str">
        <f t="shared" si="12"/>
        <v/>
      </c>
      <c r="AA90" s="92"/>
      <c r="AC90" s="833"/>
      <c r="AE90" s="834"/>
      <c r="AG90" s="835" t="str">
        <f t="shared" si="15"/>
        <v/>
      </c>
      <c r="AI90" s="836" t="str">
        <f t="shared" si="13"/>
        <v/>
      </c>
    </row>
    <row r="91" spans="1:35" ht="11.25" outlineLevel="3">
      <c r="A91" s="837" t="s">
        <v>363</v>
      </c>
      <c r="B91" s="61" t="s">
        <v>94</v>
      </c>
      <c r="C91" s="62" t="str">
        <f>IF(OR(ISNUMBER(S91),ISNUMBER(U91),ISNUMBER(W91),ISNUMBER(#REF!),ISNUMBER(AA91),ISNUMBER(AC91),ISNUMBER(AE91),ISNUMBER(AG91),ISNUMBER(Y91),ISNUMBER(AI91)),"x","")</f>
        <v/>
      </c>
      <c r="D91" s="63" t="s">
        <v>90</v>
      </c>
      <c r="E91" s="60" t="s">
        <v>364</v>
      </c>
      <c r="F91" s="60" t="s">
        <v>67</v>
      </c>
      <c r="G91" s="60" t="s">
        <v>363</v>
      </c>
      <c r="H91" s="60"/>
      <c r="I91" s="60" t="s">
        <v>365</v>
      </c>
      <c r="J91" s="64" t="s">
        <v>71</v>
      </c>
      <c r="K91" s="60"/>
      <c r="L91" s="60" t="s">
        <v>12</v>
      </c>
      <c r="M91" s="64" t="s">
        <v>12</v>
      </c>
      <c r="N91" s="64" t="s">
        <v>12</v>
      </c>
      <c r="O91" s="64" t="s">
        <v>14</v>
      </c>
      <c r="P91" s="64"/>
      <c r="Q91" s="64"/>
      <c r="S91" s="838"/>
      <c r="U91" s="839"/>
      <c r="W91" s="840" t="str">
        <f>IF(OR(ISNUMBER(W94),ISNUMBER(W95),ISNUMBER(W96),ISNUMBER(W99),ISNUMBER(W100)),N(W94)+N(W95)+N(W96)+N(W99)+N(W100),IF(ISNUMBER(U91),U91,""))</f>
        <v/>
      </c>
      <c r="Y91" s="841" t="str">
        <f t="shared" si="12"/>
        <v/>
      </c>
      <c r="AA91" s="92"/>
      <c r="AC91" s="842"/>
      <c r="AE91" s="843"/>
      <c r="AG91" s="844" t="str">
        <f>IF(OR(ISNUMBER(AG94),ISNUMBER(AG95),ISNUMBER(AG96),ISNUMBER(AG99),ISNUMBER(AG100)),N(AG94)+N(AG95)+N(AG96)+N(AG99)+N(AG100),IF(ISNUMBER(AE91),AE91,""))</f>
        <v/>
      </c>
      <c r="AI91" s="845" t="str">
        <f t="shared" si="13"/>
        <v/>
      </c>
    </row>
    <row r="92" spans="1:35" ht="11.25" outlineLevel="4">
      <c r="A92" s="846" t="s">
        <v>366</v>
      </c>
      <c r="B92" s="61"/>
      <c r="C92" s="62" t="str">
        <f>IF(OR(ISNUMBER(S92),ISNUMBER(U92),ISNUMBER(W92),ISNUMBER(#REF!),ISNUMBER(AA92),ISNUMBER(AC92),ISNUMBER(AE92),ISNUMBER(AG92),ISNUMBER(Y92),ISNUMBER(AI92)),"x","")</f>
        <v/>
      </c>
      <c r="D92" s="63" t="s">
        <v>90</v>
      </c>
      <c r="E92" s="60" t="s">
        <v>367</v>
      </c>
      <c r="F92" s="60" t="s">
        <v>67</v>
      </c>
      <c r="G92" s="60" t="s">
        <v>368</v>
      </c>
      <c r="H92" s="60" t="s">
        <v>369</v>
      </c>
      <c r="I92" s="60"/>
      <c r="J92" s="64"/>
      <c r="K92" s="60"/>
      <c r="L92" s="60" t="s">
        <v>12</v>
      </c>
      <c r="M92" s="64" t="s">
        <v>12</v>
      </c>
      <c r="N92" s="64" t="s">
        <v>12</v>
      </c>
      <c r="O92" s="64" t="s">
        <v>14</v>
      </c>
      <c r="P92" s="64"/>
      <c r="Q92" s="64"/>
      <c r="S92" s="847"/>
      <c r="U92" s="848"/>
      <c r="W92" s="849" t="str">
        <f>IF(ISNUMBER(U92),U92,"")</f>
        <v/>
      </c>
      <c r="Y92" s="850" t="str">
        <f t="shared" si="12"/>
        <v/>
      </c>
      <c r="AA92" s="92"/>
      <c r="AC92" s="851"/>
      <c r="AE92" s="852"/>
      <c r="AG92" s="853" t="str">
        <f>IF(ISNUMBER(AE92),AE92,"")</f>
        <v/>
      </c>
      <c r="AI92" s="854" t="str">
        <f t="shared" si="13"/>
        <v/>
      </c>
    </row>
    <row r="93" spans="1:35" ht="11.25" outlineLevel="4">
      <c r="A93" s="855" t="s">
        <v>370</v>
      </c>
      <c r="B93" s="61"/>
      <c r="C93" s="62" t="str">
        <f>IF(OR(ISNUMBER(S93),ISNUMBER(U93),ISNUMBER(W93),ISNUMBER(#REF!),ISNUMBER(AA93),ISNUMBER(AC93),ISNUMBER(AE93),ISNUMBER(AG93),ISNUMBER(Y93),ISNUMBER(AI93)),"x","")</f>
        <v/>
      </c>
      <c r="D93" s="63" t="s">
        <v>90</v>
      </c>
      <c r="E93" s="60" t="s">
        <v>371</v>
      </c>
      <c r="F93" s="60" t="s">
        <v>67</v>
      </c>
      <c r="G93" s="60" t="s">
        <v>372</v>
      </c>
      <c r="H93" s="60" t="s">
        <v>373</v>
      </c>
      <c r="I93" s="60"/>
      <c r="J93" s="64"/>
      <c r="K93" s="60"/>
      <c r="L93" s="60" t="s">
        <v>12</v>
      </c>
      <c r="M93" s="64" t="s">
        <v>12</v>
      </c>
      <c r="N93" s="64" t="s">
        <v>12</v>
      </c>
      <c r="O93" s="64" t="s">
        <v>14</v>
      </c>
      <c r="P93" s="64"/>
      <c r="Q93" s="64"/>
      <c r="S93" s="856"/>
      <c r="U93" s="857"/>
      <c r="W93" s="858" t="str">
        <f>IF(ISNUMBER(U93),U93,"")</f>
        <v/>
      </c>
      <c r="Y93" s="859" t="str">
        <f t="shared" si="12"/>
        <v/>
      </c>
      <c r="AA93" s="92"/>
      <c r="AC93" s="860"/>
      <c r="AE93" s="861"/>
      <c r="AG93" s="862" t="str">
        <f>IF(ISNUMBER(AE93),AE93,"")</f>
        <v/>
      </c>
      <c r="AI93" s="863" t="str">
        <f t="shared" si="13"/>
        <v/>
      </c>
    </row>
    <row r="94" spans="1:35" ht="11.25" outlineLevel="4">
      <c r="A94" s="864" t="s">
        <v>374</v>
      </c>
      <c r="B94" s="61" t="s">
        <v>94</v>
      </c>
      <c r="C94" s="62" t="str">
        <f>IF(OR(ISNUMBER(S94),ISNUMBER(U94),ISNUMBER(W94),ISNUMBER(#REF!),ISNUMBER(AA94),ISNUMBER(AC94),ISNUMBER(AE94),ISNUMBER(AG94),ISNUMBER(Y94),ISNUMBER(AI94)),"x","")</f>
        <v/>
      </c>
      <c r="D94" s="63" t="s">
        <v>90</v>
      </c>
      <c r="E94" s="60" t="s">
        <v>375</v>
      </c>
      <c r="F94" s="60" t="s">
        <v>67</v>
      </c>
      <c r="G94" s="60" t="s">
        <v>376</v>
      </c>
      <c r="H94" s="60" t="s">
        <v>377</v>
      </c>
      <c r="I94" s="60" t="s">
        <v>378</v>
      </c>
      <c r="J94" s="64" t="s">
        <v>122</v>
      </c>
      <c r="K94" s="60"/>
      <c r="L94" s="60" t="s">
        <v>12</v>
      </c>
      <c r="M94" s="64" t="s">
        <v>12</v>
      </c>
      <c r="N94" s="64" t="s">
        <v>12</v>
      </c>
      <c r="O94" s="64" t="s">
        <v>14</v>
      </c>
      <c r="P94" s="64"/>
      <c r="Q94" s="64"/>
      <c r="S94" s="865"/>
      <c r="U94" s="866"/>
      <c r="W94" s="867" t="str">
        <f>IF(ISNUMBER(U94),U94,"")</f>
        <v/>
      </c>
      <c r="Y94" s="868" t="str">
        <f t="shared" si="12"/>
        <v/>
      </c>
      <c r="AA94" s="92"/>
      <c r="AC94" s="869"/>
      <c r="AE94" s="870"/>
      <c r="AG94" s="871" t="str">
        <f>IF(ISNUMBER(AE94),AE94,"")</f>
        <v/>
      </c>
      <c r="AI94" s="872" t="str">
        <f t="shared" si="13"/>
        <v/>
      </c>
    </row>
    <row r="95" spans="1:35" ht="11.25" outlineLevel="4">
      <c r="A95" s="873" t="s">
        <v>379</v>
      </c>
      <c r="B95" s="61" t="s">
        <v>94</v>
      </c>
      <c r="C95" s="62" t="str">
        <f>IF(OR(ISNUMBER(S95),ISNUMBER(U95),ISNUMBER(W95),ISNUMBER(#REF!),ISNUMBER(AA95),ISNUMBER(AC95),ISNUMBER(AE95),ISNUMBER(AG95),ISNUMBER(Y95),ISNUMBER(AI95)),"x","")</f>
        <v/>
      </c>
      <c r="D95" s="63" t="s">
        <v>90</v>
      </c>
      <c r="E95" s="60" t="s">
        <v>380</v>
      </c>
      <c r="F95" s="60" t="s">
        <v>67</v>
      </c>
      <c r="G95" s="60" t="s">
        <v>381</v>
      </c>
      <c r="H95" s="60"/>
      <c r="I95" s="60" t="s">
        <v>382</v>
      </c>
      <c r="J95" s="64" t="s">
        <v>122</v>
      </c>
      <c r="K95" s="60"/>
      <c r="L95" s="60" t="s">
        <v>12</v>
      </c>
      <c r="M95" s="64" t="s">
        <v>12</v>
      </c>
      <c r="N95" s="64" t="s">
        <v>12</v>
      </c>
      <c r="O95" s="64" t="s">
        <v>14</v>
      </c>
      <c r="P95" s="64"/>
      <c r="Q95" s="64"/>
      <c r="S95" s="874"/>
      <c r="U95" s="875"/>
      <c r="W95" s="876" t="str">
        <f>IF(ISNUMBER(U95),U95,"")</f>
        <v/>
      </c>
      <c r="Y95" s="877" t="str">
        <f t="shared" si="12"/>
        <v/>
      </c>
      <c r="AA95" s="92"/>
      <c r="AC95" s="878"/>
      <c r="AE95" s="879"/>
      <c r="AG95" s="880" t="str">
        <f>IF(ISNUMBER(AE95),AE95,"")</f>
        <v/>
      </c>
      <c r="AI95" s="881" t="str">
        <f t="shared" si="13"/>
        <v/>
      </c>
    </row>
    <row r="96" spans="1:35" ht="11.25" outlineLevel="4">
      <c r="A96" s="882" t="s">
        <v>383</v>
      </c>
      <c r="B96" s="61" t="s">
        <v>94</v>
      </c>
      <c r="C96" s="62" t="str">
        <f>IF(OR(ISNUMBER(S96),ISNUMBER(U96),ISNUMBER(W96),ISNUMBER(#REF!),ISNUMBER(AA96),ISNUMBER(AC96),ISNUMBER(AE96),ISNUMBER(AG96),ISNUMBER(Y96),ISNUMBER(AI96)),"x","")</f>
        <v/>
      </c>
      <c r="D96" s="63" t="s">
        <v>90</v>
      </c>
      <c r="E96" s="60" t="s">
        <v>384</v>
      </c>
      <c r="F96" s="60" t="s">
        <v>67</v>
      </c>
      <c r="G96" s="60" t="s">
        <v>385</v>
      </c>
      <c r="H96" s="60" t="s">
        <v>327</v>
      </c>
      <c r="I96" s="60"/>
      <c r="J96" s="64" t="s">
        <v>71</v>
      </c>
      <c r="K96" s="60"/>
      <c r="L96" s="60" t="s">
        <v>12</v>
      </c>
      <c r="M96" s="64" t="s">
        <v>12</v>
      </c>
      <c r="N96" s="64" t="s">
        <v>12</v>
      </c>
      <c r="O96" s="64" t="s">
        <v>14</v>
      </c>
      <c r="P96" s="64"/>
      <c r="Q96" s="64"/>
      <c r="S96" s="883"/>
      <c r="U96" s="884"/>
      <c r="W96" s="885" t="str">
        <f>IF(OR(ISNUMBER(W97),ISNUMBER(W98)),N(W97)+N(W98),IF(ISNUMBER(U96),U96,""))</f>
        <v/>
      </c>
      <c r="Y96" s="886" t="str">
        <f t="shared" si="12"/>
        <v/>
      </c>
      <c r="AA96" s="92"/>
      <c r="AC96" s="887"/>
      <c r="AE96" s="888"/>
      <c r="AG96" s="889" t="str">
        <f>IF(OR(ISNUMBER(AG97),ISNUMBER(AG98)),N(AG97)+N(AG98),IF(ISNUMBER(AE96),AE96,""))</f>
        <v/>
      </c>
      <c r="AI96" s="890" t="str">
        <f t="shared" si="13"/>
        <v/>
      </c>
    </row>
    <row r="97" spans="1:35" ht="11.25" outlineLevel="5">
      <c r="A97" s="891" t="s">
        <v>386</v>
      </c>
      <c r="B97" s="61" t="s">
        <v>94</v>
      </c>
      <c r="C97" s="62" t="str">
        <f>IF(OR(ISNUMBER(S97),ISNUMBER(U97),ISNUMBER(W97),ISNUMBER(#REF!),ISNUMBER(AA97),ISNUMBER(AC97),ISNUMBER(AE97),ISNUMBER(AG97),ISNUMBER(Y97),ISNUMBER(AI97)),"x","")</f>
        <v/>
      </c>
      <c r="D97" s="63" t="s">
        <v>90</v>
      </c>
      <c r="E97" s="60" t="s">
        <v>387</v>
      </c>
      <c r="F97" s="60" t="s">
        <v>67</v>
      </c>
      <c r="G97" s="60" t="s">
        <v>388</v>
      </c>
      <c r="H97" s="60" t="s">
        <v>301</v>
      </c>
      <c r="I97" s="60" t="s">
        <v>389</v>
      </c>
      <c r="J97" s="64" t="s">
        <v>122</v>
      </c>
      <c r="K97" s="60"/>
      <c r="L97" s="60" t="s">
        <v>12</v>
      </c>
      <c r="M97" s="64" t="s">
        <v>12</v>
      </c>
      <c r="N97" s="64" t="s">
        <v>12</v>
      </c>
      <c r="O97" s="64" t="s">
        <v>14</v>
      </c>
      <c r="P97" s="64"/>
      <c r="Q97" s="64"/>
      <c r="S97" s="892"/>
      <c r="U97" s="893"/>
      <c r="W97" s="894" t="str">
        <f>IF(ISNUMBER(U97),U97,"")</f>
        <v/>
      </c>
      <c r="Y97" s="895" t="str">
        <f t="shared" si="12"/>
        <v/>
      </c>
      <c r="AA97" s="92"/>
      <c r="AC97" s="896"/>
      <c r="AE97" s="897"/>
      <c r="AG97" s="898" t="str">
        <f>IF(ISNUMBER(AE97),AE97,"")</f>
        <v/>
      </c>
      <c r="AI97" s="899" t="str">
        <f t="shared" si="13"/>
        <v/>
      </c>
    </row>
    <row r="98" spans="1:35" ht="11.25" outlineLevel="5">
      <c r="A98" s="900" t="s">
        <v>390</v>
      </c>
      <c r="B98" s="61" t="s">
        <v>94</v>
      </c>
      <c r="C98" s="62" t="str">
        <f>IF(OR(ISNUMBER(S98),ISNUMBER(U98),ISNUMBER(W98),ISNUMBER(#REF!),ISNUMBER(AA98),ISNUMBER(AC98),ISNUMBER(AE98),ISNUMBER(AG98),ISNUMBER(Y98),ISNUMBER(AI98)),"x","")</f>
        <v/>
      </c>
      <c r="D98" s="63" t="s">
        <v>90</v>
      </c>
      <c r="E98" s="60" t="s">
        <v>391</v>
      </c>
      <c r="F98" s="60" t="s">
        <v>67</v>
      </c>
      <c r="G98" s="60" t="s">
        <v>392</v>
      </c>
      <c r="H98" s="60" t="s">
        <v>301</v>
      </c>
      <c r="I98" s="60" t="s">
        <v>393</v>
      </c>
      <c r="J98" s="64" t="s">
        <v>122</v>
      </c>
      <c r="K98" s="60"/>
      <c r="L98" s="60" t="s">
        <v>12</v>
      </c>
      <c r="M98" s="64" t="s">
        <v>12</v>
      </c>
      <c r="N98" s="64" t="s">
        <v>12</v>
      </c>
      <c r="O98" s="64" t="s">
        <v>14</v>
      </c>
      <c r="P98" s="64"/>
      <c r="Q98" s="64"/>
      <c r="S98" s="901"/>
      <c r="U98" s="902"/>
      <c r="W98" s="903" t="str">
        <f>IF(ISNUMBER(U98),U98,"")</f>
        <v/>
      </c>
      <c r="Y98" s="904" t="str">
        <f t="shared" si="12"/>
        <v/>
      </c>
      <c r="AA98" s="92"/>
      <c r="AC98" s="905"/>
      <c r="AE98" s="906"/>
      <c r="AG98" s="907" t="str">
        <f>IF(ISNUMBER(AE98),AE98,"")</f>
        <v/>
      </c>
      <c r="AI98" s="908" t="str">
        <f t="shared" si="13"/>
        <v/>
      </c>
    </row>
    <row r="99" spans="1:35" ht="11.25" outlineLevel="4">
      <c r="A99" s="909" t="s">
        <v>394</v>
      </c>
      <c r="B99" s="61" t="s">
        <v>94</v>
      </c>
      <c r="C99" s="62" t="str">
        <f>IF(OR(ISNUMBER(S99),ISNUMBER(U99),ISNUMBER(W99),ISNUMBER(#REF!),ISNUMBER(AA99),ISNUMBER(AC99),ISNUMBER(AE99),ISNUMBER(AG99),ISNUMBER(Y99),ISNUMBER(AI99)),"x","")</f>
        <v/>
      </c>
      <c r="D99" s="63" t="s">
        <v>90</v>
      </c>
      <c r="E99" s="60" t="s">
        <v>395</v>
      </c>
      <c r="F99" s="60" t="s">
        <v>67</v>
      </c>
      <c r="G99" s="60" t="s">
        <v>396</v>
      </c>
      <c r="H99" s="60" t="s">
        <v>126</v>
      </c>
      <c r="I99" s="60"/>
      <c r="J99" s="64" t="s">
        <v>96</v>
      </c>
      <c r="K99" s="60"/>
      <c r="L99" s="60" t="s">
        <v>12</v>
      </c>
      <c r="M99" s="64" t="s">
        <v>12</v>
      </c>
      <c r="N99" s="64" t="s">
        <v>12</v>
      </c>
      <c r="O99" s="64" t="s">
        <v>14</v>
      </c>
      <c r="P99" s="64"/>
      <c r="Q99" s="64"/>
      <c r="S99" s="910"/>
      <c r="U99" s="911"/>
      <c r="W99" s="912" t="str">
        <f>IF(ISNUMBER(U99),U99,"")</f>
        <v/>
      </c>
      <c r="Y99" s="913" t="str">
        <f t="shared" si="12"/>
        <v/>
      </c>
      <c r="AA99" s="92"/>
      <c r="AC99" s="914"/>
      <c r="AE99" s="915"/>
      <c r="AG99" s="916" t="str">
        <f>IF(ISNUMBER(AE99),AE99,"")</f>
        <v/>
      </c>
      <c r="AI99" s="917" t="str">
        <f t="shared" si="13"/>
        <v/>
      </c>
    </row>
    <row r="100" spans="1:35" ht="11.25" outlineLevel="4">
      <c r="A100" s="918" t="s">
        <v>139</v>
      </c>
      <c r="B100" s="61" t="s">
        <v>94</v>
      </c>
      <c r="C100" s="62" t="str">
        <f>IF(OR(ISNUMBER(S100),ISNUMBER(U100),ISNUMBER(W100),ISNUMBER(#REF!),ISNUMBER(AA100),ISNUMBER(AC100),ISNUMBER(AE100),ISNUMBER(AG100),ISNUMBER(Y100),ISNUMBER(AI100)),"x","")</f>
        <v/>
      </c>
      <c r="D100" s="63" t="s">
        <v>90</v>
      </c>
      <c r="E100" s="60" t="s">
        <v>397</v>
      </c>
      <c r="F100" s="60" t="s">
        <v>67</v>
      </c>
      <c r="G100" s="60" t="s">
        <v>398</v>
      </c>
      <c r="H100" s="60" t="s">
        <v>142</v>
      </c>
      <c r="I100" s="60" t="s">
        <v>399</v>
      </c>
      <c r="J100" s="64" t="s">
        <v>96</v>
      </c>
      <c r="K100" s="60"/>
      <c r="L100" s="60" t="s">
        <v>12</v>
      </c>
      <c r="M100" s="64" t="s">
        <v>12</v>
      </c>
      <c r="N100" s="64" t="s">
        <v>12</v>
      </c>
      <c r="O100" s="64" t="s">
        <v>14</v>
      </c>
      <c r="P100" s="64"/>
      <c r="Q100" s="64"/>
      <c r="S100" s="919"/>
      <c r="U100" s="920"/>
      <c r="W100" s="921" t="str">
        <f>IF(ISNUMBER(U100),U100,"")</f>
        <v/>
      </c>
      <c r="Y100" s="922" t="str">
        <f t="shared" si="12"/>
        <v/>
      </c>
      <c r="AA100" s="92"/>
      <c r="AC100" s="923"/>
      <c r="AE100" s="924"/>
      <c r="AG100" s="925" t="str">
        <f>IF(ISNUMBER(AE100),AE100,"")</f>
        <v/>
      </c>
      <c r="AI100" s="926" t="str">
        <f t="shared" si="13"/>
        <v/>
      </c>
    </row>
    <row r="101" spans="1:35" ht="11.25" outlineLevel="3">
      <c r="A101" s="927" t="s">
        <v>400</v>
      </c>
      <c r="B101" s="61" t="s">
        <v>94</v>
      </c>
      <c r="C101" s="62" t="str">
        <f>IF(OR(ISNUMBER(S101),ISNUMBER(U101),ISNUMBER(W101),ISNUMBER(#REF!),ISNUMBER(AA101),ISNUMBER(AC101),ISNUMBER(AE101),ISNUMBER(AG101),ISNUMBER(Y101),ISNUMBER(AI101)),"x","")</f>
        <v/>
      </c>
      <c r="D101" s="63" t="s">
        <v>90</v>
      </c>
      <c r="E101" s="60" t="s">
        <v>401</v>
      </c>
      <c r="F101" s="60" t="s">
        <v>67</v>
      </c>
      <c r="G101" s="60" t="s">
        <v>400</v>
      </c>
      <c r="H101" s="60"/>
      <c r="I101" s="60"/>
      <c r="J101" s="64" t="s">
        <v>71</v>
      </c>
      <c r="K101" s="60"/>
      <c r="L101" s="60" t="s">
        <v>12</v>
      </c>
      <c r="M101" s="64" t="s">
        <v>12</v>
      </c>
      <c r="N101" s="64" t="s">
        <v>12</v>
      </c>
      <c r="O101" s="64" t="s">
        <v>14</v>
      </c>
      <c r="P101" s="64"/>
      <c r="Q101" s="64"/>
      <c r="S101" s="928"/>
      <c r="U101" s="929"/>
      <c r="W101" s="930" t="str">
        <f>IF(OR(ISNUMBER(W106),ISNUMBER(W107),ISNUMBER(W108),ISNUMBER(W109)),N(W106)+N(W107)+N(W108)+N(W109),IF(ISNUMBER(U101),U101,""))</f>
        <v/>
      </c>
      <c r="Y101" s="931" t="str">
        <f t="shared" si="12"/>
        <v/>
      </c>
      <c r="AA101" s="92"/>
      <c r="AC101" s="932"/>
      <c r="AE101" s="933"/>
      <c r="AG101" s="934" t="str">
        <f>IF(OR(ISNUMBER(AG106),ISNUMBER(AG107),ISNUMBER(AG108),ISNUMBER(AG109)),N(AG106)+N(AG107)+N(AG108)+N(AG109),IF(ISNUMBER(AE101),AE101,""))</f>
        <v/>
      </c>
      <c r="AI101" s="935" t="str">
        <f t="shared" si="13"/>
        <v/>
      </c>
    </row>
    <row r="102" spans="1:35" ht="11.25" outlineLevel="4">
      <c r="A102" s="936" t="s">
        <v>402</v>
      </c>
      <c r="B102" s="61"/>
      <c r="C102" s="62" t="str">
        <f>IF(OR(ISNUMBER(S102),ISNUMBER(U102),ISNUMBER(W102),ISNUMBER(#REF!),ISNUMBER(AA102),ISNUMBER(AC102),ISNUMBER(AE102),ISNUMBER(AG102),ISNUMBER(Y102),ISNUMBER(AI102)),"x","")</f>
        <v/>
      </c>
      <c r="D102" s="63" t="s">
        <v>90</v>
      </c>
      <c r="E102" s="60" t="s">
        <v>403</v>
      </c>
      <c r="F102" s="60" t="s">
        <v>67</v>
      </c>
      <c r="G102" s="60" t="s">
        <v>404</v>
      </c>
      <c r="H102" s="60"/>
      <c r="I102" s="60"/>
      <c r="J102" s="64"/>
      <c r="K102" s="60"/>
      <c r="L102" s="60" t="s">
        <v>12</v>
      </c>
      <c r="M102" s="64" t="s">
        <v>12</v>
      </c>
      <c r="N102" s="64"/>
      <c r="O102" s="64" t="s">
        <v>14</v>
      </c>
      <c r="P102" s="64"/>
      <c r="Q102" s="64"/>
      <c r="S102" s="937"/>
      <c r="U102" s="938"/>
      <c r="W102" s="939" t="str">
        <f t="shared" ref="W102:W109" si="16">IF(ISNUMBER(U102),U102,"")</f>
        <v/>
      </c>
      <c r="Y102" s="940" t="str">
        <f t="shared" si="12"/>
        <v/>
      </c>
      <c r="AA102" s="92"/>
      <c r="AC102" s="941"/>
      <c r="AE102" s="942"/>
      <c r="AG102" s="943" t="str">
        <f t="shared" ref="AG102:AG109" si="17">IF(ISNUMBER(AE102),AE102,"")</f>
        <v/>
      </c>
      <c r="AI102" s="944" t="str">
        <f t="shared" si="13"/>
        <v/>
      </c>
    </row>
    <row r="103" spans="1:35" ht="11.25" outlineLevel="4">
      <c r="A103" s="945" t="s">
        <v>405</v>
      </c>
      <c r="B103" s="61"/>
      <c r="C103" s="62" t="str">
        <f>IF(OR(ISNUMBER(S103),ISNUMBER(U103),ISNUMBER(W103),ISNUMBER(#REF!),ISNUMBER(AA103),ISNUMBER(AC103),ISNUMBER(AE103),ISNUMBER(AG103),ISNUMBER(Y103),ISNUMBER(AI103)),"x","")</f>
        <v/>
      </c>
      <c r="D103" s="63" t="s">
        <v>90</v>
      </c>
      <c r="E103" s="60" t="s">
        <v>406</v>
      </c>
      <c r="F103" s="60" t="s">
        <v>67</v>
      </c>
      <c r="G103" s="60" t="s">
        <v>407</v>
      </c>
      <c r="H103" s="60"/>
      <c r="I103" s="60"/>
      <c r="J103" s="64"/>
      <c r="K103" s="60"/>
      <c r="L103" s="60" t="s">
        <v>12</v>
      </c>
      <c r="M103" s="64" t="s">
        <v>12</v>
      </c>
      <c r="N103" s="64" t="s">
        <v>12</v>
      </c>
      <c r="O103" s="64" t="s">
        <v>14</v>
      </c>
      <c r="P103" s="64"/>
      <c r="Q103" s="64"/>
      <c r="S103" s="946"/>
      <c r="U103" s="947"/>
      <c r="W103" s="948" t="str">
        <f t="shared" si="16"/>
        <v/>
      </c>
      <c r="Y103" s="949" t="str">
        <f t="shared" si="12"/>
        <v/>
      </c>
      <c r="AA103" s="92"/>
      <c r="AC103" s="950"/>
      <c r="AE103" s="951"/>
      <c r="AG103" s="952" t="str">
        <f t="shared" si="17"/>
        <v/>
      </c>
      <c r="AI103" s="953" t="str">
        <f t="shared" si="13"/>
        <v/>
      </c>
    </row>
    <row r="104" spans="1:35" ht="11.25" outlineLevel="4">
      <c r="A104" s="954" t="s">
        <v>408</v>
      </c>
      <c r="B104" s="61"/>
      <c r="C104" s="62" t="str">
        <f>IF(OR(ISNUMBER(S104),ISNUMBER(U104),ISNUMBER(W104),ISNUMBER(#REF!),ISNUMBER(AA104),ISNUMBER(AC104),ISNUMBER(AE104),ISNUMBER(AG104),ISNUMBER(Y104),ISNUMBER(AI104)),"x","")</f>
        <v/>
      </c>
      <c r="D104" s="63" t="s">
        <v>90</v>
      </c>
      <c r="E104" s="60" t="s">
        <v>409</v>
      </c>
      <c r="F104" s="60" t="s">
        <v>67</v>
      </c>
      <c r="G104" s="60" t="s">
        <v>410</v>
      </c>
      <c r="H104" s="60"/>
      <c r="I104" s="60"/>
      <c r="J104" s="64"/>
      <c r="K104" s="60"/>
      <c r="L104" s="60" t="s">
        <v>12</v>
      </c>
      <c r="M104" s="64" t="s">
        <v>12</v>
      </c>
      <c r="N104" s="64" t="s">
        <v>12</v>
      </c>
      <c r="O104" s="64" t="s">
        <v>14</v>
      </c>
      <c r="P104" s="64"/>
      <c r="Q104" s="64"/>
      <c r="S104" s="955"/>
      <c r="U104" s="956"/>
      <c r="W104" s="957" t="str">
        <f t="shared" si="16"/>
        <v/>
      </c>
      <c r="Y104" s="958" t="str">
        <f t="shared" si="12"/>
        <v/>
      </c>
      <c r="AA104" s="92"/>
      <c r="AC104" s="959"/>
      <c r="AE104" s="960"/>
      <c r="AG104" s="961" t="str">
        <f t="shared" si="17"/>
        <v/>
      </c>
      <c r="AI104" s="962" t="str">
        <f t="shared" si="13"/>
        <v/>
      </c>
    </row>
    <row r="105" spans="1:35" ht="11.25" outlineLevel="4">
      <c r="A105" s="963" t="s">
        <v>411</v>
      </c>
      <c r="B105" s="61"/>
      <c r="C105" s="62" t="str">
        <f>IF(OR(ISNUMBER(S105),ISNUMBER(U105),ISNUMBER(W105),ISNUMBER(#REF!),ISNUMBER(AA105),ISNUMBER(AC105),ISNUMBER(AE105),ISNUMBER(AG105),ISNUMBER(Y105),ISNUMBER(AI105)),"x","")</f>
        <v/>
      </c>
      <c r="D105" s="63" t="s">
        <v>90</v>
      </c>
      <c r="E105" s="60" t="s">
        <v>412</v>
      </c>
      <c r="F105" s="60" t="s">
        <v>67</v>
      </c>
      <c r="G105" s="60" t="s">
        <v>413</v>
      </c>
      <c r="H105" s="60"/>
      <c r="I105" s="60"/>
      <c r="J105" s="64"/>
      <c r="K105" s="60"/>
      <c r="L105" s="60" t="s">
        <v>12</v>
      </c>
      <c r="M105" s="64" t="s">
        <v>12</v>
      </c>
      <c r="N105" s="64" t="s">
        <v>12</v>
      </c>
      <c r="O105" s="64" t="s">
        <v>14</v>
      </c>
      <c r="P105" s="64"/>
      <c r="Q105" s="64"/>
      <c r="S105" s="964"/>
      <c r="U105" s="965"/>
      <c r="W105" s="966" t="str">
        <f t="shared" si="16"/>
        <v/>
      </c>
      <c r="Y105" s="967" t="str">
        <f t="shared" si="12"/>
        <v/>
      </c>
      <c r="AA105" s="92"/>
      <c r="AC105" s="968"/>
      <c r="AE105" s="969"/>
      <c r="AG105" s="970" t="str">
        <f t="shared" si="17"/>
        <v/>
      </c>
      <c r="AI105" s="971" t="str">
        <f t="shared" si="13"/>
        <v/>
      </c>
    </row>
    <row r="106" spans="1:35" ht="11.25" outlineLevel="4">
      <c r="A106" s="972" t="s">
        <v>341</v>
      </c>
      <c r="B106" s="61" t="s">
        <v>94</v>
      </c>
      <c r="C106" s="62" t="str">
        <f>IF(OR(ISNUMBER(S106),ISNUMBER(U106),ISNUMBER(W106),ISNUMBER(#REF!),ISNUMBER(AA106),ISNUMBER(AC106),ISNUMBER(AE106),ISNUMBER(AG106),ISNUMBER(Y106),ISNUMBER(AI106)),"x","")</f>
        <v/>
      </c>
      <c r="D106" s="63" t="s">
        <v>90</v>
      </c>
      <c r="E106" s="60" t="s">
        <v>414</v>
      </c>
      <c r="F106" s="60" t="s">
        <v>67</v>
      </c>
      <c r="G106" s="60" t="s">
        <v>415</v>
      </c>
      <c r="H106" s="60" t="s">
        <v>377</v>
      </c>
      <c r="I106" s="60" t="s">
        <v>416</v>
      </c>
      <c r="J106" s="64" t="s">
        <v>122</v>
      </c>
      <c r="K106" s="60"/>
      <c r="L106" s="60" t="s">
        <v>12</v>
      </c>
      <c r="M106" s="64" t="s">
        <v>12</v>
      </c>
      <c r="N106" s="64" t="s">
        <v>12</v>
      </c>
      <c r="O106" s="64" t="s">
        <v>14</v>
      </c>
      <c r="P106" s="64"/>
      <c r="Q106" s="64"/>
      <c r="S106" s="973"/>
      <c r="U106" s="974"/>
      <c r="W106" s="975" t="str">
        <f t="shared" si="16"/>
        <v/>
      </c>
      <c r="Y106" s="976" t="str">
        <f t="shared" si="12"/>
        <v/>
      </c>
      <c r="AA106" s="92"/>
      <c r="AC106" s="977"/>
      <c r="AE106" s="978"/>
      <c r="AG106" s="979" t="str">
        <f t="shared" si="17"/>
        <v/>
      </c>
      <c r="AI106" s="980" t="str">
        <f t="shared" si="13"/>
        <v/>
      </c>
    </row>
    <row r="107" spans="1:35" ht="11.25" outlineLevel="4">
      <c r="A107" s="981" t="s">
        <v>345</v>
      </c>
      <c r="B107" s="61" t="s">
        <v>94</v>
      </c>
      <c r="C107" s="62" t="str">
        <f>IF(OR(ISNUMBER(S107),ISNUMBER(U107),ISNUMBER(W107),ISNUMBER(#REF!),ISNUMBER(AA107),ISNUMBER(AC107),ISNUMBER(AE107),ISNUMBER(AG107),ISNUMBER(Y107),ISNUMBER(AI107)),"x","")</f>
        <v/>
      </c>
      <c r="D107" s="63" t="s">
        <v>90</v>
      </c>
      <c r="E107" s="60" t="s">
        <v>417</v>
      </c>
      <c r="F107" s="60" t="s">
        <v>67</v>
      </c>
      <c r="G107" s="60" t="s">
        <v>418</v>
      </c>
      <c r="H107" s="60"/>
      <c r="I107" s="60"/>
      <c r="J107" s="64" t="s">
        <v>122</v>
      </c>
      <c r="K107" s="60"/>
      <c r="L107" s="60" t="s">
        <v>12</v>
      </c>
      <c r="M107" s="64" t="s">
        <v>12</v>
      </c>
      <c r="N107" s="64" t="s">
        <v>12</v>
      </c>
      <c r="O107" s="64" t="s">
        <v>14</v>
      </c>
      <c r="P107" s="64"/>
      <c r="Q107" s="64"/>
      <c r="S107" s="982"/>
      <c r="U107" s="983"/>
      <c r="W107" s="984" t="str">
        <f t="shared" si="16"/>
        <v/>
      </c>
      <c r="Y107" s="985" t="str">
        <f t="shared" si="12"/>
        <v/>
      </c>
      <c r="AA107" s="92"/>
      <c r="AC107" s="986"/>
      <c r="AE107" s="987"/>
      <c r="AG107" s="988" t="str">
        <f t="shared" si="17"/>
        <v/>
      </c>
      <c r="AI107" s="989" t="str">
        <f t="shared" si="13"/>
        <v/>
      </c>
    </row>
    <row r="108" spans="1:35" ht="11.25" outlineLevel="4">
      <c r="A108" s="990" t="s">
        <v>419</v>
      </c>
      <c r="B108" s="61" t="s">
        <v>94</v>
      </c>
      <c r="C108" s="62" t="str">
        <f>IF(OR(ISNUMBER(S108),ISNUMBER(U108),ISNUMBER(W108),ISNUMBER(#REF!),ISNUMBER(AA108),ISNUMBER(AC108),ISNUMBER(AE108),ISNUMBER(AG108),ISNUMBER(Y108),ISNUMBER(AI108)),"x","")</f>
        <v/>
      </c>
      <c r="D108" s="63" t="s">
        <v>90</v>
      </c>
      <c r="E108" s="60" t="s">
        <v>420</v>
      </c>
      <c r="F108" s="60" t="s">
        <v>67</v>
      </c>
      <c r="G108" s="60" t="s">
        <v>421</v>
      </c>
      <c r="H108" s="60"/>
      <c r="I108" s="60"/>
      <c r="J108" s="64" t="s">
        <v>96</v>
      </c>
      <c r="K108" s="60"/>
      <c r="L108" s="60" t="s">
        <v>12</v>
      </c>
      <c r="M108" s="64" t="s">
        <v>12</v>
      </c>
      <c r="N108" s="64" t="s">
        <v>12</v>
      </c>
      <c r="O108" s="64" t="s">
        <v>14</v>
      </c>
      <c r="P108" s="64"/>
      <c r="Q108" s="64"/>
      <c r="S108" s="991"/>
      <c r="U108" s="992"/>
      <c r="W108" s="993" t="str">
        <f t="shared" si="16"/>
        <v/>
      </c>
      <c r="Y108" s="994" t="str">
        <f t="shared" si="12"/>
        <v/>
      </c>
      <c r="AA108" s="92"/>
      <c r="AC108" s="995"/>
      <c r="AE108" s="996"/>
      <c r="AG108" s="997" t="str">
        <f t="shared" si="17"/>
        <v/>
      </c>
      <c r="AI108" s="998" t="str">
        <f t="shared" si="13"/>
        <v/>
      </c>
    </row>
    <row r="109" spans="1:35" ht="11.25" outlineLevel="4">
      <c r="A109" s="999" t="s">
        <v>139</v>
      </c>
      <c r="B109" s="61" t="s">
        <v>94</v>
      </c>
      <c r="C109" s="62" t="str">
        <f>IF(OR(ISNUMBER(S109),ISNUMBER(U109),ISNUMBER(W109),ISNUMBER(#REF!),ISNUMBER(AA109),ISNUMBER(AC109),ISNUMBER(AE109),ISNUMBER(AG109),ISNUMBER(Y109),ISNUMBER(AI109)),"x","")</f>
        <v/>
      </c>
      <c r="D109" s="63" t="s">
        <v>90</v>
      </c>
      <c r="E109" s="60" t="s">
        <v>422</v>
      </c>
      <c r="F109" s="60" t="s">
        <v>67</v>
      </c>
      <c r="G109" s="60" t="s">
        <v>423</v>
      </c>
      <c r="H109" s="60" t="s">
        <v>142</v>
      </c>
      <c r="I109" s="60" t="s">
        <v>424</v>
      </c>
      <c r="J109" s="64" t="s">
        <v>96</v>
      </c>
      <c r="K109" s="60"/>
      <c r="L109" s="60" t="s">
        <v>12</v>
      </c>
      <c r="M109" s="64" t="s">
        <v>12</v>
      </c>
      <c r="N109" s="64" t="s">
        <v>12</v>
      </c>
      <c r="O109" s="64" t="s">
        <v>14</v>
      </c>
      <c r="P109" s="64"/>
      <c r="Q109" s="64"/>
      <c r="S109" s="1000"/>
      <c r="U109" s="1001"/>
      <c r="W109" s="1002" t="str">
        <f t="shared" si="16"/>
        <v/>
      </c>
      <c r="Y109" s="1003" t="str">
        <f t="shared" si="12"/>
        <v/>
      </c>
      <c r="AA109" s="92"/>
      <c r="AC109" s="1004"/>
      <c r="AE109" s="1005"/>
      <c r="AG109" s="1006" t="str">
        <f t="shared" si="17"/>
        <v/>
      </c>
      <c r="AI109" s="1007" t="str">
        <f t="shared" si="13"/>
        <v/>
      </c>
    </row>
    <row r="110" spans="1:35" ht="11.25" outlineLevel="3">
      <c r="A110" s="1008" t="s">
        <v>425</v>
      </c>
      <c r="B110" s="61" t="s">
        <v>94</v>
      </c>
      <c r="C110" s="62" t="str">
        <f>IF(OR(ISNUMBER(S110),ISNUMBER(U110),ISNUMBER(W110),ISNUMBER(#REF!),ISNUMBER(AA110),ISNUMBER(AC110),ISNUMBER(AE110),ISNUMBER(AG110),ISNUMBER(Y110),ISNUMBER(AI110)),"x","")</f>
        <v/>
      </c>
      <c r="D110" s="63" t="s">
        <v>90</v>
      </c>
      <c r="E110" s="60" t="s">
        <v>426</v>
      </c>
      <c r="F110" s="60" t="s">
        <v>67</v>
      </c>
      <c r="G110" s="60" t="s">
        <v>425</v>
      </c>
      <c r="H110" s="60"/>
      <c r="I110" s="60" t="s">
        <v>427</v>
      </c>
      <c r="J110" s="64" t="s">
        <v>187</v>
      </c>
      <c r="K110" s="60"/>
      <c r="L110" s="60" t="s">
        <v>12</v>
      </c>
      <c r="M110" s="64" t="s">
        <v>12</v>
      </c>
      <c r="N110" s="64" t="s">
        <v>12</v>
      </c>
      <c r="O110" s="64" t="s">
        <v>14</v>
      </c>
      <c r="P110" s="64"/>
      <c r="Q110" s="64"/>
      <c r="S110" s="1009"/>
      <c r="U110" s="1010"/>
      <c r="W110" s="1011" t="str">
        <f>IF(OR(ISNUMBER(W111),ISNUMBER(W112),ISNUMBER(W113),ISNUMBER(W114),ISNUMBER(W115),ISNUMBER(W116),ISNUMBER(W117),ISNUMBER(W118),ISNUMBER(W120)),N(W111)+N(W112)+N(W113)+N(W114)+N(W115)+N(W116)+N(W117)+N(W118)+N(W120),IF(ISNUMBER(U110),U110,""))</f>
        <v/>
      </c>
      <c r="Y110" s="1012" t="str">
        <f t="shared" si="12"/>
        <v/>
      </c>
      <c r="AA110" s="92"/>
      <c r="AC110" s="1013"/>
      <c r="AE110" s="1014"/>
      <c r="AG110" s="1015" t="str">
        <f>IF(OR(ISNUMBER(AG111),ISNUMBER(AG112),ISNUMBER(AG113),ISNUMBER(AG114),ISNUMBER(AG115),ISNUMBER(AG116),ISNUMBER(AG117),ISNUMBER(AG118),ISNUMBER(AG120)),N(AG111)+N(AG112)+N(AG113)+N(AG114)+N(AG115)+N(AG116)+N(AG117)+N(AG118)+N(AG120),IF(ISNUMBER(AE110),AE110,""))</f>
        <v/>
      </c>
      <c r="AI110" s="1016" t="str">
        <f t="shared" si="13"/>
        <v/>
      </c>
    </row>
    <row r="111" spans="1:35" ht="11.25" outlineLevel="4">
      <c r="A111" s="1017" t="s">
        <v>428</v>
      </c>
      <c r="B111" s="61" t="s">
        <v>94</v>
      </c>
      <c r="C111" s="62" t="str">
        <f>IF(OR(ISNUMBER(S111),ISNUMBER(U111),ISNUMBER(W111),ISNUMBER(#REF!),ISNUMBER(AA111),ISNUMBER(AC111),ISNUMBER(AE111),ISNUMBER(AG111),ISNUMBER(Y111),ISNUMBER(AI111)),"x","")</f>
        <v/>
      </c>
      <c r="D111" s="63" t="s">
        <v>90</v>
      </c>
      <c r="E111" s="60" t="s">
        <v>429</v>
      </c>
      <c r="F111" s="60" t="s">
        <v>67</v>
      </c>
      <c r="G111" s="60" t="s">
        <v>430</v>
      </c>
      <c r="H111" s="60" t="s">
        <v>126</v>
      </c>
      <c r="I111" s="60"/>
      <c r="J111" s="64"/>
      <c r="K111" s="60"/>
      <c r="L111" s="60" t="s">
        <v>12</v>
      </c>
      <c r="M111" s="64" t="s">
        <v>12</v>
      </c>
      <c r="N111" s="64" t="s">
        <v>12</v>
      </c>
      <c r="O111" s="64" t="s">
        <v>14</v>
      </c>
      <c r="P111" s="64"/>
      <c r="Q111" s="64"/>
      <c r="S111" s="1018"/>
      <c r="U111" s="1019"/>
      <c r="W111" s="1020" t="str">
        <f t="shared" ref="W111:W118" si="18">IF(ISNUMBER(U111),U111,"")</f>
        <v/>
      </c>
      <c r="Y111" s="1021" t="str">
        <f t="shared" si="12"/>
        <v/>
      </c>
      <c r="AA111" s="92"/>
      <c r="AC111" s="1022"/>
      <c r="AE111" s="1023"/>
      <c r="AG111" s="1024" t="str">
        <f t="shared" ref="AG111:AG118" si="19">IF(ISNUMBER(AE111),AE111,"")</f>
        <v/>
      </c>
      <c r="AI111" s="1025" t="str">
        <f t="shared" si="13"/>
        <v/>
      </c>
    </row>
    <row r="112" spans="1:35" ht="11.25" outlineLevel="4">
      <c r="A112" s="1026" t="s">
        <v>431</v>
      </c>
      <c r="B112" s="61" t="s">
        <v>94</v>
      </c>
      <c r="C112" s="62" t="str">
        <f>IF(OR(ISNUMBER(S112),ISNUMBER(U112),ISNUMBER(W112),ISNUMBER(#REF!),ISNUMBER(AA112),ISNUMBER(AC112),ISNUMBER(AE112),ISNUMBER(AG112),ISNUMBER(Y112),ISNUMBER(AI112)),"x","")</f>
        <v/>
      </c>
      <c r="D112" s="63" t="s">
        <v>90</v>
      </c>
      <c r="E112" s="60" t="s">
        <v>432</v>
      </c>
      <c r="F112" s="60" t="s">
        <v>67</v>
      </c>
      <c r="G112" s="60" t="s">
        <v>433</v>
      </c>
      <c r="H112" s="60" t="s">
        <v>434</v>
      </c>
      <c r="I112" s="60"/>
      <c r="J112" s="64"/>
      <c r="K112" s="60"/>
      <c r="L112" s="60" t="s">
        <v>12</v>
      </c>
      <c r="M112" s="64" t="s">
        <v>12</v>
      </c>
      <c r="N112" s="64" t="s">
        <v>12</v>
      </c>
      <c r="O112" s="64" t="s">
        <v>14</v>
      </c>
      <c r="P112" s="64"/>
      <c r="Q112" s="64"/>
      <c r="S112" s="1027"/>
      <c r="U112" s="1028"/>
      <c r="W112" s="1029" t="str">
        <f t="shared" si="18"/>
        <v/>
      </c>
      <c r="Y112" s="1030" t="str">
        <f t="shared" si="12"/>
        <v/>
      </c>
      <c r="AA112" s="92"/>
      <c r="AC112" s="1031"/>
      <c r="AE112" s="1032"/>
      <c r="AG112" s="1033" t="str">
        <f t="shared" si="19"/>
        <v/>
      </c>
      <c r="AI112" s="1034" t="str">
        <f t="shared" si="13"/>
        <v/>
      </c>
    </row>
    <row r="113" spans="1:35" ht="11.25" outlineLevel="4">
      <c r="A113" s="1035" t="s">
        <v>435</v>
      </c>
      <c r="B113" s="61" t="s">
        <v>94</v>
      </c>
      <c r="C113" s="62" t="str">
        <f>IF(OR(ISNUMBER(S113),ISNUMBER(U113),ISNUMBER(W113),ISNUMBER(#REF!),ISNUMBER(AA113),ISNUMBER(AC113),ISNUMBER(AE113),ISNUMBER(AG113),ISNUMBER(Y113),ISNUMBER(AI113)),"x","")</f>
        <v/>
      </c>
      <c r="D113" s="63" t="s">
        <v>90</v>
      </c>
      <c r="E113" s="60" t="s">
        <v>436</v>
      </c>
      <c r="F113" s="60" t="s">
        <v>67</v>
      </c>
      <c r="G113" s="60" t="s">
        <v>437</v>
      </c>
      <c r="H113" s="60" t="s">
        <v>126</v>
      </c>
      <c r="I113" s="60"/>
      <c r="J113" s="64"/>
      <c r="K113" s="60"/>
      <c r="L113" s="60" t="s">
        <v>12</v>
      </c>
      <c r="M113" s="64" t="s">
        <v>12</v>
      </c>
      <c r="N113" s="64" t="s">
        <v>12</v>
      </c>
      <c r="O113" s="64" t="s">
        <v>14</v>
      </c>
      <c r="P113" s="64"/>
      <c r="Q113" s="64"/>
      <c r="S113" s="1036"/>
      <c r="U113" s="1037"/>
      <c r="W113" s="1038" t="str">
        <f t="shared" si="18"/>
        <v/>
      </c>
      <c r="Y113" s="1039" t="str">
        <f t="shared" si="12"/>
        <v/>
      </c>
      <c r="AA113" s="92"/>
      <c r="AC113" s="1040"/>
      <c r="AE113" s="1041"/>
      <c r="AG113" s="1042" t="str">
        <f t="shared" si="19"/>
        <v/>
      </c>
      <c r="AI113" s="1043" t="str">
        <f t="shared" si="13"/>
        <v/>
      </c>
    </row>
    <row r="114" spans="1:35" ht="11.25" outlineLevel="4">
      <c r="A114" s="1044" t="s">
        <v>438</v>
      </c>
      <c r="B114" s="61" t="s">
        <v>94</v>
      </c>
      <c r="C114" s="62" t="str">
        <f>IF(OR(ISNUMBER(S114),ISNUMBER(U114),ISNUMBER(W114),ISNUMBER(#REF!),ISNUMBER(AA114),ISNUMBER(AC114),ISNUMBER(AE114),ISNUMBER(AG114),ISNUMBER(Y114),ISNUMBER(AI114)),"x","")</f>
        <v/>
      </c>
      <c r="D114" s="63" t="s">
        <v>90</v>
      </c>
      <c r="E114" s="60" t="s">
        <v>439</v>
      </c>
      <c r="F114" s="60" t="s">
        <v>67</v>
      </c>
      <c r="G114" s="60" t="s">
        <v>440</v>
      </c>
      <c r="H114" s="60" t="s">
        <v>126</v>
      </c>
      <c r="I114" s="60"/>
      <c r="J114" s="64"/>
      <c r="K114" s="60"/>
      <c r="L114" s="60" t="s">
        <v>12</v>
      </c>
      <c r="M114" s="64" t="s">
        <v>12</v>
      </c>
      <c r="N114" s="64" t="s">
        <v>12</v>
      </c>
      <c r="O114" s="64" t="s">
        <v>14</v>
      </c>
      <c r="P114" s="64"/>
      <c r="Q114" s="64"/>
      <c r="S114" s="1045"/>
      <c r="U114" s="1046"/>
      <c r="W114" s="1047" t="str">
        <f t="shared" si="18"/>
        <v/>
      </c>
      <c r="Y114" s="1048" t="str">
        <f t="shared" si="12"/>
        <v/>
      </c>
      <c r="AA114" s="92"/>
      <c r="AC114" s="1049"/>
      <c r="AE114" s="1050"/>
      <c r="AG114" s="1051" t="str">
        <f t="shared" si="19"/>
        <v/>
      </c>
      <c r="AI114" s="1052" t="str">
        <f t="shared" si="13"/>
        <v/>
      </c>
    </row>
    <row r="115" spans="1:35" ht="11.25" outlineLevel="4">
      <c r="A115" s="1053" t="s">
        <v>441</v>
      </c>
      <c r="B115" s="61" t="s">
        <v>94</v>
      </c>
      <c r="C115" s="62" t="str">
        <f>IF(OR(ISNUMBER(S115),ISNUMBER(U115),ISNUMBER(W115),ISNUMBER(#REF!),ISNUMBER(AA115),ISNUMBER(AC115),ISNUMBER(AE115),ISNUMBER(AG115),ISNUMBER(Y115),ISNUMBER(AI115)),"x","")</f>
        <v/>
      </c>
      <c r="D115" s="63" t="s">
        <v>90</v>
      </c>
      <c r="E115" s="60" t="s">
        <v>442</v>
      </c>
      <c r="F115" s="60" t="s">
        <v>67</v>
      </c>
      <c r="G115" s="60" t="s">
        <v>443</v>
      </c>
      <c r="H115" s="60" t="s">
        <v>126</v>
      </c>
      <c r="I115" s="60"/>
      <c r="J115" s="64"/>
      <c r="K115" s="60"/>
      <c r="L115" s="60" t="s">
        <v>12</v>
      </c>
      <c r="M115" s="64" t="s">
        <v>12</v>
      </c>
      <c r="N115" s="64" t="s">
        <v>12</v>
      </c>
      <c r="O115" s="64" t="s">
        <v>14</v>
      </c>
      <c r="P115" s="64"/>
      <c r="Q115" s="64"/>
      <c r="S115" s="1054"/>
      <c r="U115" s="1055"/>
      <c r="W115" s="1056" t="str">
        <f t="shared" si="18"/>
        <v/>
      </c>
      <c r="Y115" s="1057" t="str">
        <f t="shared" si="12"/>
        <v/>
      </c>
      <c r="AA115" s="92"/>
      <c r="AC115" s="1058"/>
      <c r="AE115" s="1059"/>
      <c r="AG115" s="1060" t="str">
        <f t="shared" si="19"/>
        <v/>
      </c>
      <c r="AI115" s="1061" t="str">
        <f t="shared" si="13"/>
        <v/>
      </c>
    </row>
    <row r="116" spans="1:35" ht="11.25" outlineLevel="4">
      <c r="A116" s="1062" t="s">
        <v>444</v>
      </c>
      <c r="B116" s="61" t="s">
        <v>94</v>
      </c>
      <c r="C116" s="62" t="str">
        <f>IF(OR(ISNUMBER(S116),ISNUMBER(U116),ISNUMBER(W116),ISNUMBER(#REF!),ISNUMBER(AA116),ISNUMBER(AC116),ISNUMBER(AE116),ISNUMBER(AG116),ISNUMBER(Y116),ISNUMBER(AI116)),"x","")</f>
        <v/>
      </c>
      <c r="D116" s="63" t="s">
        <v>90</v>
      </c>
      <c r="E116" s="60" t="s">
        <v>445</v>
      </c>
      <c r="F116" s="60" t="s">
        <v>67</v>
      </c>
      <c r="G116" s="60" t="s">
        <v>446</v>
      </c>
      <c r="H116" s="60" t="s">
        <v>126</v>
      </c>
      <c r="I116" s="60"/>
      <c r="J116" s="64"/>
      <c r="K116" s="60"/>
      <c r="L116" s="60" t="s">
        <v>12</v>
      </c>
      <c r="M116" s="64" t="s">
        <v>12</v>
      </c>
      <c r="N116" s="64" t="s">
        <v>12</v>
      </c>
      <c r="O116" s="64" t="s">
        <v>14</v>
      </c>
      <c r="P116" s="64"/>
      <c r="Q116" s="64"/>
      <c r="S116" s="1063"/>
      <c r="U116" s="1064"/>
      <c r="W116" s="1065" t="str">
        <f t="shared" si="18"/>
        <v/>
      </c>
      <c r="Y116" s="1066" t="str">
        <f t="shared" si="12"/>
        <v/>
      </c>
      <c r="AA116" s="92"/>
      <c r="AC116" s="1067"/>
      <c r="AE116" s="1068"/>
      <c r="AG116" s="1069" t="str">
        <f t="shared" si="19"/>
        <v/>
      </c>
      <c r="AI116" s="1070" t="str">
        <f t="shared" si="13"/>
        <v/>
      </c>
    </row>
    <row r="117" spans="1:35" ht="11.25" outlineLevel="4">
      <c r="A117" s="1071" t="s">
        <v>447</v>
      </c>
      <c r="B117" s="61" t="s">
        <v>94</v>
      </c>
      <c r="C117" s="62" t="str">
        <f>IF(OR(ISNUMBER(S117),ISNUMBER(U117),ISNUMBER(W117),ISNUMBER(#REF!),ISNUMBER(AA117),ISNUMBER(AC117),ISNUMBER(AE117),ISNUMBER(AG117),ISNUMBER(Y117),ISNUMBER(AI117)),"x","")</f>
        <v/>
      </c>
      <c r="D117" s="63" t="s">
        <v>90</v>
      </c>
      <c r="E117" s="60" t="s">
        <v>448</v>
      </c>
      <c r="F117" s="60" t="s">
        <v>67</v>
      </c>
      <c r="G117" s="60" t="s">
        <v>449</v>
      </c>
      <c r="H117" s="60" t="s">
        <v>126</v>
      </c>
      <c r="I117" s="60"/>
      <c r="J117" s="64"/>
      <c r="K117" s="60"/>
      <c r="L117" s="60" t="s">
        <v>12</v>
      </c>
      <c r="M117" s="64" t="s">
        <v>12</v>
      </c>
      <c r="N117" s="64" t="s">
        <v>12</v>
      </c>
      <c r="O117" s="64" t="s">
        <v>14</v>
      </c>
      <c r="P117" s="64"/>
      <c r="Q117" s="64"/>
      <c r="S117" s="1072"/>
      <c r="U117" s="1073"/>
      <c r="W117" s="1074" t="str">
        <f t="shared" si="18"/>
        <v/>
      </c>
      <c r="Y117" s="1075" t="str">
        <f t="shared" si="12"/>
        <v/>
      </c>
      <c r="AA117" s="92"/>
      <c r="AC117" s="1076"/>
      <c r="AE117" s="1077"/>
      <c r="AG117" s="1078" t="str">
        <f t="shared" si="19"/>
        <v/>
      </c>
      <c r="AI117" s="1079" t="str">
        <f t="shared" si="13"/>
        <v/>
      </c>
    </row>
    <row r="118" spans="1:35" ht="11.25" outlineLevel="4">
      <c r="A118" s="1080" t="s">
        <v>450</v>
      </c>
      <c r="B118" s="61" t="s">
        <v>94</v>
      </c>
      <c r="C118" s="62" t="str">
        <f>IF(OR(ISNUMBER(S118),ISNUMBER(U118),ISNUMBER(W118),ISNUMBER(#REF!),ISNUMBER(AA118),ISNUMBER(AC118),ISNUMBER(AE118),ISNUMBER(AG118),ISNUMBER(Y118),ISNUMBER(AI118)),"x","")</f>
        <v/>
      </c>
      <c r="D118" s="63" t="s">
        <v>90</v>
      </c>
      <c r="E118" s="60" t="s">
        <v>451</v>
      </c>
      <c r="F118" s="60" t="s">
        <v>67</v>
      </c>
      <c r="G118" s="60" t="s">
        <v>452</v>
      </c>
      <c r="H118" s="60" t="s">
        <v>126</v>
      </c>
      <c r="I118" s="60" t="s">
        <v>453</v>
      </c>
      <c r="J118" s="64"/>
      <c r="K118" s="60"/>
      <c r="L118" s="60" t="s">
        <v>12</v>
      </c>
      <c r="M118" s="64" t="s">
        <v>12</v>
      </c>
      <c r="N118" s="64" t="s">
        <v>12</v>
      </c>
      <c r="O118" s="64" t="s">
        <v>14</v>
      </c>
      <c r="P118" s="64"/>
      <c r="Q118" s="64"/>
      <c r="S118" s="1081"/>
      <c r="U118" s="1082"/>
      <c r="W118" s="1083" t="str">
        <f t="shared" si="18"/>
        <v/>
      </c>
      <c r="Y118" s="1084" t="str">
        <f t="shared" si="12"/>
        <v/>
      </c>
      <c r="AA118" s="92"/>
      <c r="AC118" s="1085"/>
      <c r="AE118" s="1086"/>
      <c r="AG118" s="1087" t="str">
        <f t="shared" si="19"/>
        <v/>
      </c>
      <c r="AI118" s="1088" t="str">
        <f t="shared" si="13"/>
        <v/>
      </c>
    </row>
    <row r="119" spans="1:35" ht="11.25" outlineLevel="5">
      <c r="A119" s="1089" t="s">
        <v>454</v>
      </c>
      <c r="B119" s="61"/>
      <c r="C119" s="62" t="str">
        <f>IF(OR(ISNUMBER(S119),ISNUMBER(U119),ISNUMBER(W119),ISNUMBER(#REF!),ISNUMBER(AA119),ISNUMBER(AC119),ISNUMBER(AE119),ISNUMBER(AG119),ISNUMBER(Y119),ISNUMBER(AI119)),"x","")</f>
        <v/>
      </c>
      <c r="D119" s="63" t="s">
        <v>90</v>
      </c>
      <c r="E119" s="60" t="s">
        <v>455</v>
      </c>
      <c r="F119" s="60" t="s">
        <v>13</v>
      </c>
      <c r="G119" s="60" t="s">
        <v>456</v>
      </c>
      <c r="H119" s="60" t="s">
        <v>163</v>
      </c>
      <c r="I119" s="60" t="s">
        <v>457</v>
      </c>
      <c r="J119" s="64"/>
      <c r="K119" s="60"/>
      <c r="L119" s="60" t="s">
        <v>12</v>
      </c>
      <c r="M119" s="64" t="s">
        <v>12</v>
      </c>
      <c r="N119" s="64" t="s">
        <v>12</v>
      </c>
      <c r="O119" s="64" t="s">
        <v>14</v>
      </c>
      <c r="P119" s="64"/>
      <c r="Q119" s="64"/>
      <c r="S119" s="1090"/>
      <c r="U119" s="1091"/>
      <c r="W119" s="1092"/>
      <c r="Y119" s="1093" t="str">
        <f t="shared" si="12"/>
        <v/>
      </c>
      <c r="AA119" s="92"/>
      <c r="AC119" s="1094"/>
      <c r="AE119" s="1095"/>
      <c r="AG119" s="1096"/>
      <c r="AI119" s="1097" t="str">
        <f t="shared" si="13"/>
        <v/>
      </c>
    </row>
    <row r="120" spans="1:35" ht="11.25" outlineLevel="4">
      <c r="A120" s="1098" t="s">
        <v>139</v>
      </c>
      <c r="B120" s="61" t="s">
        <v>94</v>
      </c>
      <c r="C120" s="62" t="str">
        <f>IF(OR(ISNUMBER(S120),ISNUMBER(U120),ISNUMBER(W120),ISNUMBER(#REF!),ISNUMBER(AA120),ISNUMBER(AC120),ISNUMBER(AE120),ISNUMBER(AG120),ISNUMBER(Y120),ISNUMBER(AI120)),"x","")</f>
        <v/>
      </c>
      <c r="D120" s="63" t="s">
        <v>90</v>
      </c>
      <c r="E120" s="60" t="s">
        <v>458</v>
      </c>
      <c r="F120" s="60" t="s">
        <v>67</v>
      </c>
      <c r="G120" s="60" t="s">
        <v>459</v>
      </c>
      <c r="H120" s="60" t="s">
        <v>142</v>
      </c>
      <c r="I120" s="60" t="s">
        <v>460</v>
      </c>
      <c r="J120" s="64"/>
      <c r="K120" s="60"/>
      <c r="L120" s="60" t="s">
        <v>12</v>
      </c>
      <c r="M120" s="64" t="s">
        <v>12</v>
      </c>
      <c r="N120" s="64" t="s">
        <v>12</v>
      </c>
      <c r="O120" s="64" t="s">
        <v>14</v>
      </c>
      <c r="P120" s="64"/>
      <c r="Q120" s="64"/>
      <c r="S120" s="1099"/>
      <c r="U120" s="1100"/>
      <c r="W120" s="1101" t="str">
        <f>IF(ISNUMBER(U120),U120,"")</f>
        <v/>
      </c>
      <c r="Y120" s="1102" t="str">
        <f t="shared" si="12"/>
        <v/>
      </c>
      <c r="AA120" s="92"/>
      <c r="AC120" s="1103"/>
      <c r="AE120" s="1104"/>
      <c r="AG120" s="1105" t="str">
        <f>IF(ISNUMBER(AE120),AE120,"")</f>
        <v/>
      </c>
      <c r="AI120" s="1106" t="str">
        <f t="shared" si="13"/>
        <v/>
      </c>
    </row>
    <row r="121" spans="1:35" ht="11.25" outlineLevel="3">
      <c r="A121" s="1107" t="s">
        <v>461</v>
      </c>
      <c r="B121" s="61" t="s">
        <v>94</v>
      </c>
      <c r="C121" s="62" t="str">
        <f>IF(OR(ISNUMBER(S121),ISNUMBER(U121),ISNUMBER(W121),ISNUMBER(#REF!),ISNUMBER(AA121),ISNUMBER(AC121),ISNUMBER(AE121),ISNUMBER(AG121),ISNUMBER(Y121),ISNUMBER(AI121)),"x","")</f>
        <v/>
      </c>
      <c r="D121" s="63" t="s">
        <v>90</v>
      </c>
      <c r="E121" s="60" t="s">
        <v>462</v>
      </c>
      <c r="F121" s="60" t="s">
        <v>67</v>
      </c>
      <c r="G121" s="60" t="s">
        <v>461</v>
      </c>
      <c r="H121" s="60"/>
      <c r="I121" s="60" t="s">
        <v>463</v>
      </c>
      <c r="J121" s="64" t="s">
        <v>187</v>
      </c>
      <c r="K121" s="60"/>
      <c r="L121" s="60" t="s">
        <v>12</v>
      </c>
      <c r="M121" s="64" t="s">
        <v>12</v>
      </c>
      <c r="N121" s="64" t="s">
        <v>12</v>
      </c>
      <c r="O121" s="64" t="s">
        <v>14</v>
      </c>
      <c r="P121" s="64"/>
      <c r="Q121" s="64"/>
      <c r="S121" s="1108"/>
      <c r="U121" s="1109"/>
      <c r="W121" s="1110" t="str">
        <f>IF(OR(ISNUMBER(W122),ISNUMBER(W123),ISNUMBER(W124)),N(W122)+N(W123)+N(W124),IF(ISNUMBER(U121),U121,""))</f>
        <v/>
      </c>
      <c r="Y121" s="1111" t="str">
        <f t="shared" si="12"/>
        <v/>
      </c>
      <c r="AA121" s="92"/>
      <c r="AC121" s="1112"/>
      <c r="AE121" s="1113"/>
      <c r="AG121" s="1114" t="str">
        <f>IF(OR(ISNUMBER(AG122),ISNUMBER(AG123),ISNUMBER(AG124)),N(AG122)+N(AG123)+N(AG124),IF(ISNUMBER(AE121),AE121,""))</f>
        <v/>
      </c>
      <c r="AI121" s="1115" t="str">
        <f t="shared" si="13"/>
        <v/>
      </c>
    </row>
    <row r="122" spans="1:35" ht="11.25" outlineLevel="4">
      <c r="A122" s="1116" t="s">
        <v>464</v>
      </c>
      <c r="B122" s="61" t="s">
        <v>94</v>
      </c>
      <c r="C122" s="62" t="str">
        <f>IF(OR(ISNUMBER(S122),ISNUMBER(U122),ISNUMBER(W122),ISNUMBER(#REF!),ISNUMBER(AA122),ISNUMBER(AC122),ISNUMBER(AE122),ISNUMBER(AG122),ISNUMBER(Y122),ISNUMBER(AI122)),"x","")</f>
        <v/>
      </c>
      <c r="D122" s="63" t="s">
        <v>90</v>
      </c>
      <c r="E122" s="60" t="s">
        <v>465</v>
      </c>
      <c r="F122" s="60" t="s">
        <v>67</v>
      </c>
      <c r="G122" s="60" t="s">
        <v>466</v>
      </c>
      <c r="H122" s="60" t="s">
        <v>126</v>
      </c>
      <c r="I122" s="60"/>
      <c r="J122" s="64"/>
      <c r="K122" s="60"/>
      <c r="L122" s="60" t="s">
        <v>12</v>
      </c>
      <c r="M122" s="64" t="s">
        <v>12</v>
      </c>
      <c r="N122" s="64" t="s">
        <v>12</v>
      </c>
      <c r="O122" s="64" t="s">
        <v>14</v>
      </c>
      <c r="P122" s="64"/>
      <c r="Q122" s="64"/>
      <c r="S122" s="1117"/>
      <c r="U122" s="1118"/>
      <c r="W122" s="1119" t="str">
        <f>IF(ISNUMBER(U122),U122,"")</f>
        <v/>
      </c>
      <c r="Y122" s="1120" t="str">
        <f t="shared" si="12"/>
        <v/>
      </c>
      <c r="AA122" s="92"/>
      <c r="AC122" s="1121"/>
      <c r="AE122" s="1122"/>
      <c r="AG122" s="1123" t="str">
        <f>IF(ISNUMBER(AE122),AE122,"")</f>
        <v/>
      </c>
      <c r="AI122" s="1124" t="str">
        <f t="shared" si="13"/>
        <v/>
      </c>
    </row>
    <row r="123" spans="1:35" ht="11.25" outlineLevel="4">
      <c r="A123" s="1125" t="s">
        <v>467</v>
      </c>
      <c r="B123" s="61" t="s">
        <v>94</v>
      </c>
      <c r="C123" s="62" t="str">
        <f>IF(OR(ISNUMBER(S123),ISNUMBER(U123),ISNUMBER(W123),ISNUMBER(#REF!),ISNUMBER(AA123),ISNUMBER(AC123),ISNUMBER(AE123),ISNUMBER(AG123),ISNUMBER(Y123),ISNUMBER(AI123)),"x","")</f>
        <v/>
      </c>
      <c r="D123" s="63" t="s">
        <v>90</v>
      </c>
      <c r="E123" s="60" t="s">
        <v>468</v>
      </c>
      <c r="F123" s="60" t="s">
        <v>67</v>
      </c>
      <c r="G123" s="60" t="s">
        <v>469</v>
      </c>
      <c r="H123" s="60" t="s">
        <v>126</v>
      </c>
      <c r="I123" s="60"/>
      <c r="J123" s="64"/>
      <c r="K123" s="60"/>
      <c r="L123" s="60" t="s">
        <v>12</v>
      </c>
      <c r="M123" s="64" t="s">
        <v>12</v>
      </c>
      <c r="N123" s="64" t="s">
        <v>12</v>
      </c>
      <c r="O123" s="64" t="s">
        <v>14</v>
      </c>
      <c r="P123" s="64"/>
      <c r="Q123" s="64"/>
      <c r="S123" s="1126"/>
      <c r="U123" s="1127"/>
      <c r="W123" s="1128" t="str">
        <f>IF(ISNUMBER(U123),U123,"")</f>
        <v/>
      </c>
      <c r="Y123" s="1129" t="str">
        <f t="shared" si="12"/>
        <v/>
      </c>
      <c r="AA123" s="92"/>
      <c r="AC123" s="1130"/>
      <c r="AE123" s="1131"/>
      <c r="AG123" s="1132" t="str">
        <f>IF(ISNUMBER(AE123),AE123,"")</f>
        <v/>
      </c>
      <c r="AI123" s="1133" t="str">
        <f t="shared" si="13"/>
        <v/>
      </c>
    </row>
    <row r="124" spans="1:35" ht="11.25" outlineLevel="4">
      <c r="A124" s="1134" t="s">
        <v>139</v>
      </c>
      <c r="B124" s="61" t="s">
        <v>94</v>
      </c>
      <c r="C124" s="62" t="str">
        <f>IF(OR(ISNUMBER(S124),ISNUMBER(U124),ISNUMBER(W124),ISNUMBER(#REF!),ISNUMBER(AA124),ISNUMBER(AC124),ISNUMBER(AE124),ISNUMBER(AG124),ISNUMBER(Y124),ISNUMBER(AI124)),"x","")</f>
        <v/>
      </c>
      <c r="D124" s="63" t="s">
        <v>90</v>
      </c>
      <c r="E124" s="60" t="s">
        <v>470</v>
      </c>
      <c r="F124" s="60" t="s">
        <v>67</v>
      </c>
      <c r="G124" s="60" t="s">
        <v>471</v>
      </c>
      <c r="H124" s="60" t="s">
        <v>142</v>
      </c>
      <c r="I124" s="60" t="s">
        <v>472</v>
      </c>
      <c r="J124" s="64"/>
      <c r="K124" s="60"/>
      <c r="L124" s="60" t="s">
        <v>12</v>
      </c>
      <c r="M124" s="64" t="s">
        <v>12</v>
      </c>
      <c r="N124" s="64" t="s">
        <v>12</v>
      </c>
      <c r="O124" s="64" t="s">
        <v>14</v>
      </c>
      <c r="P124" s="64"/>
      <c r="Q124" s="64"/>
      <c r="S124" s="1135"/>
      <c r="U124" s="1136"/>
      <c r="W124" s="1137" t="str">
        <f>IF(ISNUMBER(U124),U124,"")</f>
        <v/>
      </c>
      <c r="Y124" s="1138" t="str">
        <f t="shared" si="12"/>
        <v/>
      </c>
      <c r="AA124" s="92"/>
      <c r="AC124" s="1139"/>
      <c r="AE124" s="1140"/>
      <c r="AG124" s="1141" t="str">
        <f>IF(ISNUMBER(AE124),AE124,"")</f>
        <v/>
      </c>
      <c r="AI124" s="1142" t="str">
        <f t="shared" si="13"/>
        <v/>
      </c>
    </row>
    <row r="125" spans="1:35" ht="11.25" outlineLevel="3">
      <c r="A125" s="1143" t="s">
        <v>473</v>
      </c>
      <c r="B125" s="61" t="s">
        <v>94</v>
      </c>
      <c r="C125" s="62" t="str">
        <f>IF(OR(ISNUMBER(S125),ISNUMBER(U125),ISNUMBER(W125),ISNUMBER(#REF!),ISNUMBER(AA125),ISNUMBER(AC125),ISNUMBER(AE125),ISNUMBER(AG125),ISNUMBER(Y125),ISNUMBER(AI125)),"x","")</f>
        <v/>
      </c>
      <c r="D125" s="63" t="s">
        <v>90</v>
      </c>
      <c r="E125" s="60" t="s">
        <v>474</v>
      </c>
      <c r="F125" s="60" t="s">
        <v>67</v>
      </c>
      <c r="G125" s="60" t="s">
        <v>473</v>
      </c>
      <c r="H125" s="60" t="s">
        <v>475</v>
      </c>
      <c r="I125" s="60"/>
      <c r="J125" s="64" t="s">
        <v>71</v>
      </c>
      <c r="K125" s="60"/>
      <c r="L125" s="60" t="s">
        <v>12</v>
      </c>
      <c r="M125" s="64" t="s">
        <v>12</v>
      </c>
      <c r="N125" s="64" t="s">
        <v>12</v>
      </c>
      <c r="O125" s="64" t="s">
        <v>14</v>
      </c>
      <c r="P125" s="64"/>
      <c r="Q125" s="64"/>
      <c r="S125" s="1144"/>
      <c r="U125" s="1145"/>
      <c r="W125" s="1146" t="str">
        <f>IF(OR(ISNUMBER(W126),ISNUMBER(W127),ISNUMBER(W128),ISNUMBER(W129),ISNUMBER(W130)),N(W126)+N(W127)+N(W128)+N(W129)+N(W130),IF(ISNUMBER(U125),U125,""))</f>
        <v/>
      </c>
      <c r="Y125" s="1147" t="str">
        <f t="shared" si="12"/>
        <v/>
      </c>
      <c r="AA125" s="92"/>
      <c r="AC125" s="1148"/>
      <c r="AE125" s="1149"/>
      <c r="AG125" s="1150" t="str">
        <f>IF(OR(ISNUMBER(AG126),ISNUMBER(AG127),ISNUMBER(AG128),ISNUMBER(AG129),ISNUMBER(AG130)),N(AG126)+N(AG127)+N(AG128)+N(AG129)+N(AG130),IF(ISNUMBER(AE125),AE125,""))</f>
        <v/>
      </c>
      <c r="AI125" s="1151" t="str">
        <f t="shared" si="13"/>
        <v/>
      </c>
    </row>
    <row r="126" spans="1:35" ht="11.25" outlineLevel="4">
      <c r="A126" s="1152" t="s">
        <v>476</v>
      </c>
      <c r="B126" s="61" t="s">
        <v>94</v>
      </c>
      <c r="C126" s="62" t="str">
        <f>IF(OR(ISNUMBER(S126),ISNUMBER(U126),ISNUMBER(W126),ISNUMBER(#REF!),ISNUMBER(AA126),ISNUMBER(AC126),ISNUMBER(AE126),ISNUMBER(AG126),ISNUMBER(Y126),ISNUMBER(AI126)),"x","")</f>
        <v/>
      </c>
      <c r="D126" s="63" t="s">
        <v>90</v>
      </c>
      <c r="E126" s="60" t="s">
        <v>477</v>
      </c>
      <c r="F126" s="60" t="s">
        <v>67</v>
      </c>
      <c r="G126" s="60" t="s">
        <v>478</v>
      </c>
      <c r="H126" s="60" t="s">
        <v>126</v>
      </c>
      <c r="I126" s="60"/>
      <c r="J126" s="64" t="s">
        <v>96</v>
      </c>
      <c r="K126" s="60"/>
      <c r="L126" s="60" t="s">
        <v>12</v>
      </c>
      <c r="M126" s="64" t="s">
        <v>12</v>
      </c>
      <c r="N126" s="64" t="s">
        <v>12</v>
      </c>
      <c r="O126" s="64" t="s">
        <v>14</v>
      </c>
      <c r="P126" s="64"/>
      <c r="Q126" s="64"/>
      <c r="S126" s="1153"/>
      <c r="U126" s="1154"/>
      <c r="W126" s="1155" t="str">
        <f>IF(ISNUMBER(U126),U126,"")</f>
        <v/>
      </c>
      <c r="Y126" s="1156" t="str">
        <f t="shared" si="12"/>
        <v/>
      </c>
      <c r="AA126" s="92"/>
      <c r="AC126" s="1157"/>
      <c r="AE126" s="1158"/>
      <c r="AG126" s="1159" t="str">
        <f>IF(ISNUMBER(AE126),AE126,"")</f>
        <v/>
      </c>
      <c r="AI126" s="1160" t="str">
        <f t="shared" si="13"/>
        <v/>
      </c>
    </row>
    <row r="127" spans="1:35" ht="11.25" outlineLevel="4">
      <c r="A127" s="1161" t="s">
        <v>479</v>
      </c>
      <c r="B127" s="61" t="s">
        <v>94</v>
      </c>
      <c r="C127" s="62" t="str">
        <f>IF(OR(ISNUMBER(S127),ISNUMBER(U127),ISNUMBER(W127),ISNUMBER(#REF!),ISNUMBER(AA127),ISNUMBER(AC127),ISNUMBER(AE127),ISNUMBER(AG127),ISNUMBER(Y127),ISNUMBER(AI127)),"x","")</f>
        <v/>
      </c>
      <c r="D127" s="63" t="s">
        <v>90</v>
      </c>
      <c r="E127" s="60" t="s">
        <v>480</v>
      </c>
      <c r="F127" s="60" t="s">
        <v>67</v>
      </c>
      <c r="G127" s="60" t="s">
        <v>481</v>
      </c>
      <c r="H127" s="60" t="s">
        <v>126</v>
      </c>
      <c r="I127" s="60"/>
      <c r="J127" s="64" t="s">
        <v>96</v>
      </c>
      <c r="K127" s="60"/>
      <c r="L127" s="60" t="s">
        <v>12</v>
      </c>
      <c r="M127" s="64" t="s">
        <v>12</v>
      </c>
      <c r="N127" s="64" t="s">
        <v>12</v>
      </c>
      <c r="O127" s="64" t="s">
        <v>14</v>
      </c>
      <c r="P127" s="64"/>
      <c r="Q127" s="64"/>
      <c r="S127" s="1162"/>
      <c r="U127" s="1163"/>
      <c r="W127" s="1164" t="str">
        <f>IF(ISNUMBER(U127),U127,"")</f>
        <v/>
      </c>
      <c r="Y127" s="1165" t="str">
        <f t="shared" si="12"/>
        <v/>
      </c>
      <c r="AA127" s="92"/>
      <c r="AC127" s="1166"/>
      <c r="AE127" s="1167"/>
      <c r="AG127" s="1168" t="str">
        <f>IF(ISNUMBER(AE127),AE127,"")</f>
        <v/>
      </c>
      <c r="AI127" s="1169" t="str">
        <f t="shared" si="13"/>
        <v/>
      </c>
    </row>
    <row r="128" spans="1:35" ht="11.25" outlineLevel="4">
      <c r="A128" s="1170" t="s">
        <v>482</v>
      </c>
      <c r="B128" s="61" t="s">
        <v>94</v>
      </c>
      <c r="C128" s="62" t="str">
        <f>IF(OR(ISNUMBER(S128),ISNUMBER(U128),ISNUMBER(W128),ISNUMBER(#REF!),ISNUMBER(AA128),ISNUMBER(AC128),ISNUMBER(AE128),ISNUMBER(AG128),ISNUMBER(Y128),ISNUMBER(AI128)),"x","")</f>
        <v/>
      </c>
      <c r="D128" s="63" t="s">
        <v>90</v>
      </c>
      <c r="E128" s="60" t="s">
        <v>483</v>
      </c>
      <c r="F128" s="60" t="s">
        <v>67</v>
      </c>
      <c r="G128" s="60" t="s">
        <v>484</v>
      </c>
      <c r="H128" s="60" t="s">
        <v>327</v>
      </c>
      <c r="I128" s="60" t="s">
        <v>485</v>
      </c>
      <c r="J128" s="64" t="s">
        <v>187</v>
      </c>
      <c r="K128" s="60"/>
      <c r="L128" s="60" t="s">
        <v>12</v>
      </c>
      <c r="M128" s="64" t="s">
        <v>12</v>
      </c>
      <c r="N128" s="64" t="s">
        <v>12</v>
      </c>
      <c r="O128" s="64" t="s">
        <v>14</v>
      </c>
      <c r="P128" s="64"/>
      <c r="Q128" s="64"/>
      <c r="S128" s="1171"/>
      <c r="U128" s="1172"/>
      <c r="W128" s="1173" t="str">
        <f>IF(ISNUMBER(U128),U128,"")</f>
        <v/>
      </c>
      <c r="Y128" s="1174" t="str">
        <f t="shared" si="12"/>
        <v/>
      </c>
      <c r="AA128" s="92"/>
      <c r="AC128" s="1175"/>
      <c r="AE128" s="1176"/>
      <c r="AG128" s="1177" t="str">
        <f>IF(ISNUMBER(AE128),AE128,"")</f>
        <v/>
      </c>
      <c r="AI128" s="1178" t="str">
        <f t="shared" si="13"/>
        <v/>
      </c>
    </row>
    <row r="129" spans="1:35" ht="11.25" outlineLevel="4">
      <c r="A129" s="1179" t="s">
        <v>486</v>
      </c>
      <c r="B129" s="61" t="s">
        <v>94</v>
      </c>
      <c r="C129" s="62" t="str">
        <f>IF(OR(ISNUMBER(S129),ISNUMBER(U129),ISNUMBER(W129),ISNUMBER(#REF!),ISNUMBER(AA129),ISNUMBER(AC129),ISNUMBER(AE129),ISNUMBER(AG129),ISNUMBER(Y129),ISNUMBER(AI129)),"x","")</f>
        <v/>
      </c>
      <c r="D129" s="63" t="s">
        <v>90</v>
      </c>
      <c r="E129" s="60" t="s">
        <v>487</v>
      </c>
      <c r="F129" s="60" t="s">
        <v>67</v>
      </c>
      <c r="G129" s="60" t="s">
        <v>486</v>
      </c>
      <c r="H129" s="60" t="s">
        <v>126</v>
      </c>
      <c r="I129" s="60"/>
      <c r="J129" s="64" t="s">
        <v>96</v>
      </c>
      <c r="K129" s="60"/>
      <c r="L129" s="60" t="s">
        <v>12</v>
      </c>
      <c r="M129" s="64" t="s">
        <v>12</v>
      </c>
      <c r="N129" s="64" t="s">
        <v>12</v>
      </c>
      <c r="O129" s="64" t="s">
        <v>14</v>
      </c>
      <c r="P129" s="64"/>
      <c r="Q129" s="64"/>
      <c r="S129" s="1180"/>
      <c r="U129" s="1181"/>
      <c r="W129" s="1182" t="str">
        <f>IF(ISNUMBER(U129),U129,"")</f>
        <v/>
      </c>
      <c r="Y129" s="1183" t="str">
        <f t="shared" si="12"/>
        <v/>
      </c>
      <c r="AA129" s="92"/>
      <c r="AC129" s="1184"/>
      <c r="AE129" s="1185"/>
      <c r="AG129" s="1186" t="str">
        <f>IF(ISNUMBER(AE129),AE129,"")</f>
        <v/>
      </c>
      <c r="AI129" s="1187" t="str">
        <f t="shared" si="13"/>
        <v/>
      </c>
    </row>
    <row r="130" spans="1:35" ht="11.25" outlineLevel="4">
      <c r="A130" s="1188" t="s">
        <v>488</v>
      </c>
      <c r="B130" s="61" t="s">
        <v>94</v>
      </c>
      <c r="C130" s="62" t="str">
        <f>IF(OR(ISNUMBER(S130),ISNUMBER(U130),ISNUMBER(W130),ISNUMBER(#REF!),ISNUMBER(AA130),ISNUMBER(AC130),ISNUMBER(AE130),ISNUMBER(AG130),ISNUMBER(Y130),ISNUMBER(AI130)),"x","")</f>
        <v/>
      </c>
      <c r="D130" s="63" t="s">
        <v>90</v>
      </c>
      <c r="E130" s="60" t="s">
        <v>489</v>
      </c>
      <c r="F130" s="60" t="s">
        <v>67</v>
      </c>
      <c r="G130" s="60" t="s">
        <v>490</v>
      </c>
      <c r="H130" s="60" t="s">
        <v>126</v>
      </c>
      <c r="I130" s="60"/>
      <c r="J130" s="64" t="s">
        <v>96</v>
      </c>
      <c r="K130" s="60"/>
      <c r="L130" s="60" t="s">
        <v>12</v>
      </c>
      <c r="M130" s="64" t="s">
        <v>12</v>
      </c>
      <c r="N130" s="64" t="s">
        <v>12</v>
      </c>
      <c r="O130" s="64" t="s">
        <v>14</v>
      </c>
      <c r="P130" s="64"/>
      <c r="Q130" s="64"/>
      <c r="S130" s="1189"/>
      <c r="U130" s="1190"/>
      <c r="W130" s="1191" t="str">
        <f>IF(ISNUMBER(U130),U130,"")</f>
        <v/>
      </c>
      <c r="Y130" s="1192" t="str">
        <f t="shared" si="12"/>
        <v/>
      </c>
      <c r="AA130" s="92"/>
      <c r="AC130" s="1193"/>
      <c r="AE130" s="1194"/>
      <c r="AG130" s="1195" t="str">
        <f>IF(ISNUMBER(AE130),AE130,"")</f>
        <v/>
      </c>
      <c r="AI130" s="1196" t="str">
        <f t="shared" si="13"/>
        <v/>
      </c>
    </row>
    <row r="131" spans="1:35" ht="11.25" outlineLevel="1">
      <c r="A131" s="1197" t="s">
        <v>491</v>
      </c>
      <c r="B131" s="61" t="s">
        <v>94</v>
      </c>
      <c r="C131" s="62" t="str">
        <f>IF(OR(ISNUMBER(S131),ISNUMBER(U131),ISNUMBER(W131),ISNUMBER(#REF!),ISNUMBER(AA131),ISNUMBER(AC131),ISNUMBER(AE131),ISNUMBER(AG131),ISNUMBER(Y131),ISNUMBER(AI131)),"x","")</f>
        <v/>
      </c>
      <c r="D131" s="63" t="s">
        <v>90</v>
      </c>
      <c r="E131" s="60" t="s">
        <v>492</v>
      </c>
      <c r="F131" s="60" t="s">
        <v>67</v>
      </c>
      <c r="G131" s="60" t="s">
        <v>491</v>
      </c>
      <c r="H131" s="60" t="s">
        <v>277</v>
      </c>
      <c r="I131" s="60"/>
      <c r="J131" s="64" t="s">
        <v>96</v>
      </c>
      <c r="K131" s="60"/>
      <c r="L131" s="60" t="s">
        <v>12</v>
      </c>
      <c r="M131" s="64" t="s">
        <v>12</v>
      </c>
      <c r="N131" s="64" t="s">
        <v>12</v>
      </c>
      <c r="O131" s="64" t="s">
        <v>14</v>
      </c>
      <c r="P131" s="64"/>
      <c r="Q131" s="64"/>
      <c r="S131" s="1198"/>
      <c r="U131" s="1199"/>
      <c r="W131" s="1200" t="str">
        <f>IF(OR(ISNUMBER(W132),ISNUMBER(W133),ISNUMBER(W134),ISNUMBER(W135)),N(W132)+N(W133)+N(W134)+N(W135),IF(ISNUMBER(U131),U131,""))</f>
        <v/>
      </c>
      <c r="Y131" s="1201" t="str">
        <f t="shared" si="12"/>
        <v/>
      </c>
      <c r="AA131" s="92"/>
      <c r="AC131" s="1202"/>
      <c r="AE131" s="1203"/>
      <c r="AG131" s="1204" t="str">
        <f>IF(OR(ISNUMBER(AG132),ISNUMBER(AG133),ISNUMBER(AG134),ISNUMBER(AG135)),N(AG132)+N(AG133)+N(AG134)+N(AG135),IF(ISNUMBER(AE131),AE131,""))</f>
        <v/>
      </c>
      <c r="AI131" s="1205" t="str">
        <f t="shared" si="13"/>
        <v/>
      </c>
    </row>
    <row r="132" spans="1:35" ht="11.25" outlineLevel="2">
      <c r="A132" s="1206" t="s">
        <v>493</v>
      </c>
      <c r="B132" s="61" t="s">
        <v>94</v>
      </c>
      <c r="C132" s="62" t="str">
        <f>IF(OR(ISNUMBER(S132),ISNUMBER(U132),ISNUMBER(W132),ISNUMBER(#REF!),ISNUMBER(AA132),ISNUMBER(AC132),ISNUMBER(AE132),ISNUMBER(AG132),ISNUMBER(Y132),ISNUMBER(AI132)),"x","")</f>
        <v/>
      </c>
      <c r="D132" s="63" t="s">
        <v>90</v>
      </c>
      <c r="E132" s="60" t="s">
        <v>494</v>
      </c>
      <c r="F132" s="60" t="s">
        <v>67</v>
      </c>
      <c r="G132" s="60" t="s">
        <v>495</v>
      </c>
      <c r="H132" s="60" t="s">
        <v>496</v>
      </c>
      <c r="I132" s="60" t="s">
        <v>497</v>
      </c>
      <c r="J132" s="64"/>
      <c r="K132" s="60" t="s">
        <v>100</v>
      </c>
      <c r="L132" s="60" t="s">
        <v>12</v>
      </c>
      <c r="M132" s="64" t="s">
        <v>12</v>
      </c>
      <c r="N132" s="64" t="s">
        <v>12</v>
      </c>
      <c r="O132" s="64" t="s">
        <v>14</v>
      </c>
      <c r="P132" s="64"/>
      <c r="Q132" s="64"/>
      <c r="S132" s="1207"/>
      <c r="U132" s="1208"/>
      <c r="W132" s="1209" t="str">
        <f>IF(ISNUMBER(U132),U132,"")</f>
        <v/>
      </c>
      <c r="Y132" s="1210" t="str">
        <f t="shared" si="12"/>
        <v/>
      </c>
      <c r="AA132" s="92"/>
      <c r="AC132" s="1211"/>
      <c r="AE132" s="1212"/>
      <c r="AG132" s="1213" t="str">
        <f>IF(ISNUMBER(AE132),AE132,"")</f>
        <v/>
      </c>
      <c r="AI132" s="1214" t="str">
        <f t="shared" si="13"/>
        <v/>
      </c>
    </row>
    <row r="133" spans="1:35" ht="11.25" outlineLevel="2">
      <c r="A133" s="1215" t="s">
        <v>498</v>
      </c>
      <c r="B133" s="61" t="s">
        <v>94</v>
      </c>
      <c r="C133" s="62" t="str">
        <f>IF(OR(ISNUMBER(S133),ISNUMBER(U133),ISNUMBER(W133),ISNUMBER(#REF!),ISNUMBER(AA133),ISNUMBER(AC133),ISNUMBER(AE133),ISNUMBER(AG133),ISNUMBER(Y133),ISNUMBER(AI133)),"x","")</f>
        <v/>
      </c>
      <c r="D133" s="63" t="s">
        <v>90</v>
      </c>
      <c r="E133" s="60" t="s">
        <v>499</v>
      </c>
      <c r="F133" s="60" t="s">
        <v>67</v>
      </c>
      <c r="G133" s="60" t="s">
        <v>500</v>
      </c>
      <c r="H133" s="60" t="s">
        <v>496</v>
      </c>
      <c r="I133" s="60" t="s">
        <v>497</v>
      </c>
      <c r="J133" s="64"/>
      <c r="K133" s="60" t="s">
        <v>100</v>
      </c>
      <c r="L133" s="60" t="s">
        <v>12</v>
      </c>
      <c r="M133" s="64" t="s">
        <v>12</v>
      </c>
      <c r="N133" s="64" t="s">
        <v>12</v>
      </c>
      <c r="O133" s="64" t="s">
        <v>14</v>
      </c>
      <c r="P133" s="64"/>
      <c r="Q133" s="64"/>
      <c r="S133" s="1216"/>
      <c r="U133" s="1217"/>
      <c r="W133" s="1218" t="str">
        <f>IF(ISNUMBER(U133),U133,"")</f>
        <v/>
      </c>
      <c r="Y133" s="1219" t="str">
        <f t="shared" si="12"/>
        <v/>
      </c>
      <c r="AA133" s="92"/>
      <c r="AC133" s="1220"/>
      <c r="AE133" s="1221"/>
      <c r="AG133" s="1222" t="str">
        <f>IF(ISNUMBER(AE133),AE133,"")</f>
        <v/>
      </c>
      <c r="AI133" s="1223" t="str">
        <f t="shared" si="13"/>
        <v/>
      </c>
    </row>
    <row r="134" spans="1:35" ht="11.25" outlineLevel="2">
      <c r="A134" s="1224" t="s">
        <v>501</v>
      </c>
      <c r="B134" s="61" t="s">
        <v>94</v>
      </c>
      <c r="C134" s="62" t="str">
        <f>IF(OR(ISNUMBER(S134),ISNUMBER(U134),ISNUMBER(W134),ISNUMBER(#REF!),ISNUMBER(AA134),ISNUMBER(AC134),ISNUMBER(AE134),ISNUMBER(AG134),ISNUMBER(Y134),ISNUMBER(AI134)),"x","")</f>
        <v/>
      </c>
      <c r="D134" s="63" t="s">
        <v>90</v>
      </c>
      <c r="E134" s="60" t="s">
        <v>502</v>
      </c>
      <c r="F134" s="60" t="s">
        <v>67</v>
      </c>
      <c r="G134" s="60" t="s">
        <v>503</v>
      </c>
      <c r="H134" s="60" t="s">
        <v>496</v>
      </c>
      <c r="I134" s="60" t="s">
        <v>497</v>
      </c>
      <c r="J134" s="64"/>
      <c r="K134" s="60" t="s">
        <v>100</v>
      </c>
      <c r="L134" s="60" t="s">
        <v>12</v>
      </c>
      <c r="M134" s="64" t="s">
        <v>12</v>
      </c>
      <c r="N134" s="64" t="s">
        <v>12</v>
      </c>
      <c r="O134" s="64" t="s">
        <v>14</v>
      </c>
      <c r="P134" s="64"/>
      <c r="Q134" s="64"/>
      <c r="S134" s="1225"/>
      <c r="U134" s="1226"/>
      <c r="W134" s="1227" t="str">
        <f>IF(ISNUMBER(U134),U134,"")</f>
        <v/>
      </c>
      <c r="Y134" s="1228" t="str">
        <f t="shared" si="12"/>
        <v/>
      </c>
      <c r="AA134" s="92"/>
      <c r="AC134" s="1229"/>
      <c r="AE134" s="1230"/>
      <c r="AG134" s="1231" t="str">
        <f>IF(ISNUMBER(AE134),AE134,"")</f>
        <v/>
      </c>
      <c r="AI134" s="1232" t="str">
        <f t="shared" si="13"/>
        <v/>
      </c>
    </row>
    <row r="135" spans="1:35" ht="11.25" outlineLevel="2">
      <c r="A135" s="1233" t="s">
        <v>504</v>
      </c>
      <c r="B135" s="61" t="s">
        <v>94</v>
      </c>
      <c r="C135" s="62" t="str">
        <f>IF(OR(ISNUMBER(S135),ISNUMBER(U135),ISNUMBER(W135),ISNUMBER(#REF!),ISNUMBER(AA135),ISNUMBER(AC135),ISNUMBER(AE135),ISNUMBER(AG135),ISNUMBER(Y135),ISNUMBER(AI135)),"x","")</f>
        <v/>
      </c>
      <c r="D135" s="63" t="s">
        <v>90</v>
      </c>
      <c r="E135" s="60" t="s">
        <v>505</v>
      </c>
      <c r="F135" s="60" t="s">
        <v>67</v>
      </c>
      <c r="G135" s="60" t="s">
        <v>506</v>
      </c>
      <c r="H135" s="60" t="s">
        <v>496</v>
      </c>
      <c r="I135" s="60" t="s">
        <v>497</v>
      </c>
      <c r="J135" s="64"/>
      <c r="K135" s="60" t="s">
        <v>100</v>
      </c>
      <c r="L135" s="60" t="s">
        <v>12</v>
      </c>
      <c r="M135" s="64" t="s">
        <v>12</v>
      </c>
      <c r="N135" s="64" t="s">
        <v>12</v>
      </c>
      <c r="O135" s="64" t="s">
        <v>14</v>
      </c>
      <c r="P135" s="64"/>
      <c r="Q135" s="64"/>
      <c r="S135" s="1234"/>
      <c r="U135" s="1235"/>
      <c r="W135" s="1236" t="str">
        <f>IF(ISNUMBER(U135),U135,"")</f>
        <v/>
      </c>
      <c r="Y135" s="1237" t="str">
        <f t="shared" si="12"/>
        <v/>
      </c>
      <c r="AA135" s="92"/>
      <c r="AC135" s="1238"/>
      <c r="AE135" s="1239"/>
      <c r="AG135" s="1240" t="str">
        <f>IF(ISNUMBER(AE135),AE135,"")</f>
        <v/>
      </c>
      <c r="AI135" s="1241" t="str">
        <f t="shared" si="13"/>
        <v/>
      </c>
    </row>
    <row r="136" spans="1:35" ht="11.25" outlineLevel="3">
      <c r="A136" s="1242" t="s">
        <v>507</v>
      </c>
      <c r="B136" s="61"/>
      <c r="C136" s="62" t="str">
        <f>IF(OR(ISNUMBER(S136),ISNUMBER(U136),ISNUMBER(W136),ISNUMBER(#REF!),ISNUMBER(AA136),ISNUMBER(AC136),ISNUMBER(AE136),ISNUMBER(AG136),ISNUMBER(Y136),ISNUMBER(AI136)),"x","")</f>
        <v/>
      </c>
      <c r="D136" s="63" t="s">
        <v>90</v>
      </c>
      <c r="E136" s="60" t="s">
        <v>508</v>
      </c>
      <c r="F136" s="60" t="s">
        <v>13</v>
      </c>
      <c r="G136" s="60" t="s">
        <v>509</v>
      </c>
      <c r="H136" s="60" t="s">
        <v>510</v>
      </c>
      <c r="I136" s="60" t="s">
        <v>164</v>
      </c>
      <c r="J136" s="64"/>
      <c r="K136" s="60" t="s">
        <v>100</v>
      </c>
      <c r="L136" s="60" t="s">
        <v>12</v>
      </c>
      <c r="M136" s="64" t="s">
        <v>12</v>
      </c>
      <c r="N136" s="64" t="s">
        <v>12</v>
      </c>
      <c r="O136" s="64" t="s">
        <v>14</v>
      </c>
      <c r="P136" s="64"/>
      <c r="Q136" s="64"/>
      <c r="S136" s="1243"/>
      <c r="U136" s="1244"/>
      <c r="W136" s="1245"/>
      <c r="Y136" s="1246" t="str">
        <f t="shared" si="12"/>
        <v/>
      </c>
      <c r="AA136" s="92"/>
      <c r="AC136" s="1247"/>
      <c r="AE136" s="1248"/>
      <c r="AG136" s="1249"/>
      <c r="AI136" s="1250" t="str">
        <f t="shared" si="13"/>
        <v/>
      </c>
    </row>
    <row r="137" spans="1:35" ht="11.25" outlineLevel="1">
      <c r="A137" s="1251" t="s">
        <v>511</v>
      </c>
      <c r="B137" s="61" t="s">
        <v>94</v>
      </c>
      <c r="C137" s="62" t="str">
        <f>IF(OR(ISNUMBER(S137),ISNUMBER(U137),ISNUMBER(W137),ISNUMBER(#REF!),ISNUMBER(AA137),ISNUMBER(AC137),ISNUMBER(AE137),ISNUMBER(AG137),ISNUMBER(Y137),ISNUMBER(AI137)),"x","")</f>
        <v/>
      </c>
      <c r="D137" s="63" t="s">
        <v>90</v>
      </c>
      <c r="E137" s="60" t="s">
        <v>512</v>
      </c>
      <c r="F137" s="60" t="s">
        <v>67</v>
      </c>
      <c r="G137" s="60" t="s">
        <v>511</v>
      </c>
      <c r="H137" s="60"/>
      <c r="I137" s="60"/>
      <c r="J137" s="64" t="s">
        <v>71</v>
      </c>
      <c r="K137" s="60"/>
      <c r="L137" s="60" t="s">
        <v>12</v>
      </c>
      <c r="M137" s="64" t="s">
        <v>12</v>
      </c>
      <c r="N137" s="64" t="s">
        <v>12</v>
      </c>
      <c r="O137" s="64" t="s">
        <v>14</v>
      </c>
      <c r="P137" s="64"/>
      <c r="Q137" s="64"/>
      <c r="S137" s="1252"/>
      <c r="U137" s="1253"/>
      <c r="W137" s="1254" t="str">
        <f>IF(OR(ISNUMBER(W138),ISNUMBER(W165),ISNUMBER(W238),ISNUMBER(W253)),N(W138)+N(W165)+N(W238)+N(W253),IF(ISNUMBER(U137),U137,""))</f>
        <v/>
      </c>
      <c r="Y137" s="1255" t="str">
        <f t="shared" ref="Y137:Y200" si="20">IF(OR(ISNUMBER(S137),ISNUMBER(W137)),N(S137)+N(W137),"")</f>
        <v/>
      </c>
      <c r="AA137" s="92"/>
      <c r="AC137" s="1256"/>
      <c r="AE137" s="1257"/>
      <c r="AG137" s="1258" t="str">
        <f>IF(OR(ISNUMBER(AG138),ISNUMBER(AG165),ISNUMBER(AG238),ISNUMBER(AG253)),N(AG138)+N(AG165)+N(AG238)+N(AG253),IF(ISNUMBER(AE137),AE137,""))</f>
        <v/>
      </c>
      <c r="AI137" s="1259" t="str">
        <f t="shared" ref="AI137:AI200" si="21">IF(OR(ISNUMBER(AC137),ISNUMBER(AG137)),N(AC137)+N(AG137),"")</f>
        <v/>
      </c>
    </row>
    <row r="138" spans="1:35" ht="11.25" outlineLevel="2">
      <c r="A138" s="1260" t="s">
        <v>513</v>
      </c>
      <c r="B138" s="61" t="s">
        <v>94</v>
      </c>
      <c r="C138" s="62" t="str">
        <f>IF(OR(ISNUMBER(S138),ISNUMBER(U138),ISNUMBER(W138),ISNUMBER(#REF!),ISNUMBER(AA138),ISNUMBER(AC138),ISNUMBER(AE138),ISNUMBER(AG138),ISNUMBER(Y138),ISNUMBER(AI138)),"x","")</f>
        <v/>
      </c>
      <c r="D138" s="63" t="s">
        <v>90</v>
      </c>
      <c r="E138" s="60" t="s">
        <v>514</v>
      </c>
      <c r="F138" s="60" t="s">
        <v>67</v>
      </c>
      <c r="G138" s="60" t="s">
        <v>513</v>
      </c>
      <c r="H138" s="60"/>
      <c r="I138" s="60"/>
      <c r="J138" s="64" t="s">
        <v>71</v>
      </c>
      <c r="K138" s="60"/>
      <c r="L138" s="60" t="s">
        <v>12</v>
      </c>
      <c r="M138" s="64" t="s">
        <v>12</v>
      </c>
      <c r="N138" s="64" t="s">
        <v>12</v>
      </c>
      <c r="O138" s="64" t="s">
        <v>14</v>
      </c>
      <c r="P138" s="64"/>
      <c r="Q138" s="64"/>
      <c r="S138" s="1261"/>
      <c r="U138" s="1262"/>
      <c r="W138" s="1263" t="str">
        <f>IF(OR(ISNUMBER(W140),ISNUMBER(W145),ISNUMBER(W152),ISNUMBER(W159),ISNUMBER(W161),ISNUMBER(W162),ISNUMBER(W163)),N(W140)+N(W145)+N(W152)+N(W159)+N(W161)+N(W162)-N(W163),IF(ISNUMBER(U138),U138,""))</f>
        <v/>
      </c>
      <c r="Y138" s="1264" t="str">
        <f t="shared" si="20"/>
        <v/>
      </c>
      <c r="AA138" s="92"/>
      <c r="AC138" s="1265"/>
      <c r="AE138" s="1266"/>
      <c r="AG138" s="1267" t="str">
        <f>IF(OR(ISNUMBER(AG140),ISNUMBER(AG145),ISNUMBER(AG152),ISNUMBER(AG159),ISNUMBER(AG161),ISNUMBER(AG162),ISNUMBER(AG163)),N(AG140)+N(AG145)+N(AG152)+N(AG159)+N(AG161)+N(AG162)-N(AG163),IF(ISNUMBER(AE138),AE138,""))</f>
        <v/>
      </c>
      <c r="AI138" s="1268" t="str">
        <f t="shared" si="21"/>
        <v/>
      </c>
    </row>
    <row r="139" spans="1:35" ht="11.25" outlineLevel="3">
      <c r="A139" s="1269" t="s">
        <v>515</v>
      </c>
      <c r="B139" s="61"/>
      <c r="C139" s="62" t="str">
        <f>IF(OR(ISNUMBER(S139),ISNUMBER(U139),ISNUMBER(W139),ISNUMBER(#REF!),ISNUMBER(AA139),ISNUMBER(AC139),ISNUMBER(AE139),ISNUMBER(AG139),ISNUMBER(Y139),ISNUMBER(AI139)),"x","")</f>
        <v/>
      </c>
      <c r="D139" s="63" t="s">
        <v>90</v>
      </c>
      <c r="E139" s="60" t="s">
        <v>516</v>
      </c>
      <c r="F139" s="60" t="s">
        <v>67</v>
      </c>
      <c r="G139" s="60" t="s">
        <v>517</v>
      </c>
      <c r="H139" s="60" t="s">
        <v>518</v>
      </c>
      <c r="I139" s="60"/>
      <c r="J139" s="64"/>
      <c r="K139" s="60"/>
      <c r="L139" s="60" t="s">
        <v>12</v>
      </c>
      <c r="M139" s="64" t="s">
        <v>12</v>
      </c>
      <c r="N139" s="64" t="s">
        <v>12</v>
      </c>
      <c r="O139" s="64" t="s">
        <v>14</v>
      </c>
      <c r="P139" s="64"/>
      <c r="Q139" s="64"/>
      <c r="S139" s="1270"/>
      <c r="U139" s="1271"/>
      <c r="W139" s="1272" t="str">
        <f>IF(ISNUMBER(U139),U139,"")</f>
        <v/>
      </c>
      <c r="Y139" s="1273" t="str">
        <f t="shared" si="20"/>
        <v/>
      </c>
      <c r="AA139" s="92"/>
      <c r="AC139" s="1274"/>
      <c r="AE139" s="1275"/>
      <c r="AG139" s="1276" t="str">
        <f>IF(ISNUMBER(AE139),AE139,"")</f>
        <v/>
      </c>
      <c r="AI139" s="1277" t="str">
        <f t="shared" si="21"/>
        <v/>
      </c>
    </row>
    <row r="140" spans="1:35" ht="11.25" outlineLevel="3">
      <c r="A140" s="1278" t="s">
        <v>519</v>
      </c>
      <c r="B140" s="61" t="s">
        <v>94</v>
      </c>
      <c r="C140" s="62" t="str">
        <f>IF(OR(ISNUMBER(S140),ISNUMBER(U140),ISNUMBER(W140),ISNUMBER(#REF!),ISNUMBER(AA140),ISNUMBER(AC140),ISNUMBER(AE140),ISNUMBER(AG140),ISNUMBER(Y140),ISNUMBER(AI140)),"x","")</f>
        <v/>
      </c>
      <c r="D140" s="63" t="s">
        <v>90</v>
      </c>
      <c r="E140" s="60" t="s">
        <v>520</v>
      </c>
      <c r="F140" s="60" t="s">
        <v>67</v>
      </c>
      <c r="G140" s="60" t="s">
        <v>519</v>
      </c>
      <c r="H140" s="60"/>
      <c r="I140" s="60" t="s">
        <v>521</v>
      </c>
      <c r="J140" s="64" t="s">
        <v>187</v>
      </c>
      <c r="K140" s="60"/>
      <c r="L140" s="60" t="s">
        <v>12</v>
      </c>
      <c r="M140" s="64" t="s">
        <v>12</v>
      </c>
      <c r="N140" s="64" t="s">
        <v>12</v>
      </c>
      <c r="O140" s="64" t="s">
        <v>14</v>
      </c>
      <c r="P140" s="64"/>
      <c r="Q140" s="64"/>
      <c r="S140" s="1279"/>
      <c r="U140" s="1280"/>
      <c r="W140" s="1281" t="str">
        <f>IF(OR(ISNUMBER(W141),ISNUMBER(W142),ISNUMBER(W143),ISNUMBER(W144)),N(W141)+N(W142)+N(W143)+N(W144),IF(ISNUMBER(U140),U140,""))</f>
        <v/>
      </c>
      <c r="Y140" s="1282" t="str">
        <f t="shared" si="20"/>
        <v/>
      </c>
      <c r="AA140" s="92"/>
      <c r="AC140" s="1283"/>
      <c r="AE140" s="1284"/>
      <c r="AG140" s="1285" t="str">
        <f>IF(OR(ISNUMBER(AG141),ISNUMBER(AG142),ISNUMBER(AG143),ISNUMBER(AG144)),N(AG141)+N(AG142)+N(AG143)+N(AG144),IF(ISNUMBER(AE140),AE140,""))</f>
        <v/>
      </c>
      <c r="AI140" s="1286" t="str">
        <f t="shared" si="21"/>
        <v/>
      </c>
    </row>
    <row r="141" spans="1:35" ht="11.25" outlineLevel="4">
      <c r="A141" s="1287" t="s">
        <v>522</v>
      </c>
      <c r="B141" s="61" t="s">
        <v>94</v>
      </c>
      <c r="C141" s="62" t="str">
        <f>IF(OR(ISNUMBER(S141),ISNUMBER(U141),ISNUMBER(W141),ISNUMBER(#REF!),ISNUMBER(AA141),ISNUMBER(AC141),ISNUMBER(AE141),ISNUMBER(AG141),ISNUMBER(Y141),ISNUMBER(AI141)),"x","")</f>
        <v/>
      </c>
      <c r="D141" s="63" t="s">
        <v>90</v>
      </c>
      <c r="E141" s="60" t="s">
        <v>523</v>
      </c>
      <c r="F141" s="60" t="s">
        <v>67</v>
      </c>
      <c r="G141" s="60" t="s">
        <v>524</v>
      </c>
      <c r="H141" s="60" t="s">
        <v>525</v>
      </c>
      <c r="I141" s="60"/>
      <c r="J141" s="64"/>
      <c r="K141" s="60"/>
      <c r="L141" s="60" t="s">
        <v>12</v>
      </c>
      <c r="M141" s="64" t="s">
        <v>12</v>
      </c>
      <c r="N141" s="64" t="s">
        <v>12</v>
      </c>
      <c r="O141" s="64" t="s">
        <v>14</v>
      </c>
      <c r="P141" s="64"/>
      <c r="Q141" s="64"/>
      <c r="S141" s="1288"/>
      <c r="U141" s="1289"/>
      <c r="W141" s="1290" t="str">
        <f>IF(ISNUMBER(U141),U141,"")</f>
        <v/>
      </c>
      <c r="Y141" s="1291" t="str">
        <f t="shared" si="20"/>
        <v/>
      </c>
      <c r="AA141" s="92"/>
      <c r="AC141" s="1292"/>
      <c r="AE141" s="1293"/>
      <c r="AG141" s="1294" t="str">
        <f>IF(ISNUMBER(AE141),AE141,"")</f>
        <v/>
      </c>
      <c r="AI141" s="1295" t="str">
        <f t="shared" si="21"/>
        <v/>
      </c>
    </row>
    <row r="142" spans="1:35" ht="11.25" outlineLevel="4">
      <c r="A142" s="1296" t="s">
        <v>526</v>
      </c>
      <c r="B142" s="61" t="s">
        <v>94</v>
      </c>
      <c r="C142" s="62" t="str">
        <f>IF(OR(ISNUMBER(S142),ISNUMBER(U142),ISNUMBER(W142),ISNUMBER(#REF!),ISNUMBER(AA142),ISNUMBER(AC142),ISNUMBER(AE142),ISNUMBER(AG142),ISNUMBER(Y142),ISNUMBER(AI142)),"x","")</f>
        <v/>
      </c>
      <c r="D142" s="63" t="s">
        <v>90</v>
      </c>
      <c r="E142" s="60" t="s">
        <v>527</v>
      </c>
      <c r="F142" s="60" t="s">
        <v>67</v>
      </c>
      <c r="G142" s="60" t="s">
        <v>528</v>
      </c>
      <c r="H142" s="60" t="s">
        <v>525</v>
      </c>
      <c r="I142" s="60"/>
      <c r="J142" s="64"/>
      <c r="K142" s="60"/>
      <c r="L142" s="60" t="s">
        <v>12</v>
      </c>
      <c r="M142" s="64" t="s">
        <v>12</v>
      </c>
      <c r="N142" s="64" t="s">
        <v>12</v>
      </c>
      <c r="O142" s="64" t="s">
        <v>14</v>
      </c>
      <c r="P142" s="64"/>
      <c r="Q142" s="64"/>
      <c r="S142" s="1297"/>
      <c r="U142" s="1298"/>
      <c r="W142" s="1299" t="str">
        <f>IF(ISNUMBER(U142),U142,"")</f>
        <v/>
      </c>
      <c r="Y142" s="1300" t="str">
        <f t="shared" si="20"/>
        <v/>
      </c>
      <c r="AA142" s="92"/>
      <c r="AC142" s="1301"/>
      <c r="AE142" s="1302"/>
      <c r="AG142" s="1303" t="str">
        <f>IF(ISNUMBER(AE142),AE142,"")</f>
        <v/>
      </c>
      <c r="AI142" s="1304" t="str">
        <f t="shared" si="21"/>
        <v/>
      </c>
    </row>
    <row r="143" spans="1:35" ht="11.25" outlineLevel="4">
      <c r="A143" s="1305" t="s">
        <v>529</v>
      </c>
      <c r="B143" s="61" t="s">
        <v>94</v>
      </c>
      <c r="C143" s="62" t="str">
        <f>IF(OR(ISNUMBER(S143),ISNUMBER(U143),ISNUMBER(W143),ISNUMBER(#REF!),ISNUMBER(AA143),ISNUMBER(AC143),ISNUMBER(AE143),ISNUMBER(AG143),ISNUMBER(Y143),ISNUMBER(AI143)),"x","")</f>
        <v/>
      </c>
      <c r="D143" s="63" t="s">
        <v>90</v>
      </c>
      <c r="E143" s="60" t="s">
        <v>530</v>
      </c>
      <c r="F143" s="60" t="s">
        <v>67</v>
      </c>
      <c r="G143" s="60" t="s">
        <v>531</v>
      </c>
      <c r="H143" s="60" t="s">
        <v>525</v>
      </c>
      <c r="I143" s="60"/>
      <c r="J143" s="64"/>
      <c r="K143" s="60"/>
      <c r="L143" s="60" t="s">
        <v>12</v>
      </c>
      <c r="M143" s="64" t="s">
        <v>12</v>
      </c>
      <c r="N143" s="64" t="s">
        <v>12</v>
      </c>
      <c r="O143" s="64" t="s">
        <v>14</v>
      </c>
      <c r="P143" s="64"/>
      <c r="Q143" s="64"/>
      <c r="S143" s="1306"/>
      <c r="U143" s="1307"/>
      <c r="W143" s="1308" t="str">
        <f>IF(ISNUMBER(U143),U143,"")</f>
        <v/>
      </c>
      <c r="Y143" s="1309" t="str">
        <f t="shared" si="20"/>
        <v/>
      </c>
      <c r="AA143" s="92"/>
      <c r="AC143" s="1310"/>
      <c r="AE143" s="1311"/>
      <c r="AG143" s="1312" t="str">
        <f>IF(ISNUMBER(AE143),AE143,"")</f>
        <v/>
      </c>
      <c r="AI143" s="1313" t="str">
        <f t="shared" si="21"/>
        <v/>
      </c>
    </row>
    <row r="144" spans="1:35" ht="11.25" outlineLevel="4">
      <c r="A144" s="1314" t="s">
        <v>139</v>
      </c>
      <c r="B144" s="61" t="s">
        <v>94</v>
      </c>
      <c r="C144" s="62" t="str">
        <f>IF(OR(ISNUMBER(S144),ISNUMBER(U144),ISNUMBER(W144),ISNUMBER(#REF!),ISNUMBER(AA144),ISNUMBER(AC144),ISNUMBER(AE144),ISNUMBER(AG144),ISNUMBER(Y144),ISNUMBER(AI144)),"x","")</f>
        <v/>
      </c>
      <c r="D144" s="63" t="s">
        <v>90</v>
      </c>
      <c r="E144" s="60" t="s">
        <v>532</v>
      </c>
      <c r="F144" s="60" t="s">
        <v>67</v>
      </c>
      <c r="G144" s="60" t="s">
        <v>533</v>
      </c>
      <c r="H144" s="60" t="s">
        <v>142</v>
      </c>
      <c r="I144" s="60" t="s">
        <v>534</v>
      </c>
      <c r="J144" s="64"/>
      <c r="K144" s="60"/>
      <c r="L144" s="60" t="s">
        <v>12</v>
      </c>
      <c r="M144" s="64" t="s">
        <v>12</v>
      </c>
      <c r="N144" s="64" t="s">
        <v>12</v>
      </c>
      <c r="O144" s="64" t="s">
        <v>14</v>
      </c>
      <c r="P144" s="64"/>
      <c r="Q144" s="64"/>
      <c r="S144" s="1315"/>
      <c r="U144" s="1316"/>
      <c r="W144" s="1317" t="str">
        <f>IF(ISNUMBER(U144),U144,"")</f>
        <v/>
      </c>
      <c r="Y144" s="1318" t="str">
        <f t="shared" si="20"/>
        <v/>
      </c>
      <c r="AA144" s="92"/>
      <c r="AC144" s="1319"/>
      <c r="AE144" s="1320"/>
      <c r="AG144" s="1321" t="str">
        <f>IF(ISNUMBER(AE144),AE144,"")</f>
        <v/>
      </c>
      <c r="AI144" s="1322" t="str">
        <f t="shared" si="21"/>
        <v/>
      </c>
    </row>
    <row r="145" spans="1:35" ht="11.25" outlineLevel="3">
      <c r="A145" s="1323" t="s">
        <v>535</v>
      </c>
      <c r="B145" s="61" t="s">
        <v>94</v>
      </c>
      <c r="C145" s="62" t="str">
        <f>IF(OR(ISNUMBER(S145),ISNUMBER(U145),ISNUMBER(W145),ISNUMBER(#REF!),ISNUMBER(AA145),ISNUMBER(AC145),ISNUMBER(AE145),ISNUMBER(AG145),ISNUMBER(Y145),ISNUMBER(AI145)),"x","")</f>
        <v/>
      </c>
      <c r="D145" s="63" t="s">
        <v>90</v>
      </c>
      <c r="E145" s="60" t="s">
        <v>536</v>
      </c>
      <c r="F145" s="60" t="s">
        <v>67</v>
      </c>
      <c r="G145" s="60" t="s">
        <v>535</v>
      </c>
      <c r="H145" s="60"/>
      <c r="I145" s="60" t="s">
        <v>537</v>
      </c>
      <c r="J145" s="64" t="s">
        <v>187</v>
      </c>
      <c r="K145" s="60"/>
      <c r="L145" s="60" t="s">
        <v>12</v>
      </c>
      <c r="M145" s="64" t="s">
        <v>12</v>
      </c>
      <c r="N145" s="64" t="s">
        <v>12</v>
      </c>
      <c r="O145" s="64" t="s">
        <v>14</v>
      </c>
      <c r="P145" s="64"/>
      <c r="Q145" s="64"/>
      <c r="S145" s="1324"/>
      <c r="U145" s="1325"/>
      <c r="W145" s="1326" t="str">
        <f>IF(OR(ISNUMBER(W146),ISNUMBER(W147),ISNUMBER(W148),ISNUMBER(W149),ISNUMBER(W150),ISNUMBER(W151)),N(W146)+N(W147)+N(W148)+N(W149)+N(W150)+N(W151),IF(ISNUMBER(U145),U145,""))</f>
        <v/>
      </c>
      <c r="Y145" s="1327" t="str">
        <f t="shared" si="20"/>
        <v/>
      </c>
      <c r="AA145" s="92"/>
      <c r="AC145" s="1328"/>
      <c r="AE145" s="1329"/>
      <c r="AG145" s="1330" t="str">
        <f>IF(OR(ISNUMBER(AG146),ISNUMBER(AG147),ISNUMBER(AG148),ISNUMBER(AG149),ISNUMBER(AG150),ISNUMBER(AG151)),N(AG146)+N(AG147)+N(AG148)+N(AG149)+N(AG150)+N(AG151),IF(ISNUMBER(AE145),AE145,""))</f>
        <v/>
      </c>
      <c r="AI145" s="1331" t="str">
        <f t="shared" si="21"/>
        <v/>
      </c>
    </row>
    <row r="146" spans="1:35" ht="11.25" outlineLevel="4">
      <c r="A146" s="1332" t="s">
        <v>538</v>
      </c>
      <c r="B146" s="61" t="s">
        <v>94</v>
      </c>
      <c r="C146" s="62" t="str">
        <f>IF(OR(ISNUMBER(S146),ISNUMBER(U146),ISNUMBER(W146),ISNUMBER(#REF!),ISNUMBER(AA146),ISNUMBER(AC146),ISNUMBER(AE146),ISNUMBER(AG146),ISNUMBER(Y146),ISNUMBER(AI146)),"x","")</f>
        <v/>
      </c>
      <c r="D146" s="63" t="s">
        <v>90</v>
      </c>
      <c r="E146" s="60" t="s">
        <v>539</v>
      </c>
      <c r="F146" s="60" t="s">
        <v>67</v>
      </c>
      <c r="G146" s="60" t="s">
        <v>540</v>
      </c>
      <c r="H146" s="60" t="s">
        <v>525</v>
      </c>
      <c r="I146" s="60"/>
      <c r="J146" s="64"/>
      <c r="K146" s="60"/>
      <c r="L146" s="60" t="s">
        <v>12</v>
      </c>
      <c r="M146" s="64" t="s">
        <v>12</v>
      </c>
      <c r="N146" s="64" t="s">
        <v>12</v>
      </c>
      <c r="O146" s="64" t="s">
        <v>14</v>
      </c>
      <c r="P146" s="64"/>
      <c r="Q146" s="64"/>
      <c r="S146" s="1333"/>
      <c r="U146" s="1334"/>
      <c r="W146" s="1335" t="str">
        <f t="shared" ref="W146:W151" si="22">IF(ISNUMBER(U146),U146,"")</f>
        <v/>
      </c>
      <c r="Y146" s="1336" t="str">
        <f t="shared" si="20"/>
        <v/>
      </c>
      <c r="AA146" s="92"/>
      <c r="AC146" s="1337"/>
      <c r="AE146" s="1338"/>
      <c r="AG146" s="1339" t="str">
        <f t="shared" ref="AG146:AG151" si="23">IF(ISNUMBER(AE146),AE146,"")</f>
        <v/>
      </c>
      <c r="AI146" s="1340" t="str">
        <f t="shared" si="21"/>
        <v/>
      </c>
    </row>
    <row r="147" spans="1:35" ht="11.25" outlineLevel="4">
      <c r="A147" s="1341" t="s">
        <v>541</v>
      </c>
      <c r="B147" s="61" t="s">
        <v>94</v>
      </c>
      <c r="C147" s="62" t="str">
        <f>IF(OR(ISNUMBER(S147),ISNUMBER(U147),ISNUMBER(W147),ISNUMBER(#REF!),ISNUMBER(AA147),ISNUMBER(AC147),ISNUMBER(AE147),ISNUMBER(AG147),ISNUMBER(Y147),ISNUMBER(AI147)),"x","")</f>
        <v/>
      </c>
      <c r="D147" s="63" t="s">
        <v>90</v>
      </c>
      <c r="E147" s="60" t="s">
        <v>542</v>
      </c>
      <c r="F147" s="60" t="s">
        <v>67</v>
      </c>
      <c r="G147" s="60" t="s">
        <v>543</v>
      </c>
      <c r="H147" s="60" t="s">
        <v>525</v>
      </c>
      <c r="I147" s="60"/>
      <c r="J147" s="64"/>
      <c r="K147" s="60"/>
      <c r="L147" s="60" t="s">
        <v>12</v>
      </c>
      <c r="M147" s="64" t="s">
        <v>12</v>
      </c>
      <c r="N147" s="64" t="s">
        <v>12</v>
      </c>
      <c r="O147" s="64" t="s">
        <v>14</v>
      </c>
      <c r="P147" s="64"/>
      <c r="Q147" s="64"/>
      <c r="S147" s="1342"/>
      <c r="U147" s="1343"/>
      <c r="W147" s="1344" t="str">
        <f t="shared" si="22"/>
        <v/>
      </c>
      <c r="Y147" s="1345" t="str">
        <f t="shared" si="20"/>
        <v/>
      </c>
      <c r="AA147" s="92"/>
      <c r="AC147" s="1346"/>
      <c r="AE147" s="1347"/>
      <c r="AG147" s="1348" t="str">
        <f t="shared" si="23"/>
        <v/>
      </c>
      <c r="AI147" s="1349" t="str">
        <f t="shared" si="21"/>
        <v/>
      </c>
    </row>
    <row r="148" spans="1:35" ht="11.25" outlineLevel="4">
      <c r="A148" s="1350" t="s">
        <v>544</v>
      </c>
      <c r="B148" s="61" t="s">
        <v>94</v>
      </c>
      <c r="C148" s="62" t="str">
        <f>IF(OR(ISNUMBER(S148),ISNUMBER(U148),ISNUMBER(W148),ISNUMBER(#REF!),ISNUMBER(AA148),ISNUMBER(AC148),ISNUMBER(AE148),ISNUMBER(AG148),ISNUMBER(Y148),ISNUMBER(AI148)),"x","")</f>
        <v/>
      </c>
      <c r="D148" s="63" t="s">
        <v>90</v>
      </c>
      <c r="E148" s="60" t="s">
        <v>545</v>
      </c>
      <c r="F148" s="60" t="s">
        <v>67</v>
      </c>
      <c r="G148" s="60" t="s">
        <v>546</v>
      </c>
      <c r="H148" s="60" t="s">
        <v>525</v>
      </c>
      <c r="I148" s="60"/>
      <c r="J148" s="64"/>
      <c r="K148" s="60"/>
      <c r="L148" s="60" t="s">
        <v>12</v>
      </c>
      <c r="M148" s="64" t="s">
        <v>12</v>
      </c>
      <c r="N148" s="64" t="s">
        <v>12</v>
      </c>
      <c r="O148" s="64" t="s">
        <v>14</v>
      </c>
      <c r="P148" s="64"/>
      <c r="Q148" s="64"/>
      <c r="S148" s="1351"/>
      <c r="U148" s="1352"/>
      <c r="W148" s="1353" t="str">
        <f t="shared" si="22"/>
        <v/>
      </c>
      <c r="Y148" s="1354" t="str">
        <f t="shared" si="20"/>
        <v/>
      </c>
      <c r="AA148" s="92"/>
      <c r="AC148" s="1355"/>
      <c r="AE148" s="1356"/>
      <c r="AG148" s="1357" t="str">
        <f t="shared" si="23"/>
        <v/>
      </c>
      <c r="AI148" s="1358" t="str">
        <f t="shared" si="21"/>
        <v/>
      </c>
    </row>
    <row r="149" spans="1:35" ht="11.25" outlineLevel="4">
      <c r="A149" s="1359" t="s">
        <v>547</v>
      </c>
      <c r="B149" s="61" t="s">
        <v>94</v>
      </c>
      <c r="C149" s="62" t="str">
        <f>IF(OR(ISNUMBER(S149),ISNUMBER(U149),ISNUMBER(W149),ISNUMBER(#REF!),ISNUMBER(AA149),ISNUMBER(AC149),ISNUMBER(AE149),ISNUMBER(AG149),ISNUMBER(Y149),ISNUMBER(AI149)),"x","")</f>
        <v/>
      </c>
      <c r="D149" s="63" t="s">
        <v>90</v>
      </c>
      <c r="E149" s="60" t="s">
        <v>548</v>
      </c>
      <c r="F149" s="60" t="s">
        <v>67</v>
      </c>
      <c r="G149" s="60" t="s">
        <v>549</v>
      </c>
      <c r="H149" s="60" t="s">
        <v>525</v>
      </c>
      <c r="I149" s="60"/>
      <c r="J149" s="64"/>
      <c r="K149" s="60"/>
      <c r="L149" s="60" t="s">
        <v>12</v>
      </c>
      <c r="M149" s="64" t="s">
        <v>12</v>
      </c>
      <c r="N149" s="64" t="s">
        <v>12</v>
      </c>
      <c r="O149" s="64" t="s">
        <v>14</v>
      </c>
      <c r="P149" s="64"/>
      <c r="Q149" s="64"/>
      <c r="S149" s="1360"/>
      <c r="U149" s="1361"/>
      <c r="W149" s="1362" t="str">
        <f t="shared" si="22"/>
        <v/>
      </c>
      <c r="Y149" s="1363" t="str">
        <f t="shared" si="20"/>
        <v/>
      </c>
      <c r="AA149" s="92"/>
      <c r="AC149" s="1364"/>
      <c r="AE149" s="1365"/>
      <c r="AG149" s="1366" t="str">
        <f t="shared" si="23"/>
        <v/>
      </c>
      <c r="AI149" s="1367" t="str">
        <f t="shared" si="21"/>
        <v/>
      </c>
    </row>
    <row r="150" spans="1:35" ht="11.25" outlineLevel="4">
      <c r="A150" s="1368" t="s">
        <v>550</v>
      </c>
      <c r="B150" s="61" t="s">
        <v>94</v>
      </c>
      <c r="C150" s="62" t="str">
        <f>IF(OR(ISNUMBER(S150),ISNUMBER(U150),ISNUMBER(W150),ISNUMBER(#REF!),ISNUMBER(AA150),ISNUMBER(AC150),ISNUMBER(AE150),ISNUMBER(AG150),ISNUMBER(Y150),ISNUMBER(AI150)),"x","")</f>
        <v/>
      </c>
      <c r="D150" s="63" t="s">
        <v>90</v>
      </c>
      <c r="E150" s="60" t="s">
        <v>551</v>
      </c>
      <c r="F150" s="60" t="s">
        <v>67</v>
      </c>
      <c r="G150" s="60" t="s">
        <v>552</v>
      </c>
      <c r="H150" s="60" t="s">
        <v>525</v>
      </c>
      <c r="I150" s="60"/>
      <c r="J150" s="64"/>
      <c r="K150" s="60"/>
      <c r="L150" s="60" t="s">
        <v>12</v>
      </c>
      <c r="M150" s="64" t="s">
        <v>12</v>
      </c>
      <c r="N150" s="64" t="s">
        <v>12</v>
      </c>
      <c r="O150" s="64" t="s">
        <v>14</v>
      </c>
      <c r="P150" s="64"/>
      <c r="Q150" s="64"/>
      <c r="S150" s="1369"/>
      <c r="U150" s="1370"/>
      <c r="W150" s="1371" t="str">
        <f t="shared" si="22"/>
        <v/>
      </c>
      <c r="Y150" s="1372" t="str">
        <f t="shared" si="20"/>
        <v/>
      </c>
      <c r="AA150" s="92"/>
      <c r="AC150" s="1373"/>
      <c r="AE150" s="1374"/>
      <c r="AG150" s="1375" t="str">
        <f t="shared" si="23"/>
        <v/>
      </c>
      <c r="AI150" s="1376" t="str">
        <f t="shared" si="21"/>
        <v/>
      </c>
    </row>
    <row r="151" spans="1:35" ht="11.25" outlineLevel="4">
      <c r="A151" s="1377" t="s">
        <v>139</v>
      </c>
      <c r="B151" s="61" t="s">
        <v>94</v>
      </c>
      <c r="C151" s="62" t="str">
        <f>IF(OR(ISNUMBER(S151),ISNUMBER(U151),ISNUMBER(W151),ISNUMBER(#REF!),ISNUMBER(AA151),ISNUMBER(AC151),ISNUMBER(AE151),ISNUMBER(AG151),ISNUMBER(Y151),ISNUMBER(AI151)),"x","")</f>
        <v/>
      </c>
      <c r="D151" s="63" t="s">
        <v>90</v>
      </c>
      <c r="E151" s="60" t="s">
        <v>553</v>
      </c>
      <c r="F151" s="60" t="s">
        <v>67</v>
      </c>
      <c r="G151" s="60" t="s">
        <v>554</v>
      </c>
      <c r="H151" s="60" t="s">
        <v>142</v>
      </c>
      <c r="I151" s="60" t="s">
        <v>555</v>
      </c>
      <c r="J151" s="64"/>
      <c r="K151" s="60"/>
      <c r="L151" s="60" t="s">
        <v>12</v>
      </c>
      <c r="M151" s="64" t="s">
        <v>12</v>
      </c>
      <c r="N151" s="64" t="s">
        <v>12</v>
      </c>
      <c r="O151" s="64" t="s">
        <v>14</v>
      </c>
      <c r="P151" s="64"/>
      <c r="Q151" s="64"/>
      <c r="S151" s="1378"/>
      <c r="U151" s="1379"/>
      <c r="W151" s="1380" t="str">
        <f t="shared" si="22"/>
        <v/>
      </c>
      <c r="Y151" s="1381" t="str">
        <f t="shared" si="20"/>
        <v/>
      </c>
      <c r="AA151" s="92"/>
      <c r="AC151" s="1382"/>
      <c r="AE151" s="1383"/>
      <c r="AG151" s="1384" t="str">
        <f t="shared" si="23"/>
        <v/>
      </c>
      <c r="AI151" s="1385" t="str">
        <f t="shared" si="21"/>
        <v/>
      </c>
    </row>
    <row r="152" spans="1:35" ht="11.25" outlineLevel="3">
      <c r="A152" s="1386" t="s">
        <v>556</v>
      </c>
      <c r="B152" s="61" t="s">
        <v>94</v>
      </c>
      <c r="C152" s="62" t="str">
        <f>IF(OR(ISNUMBER(S152),ISNUMBER(U152),ISNUMBER(W152),ISNUMBER(#REF!),ISNUMBER(AA152),ISNUMBER(AC152),ISNUMBER(AE152),ISNUMBER(AG152),ISNUMBER(Y152),ISNUMBER(AI152)),"x","")</f>
        <v/>
      </c>
      <c r="D152" s="63" t="s">
        <v>90</v>
      </c>
      <c r="E152" s="60" t="s">
        <v>557</v>
      </c>
      <c r="F152" s="60" t="s">
        <v>67</v>
      </c>
      <c r="G152" s="60" t="s">
        <v>556</v>
      </c>
      <c r="H152" s="60"/>
      <c r="I152" s="60" t="s">
        <v>558</v>
      </c>
      <c r="J152" s="64" t="s">
        <v>187</v>
      </c>
      <c r="K152" s="60"/>
      <c r="L152" s="60" t="s">
        <v>12</v>
      </c>
      <c r="M152" s="64" t="s">
        <v>12</v>
      </c>
      <c r="N152" s="64" t="s">
        <v>12</v>
      </c>
      <c r="O152" s="64" t="s">
        <v>14</v>
      </c>
      <c r="P152" s="64"/>
      <c r="Q152" s="64"/>
      <c r="S152" s="1387"/>
      <c r="U152" s="1388"/>
      <c r="W152" s="1389" t="str">
        <f>IF(OR(ISNUMBER(W153),ISNUMBER(W154),ISNUMBER(W157),ISNUMBER(W158)),N(W153)+N(W154)+N(W157)+N(W158),IF(ISNUMBER(U152),U152,""))</f>
        <v/>
      </c>
      <c r="Y152" s="1390" t="str">
        <f t="shared" si="20"/>
        <v/>
      </c>
      <c r="AA152" s="92"/>
      <c r="AC152" s="1391"/>
      <c r="AE152" s="1392"/>
      <c r="AG152" s="1393" t="str">
        <f>IF(OR(ISNUMBER(AG153),ISNUMBER(AG154),ISNUMBER(AG157),ISNUMBER(AG158)),N(AG153)+N(AG154)+N(AG157)+N(AG158),IF(ISNUMBER(AE152),AE152,""))</f>
        <v/>
      </c>
      <c r="AI152" s="1394" t="str">
        <f t="shared" si="21"/>
        <v/>
      </c>
    </row>
    <row r="153" spans="1:35" ht="11.25" outlineLevel="4">
      <c r="A153" s="1395" t="s">
        <v>559</v>
      </c>
      <c r="B153" s="61" t="s">
        <v>94</v>
      </c>
      <c r="C153" s="62" t="str">
        <f>IF(OR(ISNUMBER(S153),ISNUMBER(U153),ISNUMBER(W153),ISNUMBER(#REF!),ISNUMBER(AA153),ISNUMBER(AC153),ISNUMBER(AE153),ISNUMBER(AG153),ISNUMBER(Y153),ISNUMBER(AI153)),"x","")</f>
        <v/>
      </c>
      <c r="D153" s="63" t="s">
        <v>90</v>
      </c>
      <c r="E153" s="60" t="s">
        <v>560</v>
      </c>
      <c r="F153" s="60" t="s">
        <v>67</v>
      </c>
      <c r="G153" s="60" t="s">
        <v>561</v>
      </c>
      <c r="H153" s="60" t="s">
        <v>562</v>
      </c>
      <c r="I153" s="60"/>
      <c r="J153" s="64"/>
      <c r="K153" s="60"/>
      <c r="L153" s="60" t="s">
        <v>12</v>
      </c>
      <c r="M153" s="64" t="s">
        <v>12</v>
      </c>
      <c r="N153" s="64" t="s">
        <v>12</v>
      </c>
      <c r="O153" s="64" t="s">
        <v>14</v>
      </c>
      <c r="P153" s="64"/>
      <c r="Q153" s="64"/>
      <c r="S153" s="1396"/>
      <c r="U153" s="1397"/>
      <c r="W153" s="1398" t="str">
        <f>IF(ISNUMBER(U153),U153,"")</f>
        <v/>
      </c>
      <c r="Y153" s="1399" t="str">
        <f t="shared" si="20"/>
        <v/>
      </c>
      <c r="AA153" s="92"/>
      <c r="AC153" s="1400"/>
      <c r="AE153" s="1401"/>
      <c r="AG153" s="1402" t="str">
        <f>IF(ISNUMBER(AE153),AE153,"")</f>
        <v/>
      </c>
      <c r="AI153" s="1403" t="str">
        <f t="shared" si="21"/>
        <v/>
      </c>
    </row>
    <row r="154" spans="1:35" ht="11.25" outlineLevel="4">
      <c r="A154" s="1404" t="s">
        <v>563</v>
      </c>
      <c r="B154" s="61" t="s">
        <v>94</v>
      </c>
      <c r="C154" s="62" t="str">
        <f>IF(OR(ISNUMBER(S154),ISNUMBER(U154),ISNUMBER(W154),ISNUMBER(#REF!),ISNUMBER(AA154),ISNUMBER(AC154),ISNUMBER(AE154),ISNUMBER(AG154),ISNUMBER(Y154),ISNUMBER(AI154)),"x","")</f>
        <v/>
      </c>
      <c r="D154" s="63" t="s">
        <v>90</v>
      </c>
      <c r="E154" s="60" t="s">
        <v>564</v>
      </c>
      <c r="F154" s="60" t="s">
        <v>67</v>
      </c>
      <c r="G154" s="60" t="s">
        <v>565</v>
      </c>
      <c r="H154" s="60" t="s">
        <v>566</v>
      </c>
      <c r="I154" s="60"/>
      <c r="J154" s="64"/>
      <c r="K154" s="60"/>
      <c r="L154" s="60" t="s">
        <v>12</v>
      </c>
      <c r="M154" s="64" t="s">
        <v>12</v>
      </c>
      <c r="N154" s="64" t="s">
        <v>12</v>
      </c>
      <c r="O154" s="64" t="s">
        <v>14</v>
      </c>
      <c r="P154" s="64"/>
      <c r="Q154" s="64"/>
      <c r="S154" s="1405"/>
      <c r="U154" s="1406"/>
      <c r="W154" s="1407" t="str">
        <f>IF(OR(ISNUMBER(W155),ISNUMBER(W156)),N(W155)+N(W156),IF(ISNUMBER(U154),U154,""))</f>
        <v/>
      </c>
      <c r="Y154" s="1408" t="str">
        <f t="shared" si="20"/>
        <v/>
      </c>
      <c r="AA154" s="92"/>
      <c r="AC154" s="1409"/>
      <c r="AE154" s="1410"/>
      <c r="AG154" s="1411" t="str">
        <f>IF(OR(ISNUMBER(AG155),ISNUMBER(AG156)),N(AG155)+N(AG156),IF(ISNUMBER(AE154),AE154,""))</f>
        <v/>
      </c>
      <c r="AI154" s="1412" t="str">
        <f t="shared" si="21"/>
        <v/>
      </c>
    </row>
    <row r="155" spans="1:35" ht="11.25" outlineLevel="5">
      <c r="A155" s="1413" t="s">
        <v>567</v>
      </c>
      <c r="B155" s="61" t="s">
        <v>94</v>
      </c>
      <c r="C155" s="62" t="str">
        <f>IF(OR(ISNUMBER(S155),ISNUMBER(U155),ISNUMBER(W155),ISNUMBER(#REF!),ISNUMBER(AA155),ISNUMBER(AC155),ISNUMBER(AE155),ISNUMBER(AG155),ISNUMBER(Y155),ISNUMBER(AI155)),"x","")</f>
        <v/>
      </c>
      <c r="D155" s="63" t="s">
        <v>90</v>
      </c>
      <c r="E155" s="60" t="s">
        <v>568</v>
      </c>
      <c r="F155" s="60" t="s">
        <v>67</v>
      </c>
      <c r="G155" s="60" t="s">
        <v>569</v>
      </c>
      <c r="H155" s="60" t="s">
        <v>570</v>
      </c>
      <c r="I155" s="60"/>
      <c r="J155" s="64"/>
      <c r="K155" s="60"/>
      <c r="L155" s="60" t="s">
        <v>12</v>
      </c>
      <c r="M155" s="64" t="s">
        <v>12</v>
      </c>
      <c r="N155" s="64" t="s">
        <v>12</v>
      </c>
      <c r="O155" s="64" t="s">
        <v>14</v>
      </c>
      <c r="P155" s="64"/>
      <c r="Q155" s="64"/>
      <c r="S155" s="1414"/>
      <c r="U155" s="1415"/>
      <c r="W155" s="1416" t="str">
        <f t="shared" ref="W155:W164" si="24">IF(ISNUMBER(U155),U155,"")</f>
        <v/>
      </c>
      <c r="Y155" s="1417" t="str">
        <f t="shared" si="20"/>
        <v/>
      </c>
      <c r="AA155" s="92"/>
      <c r="AC155" s="1418"/>
      <c r="AE155" s="1419"/>
      <c r="AG155" s="1420" t="str">
        <f t="shared" ref="AG155:AG164" si="25">IF(ISNUMBER(AE155),AE155,"")</f>
        <v/>
      </c>
      <c r="AI155" s="1421" t="str">
        <f t="shared" si="21"/>
        <v/>
      </c>
    </row>
    <row r="156" spans="1:35" ht="11.25" outlineLevel="5">
      <c r="A156" s="1422" t="s">
        <v>571</v>
      </c>
      <c r="B156" s="61" t="s">
        <v>94</v>
      </c>
      <c r="C156" s="62" t="str">
        <f>IF(OR(ISNUMBER(S156),ISNUMBER(U156),ISNUMBER(W156),ISNUMBER(#REF!),ISNUMBER(AA156),ISNUMBER(AC156),ISNUMBER(AE156),ISNUMBER(AG156),ISNUMBER(Y156),ISNUMBER(AI156)),"x","")</f>
        <v/>
      </c>
      <c r="D156" s="63" t="s">
        <v>90</v>
      </c>
      <c r="E156" s="60" t="s">
        <v>572</v>
      </c>
      <c r="F156" s="60" t="s">
        <v>67</v>
      </c>
      <c r="G156" s="60" t="s">
        <v>573</v>
      </c>
      <c r="H156" s="60" t="s">
        <v>570</v>
      </c>
      <c r="I156" s="60"/>
      <c r="J156" s="64"/>
      <c r="K156" s="60"/>
      <c r="L156" s="60" t="s">
        <v>12</v>
      </c>
      <c r="M156" s="64" t="s">
        <v>12</v>
      </c>
      <c r="N156" s="64" t="s">
        <v>12</v>
      </c>
      <c r="O156" s="64" t="s">
        <v>14</v>
      </c>
      <c r="P156" s="64"/>
      <c r="Q156" s="64"/>
      <c r="S156" s="1423"/>
      <c r="U156" s="1424"/>
      <c r="W156" s="1425" t="str">
        <f t="shared" si="24"/>
        <v/>
      </c>
      <c r="Y156" s="1426" t="str">
        <f t="shared" si="20"/>
        <v/>
      </c>
      <c r="AA156" s="92"/>
      <c r="AC156" s="1427"/>
      <c r="AE156" s="1428"/>
      <c r="AG156" s="1429" t="str">
        <f t="shared" si="25"/>
        <v/>
      </c>
      <c r="AI156" s="1430" t="str">
        <f t="shared" si="21"/>
        <v/>
      </c>
    </row>
    <row r="157" spans="1:35" ht="11.25" outlineLevel="4">
      <c r="A157" s="1431" t="s">
        <v>544</v>
      </c>
      <c r="B157" s="61" t="s">
        <v>94</v>
      </c>
      <c r="C157" s="62" t="str">
        <f>IF(OR(ISNUMBER(S157),ISNUMBER(U157),ISNUMBER(W157),ISNUMBER(#REF!),ISNUMBER(AA157),ISNUMBER(AC157),ISNUMBER(AE157),ISNUMBER(AG157),ISNUMBER(Y157),ISNUMBER(AI157)),"x","")</f>
        <v/>
      </c>
      <c r="D157" s="63" t="s">
        <v>90</v>
      </c>
      <c r="E157" s="60" t="s">
        <v>574</v>
      </c>
      <c r="F157" s="60" t="s">
        <v>67</v>
      </c>
      <c r="G157" s="60" t="s">
        <v>575</v>
      </c>
      <c r="H157" s="60" t="s">
        <v>525</v>
      </c>
      <c r="I157" s="60"/>
      <c r="J157" s="64"/>
      <c r="K157" s="60"/>
      <c r="L157" s="60" t="s">
        <v>12</v>
      </c>
      <c r="M157" s="64" t="s">
        <v>12</v>
      </c>
      <c r="N157" s="64" t="s">
        <v>12</v>
      </c>
      <c r="O157" s="64" t="s">
        <v>14</v>
      </c>
      <c r="P157" s="64"/>
      <c r="Q157" s="64"/>
      <c r="S157" s="1432"/>
      <c r="U157" s="1433"/>
      <c r="W157" s="1434" t="str">
        <f t="shared" si="24"/>
        <v/>
      </c>
      <c r="Y157" s="1435" t="str">
        <f t="shared" si="20"/>
        <v/>
      </c>
      <c r="AA157" s="92"/>
      <c r="AC157" s="1436"/>
      <c r="AE157" s="1437"/>
      <c r="AG157" s="1438" t="str">
        <f t="shared" si="25"/>
        <v/>
      </c>
      <c r="AI157" s="1439" t="str">
        <f t="shared" si="21"/>
        <v/>
      </c>
    </row>
    <row r="158" spans="1:35" ht="11.25" outlineLevel="4">
      <c r="A158" s="1440" t="s">
        <v>139</v>
      </c>
      <c r="B158" s="61" t="s">
        <v>94</v>
      </c>
      <c r="C158" s="62" t="str">
        <f>IF(OR(ISNUMBER(S158),ISNUMBER(U158),ISNUMBER(W158),ISNUMBER(#REF!),ISNUMBER(AA158),ISNUMBER(AC158),ISNUMBER(AE158),ISNUMBER(AG158),ISNUMBER(Y158),ISNUMBER(AI158)),"x","")</f>
        <v/>
      </c>
      <c r="D158" s="63" t="s">
        <v>90</v>
      </c>
      <c r="E158" s="60" t="s">
        <v>576</v>
      </c>
      <c r="F158" s="60" t="s">
        <v>67</v>
      </c>
      <c r="G158" s="60" t="s">
        <v>577</v>
      </c>
      <c r="H158" s="60" t="s">
        <v>142</v>
      </c>
      <c r="I158" s="60" t="s">
        <v>578</v>
      </c>
      <c r="J158" s="64"/>
      <c r="K158" s="60"/>
      <c r="L158" s="60" t="s">
        <v>12</v>
      </c>
      <c r="M158" s="64" t="s">
        <v>12</v>
      </c>
      <c r="N158" s="64" t="s">
        <v>12</v>
      </c>
      <c r="O158" s="64" t="s">
        <v>14</v>
      </c>
      <c r="P158" s="64"/>
      <c r="Q158" s="64"/>
      <c r="S158" s="1441"/>
      <c r="U158" s="1442"/>
      <c r="W158" s="1443" t="str">
        <f t="shared" si="24"/>
        <v/>
      </c>
      <c r="Y158" s="1444" t="str">
        <f t="shared" si="20"/>
        <v/>
      </c>
      <c r="AA158" s="92"/>
      <c r="AC158" s="1445"/>
      <c r="AE158" s="1446"/>
      <c r="AG158" s="1447" t="str">
        <f t="shared" si="25"/>
        <v/>
      </c>
      <c r="AI158" s="1448" t="str">
        <f t="shared" si="21"/>
        <v/>
      </c>
    </row>
    <row r="159" spans="1:35" ht="11.25" outlineLevel="3">
      <c r="A159" s="1449" t="s">
        <v>579</v>
      </c>
      <c r="B159" s="61" t="s">
        <v>94</v>
      </c>
      <c r="C159" s="62" t="str">
        <f>IF(OR(ISNUMBER(S159),ISNUMBER(U159),ISNUMBER(W159),ISNUMBER(#REF!),ISNUMBER(AA159),ISNUMBER(AC159),ISNUMBER(AE159),ISNUMBER(AG159),ISNUMBER(Y159),ISNUMBER(AI159)),"x","")</f>
        <v/>
      </c>
      <c r="D159" s="63" t="s">
        <v>90</v>
      </c>
      <c r="E159" s="60" t="s">
        <v>580</v>
      </c>
      <c r="F159" s="60" t="s">
        <v>67</v>
      </c>
      <c r="G159" s="60" t="s">
        <v>581</v>
      </c>
      <c r="H159" s="60" t="s">
        <v>277</v>
      </c>
      <c r="I159" s="60"/>
      <c r="J159" s="64" t="s">
        <v>96</v>
      </c>
      <c r="K159" s="60"/>
      <c r="L159" s="60" t="s">
        <v>12</v>
      </c>
      <c r="M159" s="64" t="s">
        <v>12</v>
      </c>
      <c r="N159" s="64" t="s">
        <v>12</v>
      </c>
      <c r="O159" s="64" t="s">
        <v>14</v>
      </c>
      <c r="P159" s="64"/>
      <c r="Q159" s="64"/>
      <c r="S159" s="1450"/>
      <c r="U159" s="1451"/>
      <c r="W159" s="1452" t="str">
        <f t="shared" si="24"/>
        <v/>
      </c>
      <c r="Y159" s="1453" t="str">
        <f t="shared" si="20"/>
        <v/>
      </c>
      <c r="AA159" s="92"/>
      <c r="AC159" s="1454"/>
      <c r="AE159" s="1455"/>
      <c r="AG159" s="1456" t="str">
        <f t="shared" si="25"/>
        <v/>
      </c>
      <c r="AI159" s="1457" t="str">
        <f t="shared" si="21"/>
        <v/>
      </c>
    </row>
    <row r="160" spans="1:35" ht="11.25" outlineLevel="4">
      <c r="A160" s="1458" t="s">
        <v>582</v>
      </c>
      <c r="B160" s="61"/>
      <c r="C160" s="62" t="str">
        <f>IF(OR(ISNUMBER(S160),ISNUMBER(U160),ISNUMBER(W160),ISNUMBER(#REF!),ISNUMBER(AA160),ISNUMBER(AC160),ISNUMBER(AE160),ISNUMBER(AG160),ISNUMBER(Y160),ISNUMBER(AI160)),"x","")</f>
        <v/>
      </c>
      <c r="D160" s="63" t="s">
        <v>90</v>
      </c>
      <c r="E160" s="60" t="s">
        <v>583</v>
      </c>
      <c r="F160" s="60" t="s">
        <v>67</v>
      </c>
      <c r="G160" s="60" t="s">
        <v>584</v>
      </c>
      <c r="H160" s="60" t="s">
        <v>585</v>
      </c>
      <c r="I160" s="60"/>
      <c r="J160" s="64"/>
      <c r="K160" s="60"/>
      <c r="L160" s="60" t="s">
        <v>12</v>
      </c>
      <c r="M160" s="64" t="s">
        <v>12</v>
      </c>
      <c r="N160" s="64" t="s">
        <v>12</v>
      </c>
      <c r="O160" s="64" t="s">
        <v>14</v>
      </c>
      <c r="P160" s="64"/>
      <c r="Q160" s="64"/>
      <c r="S160" s="1459"/>
      <c r="U160" s="1460"/>
      <c r="W160" s="1461" t="str">
        <f t="shared" si="24"/>
        <v/>
      </c>
      <c r="Y160" s="1462" t="str">
        <f t="shared" si="20"/>
        <v/>
      </c>
      <c r="AA160" s="92"/>
      <c r="AC160" s="1463"/>
      <c r="AE160" s="1464"/>
      <c r="AG160" s="1465" t="str">
        <f t="shared" si="25"/>
        <v/>
      </c>
      <c r="AI160" s="1466" t="str">
        <f t="shared" si="21"/>
        <v/>
      </c>
    </row>
    <row r="161" spans="1:35" ht="11.25" outlineLevel="3">
      <c r="A161" s="1467" t="s">
        <v>152</v>
      </c>
      <c r="B161" s="61" t="s">
        <v>94</v>
      </c>
      <c r="C161" s="62" t="str">
        <f>IF(OR(ISNUMBER(S161),ISNUMBER(U161),ISNUMBER(W161),ISNUMBER(#REF!),ISNUMBER(AA161),ISNUMBER(AC161),ISNUMBER(AE161),ISNUMBER(AG161),ISNUMBER(Y161),ISNUMBER(AI161)),"x","")</f>
        <v/>
      </c>
      <c r="D161" s="63" t="s">
        <v>90</v>
      </c>
      <c r="E161" s="60" t="s">
        <v>586</v>
      </c>
      <c r="F161" s="60" t="s">
        <v>67</v>
      </c>
      <c r="G161" s="60" t="s">
        <v>587</v>
      </c>
      <c r="H161" s="60"/>
      <c r="I161" s="60" t="s">
        <v>588</v>
      </c>
      <c r="J161" s="64" t="s">
        <v>187</v>
      </c>
      <c r="K161" s="60"/>
      <c r="L161" s="60" t="s">
        <v>12</v>
      </c>
      <c r="M161" s="64" t="s">
        <v>12</v>
      </c>
      <c r="N161" s="64" t="s">
        <v>12</v>
      </c>
      <c r="O161" s="64" t="s">
        <v>14</v>
      </c>
      <c r="P161" s="64"/>
      <c r="Q161" s="64"/>
      <c r="S161" s="1468"/>
      <c r="U161" s="1469"/>
      <c r="W161" s="1470" t="str">
        <f t="shared" si="24"/>
        <v/>
      </c>
      <c r="Y161" s="1471" t="str">
        <f t="shared" si="20"/>
        <v/>
      </c>
      <c r="AA161" s="92"/>
      <c r="AC161" s="1472"/>
      <c r="AE161" s="1473"/>
      <c r="AG161" s="1474" t="str">
        <f t="shared" si="25"/>
        <v/>
      </c>
      <c r="AI161" s="1475" t="str">
        <f t="shared" si="21"/>
        <v/>
      </c>
    </row>
    <row r="162" spans="1:35" ht="11.25" outlineLevel="3">
      <c r="A162" s="1476" t="s">
        <v>589</v>
      </c>
      <c r="B162" s="61" t="s">
        <v>94</v>
      </c>
      <c r="C162" s="62" t="str">
        <f>IF(OR(ISNUMBER(S162),ISNUMBER(U162),ISNUMBER(W162),ISNUMBER(#REF!),ISNUMBER(AA162),ISNUMBER(AC162),ISNUMBER(AE162),ISNUMBER(AG162),ISNUMBER(Y162),ISNUMBER(AI162)),"x","")</f>
        <v/>
      </c>
      <c r="D162" s="63" t="s">
        <v>90</v>
      </c>
      <c r="E162" s="60" t="s">
        <v>590</v>
      </c>
      <c r="F162" s="60" t="s">
        <v>67</v>
      </c>
      <c r="G162" s="60" t="s">
        <v>589</v>
      </c>
      <c r="H162" s="60" t="s">
        <v>591</v>
      </c>
      <c r="I162" s="60"/>
      <c r="J162" s="64" t="s">
        <v>96</v>
      </c>
      <c r="K162" s="60"/>
      <c r="L162" s="60" t="s">
        <v>12</v>
      </c>
      <c r="M162" s="64" t="s">
        <v>12</v>
      </c>
      <c r="N162" s="64" t="s">
        <v>12</v>
      </c>
      <c r="O162" s="64" t="s">
        <v>14</v>
      </c>
      <c r="P162" s="64"/>
      <c r="Q162" s="64"/>
      <c r="S162" s="1477"/>
      <c r="U162" s="1478"/>
      <c r="W162" s="1479" t="str">
        <f t="shared" si="24"/>
        <v/>
      </c>
      <c r="Y162" s="1480" t="str">
        <f t="shared" si="20"/>
        <v/>
      </c>
      <c r="AA162" s="92"/>
      <c r="AC162" s="1481"/>
      <c r="AE162" s="1482"/>
      <c r="AG162" s="1483" t="str">
        <f t="shared" si="25"/>
        <v/>
      </c>
      <c r="AI162" s="1484" t="str">
        <f t="shared" si="21"/>
        <v/>
      </c>
    </row>
    <row r="163" spans="1:35" ht="11.25" outlineLevel="3">
      <c r="A163" s="1485" t="s">
        <v>592</v>
      </c>
      <c r="B163" s="61" t="s">
        <v>593</v>
      </c>
      <c r="C163" s="62" t="str">
        <f>IF(OR(ISNUMBER(S163),ISNUMBER(U163),ISNUMBER(W163),ISNUMBER(#REF!),ISNUMBER(AA163),ISNUMBER(AC163),ISNUMBER(AE163),ISNUMBER(AG163),ISNUMBER(Y163),ISNUMBER(AI163)),"x","")</f>
        <v/>
      </c>
      <c r="D163" s="63" t="s">
        <v>90</v>
      </c>
      <c r="E163" s="60" t="s">
        <v>594</v>
      </c>
      <c r="F163" s="60" t="s">
        <v>67</v>
      </c>
      <c r="G163" s="60" t="s">
        <v>595</v>
      </c>
      <c r="H163" s="60" t="s">
        <v>596</v>
      </c>
      <c r="I163" s="60"/>
      <c r="J163" s="64" t="s">
        <v>96</v>
      </c>
      <c r="K163" s="60"/>
      <c r="L163" s="60" t="s">
        <v>12</v>
      </c>
      <c r="M163" s="64" t="s">
        <v>12</v>
      </c>
      <c r="N163" s="64" t="s">
        <v>12</v>
      </c>
      <c r="O163" s="64" t="s">
        <v>14</v>
      </c>
      <c r="P163" s="64"/>
      <c r="Q163" s="64"/>
      <c r="S163" s="1486"/>
      <c r="U163" s="1487"/>
      <c r="W163" s="1488" t="str">
        <f t="shared" si="24"/>
        <v/>
      </c>
      <c r="Y163" s="1489" t="str">
        <f t="shared" si="20"/>
        <v/>
      </c>
      <c r="AA163" s="92"/>
      <c r="AC163" s="1490"/>
      <c r="AE163" s="1491"/>
      <c r="AG163" s="1492" t="str">
        <f t="shared" si="25"/>
        <v/>
      </c>
      <c r="AI163" s="1493" t="str">
        <f t="shared" si="21"/>
        <v/>
      </c>
    </row>
    <row r="164" spans="1:35" ht="11.25" outlineLevel="4">
      <c r="A164" s="1494" t="s">
        <v>597</v>
      </c>
      <c r="B164" s="61"/>
      <c r="C164" s="62" t="str">
        <f>IF(OR(ISNUMBER(S164),ISNUMBER(U164),ISNUMBER(W164),ISNUMBER(#REF!),ISNUMBER(AA164),ISNUMBER(AC164),ISNUMBER(AE164),ISNUMBER(AG164),ISNUMBER(Y164),ISNUMBER(AI164)),"x","")</f>
        <v/>
      </c>
      <c r="D164" s="63" t="s">
        <v>90</v>
      </c>
      <c r="E164" s="60" t="s">
        <v>598</v>
      </c>
      <c r="F164" s="60" t="s">
        <v>67</v>
      </c>
      <c r="G164" s="60" t="s">
        <v>599</v>
      </c>
      <c r="H164" s="60" t="s">
        <v>600</v>
      </c>
      <c r="I164" s="60"/>
      <c r="J164" s="64"/>
      <c r="K164" s="60"/>
      <c r="L164" s="60" t="s">
        <v>12</v>
      </c>
      <c r="M164" s="64" t="s">
        <v>12</v>
      </c>
      <c r="N164" s="64" t="s">
        <v>12</v>
      </c>
      <c r="O164" s="64" t="s">
        <v>14</v>
      </c>
      <c r="P164" s="64"/>
      <c r="Q164" s="64"/>
      <c r="S164" s="1495"/>
      <c r="U164" s="1496"/>
      <c r="W164" s="1497" t="str">
        <f t="shared" si="24"/>
        <v/>
      </c>
      <c r="Y164" s="1498" t="str">
        <f t="shared" si="20"/>
        <v/>
      </c>
      <c r="AA164" s="92"/>
      <c r="AC164" s="1499"/>
      <c r="AE164" s="1500"/>
      <c r="AG164" s="1501" t="str">
        <f t="shared" si="25"/>
        <v/>
      </c>
      <c r="AI164" s="1502" t="str">
        <f t="shared" si="21"/>
        <v/>
      </c>
    </row>
    <row r="165" spans="1:35" ht="11.25" outlineLevel="2">
      <c r="A165" s="1503" t="s">
        <v>601</v>
      </c>
      <c r="B165" s="61" t="s">
        <v>94</v>
      </c>
      <c r="C165" s="62" t="str">
        <f>IF(OR(ISNUMBER(S165),ISNUMBER(U165),ISNUMBER(W165),ISNUMBER(#REF!),ISNUMBER(AA165),ISNUMBER(AC165),ISNUMBER(AE165),ISNUMBER(AG165),ISNUMBER(Y165),ISNUMBER(AI165)),"x","")</f>
        <v/>
      </c>
      <c r="D165" s="63" t="s">
        <v>90</v>
      </c>
      <c r="E165" s="60" t="s">
        <v>602</v>
      </c>
      <c r="F165" s="60" t="s">
        <v>67</v>
      </c>
      <c r="G165" s="60" t="s">
        <v>601</v>
      </c>
      <c r="H165" s="60"/>
      <c r="I165" s="60"/>
      <c r="J165" s="64" t="s">
        <v>71</v>
      </c>
      <c r="K165" s="60"/>
      <c r="L165" s="60" t="s">
        <v>12</v>
      </c>
      <c r="M165" s="64" t="s">
        <v>12</v>
      </c>
      <c r="N165" s="64" t="s">
        <v>12</v>
      </c>
      <c r="O165" s="64" t="s">
        <v>14</v>
      </c>
      <c r="P165" s="64"/>
      <c r="Q165" s="64"/>
      <c r="S165" s="1504"/>
      <c r="U165" s="1505"/>
      <c r="W165" s="1506" t="str">
        <f>IF(OR(ISNUMBER(W170),ISNUMBER(W178),ISNUMBER(W181),ISNUMBER(W194),ISNUMBER(W197),ISNUMBER(W205),ISNUMBER(W213),ISNUMBER(W214),ISNUMBER(W215),ISNUMBER(W216),ISNUMBER(W217)),N(W170)+N(W178)+N(W181)+N(W194)+N(W197)+N(W205)+N(W213)+N(W214)+N(W215)+N(W216)+N(W217),IF(ISNUMBER(U165),U165,""))</f>
        <v/>
      </c>
      <c r="Y165" s="1507" t="str">
        <f t="shared" si="20"/>
        <v/>
      </c>
      <c r="AA165" s="92"/>
      <c r="AC165" s="1508"/>
      <c r="AE165" s="1509"/>
      <c r="AG165" s="1510" t="str">
        <f>IF(OR(ISNUMBER(AG170),ISNUMBER(AG178),ISNUMBER(AG181),ISNUMBER(AG194),ISNUMBER(AG197),ISNUMBER(AG205),ISNUMBER(AG213),ISNUMBER(AG214),ISNUMBER(AG215),ISNUMBER(AG216),ISNUMBER(AG217)),N(AG170)+N(AG178)+N(AG181)+N(AG194)+N(AG197)+N(AG205)+N(AG213)+N(AG214)+N(AG215)+N(AG216)+N(AG217),IF(ISNUMBER(AE165),AE165,""))</f>
        <v/>
      </c>
      <c r="AI165" s="1511" t="str">
        <f t="shared" si="21"/>
        <v/>
      </c>
    </row>
    <row r="166" spans="1:35" ht="11.25" outlineLevel="3">
      <c r="A166" s="1512" t="s">
        <v>603</v>
      </c>
      <c r="B166" s="61"/>
      <c r="C166" s="62" t="str">
        <f>IF(OR(ISNUMBER(S166),ISNUMBER(U166),ISNUMBER(W166),ISNUMBER(#REF!),ISNUMBER(AA166),ISNUMBER(AC166),ISNUMBER(AE166),ISNUMBER(AG166),ISNUMBER(Y166),ISNUMBER(AI166)),"x","")</f>
        <v/>
      </c>
      <c r="D166" s="63" t="s">
        <v>90</v>
      </c>
      <c r="E166" s="60" t="s">
        <v>604</v>
      </c>
      <c r="F166" s="60" t="s">
        <v>67</v>
      </c>
      <c r="G166" s="60" t="s">
        <v>605</v>
      </c>
      <c r="H166" s="60" t="s">
        <v>606</v>
      </c>
      <c r="I166" s="60"/>
      <c r="J166" s="64"/>
      <c r="K166" s="60"/>
      <c r="L166" s="60" t="s">
        <v>12</v>
      </c>
      <c r="M166" s="64" t="s">
        <v>12</v>
      </c>
      <c r="N166" s="64" t="s">
        <v>12</v>
      </c>
      <c r="O166" s="64" t="s">
        <v>14</v>
      </c>
      <c r="P166" s="64"/>
      <c r="Q166" s="64"/>
      <c r="S166" s="1513"/>
      <c r="U166" s="1514"/>
      <c r="W166" s="1515" t="str">
        <f t="shared" ref="W166:W177" si="26">IF(ISNUMBER(U166),U166,"")</f>
        <v/>
      </c>
      <c r="Y166" s="1516" t="str">
        <f t="shared" si="20"/>
        <v/>
      </c>
      <c r="AA166" s="92"/>
      <c r="AC166" s="1517"/>
      <c r="AE166" s="1518"/>
      <c r="AG166" s="1519" t="str">
        <f t="shared" ref="AG166:AG177" si="27">IF(ISNUMBER(AE166),AE166,"")</f>
        <v/>
      </c>
      <c r="AI166" s="1520" t="str">
        <f t="shared" si="21"/>
        <v/>
      </c>
    </row>
    <row r="167" spans="1:35" ht="11.25" outlineLevel="3">
      <c r="A167" s="1521" t="s">
        <v>607</v>
      </c>
      <c r="B167" s="61"/>
      <c r="C167" s="62" t="str">
        <f>IF(OR(ISNUMBER(S167),ISNUMBER(U167),ISNUMBER(W167),ISNUMBER(#REF!),ISNUMBER(AA167),ISNUMBER(AC167),ISNUMBER(AE167),ISNUMBER(AG167),ISNUMBER(Y167),ISNUMBER(AI167)),"x","")</f>
        <v/>
      </c>
      <c r="D167" s="63" t="s">
        <v>90</v>
      </c>
      <c r="E167" s="60" t="s">
        <v>608</v>
      </c>
      <c r="F167" s="60" t="s">
        <v>67</v>
      </c>
      <c r="G167" s="60" t="s">
        <v>609</v>
      </c>
      <c r="H167" s="60" t="s">
        <v>610</v>
      </c>
      <c r="I167" s="60" t="s">
        <v>611</v>
      </c>
      <c r="J167" s="64"/>
      <c r="K167" s="60"/>
      <c r="L167" s="60" t="s">
        <v>12</v>
      </c>
      <c r="M167" s="64" t="s">
        <v>12</v>
      </c>
      <c r="N167" s="64" t="s">
        <v>12</v>
      </c>
      <c r="O167" s="64" t="s">
        <v>14</v>
      </c>
      <c r="P167" s="64"/>
      <c r="Q167" s="64"/>
      <c r="S167" s="1522"/>
      <c r="U167" s="1523"/>
      <c r="W167" s="1524" t="str">
        <f t="shared" si="26"/>
        <v/>
      </c>
      <c r="Y167" s="1525" t="str">
        <f t="shared" si="20"/>
        <v/>
      </c>
      <c r="AA167" s="92"/>
      <c r="AC167" s="1526"/>
      <c r="AE167" s="1527"/>
      <c r="AG167" s="1528" t="str">
        <f t="shared" si="27"/>
        <v/>
      </c>
      <c r="AI167" s="1529" t="str">
        <f t="shared" si="21"/>
        <v/>
      </c>
    </row>
    <row r="168" spans="1:35" ht="11.25" outlineLevel="3">
      <c r="A168" s="1530" t="s">
        <v>612</v>
      </c>
      <c r="B168" s="61"/>
      <c r="C168" s="62" t="str">
        <f>IF(OR(ISNUMBER(S168),ISNUMBER(U168),ISNUMBER(W168),ISNUMBER(#REF!),ISNUMBER(AA168),ISNUMBER(AC168),ISNUMBER(AE168),ISNUMBER(AG168),ISNUMBER(Y168),ISNUMBER(AI168)),"x","")</f>
        <v/>
      </c>
      <c r="D168" s="63" t="s">
        <v>90</v>
      </c>
      <c r="E168" s="60" t="s">
        <v>613</v>
      </c>
      <c r="F168" s="60" t="s">
        <v>67</v>
      </c>
      <c r="G168" s="60" t="s">
        <v>614</v>
      </c>
      <c r="H168" s="60" t="s">
        <v>610</v>
      </c>
      <c r="I168" s="60" t="s">
        <v>615</v>
      </c>
      <c r="J168" s="64"/>
      <c r="K168" s="60"/>
      <c r="L168" s="60" t="s">
        <v>12</v>
      </c>
      <c r="M168" s="64" t="s">
        <v>12</v>
      </c>
      <c r="N168" s="64" t="s">
        <v>12</v>
      </c>
      <c r="O168" s="64" t="s">
        <v>14</v>
      </c>
      <c r="P168" s="64"/>
      <c r="Q168" s="64"/>
      <c r="S168" s="1531"/>
      <c r="U168" s="1532"/>
      <c r="W168" s="1533" t="str">
        <f t="shared" si="26"/>
        <v/>
      </c>
      <c r="Y168" s="1534" t="str">
        <f t="shared" si="20"/>
        <v/>
      </c>
      <c r="AA168" s="92"/>
      <c r="AC168" s="1535"/>
      <c r="AE168" s="1536"/>
      <c r="AG168" s="1537" t="str">
        <f t="shared" si="27"/>
        <v/>
      </c>
      <c r="AI168" s="1538" t="str">
        <f t="shared" si="21"/>
        <v/>
      </c>
    </row>
    <row r="169" spans="1:35" ht="11.25" outlineLevel="3">
      <c r="A169" s="1539" t="s">
        <v>616</v>
      </c>
      <c r="B169" s="61"/>
      <c r="C169" s="62" t="str">
        <f>IF(OR(ISNUMBER(S169),ISNUMBER(U169),ISNUMBER(W169),ISNUMBER(#REF!),ISNUMBER(AA169),ISNUMBER(AC169),ISNUMBER(AE169),ISNUMBER(AG169),ISNUMBER(Y169),ISNUMBER(AI169)),"x","")</f>
        <v/>
      </c>
      <c r="D169" s="63" t="s">
        <v>90</v>
      </c>
      <c r="E169" s="60" t="s">
        <v>617</v>
      </c>
      <c r="F169" s="60" t="s">
        <v>67</v>
      </c>
      <c r="G169" s="60" t="s">
        <v>618</v>
      </c>
      <c r="H169" s="60" t="s">
        <v>294</v>
      </c>
      <c r="I169" s="60"/>
      <c r="J169" s="64"/>
      <c r="K169" s="60"/>
      <c r="L169" s="60" t="s">
        <v>12</v>
      </c>
      <c r="M169" s="64" t="s">
        <v>12</v>
      </c>
      <c r="N169" s="64" t="s">
        <v>12</v>
      </c>
      <c r="O169" s="64" t="s">
        <v>14</v>
      </c>
      <c r="P169" s="64"/>
      <c r="Q169" s="64"/>
      <c r="S169" s="1540"/>
      <c r="U169" s="1541"/>
      <c r="W169" s="1542" t="str">
        <f t="shared" si="26"/>
        <v/>
      </c>
      <c r="Y169" s="1543" t="str">
        <f t="shared" si="20"/>
        <v/>
      </c>
      <c r="AA169" s="92"/>
      <c r="AC169" s="1544"/>
      <c r="AE169" s="1545"/>
      <c r="AG169" s="1546" t="str">
        <f t="shared" si="27"/>
        <v/>
      </c>
      <c r="AI169" s="1547" t="str">
        <f t="shared" si="21"/>
        <v/>
      </c>
    </row>
    <row r="170" spans="1:35" ht="11.25" outlineLevel="3">
      <c r="A170" s="1548" t="s">
        <v>619</v>
      </c>
      <c r="B170" s="61" t="s">
        <v>94</v>
      </c>
      <c r="C170" s="62" t="str">
        <f>IF(OR(ISNUMBER(S170),ISNUMBER(U170),ISNUMBER(W170),ISNUMBER(#REF!),ISNUMBER(AA170),ISNUMBER(AC170),ISNUMBER(AE170),ISNUMBER(AG170),ISNUMBER(Y170),ISNUMBER(AI170)),"x","")</f>
        <v/>
      </c>
      <c r="D170" s="63" t="s">
        <v>90</v>
      </c>
      <c r="E170" s="60" t="s">
        <v>620</v>
      </c>
      <c r="F170" s="60" t="s">
        <v>67</v>
      </c>
      <c r="G170" s="60" t="s">
        <v>619</v>
      </c>
      <c r="H170" s="60"/>
      <c r="I170" s="60"/>
      <c r="J170" s="64" t="s">
        <v>187</v>
      </c>
      <c r="K170" s="60"/>
      <c r="L170" s="60" t="s">
        <v>12</v>
      </c>
      <c r="M170" s="64" t="s">
        <v>12</v>
      </c>
      <c r="N170" s="64" t="s">
        <v>12</v>
      </c>
      <c r="O170" s="64" t="s">
        <v>14</v>
      </c>
      <c r="P170" s="64"/>
      <c r="Q170" s="64"/>
      <c r="S170" s="1549"/>
      <c r="U170" s="1550"/>
      <c r="W170" s="1551" t="str">
        <f t="shared" si="26"/>
        <v/>
      </c>
      <c r="Y170" s="1552" t="str">
        <f t="shared" si="20"/>
        <v/>
      </c>
      <c r="AA170" s="92"/>
      <c r="AC170" s="1553"/>
      <c r="AE170" s="1554"/>
      <c r="AG170" s="1555" t="str">
        <f t="shared" si="27"/>
        <v/>
      </c>
      <c r="AI170" s="1556" t="str">
        <f t="shared" si="21"/>
        <v/>
      </c>
    </row>
    <row r="171" spans="1:35" ht="11.25" outlineLevel="4">
      <c r="A171" s="1557" t="s">
        <v>621</v>
      </c>
      <c r="B171" s="61"/>
      <c r="C171" s="62" t="str">
        <f>IF(OR(ISNUMBER(S171),ISNUMBER(U171),ISNUMBER(W171),ISNUMBER(#REF!),ISNUMBER(AA171),ISNUMBER(AC171),ISNUMBER(AE171),ISNUMBER(AG171),ISNUMBER(Y171),ISNUMBER(AI171)),"x","")</f>
        <v/>
      </c>
      <c r="D171" s="63" t="s">
        <v>90</v>
      </c>
      <c r="E171" s="60" t="s">
        <v>622</v>
      </c>
      <c r="F171" s="60" t="s">
        <v>67</v>
      </c>
      <c r="G171" s="60" t="s">
        <v>623</v>
      </c>
      <c r="H171" s="60" t="s">
        <v>525</v>
      </c>
      <c r="I171" s="60"/>
      <c r="J171" s="64"/>
      <c r="K171" s="60"/>
      <c r="L171" s="60" t="s">
        <v>12</v>
      </c>
      <c r="M171" s="64" t="s">
        <v>12</v>
      </c>
      <c r="N171" s="64" t="s">
        <v>12</v>
      </c>
      <c r="O171" s="64" t="s">
        <v>14</v>
      </c>
      <c r="P171" s="64"/>
      <c r="Q171" s="64"/>
      <c r="S171" s="1558"/>
      <c r="U171" s="1559"/>
      <c r="W171" s="1560" t="str">
        <f t="shared" si="26"/>
        <v/>
      </c>
      <c r="Y171" s="1561" t="str">
        <f t="shared" si="20"/>
        <v/>
      </c>
      <c r="AA171" s="92"/>
      <c r="AC171" s="1562"/>
      <c r="AE171" s="1563"/>
      <c r="AG171" s="1564" t="str">
        <f t="shared" si="27"/>
        <v/>
      </c>
      <c r="AI171" s="1565" t="str">
        <f t="shared" si="21"/>
        <v/>
      </c>
    </row>
    <row r="172" spans="1:35" ht="11.25" outlineLevel="4">
      <c r="A172" s="1566" t="s">
        <v>603</v>
      </c>
      <c r="B172" s="61"/>
      <c r="C172" s="62" t="str">
        <f>IF(OR(ISNUMBER(S172),ISNUMBER(U172),ISNUMBER(W172),ISNUMBER(#REF!),ISNUMBER(AA172),ISNUMBER(AC172),ISNUMBER(AE172),ISNUMBER(AG172),ISNUMBER(Y172),ISNUMBER(AI172)),"x","")</f>
        <v/>
      </c>
      <c r="D172" s="63" t="s">
        <v>90</v>
      </c>
      <c r="E172" s="60" t="s">
        <v>624</v>
      </c>
      <c r="F172" s="60" t="s">
        <v>67</v>
      </c>
      <c r="G172" s="60" t="s">
        <v>625</v>
      </c>
      <c r="H172" s="60"/>
      <c r="I172" s="60"/>
      <c r="J172" s="64"/>
      <c r="K172" s="60"/>
      <c r="L172" s="60" t="s">
        <v>12</v>
      </c>
      <c r="M172" s="64" t="s">
        <v>12</v>
      </c>
      <c r="N172" s="64" t="s">
        <v>12</v>
      </c>
      <c r="O172" s="64" t="s">
        <v>14</v>
      </c>
      <c r="P172" s="64"/>
      <c r="Q172" s="64"/>
      <c r="S172" s="1567"/>
      <c r="U172" s="1568"/>
      <c r="W172" s="1569" t="str">
        <f t="shared" si="26"/>
        <v/>
      </c>
      <c r="Y172" s="1570" t="str">
        <f t="shared" si="20"/>
        <v/>
      </c>
      <c r="AA172" s="92"/>
      <c r="AC172" s="1571"/>
      <c r="AE172" s="1572"/>
      <c r="AG172" s="1573" t="str">
        <f t="shared" si="27"/>
        <v/>
      </c>
      <c r="AI172" s="1574" t="str">
        <f t="shared" si="21"/>
        <v/>
      </c>
    </row>
    <row r="173" spans="1:35" ht="11.25" outlineLevel="4">
      <c r="A173" s="1575" t="s">
        <v>626</v>
      </c>
      <c r="B173" s="61"/>
      <c r="C173" s="62" t="str">
        <f>IF(OR(ISNUMBER(S173),ISNUMBER(U173),ISNUMBER(W173),ISNUMBER(#REF!),ISNUMBER(AA173),ISNUMBER(AC173),ISNUMBER(AE173),ISNUMBER(AG173),ISNUMBER(Y173),ISNUMBER(AI173)),"x","")</f>
        <v/>
      </c>
      <c r="D173" s="63" t="s">
        <v>90</v>
      </c>
      <c r="E173" s="60" t="s">
        <v>627</v>
      </c>
      <c r="F173" s="60" t="s">
        <v>67</v>
      </c>
      <c r="G173" s="60" t="s">
        <v>628</v>
      </c>
      <c r="H173" s="60" t="s">
        <v>525</v>
      </c>
      <c r="I173" s="60"/>
      <c r="J173" s="64"/>
      <c r="K173" s="60"/>
      <c r="L173" s="60" t="s">
        <v>12</v>
      </c>
      <c r="M173" s="64" t="s">
        <v>12</v>
      </c>
      <c r="N173" s="64" t="s">
        <v>12</v>
      </c>
      <c r="O173" s="64" t="s">
        <v>14</v>
      </c>
      <c r="P173" s="64"/>
      <c r="Q173" s="64"/>
      <c r="S173" s="1576"/>
      <c r="U173" s="1577"/>
      <c r="W173" s="1578" t="str">
        <f t="shared" si="26"/>
        <v/>
      </c>
      <c r="Y173" s="1579" t="str">
        <f t="shared" si="20"/>
        <v/>
      </c>
      <c r="AA173" s="92"/>
      <c r="AC173" s="1580"/>
      <c r="AE173" s="1581"/>
      <c r="AG173" s="1582" t="str">
        <f t="shared" si="27"/>
        <v/>
      </c>
      <c r="AI173" s="1583" t="str">
        <f t="shared" si="21"/>
        <v/>
      </c>
    </row>
    <row r="174" spans="1:35" ht="11.25" outlineLevel="4">
      <c r="A174" s="1584" t="s">
        <v>616</v>
      </c>
      <c r="B174" s="61"/>
      <c r="C174" s="62" t="str">
        <f>IF(OR(ISNUMBER(S174),ISNUMBER(U174),ISNUMBER(W174),ISNUMBER(#REF!),ISNUMBER(AA174),ISNUMBER(AC174),ISNUMBER(AE174),ISNUMBER(AG174),ISNUMBER(Y174),ISNUMBER(AI174)),"x","")</f>
        <v/>
      </c>
      <c r="D174" s="63" t="s">
        <v>90</v>
      </c>
      <c r="E174" s="60" t="s">
        <v>629</v>
      </c>
      <c r="F174" s="60" t="s">
        <v>67</v>
      </c>
      <c r="G174" s="60" t="s">
        <v>630</v>
      </c>
      <c r="H174" s="60" t="s">
        <v>631</v>
      </c>
      <c r="I174" s="60"/>
      <c r="J174" s="64"/>
      <c r="K174" s="60"/>
      <c r="L174" s="60" t="s">
        <v>12</v>
      </c>
      <c r="M174" s="64" t="s">
        <v>12</v>
      </c>
      <c r="N174" s="64" t="s">
        <v>12</v>
      </c>
      <c r="O174" s="64" t="s">
        <v>14</v>
      </c>
      <c r="P174" s="64"/>
      <c r="Q174" s="64"/>
      <c r="S174" s="1585"/>
      <c r="U174" s="1586"/>
      <c r="W174" s="1587" t="str">
        <f t="shared" si="26"/>
        <v/>
      </c>
      <c r="Y174" s="1588" t="str">
        <f t="shared" si="20"/>
        <v/>
      </c>
      <c r="AA174" s="92"/>
      <c r="AC174" s="1589"/>
      <c r="AE174" s="1590"/>
      <c r="AG174" s="1591" t="str">
        <f t="shared" si="27"/>
        <v/>
      </c>
      <c r="AI174" s="1592" t="str">
        <f t="shared" si="21"/>
        <v/>
      </c>
    </row>
    <row r="175" spans="1:35" ht="11.25" outlineLevel="4">
      <c r="A175" s="1593" t="s">
        <v>632</v>
      </c>
      <c r="B175" s="61"/>
      <c r="C175" s="62" t="str">
        <f>IF(OR(ISNUMBER(S175),ISNUMBER(U175),ISNUMBER(W175),ISNUMBER(#REF!),ISNUMBER(AA175),ISNUMBER(AC175),ISNUMBER(AE175),ISNUMBER(AG175),ISNUMBER(Y175),ISNUMBER(AI175)),"x","")</f>
        <v/>
      </c>
      <c r="D175" s="63" t="s">
        <v>90</v>
      </c>
      <c r="E175" s="60" t="s">
        <v>633</v>
      </c>
      <c r="F175" s="60" t="s">
        <v>67</v>
      </c>
      <c r="G175" s="60" t="s">
        <v>634</v>
      </c>
      <c r="H175" s="60" t="s">
        <v>635</v>
      </c>
      <c r="I175" s="60"/>
      <c r="J175" s="64"/>
      <c r="K175" s="60"/>
      <c r="L175" s="60" t="s">
        <v>12</v>
      </c>
      <c r="M175" s="64" t="s">
        <v>12</v>
      </c>
      <c r="N175" s="64" t="s">
        <v>12</v>
      </c>
      <c r="O175" s="64" t="s">
        <v>14</v>
      </c>
      <c r="P175" s="64"/>
      <c r="Q175" s="64"/>
      <c r="S175" s="1594"/>
      <c r="U175" s="1595"/>
      <c r="W175" s="1596" t="str">
        <f t="shared" si="26"/>
        <v/>
      </c>
      <c r="Y175" s="1597" t="str">
        <f t="shared" si="20"/>
        <v/>
      </c>
      <c r="AA175" s="92"/>
      <c r="AC175" s="1598"/>
      <c r="AE175" s="1599"/>
      <c r="AG175" s="1600" t="str">
        <f t="shared" si="27"/>
        <v/>
      </c>
      <c r="AI175" s="1601" t="str">
        <f t="shared" si="21"/>
        <v/>
      </c>
    </row>
    <row r="176" spans="1:35" ht="11.25" outlineLevel="4">
      <c r="A176" s="1602" t="s">
        <v>636</v>
      </c>
      <c r="B176" s="61"/>
      <c r="C176" s="62" t="str">
        <f>IF(OR(ISNUMBER(S176),ISNUMBER(U176),ISNUMBER(W176),ISNUMBER(#REF!),ISNUMBER(AA176),ISNUMBER(AC176),ISNUMBER(AE176),ISNUMBER(AG176),ISNUMBER(Y176),ISNUMBER(AI176)),"x","")</f>
        <v/>
      </c>
      <c r="D176" s="63" t="s">
        <v>90</v>
      </c>
      <c r="E176" s="60" t="s">
        <v>637</v>
      </c>
      <c r="F176" s="60" t="s">
        <v>67</v>
      </c>
      <c r="G176" s="60" t="s">
        <v>638</v>
      </c>
      <c r="H176" s="60" t="s">
        <v>639</v>
      </c>
      <c r="I176" s="60"/>
      <c r="J176" s="64"/>
      <c r="K176" s="60"/>
      <c r="L176" s="60" t="s">
        <v>12</v>
      </c>
      <c r="M176" s="64" t="s">
        <v>12</v>
      </c>
      <c r="N176" s="64" t="s">
        <v>12</v>
      </c>
      <c r="O176" s="64" t="s">
        <v>14</v>
      </c>
      <c r="P176" s="64"/>
      <c r="Q176" s="64"/>
      <c r="S176" s="1603"/>
      <c r="U176" s="1604"/>
      <c r="W176" s="1605" t="str">
        <f t="shared" si="26"/>
        <v/>
      </c>
      <c r="Y176" s="1606" t="str">
        <f t="shared" si="20"/>
        <v/>
      </c>
      <c r="AA176" s="92"/>
      <c r="AC176" s="1607"/>
      <c r="AE176" s="1608"/>
      <c r="AG176" s="1609" t="str">
        <f t="shared" si="27"/>
        <v/>
      </c>
      <c r="AI176" s="1610" t="str">
        <f t="shared" si="21"/>
        <v/>
      </c>
    </row>
    <row r="177" spans="1:35" ht="11.25" outlineLevel="4">
      <c r="A177" s="1611" t="s">
        <v>597</v>
      </c>
      <c r="B177" s="61"/>
      <c r="C177" s="62" t="str">
        <f>IF(OR(ISNUMBER(S177),ISNUMBER(U177),ISNUMBER(W177),ISNUMBER(#REF!),ISNUMBER(AA177),ISNUMBER(AC177),ISNUMBER(AE177),ISNUMBER(AG177),ISNUMBER(Y177),ISNUMBER(AI177)),"x","")</f>
        <v/>
      </c>
      <c r="D177" s="63" t="s">
        <v>90</v>
      </c>
      <c r="E177" s="60" t="s">
        <v>640</v>
      </c>
      <c r="F177" s="60" t="s">
        <v>67</v>
      </c>
      <c r="G177" s="60" t="s">
        <v>641</v>
      </c>
      <c r="H177" s="60" t="s">
        <v>639</v>
      </c>
      <c r="I177" s="60"/>
      <c r="J177" s="64"/>
      <c r="K177" s="60"/>
      <c r="L177" s="60" t="s">
        <v>12</v>
      </c>
      <c r="M177" s="64" t="s">
        <v>12</v>
      </c>
      <c r="N177" s="64" t="s">
        <v>12</v>
      </c>
      <c r="O177" s="64" t="s">
        <v>14</v>
      </c>
      <c r="P177" s="64"/>
      <c r="Q177" s="64"/>
      <c r="S177" s="1612"/>
      <c r="U177" s="1613"/>
      <c r="W177" s="1614" t="str">
        <f t="shared" si="26"/>
        <v/>
      </c>
      <c r="Y177" s="1615" t="str">
        <f t="shared" si="20"/>
        <v/>
      </c>
      <c r="AA177" s="92"/>
      <c r="AC177" s="1616"/>
      <c r="AE177" s="1617"/>
      <c r="AG177" s="1618" t="str">
        <f t="shared" si="27"/>
        <v/>
      </c>
      <c r="AI177" s="1619" t="str">
        <f t="shared" si="21"/>
        <v/>
      </c>
    </row>
    <row r="178" spans="1:35" ht="11.25" outlineLevel="3">
      <c r="A178" s="1620" t="s">
        <v>642</v>
      </c>
      <c r="B178" s="61" t="s">
        <v>94</v>
      </c>
      <c r="C178" s="62" t="str">
        <f>IF(OR(ISNUMBER(S178),ISNUMBER(U178),ISNUMBER(W178),ISNUMBER(#REF!),ISNUMBER(AA178),ISNUMBER(AC178),ISNUMBER(AE178),ISNUMBER(AG178),ISNUMBER(Y178),ISNUMBER(AI178)),"x","")</f>
        <v/>
      </c>
      <c r="D178" s="63" t="s">
        <v>90</v>
      </c>
      <c r="E178" s="60" t="s">
        <v>643</v>
      </c>
      <c r="F178" s="60" t="s">
        <v>67</v>
      </c>
      <c r="G178" s="60" t="s">
        <v>644</v>
      </c>
      <c r="H178" s="60" t="s">
        <v>645</v>
      </c>
      <c r="I178" s="60"/>
      <c r="J178" s="64" t="s">
        <v>96</v>
      </c>
      <c r="K178" s="60"/>
      <c r="L178" s="60" t="s">
        <v>12</v>
      </c>
      <c r="M178" s="64" t="s">
        <v>12</v>
      </c>
      <c r="N178" s="64" t="s">
        <v>12</v>
      </c>
      <c r="O178" s="64" t="s">
        <v>14</v>
      </c>
      <c r="P178" s="64"/>
      <c r="Q178" s="64"/>
      <c r="S178" s="1621"/>
      <c r="U178" s="1622"/>
      <c r="W178" s="1623" t="str">
        <f>IF(OR(ISNUMBER(W179),ISNUMBER(W180)),N(W179)+N(W180),IF(ISNUMBER(U178),U178,""))</f>
        <v/>
      </c>
      <c r="Y178" s="1624" t="str">
        <f t="shared" si="20"/>
        <v/>
      </c>
      <c r="AA178" s="92"/>
      <c r="AC178" s="1625"/>
      <c r="AE178" s="1626"/>
      <c r="AG178" s="1627" t="str">
        <f>IF(OR(ISNUMBER(AG179),ISNUMBER(AG180)),N(AG179)+N(AG180),IF(ISNUMBER(AE178),AE178,""))</f>
        <v/>
      </c>
      <c r="AI178" s="1628" t="str">
        <f t="shared" si="21"/>
        <v/>
      </c>
    </row>
    <row r="179" spans="1:35" ht="11.25" outlineLevel="4">
      <c r="A179" s="1629" t="s">
        <v>646</v>
      </c>
      <c r="B179" s="61" t="s">
        <v>94</v>
      </c>
      <c r="C179" s="62" t="str">
        <f>IF(OR(ISNUMBER(S179),ISNUMBER(U179),ISNUMBER(W179),ISNUMBER(#REF!),ISNUMBER(AA179),ISNUMBER(AC179),ISNUMBER(AE179),ISNUMBER(AG179),ISNUMBER(Y179),ISNUMBER(AI179)),"x","")</f>
        <v/>
      </c>
      <c r="D179" s="63" t="s">
        <v>90</v>
      </c>
      <c r="E179" s="60" t="s">
        <v>647</v>
      </c>
      <c r="F179" s="60" t="s">
        <v>67</v>
      </c>
      <c r="G179" s="60" t="s">
        <v>648</v>
      </c>
      <c r="H179" s="60" t="s">
        <v>645</v>
      </c>
      <c r="I179" s="60"/>
      <c r="J179" s="64"/>
      <c r="K179" s="60"/>
      <c r="L179" s="60" t="s">
        <v>12</v>
      </c>
      <c r="M179" s="64" t="s">
        <v>12</v>
      </c>
      <c r="N179" s="64" t="s">
        <v>12</v>
      </c>
      <c r="O179" s="64" t="s">
        <v>14</v>
      </c>
      <c r="P179" s="64"/>
      <c r="Q179" s="64"/>
      <c r="S179" s="1630"/>
      <c r="U179" s="1631"/>
      <c r="W179" s="1632" t="str">
        <f>IF(ISNUMBER(U179),U179,"")</f>
        <v/>
      </c>
      <c r="Y179" s="1633" t="str">
        <f t="shared" si="20"/>
        <v/>
      </c>
      <c r="AA179" s="92"/>
      <c r="AC179" s="1634"/>
      <c r="AE179" s="1635"/>
      <c r="AG179" s="1636" t="str">
        <f>IF(ISNUMBER(AE179),AE179,"")</f>
        <v/>
      </c>
      <c r="AI179" s="1637" t="str">
        <f t="shared" si="21"/>
        <v/>
      </c>
    </row>
    <row r="180" spans="1:35" ht="11.25" outlineLevel="4">
      <c r="A180" s="1638" t="s">
        <v>649</v>
      </c>
      <c r="B180" s="61" t="s">
        <v>94</v>
      </c>
      <c r="C180" s="62" t="str">
        <f>IF(OR(ISNUMBER(S180),ISNUMBER(U180),ISNUMBER(W180),ISNUMBER(#REF!),ISNUMBER(AA180),ISNUMBER(AC180),ISNUMBER(AE180),ISNUMBER(AG180),ISNUMBER(Y180),ISNUMBER(AI180)),"x","")</f>
        <v/>
      </c>
      <c r="D180" s="63" t="s">
        <v>90</v>
      </c>
      <c r="E180" s="60" t="s">
        <v>650</v>
      </c>
      <c r="F180" s="60" t="s">
        <v>67</v>
      </c>
      <c r="G180" s="60" t="s">
        <v>651</v>
      </c>
      <c r="H180" s="60" t="s">
        <v>645</v>
      </c>
      <c r="I180" s="60"/>
      <c r="J180" s="64"/>
      <c r="K180" s="60"/>
      <c r="L180" s="60" t="s">
        <v>12</v>
      </c>
      <c r="M180" s="64" t="s">
        <v>12</v>
      </c>
      <c r="N180" s="64" t="s">
        <v>12</v>
      </c>
      <c r="O180" s="64" t="s">
        <v>14</v>
      </c>
      <c r="P180" s="64"/>
      <c r="Q180" s="64"/>
      <c r="S180" s="1639"/>
      <c r="U180" s="1640"/>
      <c r="W180" s="1641" t="str">
        <f>IF(ISNUMBER(U180),U180,"")</f>
        <v/>
      </c>
      <c r="Y180" s="1642" t="str">
        <f t="shared" si="20"/>
        <v/>
      </c>
      <c r="AA180" s="92"/>
      <c r="AC180" s="1643"/>
      <c r="AE180" s="1644"/>
      <c r="AG180" s="1645" t="str">
        <f>IF(ISNUMBER(AE180),AE180,"")</f>
        <v/>
      </c>
      <c r="AI180" s="1646" t="str">
        <f t="shared" si="21"/>
        <v/>
      </c>
    </row>
    <row r="181" spans="1:35" ht="11.25" outlineLevel="3">
      <c r="A181" s="1647" t="s">
        <v>652</v>
      </c>
      <c r="B181" s="61" t="s">
        <v>94</v>
      </c>
      <c r="C181" s="62" t="str">
        <f>IF(OR(ISNUMBER(S181),ISNUMBER(U181),ISNUMBER(W181),ISNUMBER(#REF!),ISNUMBER(AA181),ISNUMBER(AC181),ISNUMBER(AE181),ISNUMBER(AG181),ISNUMBER(Y181),ISNUMBER(AI181)),"x","")</f>
        <v/>
      </c>
      <c r="D181" s="63" t="s">
        <v>90</v>
      </c>
      <c r="E181" s="60" t="s">
        <v>653</v>
      </c>
      <c r="F181" s="60" t="s">
        <v>67</v>
      </c>
      <c r="G181" s="60" t="s">
        <v>654</v>
      </c>
      <c r="H181" s="60" t="s">
        <v>655</v>
      </c>
      <c r="I181" s="60" t="s">
        <v>656</v>
      </c>
      <c r="J181" s="64" t="s">
        <v>71</v>
      </c>
      <c r="K181" s="60"/>
      <c r="L181" s="60" t="s">
        <v>12</v>
      </c>
      <c r="M181" s="64" t="s">
        <v>12</v>
      </c>
      <c r="N181" s="64" t="s">
        <v>12</v>
      </c>
      <c r="O181" s="64" t="s">
        <v>14</v>
      </c>
      <c r="P181" s="64"/>
      <c r="Q181" s="64"/>
      <c r="S181" s="1648"/>
      <c r="U181" s="1649"/>
      <c r="W181" s="1650" t="str">
        <f>IF(OR(ISNUMBER(W188),ISNUMBER(W189),ISNUMBER(W190),ISNUMBER(W191),ISNUMBER(W192),ISNUMBER(W193)),N(W188)+N(W189)+N(W190)+N(W191)+N(W192)+N(W193),IF(ISNUMBER(U181),U181,""))</f>
        <v/>
      </c>
      <c r="Y181" s="1651" t="str">
        <f t="shared" si="20"/>
        <v/>
      </c>
      <c r="AA181" s="92"/>
      <c r="AC181" s="1652"/>
      <c r="AE181" s="1653"/>
      <c r="AG181" s="1654" t="str">
        <f>IF(OR(ISNUMBER(AG188),ISNUMBER(AG189),ISNUMBER(AG190),ISNUMBER(AG191),ISNUMBER(AG192),ISNUMBER(AG193)),N(AG188)+N(AG189)+N(AG190)+N(AG191)+N(AG192)+N(AG193),IF(ISNUMBER(AE181),AE181,""))</f>
        <v/>
      </c>
      <c r="AI181" s="1655" t="str">
        <f t="shared" si="21"/>
        <v/>
      </c>
    </row>
    <row r="182" spans="1:35" ht="11.25" outlineLevel="4">
      <c r="A182" s="1656" t="s">
        <v>621</v>
      </c>
      <c r="B182" s="61"/>
      <c r="C182" s="62" t="str">
        <f>IF(OR(ISNUMBER(S182),ISNUMBER(U182),ISNUMBER(W182),ISNUMBER(#REF!),ISNUMBER(AA182),ISNUMBER(AC182),ISNUMBER(AE182),ISNUMBER(AG182),ISNUMBER(Y182),ISNUMBER(AI182)),"x","")</f>
        <v/>
      </c>
      <c r="D182" s="63" t="s">
        <v>90</v>
      </c>
      <c r="E182" s="60" t="s">
        <v>657</v>
      </c>
      <c r="F182" s="60" t="s">
        <v>67</v>
      </c>
      <c r="G182" s="60" t="s">
        <v>658</v>
      </c>
      <c r="H182" s="60" t="s">
        <v>525</v>
      </c>
      <c r="I182" s="60"/>
      <c r="J182" s="64"/>
      <c r="K182" s="60"/>
      <c r="L182" s="60" t="s">
        <v>12</v>
      </c>
      <c r="M182" s="64" t="s">
        <v>12</v>
      </c>
      <c r="N182" s="64"/>
      <c r="O182" s="64" t="s">
        <v>14</v>
      </c>
      <c r="P182" s="64"/>
      <c r="Q182" s="64"/>
      <c r="S182" s="1657"/>
      <c r="U182" s="1658"/>
      <c r="W182" s="1659" t="str">
        <f t="shared" ref="W182:W193" si="28">IF(ISNUMBER(U182),U182,"")</f>
        <v/>
      </c>
      <c r="Y182" s="1660" t="str">
        <f t="shared" si="20"/>
        <v/>
      </c>
      <c r="AA182" s="92"/>
      <c r="AC182" s="1661"/>
      <c r="AE182" s="1662"/>
      <c r="AG182" s="1663" t="str">
        <f t="shared" ref="AG182:AG193" si="29">IF(ISNUMBER(AE182),AE182,"")</f>
        <v/>
      </c>
      <c r="AI182" s="1664" t="str">
        <f t="shared" si="21"/>
        <v/>
      </c>
    </row>
    <row r="183" spans="1:35" ht="11.25" outlineLevel="4">
      <c r="A183" s="1665" t="s">
        <v>603</v>
      </c>
      <c r="B183" s="61"/>
      <c r="C183" s="62" t="str">
        <f>IF(OR(ISNUMBER(S183),ISNUMBER(U183),ISNUMBER(W183),ISNUMBER(#REF!),ISNUMBER(AA183),ISNUMBER(AC183),ISNUMBER(AE183),ISNUMBER(AG183),ISNUMBER(Y183),ISNUMBER(AI183)),"x","")</f>
        <v/>
      </c>
      <c r="D183" s="63" t="s">
        <v>90</v>
      </c>
      <c r="E183" s="60" t="s">
        <v>659</v>
      </c>
      <c r="F183" s="60" t="s">
        <v>67</v>
      </c>
      <c r="G183" s="60" t="s">
        <v>660</v>
      </c>
      <c r="H183" s="60"/>
      <c r="I183" s="60"/>
      <c r="J183" s="64"/>
      <c r="K183" s="60"/>
      <c r="L183" s="60" t="s">
        <v>12</v>
      </c>
      <c r="M183" s="64" t="s">
        <v>12</v>
      </c>
      <c r="N183" s="64"/>
      <c r="O183" s="64" t="s">
        <v>14</v>
      </c>
      <c r="P183" s="64"/>
      <c r="Q183" s="64"/>
      <c r="S183" s="1666"/>
      <c r="U183" s="1667"/>
      <c r="W183" s="1668" t="str">
        <f t="shared" si="28"/>
        <v/>
      </c>
      <c r="Y183" s="1669" t="str">
        <f t="shared" si="20"/>
        <v/>
      </c>
      <c r="AA183" s="92"/>
      <c r="AC183" s="1670"/>
      <c r="AE183" s="1671"/>
      <c r="AG183" s="1672" t="str">
        <f t="shared" si="29"/>
        <v/>
      </c>
      <c r="AI183" s="1673" t="str">
        <f t="shared" si="21"/>
        <v/>
      </c>
    </row>
    <row r="184" spans="1:35" ht="11.25" outlineLevel="4">
      <c r="A184" s="1674" t="s">
        <v>661</v>
      </c>
      <c r="B184" s="61"/>
      <c r="C184" s="62" t="str">
        <f>IF(OR(ISNUMBER(S184),ISNUMBER(U184),ISNUMBER(W184),ISNUMBER(#REF!),ISNUMBER(AA184),ISNUMBER(AC184),ISNUMBER(AE184),ISNUMBER(AG184),ISNUMBER(Y184),ISNUMBER(AI184)),"x","")</f>
        <v/>
      </c>
      <c r="D184" s="63" t="s">
        <v>90</v>
      </c>
      <c r="E184" s="60" t="s">
        <v>662</v>
      </c>
      <c r="F184" s="60" t="s">
        <v>67</v>
      </c>
      <c r="G184" s="60" t="s">
        <v>663</v>
      </c>
      <c r="H184" s="60" t="s">
        <v>525</v>
      </c>
      <c r="I184" s="60"/>
      <c r="J184" s="64"/>
      <c r="K184" s="60"/>
      <c r="L184" s="60" t="s">
        <v>12</v>
      </c>
      <c r="M184" s="64" t="s">
        <v>12</v>
      </c>
      <c r="N184" s="64"/>
      <c r="O184" s="64" t="s">
        <v>14</v>
      </c>
      <c r="P184" s="64"/>
      <c r="Q184" s="64"/>
      <c r="S184" s="1675"/>
      <c r="U184" s="1676"/>
      <c r="W184" s="1677" t="str">
        <f t="shared" si="28"/>
        <v/>
      </c>
      <c r="Y184" s="1678" t="str">
        <f t="shared" si="20"/>
        <v/>
      </c>
      <c r="AA184" s="92"/>
      <c r="AC184" s="1679"/>
      <c r="AE184" s="1680"/>
      <c r="AG184" s="1681" t="str">
        <f t="shared" si="29"/>
        <v/>
      </c>
      <c r="AI184" s="1682" t="str">
        <f t="shared" si="21"/>
        <v/>
      </c>
    </row>
    <row r="185" spans="1:35" ht="11.25" outlineLevel="4">
      <c r="A185" s="1683" t="s">
        <v>664</v>
      </c>
      <c r="B185" s="61"/>
      <c r="C185" s="62" t="str">
        <f>IF(OR(ISNUMBER(S185),ISNUMBER(U185),ISNUMBER(W185),ISNUMBER(#REF!),ISNUMBER(AA185),ISNUMBER(AC185),ISNUMBER(AE185),ISNUMBER(AG185),ISNUMBER(Y185),ISNUMBER(AI185)),"x","")</f>
        <v/>
      </c>
      <c r="D185" s="63" t="s">
        <v>90</v>
      </c>
      <c r="E185" s="60" t="s">
        <v>665</v>
      </c>
      <c r="F185" s="60" t="s">
        <v>67</v>
      </c>
      <c r="G185" s="60" t="s">
        <v>666</v>
      </c>
      <c r="H185" s="60" t="s">
        <v>635</v>
      </c>
      <c r="I185" s="60"/>
      <c r="J185" s="64"/>
      <c r="K185" s="60"/>
      <c r="L185" s="60" t="s">
        <v>12</v>
      </c>
      <c r="M185" s="64" t="s">
        <v>12</v>
      </c>
      <c r="N185" s="64"/>
      <c r="O185" s="64" t="s">
        <v>14</v>
      </c>
      <c r="P185" s="64"/>
      <c r="Q185" s="64"/>
      <c r="S185" s="1684"/>
      <c r="U185" s="1685"/>
      <c r="W185" s="1686" t="str">
        <f t="shared" si="28"/>
        <v/>
      </c>
      <c r="Y185" s="1687" t="str">
        <f t="shared" si="20"/>
        <v/>
      </c>
      <c r="AA185" s="92"/>
      <c r="AC185" s="1688"/>
      <c r="AE185" s="1689"/>
      <c r="AG185" s="1690" t="str">
        <f t="shared" si="29"/>
        <v/>
      </c>
      <c r="AI185" s="1691" t="str">
        <f t="shared" si="21"/>
        <v/>
      </c>
    </row>
    <row r="186" spans="1:35" ht="11.25" outlineLevel="4">
      <c r="A186" s="1692" t="s">
        <v>667</v>
      </c>
      <c r="B186" s="61"/>
      <c r="C186" s="62" t="str">
        <f>IF(OR(ISNUMBER(S186),ISNUMBER(U186),ISNUMBER(W186),ISNUMBER(#REF!),ISNUMBER(AA186),ISNUMBER(AC186),ISNUMBER(AE186),ISNUMBER(AG186),ISNUMBER(Y186),ISNUMBER(AI186)),"x","")</f>
        <v/>
      </c>
      <c r="D186" s="63" t="s">
        <v>90</v>
      </c>
      <c r="E186" s="60" t="s">
        <v>668</v>
      </c>
      <c r="F186" s="60" t="s">
        <v>67</v>
      </c>
      <c r="G186" s="60" t="s">
        <v>669</v>
      </c>
      <c r="H186" s="60"/>
      <c r="I186" s="60"/>
      <c r="J186" s="64"/>
      <c r="K186" s="60"/>
      <c r="L186" s="60" t="s">
        <v>12</v>
      </c>
      <c r="M186" s="64" t="s">
        <v>12</v>
      </c>
      <c r="N186" s="64"/>
      <c r="O186" s="64" t="s">
        <v>14</v>
      </c>
      <c r="P186" s="64"/>
      <c r="Q186" s="64"/>
      <c r="S186" s="1693"/>
      <c r="U186" s="1694"/>
      <c r="W186" s="1695" t="str">
        <f t="shared" si="28"/>
        <v/>
      </c>
      <c r="Y186" s="1696" t="str">
        <f t="shared" si="20"/>
        <v/>
      </c>
      <c r="AA186" s="92"/>
      <c r="AC186" s="1697"/>
      <c r="AE186" s="1698"/>
      <c r="AG186" s="1699" t="str">
        <f t="shared" si="29"/>
        <v/>
      </c>
      <c r="AI186" s="1700" t="str">
        <f t="shared" si="21"/>
        <v/>
      </c>
    </row>
    <row r="187" spans="1:35" ht="11.25" outlineLevel="4">
      <c r="A187" s="1701" t="s">
        <v>670</v>
      </c>
      <c r="B187" s="61"/>
      <c r="C187" s="62" t="str">
        <f>IF(OR(ISNUMBER(S187),ISNUMBER(U187),ISNUMBER(W187),ISNUMBER(#REF!),ISNUMBER(AA187),ISNUMBER(AC187),ISNUMBER(AE187),ISNUMBER(AG187),ISNUMBER(Y187),ISNUMBER(AI187)),"x","")</f>
        <v/>
      </c>
      <c r="D187" s="63" t="s">
        <v>90</v>
      </c>
      <c r="E187" s="60" t="s">
        <v>671</v>
      </c>
      <c r="F187" s="60" t="s">
        <v>67</v>
      </c>
      <c r="G187" s="60" t="s">
        <v>672</v>
      </c>
      <c r="H187" s="60"/>
      <c r="I187" s="60"/>
      <c r="J187" s="64"/>
      <c r="K187" s="60"/>
      <c r="L187" s="60" t="s">
        <v>12</v>
      </c>
      <c r="M187" s="64" t="s">
        <v>12</v>
      </c>
      <c r="N187" s="64"/>
      <c r="O187" s="64" t="s">
        <v>14</v>
      </c>
      <c r="P187" s="64"/>
      <c r="Q187" s="64"/>
      <c r="S187" s="1702"/>
      <c r="U187" s="1703"/>
      <c r="W187" s="1704" t="str">
        <f t="shared" si="28"/>
        <v/>
      </c>
      <c r="Y187" s="1705" t="str">
        <f t="shared" si="20"/>
        <v/>
      </c>
      <c r="AA187" s="92"/>
      <c r="AC187" s="1706"/>
      <c r="AE187" s="1707"/>
      <c r="AG187" s="1708" t="str">
        <f t="shared" si="29"/>
        <v/>
      </c>
      <c r="AI187" s="1709" t="str">
        <f t="shared" si="21"/>
        <v/>
      </c>
    </row>
    <row r="188" spans="1:35" ht="11.25" outlineLevel="4">
      <c r="A188" s="1710" t="s">
        <v>673</v>
      </c>
      <c r="B188" s="61" t="s">
        <v>94</v>
      </c>
      <c r="C188" s="62" t="str">
        <f>IF(OR(ISNUMBER(S188),ISNUMBER(U188),ISNUMBER(W188),ISNUMBER(#REF!),ISNUMBER(AA188),ISNUMBER(AC188),ISNUMBER(AE188),ISNUMBER(AG188),ISNUMBER(Y188),ISNUMBER(AI188)),"x","")</f>
        <v/>
      </c>
      <c r="D188" s="63" t="s">
        <v>90</v>
      </c>
      <c r="E188" s="60" t="s">
        <v>674</v>
      </c>
      <c r="F188" s="60" t="s">
        <v>67</v>
      </c>
      <c r="G188" s="60" t="s">
        <v>675</v>
      </c>
      <c r="H188" s="60"/>
      <c r="I188" s="60" t="s">
        <v>656</v>
      </c>
      <c r="J188" s="64" t="s">
        <v>122</v>
      </c>
      <c r="K188" s="60"/>
      <c r="L188" s="60" t="s">
        <v>12</v>
      </c>
      <c r="M188" s="64"/>
      <c r="N188" s="64"/>
      <c r="O188" s="64" t="s">
        <v>14</v>
      </c>
      <c r="P188" s="64"/>
      <c r="Q188" s="64"/>
      <c r="S188" s="1711"/>
      <c r="U188" s="1712"/>
      <c r="W188" s="1713" t="str">
        <f t="shared" si="28"/>
        <v/>
      </c>
      <c r="Y188" s="1714" t="str">
        <f t="shared" si="20"/>
        <v/>
      </c>
      <c r="AA188" s="92"/>
      <c r="AC188" s="1715"/>
      <c r="AE188" s="1716"/>
      <c r="AG188" s="1717" t="str">
        <f t="shared" si="29"/>
        <v/>
      </c>
      <c r="AI188" s="1718" t="str">
        <f t="shared" si="21"/>
        <v/>
      </c>
    </row>
    <row r="189" spans="1:35" ht="11.25" outlineLevel="4">
      <c r="A189" s="1719" t="s">
        <v>676</v>
      </c>
      <c r="B189" s="61" t="s">
        <v>94</v>
      </c>
      <c r="C189" s="62" t="str">
        <f>IF(OR(ISNUMBER(S189),ISNUMBER(U189),ISNUMBER(W189),ISNUMBER(#REF!),ISNUMBER(AA189),ISNUMBER(AC189),ISNUMBER(AE189),ISNUMBER(AG189),ISNUMBER(Y189),ISNUMBER(AI189)),"x","")</f>
        <v/>
      </c>
      <c r="D189" s="63" t="s">
        <v>90</v>
      </c>
      <c r="E189" s="60" t="s">
        <v>677</v>
      </c>
      <c r="F189" s="60" t="s">
        <v>67</v>
      </c>
      <c r="G189" s="60" t="s">
        <v>678</v>
      </c>
      <c r="H189" s="60" t="s">
        <v>679</v>
      </c>
      <c r="I189" s="60" t="s">
        <v>656</v>
      </c>
      <c r="J189" s="64" t="s">
        <v>122</v>
      </c>
      <c r="K189" s="60"/>
      <c r="L189" s="60"/>
      <c r="M189" s="64" t="s">
        <v>12</v>
      </c>
      <c r="N189" s="64"/>
      <c r="O189" s="64" t="s">
        <v>14</v>
      </c>
      <c r="P189" s="64"/>
      <c r="Q189" s="64"/>
      <c r="S189" s="1720"/>
      <c r="U189" s="1721"/>
      <c r="W189" s="1722" t="str">
        <f t="shared" si="28"/>
        <v/>
      </c>
      <c r="Y189" s="1723" t="str">
        <f t="shared" si="20"/>
        <v/>
      </c>
      <c r="AA189" s="92"/>
      <c r="AC189" s="1724"/>
      <c r="AE189" s="1725"/>
      <c r="AG189" s="1726" t="str">
        <f t="shared" si="29"/>
        <v/>
      </c>
      <c r="AI189" s="1727" t="str">
        <f t="shared" si="21"/>
        <v/>
      </c>
    </row>
    <row r="190" spans="1:35" ht="11.25" outlineLevel="4">
      <c r="A190" s="1728" t="s">
        <v>680</v>
      </c>
      <c r="B190" s="61" t="s">
        <v>94</v>
      </c>
      <c r="C190" s="62" t="str">
        <f>IF(OR(ISNUMBER(S190),ISNUMBER(U190),ISNUMBER(W190),ISNUMBER(#REF!),ISNUMBER(AA190),ISNUMBER(AC190),ISNUMBER(AE190),ISNUMBER(AG190),ISNUMBER(Y190),ISNUMBER(AI190)),"x","")</f>
        <v/>
      </c>
      <c r="D190" s="63" t="s">
        <v>90</v>
      </c>
      <c r="E190" s="60" t="s">
        <v>681</v>
      </c>
      <c r="F190" s="60" t="s">
        <v>67</v>
      </c>
      <c r="G190" s="60" t="s">
        <v>682</v>
      </c>
      <c r="H190" s="60" t="s">
        <v>683</v>
      </c>
      <c r="I190" s="60" t="s">
        <v>656</v>
      </c>
      <c r="J190" s="64" t="s">
        <v>122</v>
      </c>
      <c r="K190" s="60"/>
      <c r="L190" s="60" t="s">
        <v>12</v>
      </c>
      <c r="M190" s="64" t="s">
        <v>12</v>
      </c>
      <c r="N190" s="64" t="s">
        <v>12</v>
      </c>
      <c r="O190" s="64" t="s">
        <v>14</v>
      </c>
      <c r="P190" s="64"/>
      <c r="Q190" s="64"/>
      <c r="S190" s="1729"/>
      <c r="U190" s="1730"/>
      <c r="W190" s="1731" t="str">
        <f t="shared" si="28"/>
        <v/>
      </c>
      <c r="Y190" s="1732" t="str">
        <f t="shared" si="20"/>
        <v/>
      </c>
      <c r="AA190" s="92"/>
      <c r="AC190" s="1733"/>
      <c r="AE190" s="1734"/>
      <c r="AG190" s="1735" t="str">
        <f t="shared" si="29"/>
        <v/>
      </c>
      <c r="AI190" s="1736" t="str">
        <f t="shared" si="21"/>
        <v/>
      </c>
    </row>
    <row r="191" spans="1:35" ht="11.25" outlineLevel="4">
      <c r="A191" s="1737" t="s">
        <v>684</v>
      </c>
      <c r="B191" s="61" t="s">
        <v>94</v>
      </c>
      <c r="C191" s="62" t="str">
        <f>IF(OR(ISNUMBER(S191),ISNUMBER(U191),ISNUMBER(W191),ISNUMBER(#REF!),ISNUMBER(AA191),ISNUMBER(AC191),ISNUMBER(AE191),ISNUMBER(AG191),ISNUMBER(Y191),ISNUMBER(AI191)),"x","")</f>
        <v/>
      </c>
      <c r="D191" s="63" t="s">
        <v>90</v>
      </c>
      <c r="E191" s="60" t="s">
        <v>685</v>
      </c>
      <c r="F191" s="60" t="s">
        <v>67</v>
      </c>
      <c r="G191" s="60" t="s">
        <v>686</v>
      </c>
      <c r="H191" s="60" t="s">
        <v>683</v>
      </c>
      <c r="I191" s="60" t="s">
        <v>656</v>
      </c>
      <c r="J191" s="64" t="s">
        <v>122</v>
      </c>
      <c r="K191" s="60"/>
      <c r="L191" s="60" t="s">
        <v>12</v>
      </c>
      <c r="M191" s="64" t="s">
        <v>12</v>
      </c>
      <c r="N191" s="64" t="s">
        <v>12</v>
      </c>
      <c r="O191" s="64" t="s">
        <v>14</v>
      </c>
      <c r="P191" s="64"/>
      <c r="Q191" s="64"/>
      <c r="S191" s="1738"/>
      <c r="U191" s="1739"/>
      <c r="W191" s="1740" t="str">
        <f t="shared" si="28"/>
        <v/>
      </c>
      <c r="Y191" s="1741" t="str">
        <f t="shared" si="20"/>
        <v/>
      </c>
      <c r="AA191" s="92"/>
      <c r="AC191" s="1742"/>
      <c r="AE191" s="1743"/>
      <c r="AG191" s="1744" t="str">
        <f t="shared" si="29"/>
        <v/>
      </c>
      <c r="AI191" s="1745" t="str">
        <f t="shared" si="21"/>
        <v/>
      </c>
    </row>
    <row r="192" spans="1:35" ht="11.25" outlineLevel="4">
      <c r="A192" s="1746" t="s">
        <v>687</v>
      </c>
      <c r="B192" s="61" t="s">
        <v>94</v>
      </c>
      <c r="C192" s="62" t="str">
        <f>IF(OR(ISNUMBER(S192),ISNUMBER(U192),ISNUMBER(W192),ISNUMBER(#REF!),ISNUMBER(AA192),ISNUMBER(AC192),ISNUMBER(AE192),ISNUMBER(AG192),ISNUMBER(Y192),ISNUMBER(AI192)),"x","")</f>
        <v/>
      </c>
      <c r="D192" s="63" t="s">
        <v>90</v>
      </c>
      <c r="E192" s="60" t="s">
        <v>688</v>
      </c>
      <c r="F192" s="60" t="s">
        <v>67</v>
      </c>
      <c r="G192" s="60" t="s">
        <v>689</v>
      </c>
      <c r="H192" s="60" t="s">
        <v>690</v>
      </c>
      <c r="I192" s="60"/>
      <c r="J192" s="64" t="s">
        <v>96</v>
      </c>
      <c r="K192" s="60"/>
      <c r="L192" s="60" t="s">
        <v>12</v>
      </c>
      <c r="M192" s="64" t="s">
        <v>12</v>
      </c>
      <c r="N192" s="64" t="s">
        <v>12</v>
      </c>
      <c r="O192" s="64" t="s">
        <v>14</v>
      </c>
      <c r="P192" s="64"/>
      <c r="Q192" s="64"/>
      <c r="S192" s="1747"/>
      <c r="U192" s="1748"/>
      <c r="W192" s="1749" t="str">
        <f t="shared" si="28"/>
        <v/>
      </c>
      <c r="Y192" s="1750" t="str">
        <f t="shared" si="20"/>
        <v/>
      </c>
      <c r="AA192" s="92"/>
      <c r="AC192" s="1751"/>
      <c r="AE192" s="1752"/>
      <c r="AG192" s="1753" t="str">
        <f t="shared" si="29"/>
        <v/>
      </c>
      <c r="AI192" s="1754" t="str">
        <f t="shared" si="21"/>
        <v/>
      </c>
    </row>
    <row r="193" spans="1:35" ht="11.25" outlineLevel="4">
      <c r="A193" s="1755" t="s">
        <v>691</v>
      </c>
      <c r="B193" s="61" t="s">
        <v>94</v>
      </c>
      <c r="C193" s="62" t="str">
        <f>IF(OR(ISNUMBER(S193),ISNUMBER(U193),ISNUMBER(W193),ISNUMBER(#REF!),ISNUMBER(AA193),ISNUMBER(AC193),ISNUMBER(AE193),ISNUMBER(AG193),ISNUMBER(Y193),ISNUMBER(AI193)),"x","")</f>
        <v/>
      </c>
      <c r="D193" s="63" t="s">
        <v>90</v>
      </c>
      <c r="E193" s="60" t="s">
        <v>692</v>
      </c>
      <c r="F193" s="60" t="s">
        <v>67</v>
      </c>
      <c r="G193" s="60" t="s">
        <v>693</v>
      </c>
      <c r="H193" s="60" t="s">
        <v>338</v>
      </c>
      <c r="I193" s="60" t="s">
        <v>656</v>
      </c>
      <c r="J193" s="64" t="s">
        <v>96</v>
      </c>
      <c r="K193" s="60"/>
      <c r="L193" s="60" t="s">
        <v>12</v>
      </c>
      <c r="M193" s="64" t="s">
        <v>12</v>
      </c>
      <c r="N193" s="64" t="s">
        <v>12</v>
      </c>
      <c r="O193" s="64" t="s">
        <v>14</v>
      </c>
      <c r="P193" s="64"/>
      <c r="Q193" s="64"/>
      <c r="S193" s="1756"/>
      <c r="U193" s="1757"/>
      <c r="W193" s="1758" t="str">
        <f t="shared" si="28"/>
        <v/>
      </c>
      <c r="Y193" s="1759" t="str">
        <f t="shared" si="20"/>
        <v/>
      </c>
      <c r="AA193" s="92"/>
      <c r="AC193" s="1760"/>
      <c r="AE193" s="1761"/>
      <c r="AG193" s="1762" t="str">
        <f t="shared" si="29"/>
        <v/>
      </c>
      <c r="AI193" s="1763" t="str">
        <f t="shared" si="21"/>
        <v/>
      </c>
    </row>
    <row r="194" spans="1:35" ht="11.25" outlineLevel="3">
      <c r="A194" s="1764" t="s">
        <v>694</v>
      </c>
      <c r="B194" s="61" t="s">
        <v>94</v>
      </c>
      <c r="C194" s="62" t="str">
        <f>IF(OR(ISNUMBER(S194),ISNUMBER(U194),ISNUMBER(W194),ISNUMBER(#REF!),ISNUMBER(AA194),ISNUMBER(AC194),ISNUMBER(AE194),ISNUMBER(AG194),ISNUMBER(Y194),ISNUMBER(AI194)),"x","")</f>
        <v/>
      </c>
      <c r="D194" s="63" t="s">
        <v>90</v>
      </c>
      <c r="E194" s="60" t="s">
        <v>695</v>
      </c>
      <c r="F194" s="60" t="s">
        <v>67</v>
      </c>
      <c r="G194" s="60" t="s">
        <v>696</v>
      </c>
      <c r="H194" s="60"/>
      <c r="I194" s="60"/>
      <c r="J194" s="64" t="s">
        <v>71</v>
      </c>
      <c r="K194" s="60"/>
      <c r="L194" s="60"/>
      <c r="M194" s="64" t="s">
        <v>12</v>
      </c>
      <c r="N194" s="64"/>
      <c r="O194" s="64" t="s">
        <v>14</v>
      </c>
      <c r="P194" s="64"/>
      <c r="Q194" s="64"/>
      <c r="S194" s="1765"/>
      <c r="U194" s="1766"/>
      <c r="W194" s="1767" t="str">
        <f>IF(OR(ISNUMBER(W195),ISNUMBER(W196)),N(W195)+N(W196),IF(ISNUMBER(U194),U194,""))</f>
        <v/>
      </c>
      <c r="Y194" s="1768" t="str">
        <f t="shared" si="20"/>
        <v/>
      </c>
      <c r="AA194" s="92"/>
      <c r="AC194" s="1769"/>
      <c r="AE194" s="1770"/>
      <c r="AG194" s="1771" t="str">
        <f>IF(OR(ISNUMBER(AG195),ISNUMBER(AG196)),N(AG195)+N(AG196),IF(ISNUMBER(AE194),AE194,""))</f>
        <v/>
      </c>
      <c r="AI194" s="1772" t="str">
        <f t="shared" si="21"/>
        <v/>
      </c>
    </row>
    <row r="195" spans="1:35" ht="11.25" outlineLevel="4">
      <c r="A195" s="1773" t="s">
        <v>697</v>
      </c>
      <c r="B195" s="61" t="s">
        <v>94</v>
      </c>
      <c r="C195" s="62" t="str">
        <f>IF(OR(ISNUMBER(S195),ISNUMBER(U195),ISNUMBER(W195),ISNUMBER(#REF!),ISNUMBER(AA195),ISNUMBER(AC195),ISNUMBER(AE195),ISNUMBER(AG195),ISNUMBER(Y195),ISNUMBER(AI195)),"x","")</f>
        <v/>
      </c>
      <c r="D195" s="63" t="s">
        <v>90</v>
      </c>
      <c r="E195" s="60" t="s">
        <v>698</v>
      </c>
      <c r="F195" s="60" t="s">
        <v>67</v>
      </c>
      <c r="G195" s="60" t="s">
        <v>699</v>
      </c>
      <c r="H195" s="60" t="s">
        <v>700</v>
      </c>
      <c r="I195" s="60" t="s">
        <v>701</v>
      </c>
      <c r="J195" s="64" t="s">
        <v>122</v>
      </c>
      <c r="K195" s="60"/>
      <c r="L195" s="60"/>
      <c r="M195" s="64" t="s">
        <v>12</v>
      </c>
      <c r="N195" s="64"/>
      <c r="O195" s="64" t="s">
        <v>14</v>
      </c>
      <c r="P195" s="64"/>
      <c r="Q195" s="64"/>
      <c r="S195" s="1774"/>
      <c r="U195" s="1775"/>
      <c r="W195" s="1776" t="str">
        <f>IF(ISNUMBER(U195),U195,"")</f>
        <v/>
      </c>
      <c r="Y195" s="1777" t="str">
        <f t="shared" si="20"/>
        <v/>
      </c>
      <c r="AA195" s="92"/>
      <c r="AC195" s="1778"/>
      <c r="AE195" s="1779"/>
      <c r="AG195" s="1780" t="str">
        <f>IF(ISNUMBER(AE195),AE195,"")</f>
        <v/>
      </c>
      <c r="AI195" s="1781" t="str">
        <f t="shared" si="21"/>
        <v/>
      </c>
    </row>
    <row r="196" spans="1:35" ht="11.25" outlineLevel="4">
      <c r="A196" s="1782" t="s">
        <v>702</v>
      </c>
      <c r="B196" s="61" t="s">
        <v>94</v>
      </c>
      <c r="C196" s="62" t="str">
        <f>IF(OR(ISNUMBER(S196),ISNUMBER(U196),ISNUMBER(W196),ISNUMBER(#REF!),ISNUMBER(AA196),ISNUMBER(AC196),ISNUMBER(AE196),ISNUMBER(AG196),ISNUMBER(Y196),ISNUMBER(AI196)),"x","")</f>
        <v/>
      </c>
      <c r="D196" s="63" t="s">
        <v>90</v>
      </c>
      <c r="E196" s="60" t="s">
        <v>703</v>
      </c>
      <c r="F196" s="60" t="s">
        <v>67</v>
      </c>
      <c r="G196" s="60" t="s">
        <v>704</v>
      </c>
      <c r="H196" s="60" t="s">
        <v>700</v>
      </c>
      <c r="I196" s="60" t="s">
        <v>705</v>
      </c>
      <c r="J196" s="64" t="s">
        <v>122</v>
      </c>
      <c r="K196" s="60"/>
      <c r="L196" s="60"/>
      <c r="M196" s="64" t="s">
        <v>12</v>
      </c>
      <c r="N196" s="64"/>
      <c r="O196" s="64" t="s">
        <v>14</v>
      </c>
      <c r="P196" s="64"/>
      <c r="Q196" s="64"/>
      <c r="S196" s="1783"/>
      <c r="U196" s="1784"/>
      <c r="W196" s="1785" t="str">
        <f>IF(ISNUMBER(U196),U196,"")</f>
        <v/>
      </c>
      <c r="Y196" s="1786" t="str">
        <f t="shared" si="20"/>
        <v/>
      </c>
      <c r="AA196" s="92"/>
      <c r="AC196" s="1787"/>
      <c r="AE196" s="1788"/>
      <c r="AG196" s="1789" t="str">
        <f>IF(ISNUMBER(AE196),AE196,"")</f>
        <v/>
      </c>
      <c r="AI196" s="1790" t="str">
        <f t="shared" si="21"/>
        <v/>
      </c>
    </row>
    <row r="197" spans="1:35" ht="11.25" outlineLevel="3">
      <c r="A197" s="1791" t="s">
        <v>706</v>
      </c>
      <c r="B197" s="61" t="s">
        <v>94</v>
      </c>
      <c r="C197" s="62" t="str">
        <f>IF(OR(ISNUMBER(S197),ISNUMBER(U197),ISNUMBER(W197),ISNUMBER(#REF!),ISNUMBER(AA197),ISNUMBER(AC197),ISNUMBER(AE197),ISNUMBER(AG197),ISNUMBER(Y197),ISNUMBER(AI197)),"x","")</f>
        <v/>
      </c>
      <c r="D197" s="63" t="s">
        <v>90</v>
      </c>
      <c r="E197" s="60" t="s">
        <v>707</v>
      </c>
      <c r="F197" s="60" t="s">
        <v>67</v>
      </c>
      <c r="G197" s="60" t="s">
        <v>706</v>
      </c>
      <c r="H197" s="60" t="s">
        <v>708</v>
      </c>
      <c r="I197" s="60"/>
      <c r="J197" s="64" t="s">
        <v>122</v>
      </c>
      <c r="K197" s="60"/>
      <c r="L197" s="60" t="s">
        <v>12</v>
      </c>
      <c r="M197" s="64" t="s">
        <v>12</v>
      </c>
      <c r="N197" s="64" t="s">
        <v>12</v>
      </c>
      <c r="O197" s="64" t="s">
        <v>14</v>
      </c>
      <c r="P197" s="64"/>
      <c r="Q197" s="64"/>
      <c r="S197" s="1792"/>
      <c r="U197" s="1793"/>
      <c r="W197" s="1794" t="str">
        <f>IF(OR(ISNUMBER(W198),ISNUMBER(W199),ISNUMBER(W204)),N(W198)+N(W199)+N(W204),IF(ISNUMBER(U197),U197,""))</f>
        <v/>
      </c>
      <c r="Y197" s="1795" t="str">
        <f t="shared" si="20"/>
        <v/>
      </c>
      <c r="AA197" s="92"/>
      <c r="AC197" s="1796"/>
      <c r="AE197" s="1797"/>
      <c r="AG197" s="1798" t="str">
        <f>IF(OR(ISNUMBER(AG198),ISNUMBER(AG199),ISNUMBER(AG204)),N(AG198)+N(AG199)+N(AG204),IF(ISNUMBER(AE197),AE197,""))</f>
        <v/>
      </c>
      <c r="AI197" s="1799" t="str">
        <f t="shared" si="21"/>
        <v/>
      </c>
    </row>
    <row r="198" spans="1:35" ht="11.25" outlineLevel="4">
      <c r="A198" s="1800" t="s">
        <v>646</v>
      </c>
      <c r="B198" s="61" t="s">
        <v>94</v>
      </c>
      <c r="C198" s="62" t="str">
        <f>IF(OR(ISNUMBER(S198),ISNUMBER(U198),ISNUMBER(W198),ISNUMBER(#REF!),ISNUMBER(AA198),ISNUMBER(AC198),ISNUMBER(AE198),ISNUMBER(AG198),ISNUMBER(Y198),ISNUMBER(AI198)),"x","")</f>
        <v/>
      </c>
      <c r="D198" s="63" t="s">
        <v>90</v>
      </c>
      <c r="E198" s="60" t="s">
        <v>709</v>
      </c>
      <c r="F198" s="60" t="s">
        <v>67</v>
      </c>
      <c r="G198" s="60" t="s">
        <v>710</v>
      </c>
      <c r="H198" s="60" t="s">
        <v>525</v>
      </c>
      <c r="I198" s="60"/>
      <c r="J198" s="64"/>
      <c r="K198" s="60"/>
      <c r="L198" s="60" t="s">
        <v>12</v>
      </c>
      <c r="M198" s="64" t="s">
        <v>12</v>
      </c>
      <c r="N198" s="64" t="s">
        <v>12</v>
      </c>
      <c r="O198" s="64" t="s">
        <v>14</v>
      </c>
      <c r="P198" s="64"/>
      <c r="Q198" s="64"/>
      <c r="S198" s="1801"/>
      <c r="U198" s="1802"/>
      <c r="W198" s="1803" t="str">
        <f t="shared" ref="W198:W216" si="30">IF(ISNUMBER(U198),U198,"")</f>
        <v/>
      </c>
      <c r="Y198" s="1804" t="str">
        <f t="shared" si="20"/>
        <v/>
      </c>
      <c r="AA198" s="92"/>
      <c r="AC198" s="1805"/>
      <c r="AE198" s="1806"/>
      <c r="AG198" s="1807" t="str">
        <f t="shared" ref="AG198:AG216" si="31">IF(ISNUMBER(AE198),AE198,"")</f>
        <v/>
      </c>
      <c r="AI198" s="1808" t="str">
        <f t="shared" si="21"/>
        <v/>
      </c>
    </row>
    <row r="199" spans="1:35" ht="11.25" outlineLevel="4">
      <c r="A199" s="1809" t="s">
        <v>649</v>
      </c>
      <c r="B199" s="61" t="s">
        <v>94</v>
      </c>
      <c r="C199" s="62" t="str">
        <f>IF(OR(ISNUMBER(S199),ISNUMBER(U199),ISNUMBER(W199),ISNUMBER(#REF!),ISNUMBER(AA199),ISNUMBER(AC199),ISNUMBER(AE199),ISNUMBER(AG199),ISNUMBER(Y199),ISNUMBER(AI199)),"x","")</f>
        <v/>
      </c>
      <c r="D199" s="63" t="s">
        <v>90</v>
      </c>
      <c r="E199" s="60" t="s">
        <v>711</v>
      </c>
      <c r="F199" s="60" t="s">
        <v>67</v>
      </c>
      <c r="G199" s="60" t="s">
        <v>712</v>
      </c>
      <c r="H199" s="60"/>
      <c r="I199" s="60"/>
      <c r="J199" s="64"/>
      <c r="K199" s="60"/>
      <c r="L199" s="60" t="s">
        <v>12</v>
      </c>
      <c r="M199" s="64" t="s">
        <v>12</v>
      </c>
      <c r="N199" s="64" t="s">
        <v>12</v>
      </c>
      <c r="O199" s="64" t="s">
        <v>14</v>
      </c>
      <c r="P199" s="64"/>
      <c r="Q199" s="64"/>
      <c r="S199" s="1810"/>
      <c r="U199" s="1811"/>
      <c r="W199" s="1812" t="str">
        <f t="shared" si="30"/>
        <v/>
      </c>
      <c r="Y199" s="1813" t="str">
        <f t="shared" si="20"/>
        <v/>
      </c>
      <c r="AA199" s="92"/>
      <c r="AC199" s="1814"/>
      <c r="AE199" s="1815"/>
      <c r="AG199" s="1816" t="str">
        <f t="shared" si="31"/>
        <v/>
      </c>
      <c r="AI199" s="1817" t="str">
        <f t="shared" si="21"/>
        <v/>
      </c>
    </row>
    <row r="200" spans="1:35" ht="11.25" outlineLevel="4">
      <c r="A200" s="1818" t="s">
        <v>661</v>
      </c>
      <c r="B200" s="61"/>
      <c r="C200" s="62" t="str">
        <f>IF(OR(ISNUMBER(S200),ISNUMBER(U200),ISNUMBER(W200),ISNUMBER(#REF!),ISNUMBER(AA200),ISNUMBER(AC200),ISNUMBER(AE200),ISNUMBER(AG200),ISNUMBER(Y200),ISNUMBER(AI200)),"x","")</f>
        <v/>
      </c>
      <c r="D200" s="63" t="s">
        <v>90</v>
      </c>
      <c r="E200" s="60" t="s">
        <v>713</v>
      </c>
      <c r="F200" s="60" t="s">
        <v>67</v>
      </c>
      <c r="G200" s="60" t="s">
        <v>714</v>
      </c>
      <c r="H200" s="60" t="s">
        <v>715</v>
      </c>
      <c r="I200" s="60"/>
      <c r="J200" s="64"/>
      <c r="K200" s="60"/>
      <c r="L200" s="60" t="s">
        <v>12</v>
      </c>
      <c r="M200" s="64" t="s">
        <v>12</v>
      </c>
      <c r="N200" s="64" t="s">
        <v>12</v>
      </c>
      <c r="O200" s="64" t="s">
        <v>14</v>
      </c>
      <c r="P200" s="64"/>
      <c r="Q200" s="64"/>
      <c r="S200" s="1819"/>
      <c r="U200" s="1820"/>
      <c r="W200" s="1821" t="str">
        <f t="shared" si="30"/>
        <v/>
      </c>
      <c r="Y200" s="1822" t="str">
        <f t="shared" si="20"/>
        <v/>
      </c>
      <c r="AA200" s="92"/>
      <c r="AC200" s="1823"/>
      <c r="AE200" s="1824"/>
      <c r="AG200" s="1825" t="str">
        <f t="shared" si="31"/>
        <v/>
      </c>
      <c r="AI200" s="1826" t="str">
        <f t="shared" si="21"/>
        <v/>
      </c>
    </row>
    <row r="201" spans="1:35" ht="11.25" outlineLevel="4">
      <c r="A201" s="1827" t="s">
        <v>716</v>
      </c>
      <c r="B201" s="61"/>
      <c r="C201" s="62" t="str">
        <f>IF(OR(ISNUMBER(S201),ISNUMBER(U201),ISNUMBER(W201),ISNUMBER(#REF!),ISNUMBER(AA201),ISNUMBER(AC201),ISNUMBER(AE201),ISNUMBER(AG201),ISNUMBER(Y201),ISNUMBER(AI201)),"x","")</f>
        <v/>
      </c>
      <c r="D201" s="63" t="s">
        <v>90</v>
      </c>
      <c r="E201" s="60" t="s">
        <v>717</v>
      </c>
      <c r="F201" s="60" t="s">
        <v>67</v>
      </c>
      <c r="G201" s="60" t="s">
        <v>718</v>
      </c>
      <c r="H201" s="60" t="s">
        <v>719</v>
      </c>
      <c r="I201" s="60"/>
      <c r="J201" s="64"/>
      <c r="K201" s="60"/>
      <c r="L201" s="60" t="s">
        <v>12</v>
      </c>
      <c r="M201" s="64" t="s">
        <v>12</v>
      </c>
      <c r="N201" s="64"/>
      <c r="O201" s="64" t="s">
        <v>14</v>
      </c>
      <c r="P201" s="64"/>
      <c r="Q201" s="64"/>
      <c r="S201" s="1828"/>
      <c r="U201" s="1829"/>
      <c r="W201" s="1830" t="str">
        <f t="shared" si="30"/>
        <v/>
      </c>
      <c r="Y201" s="1831" t="str">
        <f t="shared" ref="Y201:Y264" si="32">IF(OR(ISNUMBER(S201),ISNUMBER(W201)),N(S201)+N(W201),"")</f>
        <v/>
      </c>
      <c r="AA201" s="92"/>
      <c r="AC201" s="1832"/>
      <c r="AE201" s="1833"/>
      <c r="AG201" s="1834" t="str">
        <f t="shared" si="31"/>
        <v/>
      </c>
      <c r="AI201" s="1835" t="str">
        <f t="shared" ref="AI201:AI264" si="33">IF(OR(ISNUMBER(AC201),ISNUMBER(AG201)),N(AC201)+N(AG201),"")</f>
        <v/>
      </c>
    </row>
    <row r="202" spans="1:35" ht="11.25" outlineLevel="4">
      <c r="A202" s="1836" t="s">
        <v>720</v>
      </c>
      <c r="B202" s="61"/>
      <c r="C202" s="62" t="str">
        <f>IF(OR(ISNUMBER(S202),ISNUMBER(U202),ISNUMBER(W202),ISNUMBER(#REF!),ISNUMBER(AA202),ISNUMBER(AC202),ISNUMBER(AE202),ISNUMBER(AG202),ISNUMBER(Y202),ISNUMBER(AI202)),"x","")</f>
        <v/>
      </c>
      <c r="D202" s="63" t="s">
        <v>90</v>
      </c>
      <c r="E202" s="60" t="s">
        <v>721</v>
      </c>
      <c r="F202" s="60" t="s">
        <v>67</v>
      </c>
      <c r="G202" s="60" t="s">
        <v>722</v>
      </c>
      <c r="H202" s="60" t="s">
        <v>525</v>
      </c>
      <c r="I202" s="60"/>
      <c r="J202" s="64"/>
      <c r="K202" s="60"/>
      <c r="L202" s="60" t="s">
        <v>12</v>
      </c>
      <c r="M202" s="64" t="s">
        <v>12</v>
      </c>
      <c r="N202" s="64" t="s">
        <v>12</v>
      </c>
      <c r="O202" s="64" t="s">
        <v>14</v>
      </c>
      <c r="P202" s="64"/>
      <c r="Q202" s="64"/>
      <c r="S202" s="1837"/>
      <c r="U202" s="1838"/>
      <c r="W202" s="1839" t="str">
        <f t="shared" si="30"/>
        <v/>
      </c>
      <c r="Y202" s="1840" t="str">
        <f t="shared" si="32"/>
        <v/>
      </c>
      <c r="AA202" s="92"/>
      <c r="AC202" s="1841"/>
      <c r="AE202" s="1842"/>
      <c r="AG202" s="1843" t="str">
        <f t="shared" si="31"/>
        <v/>
      </c>
      <c r="AI202" s="1844" t="str">
        <f t="shared" si="33"/>
        <v/>
      </c>
    </row>
    <row r="203" spans="1:35" ht="11.25" outlineLevel="4">
      <c r="A203" s="1845" t="s">
        <v>616</v>
      </c>
      <c r="B203" s="61"/>
      <c r="C203" s="62" t="str">
        <f>IF(OR(ISNUMBER(S203),ISNUMBER(U203),ISNUMBER(W203),ISNUMBER(#REF!),ISNUMBER(AA203),ISNUMBER(AC203),ISNUMBER(AE203),ISNUMBER(AG203),ISNUMBER(Y203),ISNUMBER(AI203)),"x","")</f>
        <v/>
      </c>
      <c r="D203" s="63" t="s">
        <v>90</v>
      </c>
      <c r="E203" s="60" t="s">
        <v>723</v>
      </c>
      <c r="F203" s="60" t="s">
        <v>67</v>
      </c>
      <c r="G203" s="60" t="s">
        <v>724</v>
      </c>
      <c r="H203" s="60"/>
      <c r="I203" s="60"/>
      <c r="J203" s="64"/>
      <c r="K203" s="60"/>
      <c r="L203" s="60" t="s">
        <v>12</v>
      </c>
      <c r="M203" s="64" t="s">
        <v>12</v>
      </c>
      <c r="N203" s="64"/>
      <c r="O203" s="64" t="s">
        <v>14</v>
      </c>
      <c r="P203" s="64"/>
      <c r="Q203" s="64"/>
      <c r="S203" s="1846"/>
      <c r="U203" s="1847"/>
      <c r="W203" s="1848" t="str">
        <f t="shared" si="30"/>
        <v/>
      </c>
      <c r="Y203" s="1849" t="str">
        <f t="shared" si="32"/>
        <v/>
      </c>
      <c r="AA203" s="92"/>
      <c r="AC203" s="1850"/>
      <c r="AE203" s="1851"/>
      <c r="AG203" s="1852" t="str">
        <f t="shared" si="31"/>
        <v/>
      </c>
      <c r="AI203" s="1853" t="str">
        <f t="shared" si="33"/>
        <v/>
      </c>
    </row>
    <row r="204" spans="1:35" ht="11.25" outlineLevel="4">
      <c r="A204" s="1854" t="s">
        <v>139</v>
      </c>
      <c r="B204" s="61" t="s">
        <v>94</v>
      </c>
      <c r="C204" s="62" t="str">
        <f>IF(OR(ISNUMBER(S204),ISNUMBER(U204),ISNUMBER(W204),ISNUMBER(#REF!),ISNUMBER(AA204),ISNUMBER(AC204),ISNUMBER(AE204),ISNUMBER(AG204),ISNUMBER(Y204),ISNUMBER(AI204)),"x","")</f>
        <v/>
      </c>
      <c r="D204" s="63" t="s">
        <v>90</v>
      </c>
      <c r="E204" s="60" t="s">
        <v>725</v>
      </c>
      <c r="F204" s="60" t="s">
        <v>67</v>
      </c>
      <c r="G204" s="60" t="s">
        <v>726</v>
      </c>
      <c r="H204" s="60" t="s">
        <v>142</v>
      </c>
      <c r="I204" s="60" t="s">
        <v>727</v>
      </c>
      <c r="J204" s="64"/>
      <c r="K204" s="60"/>
      <c r="L204" s="60" t="s">
        <v>12</v>
      </c>
      <c r="M204" s="64" t="s">
        <v>12</v>
      </c>
      <c r="N204" s="64" t="s">
        <v>12</v>
      </c>
      <c r="O204" s="64" t="s">
        <v>14</v>
      </c>
      <c r="P204" s="64"/>
      <c r="Q204" s="64"/>
      <c r="S204" s="1855"/>
      <c r="U204" s="1856"/>
      <c r="W204" s="1857" t="str">
        <f t="shared" si="30"/>
        <v/>
      </c>
      <c r="Y204" s="1858" t="str">
        <f t="shared" si="32"/>
        <v/>
      </c>
      <c r="AA204" s="92"/>
      <c r="AC204" s="1859"/>
      <c r="AE204" s="1860"/>
      <c r="AG204" s="1861" t="str">
        <f t="shared" si="31"/>
        <v/>
      </c>
      <c r="AI204" s="1862" t="str">
        <f t="shared" si="33"/>
        <v/>
      </c>
    </row>
    <row r="205" spans="1:35" ht="11.25" outlineLevel="3">
      <c r="A205" s="1863" t="s">
        <v>728</v>
      </c>
      <c r="B205" s="61" t="s">
        <v>94</v>
      </c>
      <c r="C205" s="62" t="str">
        <f>IF(OR(ISNUMBER(S205),ISNUMBER(U205),ISNUMBER(W205),ISNUMBER(#REF!),ISNUMBER(AA205),ISNUMBER(AC205),ISNUMBER(AE205),ISNUMBER(AG205),ISNUMBER(Y205),ISNUMBER(AI205)),"x","")</f>
        <v/>
      </c>
      <c r="D205" s="63" t="s">
        <v>90</v>
      </c>
      <c r="E205" s="60" t="s">
        <v>729</v>
      </c>
      <c r="F205" s="60" t="s">
        <v>67</v>
      </c>
      <c r="G205" s="60" t="s">
        <v>728</v>
      </c>
      <c r="H205" s="60" t="s">
        <v>730</v>
      </c>
      <c r="I205" s="60" t="s">
        <v>344</v>
      </c>
      <c r="J205" s="64" t="s">
        <v>122</v>
      </c>
      <c r="K205" s="60"/>
      <c r="L205" s="60" t="s">
        <v>12</v>
      </c>
      <c r="M205" s="64" t="s">
        <v>12</v>
      </c>
      <c r="N205" s="64" t="s">
        <v>12</v>
      </c>
      <c r="O205" s="64" t="s">
        <v>14</v>
      </c>
      <c r="P205" s="64"/>
      <c r="Q205" s="64"/>
      <c r="S205" s="1864"/>
      <c r="U205" s="1865"/>
      <c r="W205" s="1866" t="str">
        <f t="shared" si="30"/>
        <v/>
      </c>
      <c r="Y205" s="1867" t="str">
        <f t="shared" si="32"/>
        <v/>
      </c>
      <c r="AA205" s="92"/>
      <c r="AC205" s="1868"/>
      <c r="AE205" s="1869"/>
      <c r="AG205" s="1870" t="str">
        <f t="shared" si="31"/>
        <v/>
      </c>
      <c r="AI205" s="1871" t="str">
        <f t="shared" si="33"/>
        <v/>
      </c>
    </row>
    <row r="206" spans="1:35" ht="11.25" outlineLevel="4">
      <c r="A206" s="1872" t="s">
        <v>621</v>
      </c>
      <c r="B206" s="61"/>
      <c r="C206" s="62" t="str">
        <f>IF(OR(ISNUMBER(S206),ISNUMBER(U206),ISNUMBER(W206),ISNUMBER(#REF!),ISNUMBER(AA206),ISNUMBER(AC206),ISNUMBER(AE206),ISNUMBER(AG206),ISNUMBER(Y206),ISNUMBER(AI206)),"x","")</f>
        <v/>
      </c>
      <c r="D206" s="63" t="s">
        <v>90</v>
      </c>
      <c r="E206" s="60" t="s">
        <v>731</v>
      </c>
      <c r="F206" s="60" t="s">
        <v>67</v>
      </c>
      <c r="G206" s="60" t="s">
        <v>732</v>
      </c>
      <c r="H206" s="60" t="s">
        <v>525</v>
      </c>
      <c r="I206" s="60"/>
      <c r="J206" s="64"/>
      <c r="K206" s="60"/>
      <c r="L206" s="60" t="s">
        <v>12</v>
      </c>
      <c r="M206" s="64" t="s">
        <v>12</v>
      </c>
      <c r="N206" s="64" t="s">
        <v>12</v>
      </c>
      <c r="O206" s="64" t="s">
        <v>14</v>
      </c>
      <c r="P206" s="64"/>
      <c r="Q206" s="64"/>
      <c r="S206" s="1873"/>
      <c r="U206" s="1874"/>
      <c r="W206" s="1875" t="str">
        <f t="shared" si="30"/>
        <v/>
      </c>
      <c r="Y206" s="1876" t="str">
        <f t="shared" si="32"/>
        <v/>
      </c>
      <c r="AA206" s="92"/>
      <c r="AC206" s="1877"/>
      <c r="AE206" s="1878"/>
      <c r="AG206" s="1879" t="str">
        <f t="shared" si="31"/>
        <v/>
      </c>
      <c r="AI206" s="1880" t="str">
        <f t="shared" si="33"/>
        <v/>
      </c>
    </row>
    <row r="207" spans="1:35" ht="11.25" outlineLevel="4">
      <c r="A207" s="1881" t="s">
        <v>603</v>
      </c>
      <c r="B207" s="61"/>
      <c r="C207" s="62" t="str">
        <f>IF(OR(ISNUMBER(S207),ISNUMBER(U207),ISNUMBER(W207),ISNUMBER(#REF!),ISNUMBER(AA207),ISNUMBER(AC207),ISNUMBER(AE207),ISNUMBER(AG207),ISNUMBER(Y207),ISNUMBER(AI207)),"x","")</f>
        <v/>
      </c>
      <c r="D207" s="63" t="s">
        <v>90</v>
      </c>
      <c r="E207" s="60" t="s">
        <v>733</v>
      </c>
      <c r="F207" s="60" t="s">
        <v>67</v>
      </c>
      <c r="G207" s="60" t="s">
        <v>734</v>
      </c>
      <c r="H207" s="60"/>
      <c r="I207" s="60"/>
      <c r="J207" s="64"/>
      <c r="K207" s="60"/>
      <c r="L207" s="60" t="s">
        <v>12</v>
      </c>
      <c r="M207" s="64" t="s">
        <v>12</v>
      </c>
      <c r="N207" s="64" t="s">
        <v>12</v>
      </c>
      <c r="O207" s="64" t="s">
        <v>14</v>
      </c>
      <c r="P207" s="64"/>
      <c r="Q207" s="64"/>
      <c r="S207" s="1882"/>
      <c r="U207" s="1883"/>
      <c r="W207" s="1884" t="str">
        <f t="shared" si="30"/>
        <v/>
      </c>
      <c r="Y207" s="1885" t="str">
        <f t="shared" si="32"/>
        <v/>
      </c>
      <c r="AA207" s="92"/>
      <c r="AC207" s="1886"/>
      <c r="AE207" s="1887"/>
      <c r="AG207" s="1888" t="str">
        <f t="shared" si="31"/>
        <v/>
      </c>
      <c r="AI207" s="1889" t="str">
        <f t="shared" si="33"/>
        <v/>
      </c>
    </row>
    <row r="208" spans="1:35" ht="11.25" outlineLevel="4">
      <c r="A208" s="1890" t="s">
        <v>661</v>
      </c>
      <c r="B208" s="61"/>
      <c r="C208" s="62" t="str">
        <f>IF(OR(ISNUMBER(S208),ISNUMBER(U208),ISNUMBER(W208),ISNUMBER(#REF!),ISNUMBER(AA208),ISNUMBER(AC208),ISNUMBER(AE208),ISNUMBER(AG208),ISNUMBER(Y208),ISNUMBER(AI208)),"x","")</f>
        <v/>
      </c>
      <c r="D208" s="63" t="s">
        <v>90</v>
      </c>
      <c r="E208" s="60" t="s">
        <v>735</v>
      </c>
      <c r="F208" s="60" t="s">
        <v>67</v>
      </c>
      <c r="G208" s="60" t="s">
        <v>736</v>
      </c>
      <c r="H208" s="60" t="s">
        <v>715</v>
      </c>
      <c r="I208" s="60"/>
      <c r="J208" s="64"/>
      <c r="K208" s="60"/>
      <c r="L208" s="60" t="s">
        <v>12</v>
      </c>
      <c r="M208" s="64" t="s">
        <v>12</v>
      </c>
      <c r="N208" s="64" t="s">
        <v>12</v>
      </c>
      <c r="O208" s="64" t="s">
        <v>14</v>
      </c>
      <c r="P208" s="64"/>
      <c r="Q208" s="64"/>
      <c r="S208" s="1891"/>
      <c r="U208" s="1892"/>
      <c r="W208" s="1893" t="str">
        <f t="shared" si="30"/>
        <v/>
      </c>
      <c r="Y208" s="1894" t="str">
        <f t="shared" si="32"/>
        <v/>
      </c>
      <c r="AA208" s="92"/>
      <c r="AC208" s="1895"/>
      <c r="AE208" s="1896"/>
      <c r="AG208" s="1897" t="str">
        <f t="shared" si="31"/>
        <v/>
      </c>
      <c r="AI208" s="1898" t="str">
        <f t="shared" si="33"/>
        <v/>
      </c>
    </row>
    <row r="209" spans="1:35" ht="11.25" outlineLevel="4">
      <c r="A209" s="1899" t="s">
        <v>737</v>
      </c>
      <c r="B209" s="61"/>
      <c r="C209" s="62" t="str">
        <f>IF(OR(ISNUMBER(S209),ISNUMBER(U209),ISNUMBER(W209),ISNUMBER(#REF!),ISNUMBER(AA209),ISNUMBER(AC209),ISNUMBER(AE209),ISNUMBER(AG209),ISNUMBER(Y209),ISNUMBER(AI209)),"x","")</f>
        <v/>
      </c>
      <c r="D209" s="63" t="s">
        <v>90</v>
      </c>
      <c r="E209" s="60" t="s">
        <v>738</v>
      </c>
      <c r="F209" s="60" t="s">
        <v>67</v>
      </c>
      <c r="G209" s="60" t="s">
        <v>739</v>
      </c>
      <c r="H209" s="60" t="s">
        <v>525</v>
      </c>
      <c r="I209" s="60"/>
      <c r="J209" s="64"/>
      <c r="K209" s="60"/>
      <c r="L209" s="60" t="s">
        <v>12</v>
      </c>
      <c r="M209" s="64" t="s">
        <v>12</v>
      </c>
      <c r="N209" s="64" t="s">
        <v>12</v>
      </c>
      <c r="O209" s="64" t="s">
        <v>14</v>
      </c>
      <c r="P209" s="64"/>
      <c r="Q209" s="64"/>
      <c r="S209" s="1900"/>
      <c r="U209" s="1901"/>
      <c r="W209" s="1902" t="str">
        <f t="shared" si="30"/>
        <v/>
      </c>
      <c r="Y209" s="1903" t="str">
        <f t="shared" si="32"/>
        <v/>
      </c>
      <c r="AA209" s="92"/>
      <c r="AC209" s="1904"/>
      <c r="AE209" s="1905"/>
      <c r="AG209" s="1906" t="str">
        <f t="shared" si="31"/>
        <v/>
      </c>
      <c r="AI209" s="1907" t="str">
        <f t="shared" si="33"/>
        <v/>
      </c>
    </row>
    <row r="210" spans="1:35" ht="11.25" outlineLevel="4">
      <c r="A210" s="1908" t="s">
        <v>740</v>
      </c>
      <c r="B210" s="61"/>
      <c r="C210" s="62" t="str">
        <f>IF(OR(ISNUMBER(S210),ISNUMBER(U210),ISNUMBER(W210),ISNUMBER(#REF!),ISNUMBER(AA210),ISNUMBER(AC210),ISNUMBER(AE210),ISNUMBER(AG210),ISNUMBER(Y210),ISNUMBER(AI210)),"x","")</f>
        <v/>
      </c>
      <c r="D210" s="63" t="s">
        <v>90</v>
      </c>
      <c r="E210" s="60" t="s">
        <v>741</v>
      </c>
      <c r="F210" s="60" t="s">
        <v>67</v>
      </c>
      <c r="G210" s="60" t="s">
        <v>742</v>
      </c>
      <c r="H210" s="60" t="s">
        <v>525</v>
      </c>
      <c r="I210" s="60"/>
      <c r="J210" s="64"/>
      <c r="K210" s="60"/>
      <c r="L210" s="60" t="s">
        <v>12</v>
      </c>
      <c r="M210" s="64" t="s">
        <v>12</v>
      </c>
      <c r="N210" s="64" t="s">
        <v>12</v>
      </c>
      <c r="O210" s="64" t="s">
        <v>14</v>
      </c>
      <c r="P210" s="64"/>
      <c r="Q210" s="64"/>
      <c r="S210" s="1909"/>
      <c r="U210" s="1910"/>
      <c r="W210" s="1911" t="str">
        <f t="shared" si="30"/>
        <v/>
      </c>
      <c r="Y210" s="1912" t="str">
        <f t="shared" si="32"/>
        <v/>
      </c>
      <c r="AA210" s="92"/>
      <c r="AC210" s="1913"/>
      <c r="AE210" s="1914"/>
      <c r="AG210" s="1915" t="str">
        <f t="shared" si="31"/>
        <v/>
      </c>
      <c r="AI210" s="1916" t="str">
        <f t="shared" si="33"/>
        <v/>
      </c>
    </row>
    <row r="211" spans="1:35" ht="11.25" outlineLevel="4">
      <c r="A211" s="1917" t="s">
        <v>743</v>
      </c>
      <c r="B211" s="61"/>
      <c r="C211" s="62" t="str">
        <f>IF(OR(ISNUMBER(S211),ISNUMBER(U211),ISNUMBER(W211),ISNUMBER(#REF!),ISNUMBER(AA211),ISNUMBER(AC211),ISNUMBER(AE211),ISNUMBER(AG211),ISNUMBER(Y211),ISNUMBER(AI211)),"x","")</f>
        <v/>
      </c>
      <c r="D211" s="63" t="s">
        <v>90</v>
      </c>
      <c r="E211" s="60" t="s">
        <v>744</v>
      </c>
      <c r="F211" s="60" t="s">
        <v>67</v>
      </c>
      <c r="G211" s="60" t="s">
        <v>745</v>
      </c>
      <c r="H211" s="60" t="s">
        <v>746</v>
      </c>
      <c r="I211" s="60"/>
      <c r="J211" s="64"/>
      <c r="K211" s="60"/>
      <c r="L211" s="60" t="s">
        <v>12</v>
      </c>
      <c r="M211" s="64" t="s">
        <v>12</v>
      </c>
      <c r="N211" s="64" t="s">
        <v>12</v>
      </c>
      <c r="O211" s="64" t="s">
        <v>14</v>
      </c>
      <c r="P211" s="64"/>
      <c r="Q211" s="64"/>
      <c r="S211" s="1918"/>
      <c r="U211" s="1919"/>
      <c r="W211" s="1920" t="str">
        <f t="shared" si="30"/>
        <v/>
      </c>
      <c r="Y211" s="1921" t="str">
        <f t="shared" si="32"/>
        <v/>
      </c>
      <c r="AA211" s="92"/>
      <c r="AC211" s="1922"/>
      <c r="AE211" s="1923"/>
      <c r="AG211" s="1924" t="str">
        <f t="shared" si="31"/>
        <v/>
      </c>
      <c r="AI211" s="1925" t="str">
        <f t="shared" si="33"/>
        <v/>
      </c>
    </row>
    <row r="212" spans="1:35" ht="11.25" outlineLevel="4">
      <c r="A212" s="1926" t="s">
        <v>747</v>
      </c>
      <c r="B212" s="61"/>
      <c r="C212" s="62" t="str">
        <f>IF(OR(ISNUMBER(S212),ISNUMBER(U212),ISNUMBER(W212),ISNUMBER(#REF!),ISNUMBER(AA212),ISNUMBER(AC212),ISNUMBER(AE212),ISNUMBER(AG212),ISNUMBER(Y212),ISNUMBER(AI212)),"x","")</f>
        <v/>
      </c>
      <c r="D212" s="63" t="s">
        <v>90</v>
      </c>
      <c r="E212" s="60" t="s">
        <v>748</v>
      </c>
      <c r="F212" s="60" t="s">
        <v>67</v>
      </c>
      <c r="G212" s="60" t="s">
        <v>749</v>
      </c>
      <c r="H212" s="60" t="s">
        <v>750</v>
      </c>
      <c r="I212" s="60"/>
      <c r="J212" s="64"/>
      <c r="K212" s="60"/>
      <c r="L212" s="60" t="s">
        <v>12</v>
      </c>
      <c r="M212" s="64" t="s">
        <v>12</v>
      </c>
      <c r="N212" s="64" t="s">
        <v>12</v>
      </c>
      <c r="O212" s="64" t="s">
        <v>14</v>
      </c>
      <c r="P212" s="64"/>
      <c r="Q212" s="64"/>
      <c r="S212" s="1927"/>
      <c r="U212" s="1928"/>
      <c r="W212" s="1929" t="str">
        <f t="shared" si="30"/>
        <v/>
      </c>
      <c r="Y212" s="1930" t="str">
        <f t="shared" si="32"/>
        <v/>
      </c>
      <c r="AA212" s="92"/>
      <c r="AC212" s="1931"/>
      <c r="AE212" s="1932"/>
      <c r="AG212" s="1933" t="str">
        <f t="shared" si="31"/>
        <v/>
      </c>
      <c r="AI212" s="1934" t="str">
        <f t="shared" si="33"/>
        <v/>
      </c>
    </row>
    <row r="213" spans="1:35" ht="11.25" outlineLevel="3">
      <c r="A213" s="1935" t="s">
        <v>751</v>
      </c>
      <c r="B213" s="61" t="s">
        <v>94</v>
      </c>
      <c r="C213" s="62" t="str">
        <f>IF(OR(ISNUMBER(S213),ISNUMBER(U213),ISNUMBER(W213),ISNUMBER(#REF!),ISNUMBER(AA213),ISNUMBER(AC213),ISNUMBER(AE213),ISNUMBER(AG213),ISNUMBER(Y213),ISNUMBER(AI213)),"x","")</f>
        <v/>
      </c>
      <c r="D213" s="63" t="s">
        <v>90</v>
      </c>
      <c r="E213" s="60" t="s">
        <v>752</v>
      </c>
      <c r="F213" s="60" t="s">
        <v>67</v>
      </c>
      <c r="G213" s="60" t="s">
        <v>753</v>
      </c>
      <c r="H213" s="60"/>
      <c r="I213" s="60"/>
      <c r="J213" s="64" t="s">
        <v>96</v>
      </c>
      <c r="K213" s="60"/>
      <c r="L213" s="60" t="s">
        <v>12</v>
      </c>
      <c r="M213" s="64" t="s">
        <v>12</v>
      </c>
      <c r="N213" s="64" t="s">
        <v>12</v>
      </c>
      <c r="O213" s="64" t="s">
        <v>14</v>
      </c>
      <c r="P213" s="64"/>
      <c r="Q213" s="64"/>
      <c r="S213" s="1936"/>
      <c r="U213" s="1937"/>
      <c r="W213" s="1938" t="str">
        <f t="shared" si="30"/>
        <v/>
      </c>
      <c r="Y213" s="1939" t="str">
        <f t="shared" si="32"/>
        <v/>
      </c>
      <c r="AA213" s="92"/>
      <c r="AC213" s="1940"/>
      <c r="AE213" s="1941"/>
      <c r="AG213" s="1942" t="str">
        <f t="shared" si="31"/>
        <v/>
      </c>
      <c r="AI213" s="1943" t="str">
        <f t="shared" si="33"/>
        <v/>
      </c>
    </row>
    <row r="214" spans="1:35" ht="11.25" outlineLevel="3">
      <c r="A214" s="1944" t="s">
        <v>754</v>
      </c>
      <c r="B214" s="61" t="s">
        <v>94</v>
      </c>
      <c r="C214" s="62" t="str">
        <f>IF(OR(ISNUMBER(S214),ISNUMBER(U214),ISNUMBER(W214),ISNUMBER(#REF!),ISNUMBER(AA214),ISNUMBER(AC214),ISNUMBER(AE214),ISNUMBER(AG214),ISNUMBER(Y214),ISNUMBER(AI214)),"x","")</f>
        <v/>
      </c>
      <c r="D214" s="63" t="s">
        <v>90</v>
      </c>
      <c r="E214" s="60" t="s">
        <v>755</v>
      </c>
      <c r="F214" s="60" t="s">
        <v>67</v>
      </c>
      <c r="G214" s="60" t="s">
        <v>756</v>
      </c>
      <c r="H214" s="60"/>
      <c r="I214" s="60"/>
      <c r="J214" s="64" t="s">
        <v>96</v>
      </c>
      <c r="K214" s="60"/>
      <c r="L214" s="60" t="s">
        <v>12</v>
      </c>
      <c r="M214" s="64"/>
      <c r="N214" s="64"/>
      <c r="O214" s="64" t="s">
        <v>14</v>
      </c>
      <c r="P214" s="64"/>
      <c r="Q214" s="64"/>
      <c r="S214" s="1945"/>
      <c r="U214" s="1946"/>
      <c r="W214" s="1947" t="str">
        <f t="shared" si="30"/>
        <v/>
      </c>
      <c r="Y214" s="1948" t="str">
        <f t="shared" si="32"/>
        <v/>
      </c>
      <c r="AA214" s="92"/>
      <c r="AC214" s="1949"/>
      <c r="AE214" s="1950"/>
      <c r="AG214" s="1951" t="str">
        <f t="shared" si="31"/>
        <v/>
      </c>
      <c r="AI214" s="1952" t="str">
        <f t="shared" si="33"/>
        <v/>
      </c>
    </row>
    <row r="215" spans="1:35" ht="11.25" outlineLevel="3">
      <c r="A215" s="1953" t="s">
        <v>757</v>
      </c>
      <c r="B215" s="61" t="s">
        <v>94</v>
      </c>
      <c r="C215" s="62" t="str">
        <f>IF(OR(ISNUMBER(S215),ISNUMBER(U215),ISNUMBER(W215),ISNUMBER(#REF!),ISNUMBER(AA215),ISNUMBER(AC215),ISNUMBER(AE215),ISNUMBER(AG215),ISNUMBER(Y215),ISNUMBER(AI215)),"x","")</f>
        <v/>
      </c>
      <c r="D215" s="63" t="s">
        <v>90</v>
      </c>
      <c r="E215" s="60" t="s">
        <v>758</v>
      </c>
      <c r="F215" s="60" t="s">
        <v>67</v>
      </c>
      <c r="G215" s="60" t="s">
        <v>759</v>
      </c>
      <c r="H215" s="60"/>
      <c r="I215" s="60"/>
      <c r="J215" s="64" t="s">
        <v>96</v>
      </c>
      <c r="K215" s="60"/>
      <c r="L215" s="60"/>
      <c r="M215" s="64" t="s">
        <v>12</v>
      </c>
      <c r="N215" s="64"/>
      <c r="O215" s="64" t="s">
        <v>14</v>
      </c>
      <c r="P215" s="64"/>
      <c r="Q215" s="64"/>
      <c r="S215" s="1954"/>
      <c r="U215" s="1955"/>
      <c r="W215" s="1956" t="str">
        <f t="shared" si="30"/>
        <v/>
      </c>
      <c r="Y215" s="1957" t="str">
        <f t="shared" si="32"/>
        <v/>
      </c>
      <c r="AA215" s="92"/>
      <c r="AC215" s="1958"/>
      <c r="AE215" s="1959"/>
      <c r="AG215" s="1960" t="str">
        <f t="shared" si="31"/>
        <v/>
      </c>
      <c r="AI215" s="1961" t="str">
        <f t="shared" si="33"/>
        <v/>
      </c>
    </row>
    <row r="216" spans="1:35" ht="11.25" outlineLevel="3">
      <c r="A216" s="1962" t="s">
        <v>760</v>
      </c>
      <c r="B216" s="61" t="s">
        <v>94</v>
      </c>
      <c r="C216" s="62" t="str">
        <f>IF(OR(ISNUMBER(S216),ISNUMBER(U216),ISNUMBER(W216),ISNUMBER(#REF!),ISNUMBER(AA216),ISNUMBER(AC216),ISNUMBER(AE216),ISNUMBER(AG216),ISNUMBER(Y216),ISNUMBER(AI216)),"x","")</f>
        <v/>
      </c>
      <c r="D216" s="63" t="s">
        <v>90</v>
      </c>
      <c r="E216" s="60" t="s">
        <v>761</v>
      </c>
      <c r="F216" s="60" t="s">
        <v>67</v>
      </c>
      <c r="G216" s="60" t="s">
        <v>762</v>
      </c>
      <c r="H216" s="60"/>
      <c r="I216" s="60"/>
      <c r="J216" s="64" t="s">
        <v>96</v>
      </c>
      <c r="K216" s="60"/>
      <c r="L216" s="60"/>
      <c r="M216" s="64" t="s">
        <v>12</v>
      </c>
      <c r="N216" s="64"/>
      <c r="O216" s="64" t="s">
        <v>14</v>
      </c>
      <c r="P216" s="64"/>
      <c r="Q216" s="64"/>
      <c r="S216" s="1963"/>
      <c r="U216" s="1964"/>
      <c r="W216" s="1965" t="str">
        <f t="shared" si="30"/>
        <v/>
      </c>
      <c r="Y216" s="1966" t="str">
        <f t="shared" si="32"/>
        <v/>
      </c>
      <c r="AA216" s="92"/>
      <c r="AC216" s="1967"/>
      <c r="AE216" s="1968"/>
      <c r="AG216" s="1969" t="str">
        <f t="shared" si="31"/>
        <v/>
      </c>
      <c r="AI216" s="1970" t="str">
        <f t="shared" si="33"/>
        <v/>
      </c>
    </row>
    <row r="217" spans="1:35" ht="11.25" outlineLevel="3">
      <c r="A217" s="1971" t="s">
        <v>763</v>
      </c>
      <c r="B217" s="61" t="s">
        <v>94</v>
      </c>
      <c r="C217" s="62" t="str">
        <f>IF(OR(ISNUMBER(S217),ISNUMBER(U217),ISNUMBER(W217),ISNUMBER(#REF!),ISNUMBER(AA217),ISNUMBER(AC217),ISNUMBER(AE217),ISNUMBER(AG217),ISNUMBER(Y217),ISNUMBER(AI217)),"x","")</f>
        <v/>
      </c>
      <c r="D217" s="63" t="s">
        <v>90</v>
      </c>
      <c r="E217" s="60" t="s">
        <v>764</v>
      </c>
      <c r="F217" s="60" t="s">
        <v>67</v>
      </c>
      <c r="G217" s="60" t="s">
        <v>765</v>
      </c>
      <c r="H217" s="60"/>
      <c r="I217" s="60"/>
      <c r="J217" s="64" t="s">
        <v>71</v>
      </c>
      <c r="K217" s="60"/>
      <c r="L217" s="60" t="s">
        <v>12</v>
      </c>
      <c r="M217" s="64" t="s">
        <v>12</v>
      </c>
      <c r="N217" s="64" t="s">
        <v>12</v>
      </c>
      <c r="O217" s="64" t="s">
        <v>14</v>
      </c>
      <c r="P217" s="64"/>
      <c r="Q217" s="64"/>
      <c r="S217" s="1972"/>
      <c r="U217" s="1973"/>
      <c r="W217" s="1974" t="str">
        <f>IF(OR(ISNUMBER(W220),ISNUMBER(W221),ISNUMBER(W222),ISNUMBER(W223),ISNUMBER(W224),ISNUMBER(W225),ISNUMBER(W226),ISNUMBER(W227),ISNUMBER(W228),ISNUMBER(W229),ISNUMBER(W230),ISNUMBER(W231),ISNUMBER(W232),ISNUMBER(W233),ISNUMBER(W234),ISNUMBER(W235),ISNUMBER(W236),ISNUMBER(W237)),N(W220)+N(W221)+N(W222)+N(W223)+N(W224)+N(W225)+N(W226)+N(W227)+N(W228)+N(W229)+N(W230)+N(W231)+N(W232)+N(W233)+N(W234)+N(W235)+N(W236)+N(W237),IF(ISNUMBER(U217),U217,""))</f>
        <v/>
      </c>
      <c r="Y217" s="1975" t="str">
        <f t="shared" si="32"/>
        <v/>
      </c>
      <c r="AA217" s="92"/>
      <c r="AC217" s="1976"/>
      <c r="AE217" s="1977"/>
      <c r="AG217" s="1978" t="str">
        <f>IF(OR(ISNUMBER(AG220),ISNUMBER(AG221),ISNUMBER(AG222),ISNUMBER(AG223),ISNUMBER(AG224),ISNUMBER(AG225),ISNUMBER(AG226),ISNUMBER(AG227),ISNUMBER(AG228),ISNUMBER(AG229),ISNUMBER(AG230),ISNUMBER(AG231),ISNUMBER(AG232),ISNUMBER(AG233),ISNUMBER(AG234),ISNUMBER(AG235),ISNUMBER(AG236),ISNUMBER(AG237)),N(AG220)+N(AG221)+N(AG222)+N(AG223)+N(AG224)+N(AG225)+N(AG226)+N(AG227)+N(AG228)+N(AG229)+N(AG230)+N(AG231)+N(AG232)+N(AG233)+N(AG234)+N(AG235)+N(AG236)+N(AG237),IF(ISNUMBER(AE217),AE217,""))</f>
        <v/>
      </c>
      <c r="AI217" s="1979" t="str">
        <f t="shared" si="33"/>
        <v/>
      </c>
    </row>
    <row r="218" spans="1:35" ht="11.25" outlineLevel="4">
      <c r="A218" s="1980" t="s">
        <v>621</v>
      </c>
      <c r="B218" s="61"/>
      <c r="C218" s="62" t="str">
        <f>IF(OR(ISNUMBER(S218),ISNUMBER(U218),ISNUMBER(W218),ISNUMBER(#REF!),ISNUMBER(AA218),ISNUMBER(AC218),ISNUMBER(AE218),ISNUMBER(AG218),ISNUMBER(Y218),ISNUMBER(AI218)),"x","")</f>
        <v/>
      </c>
      <c r="D218" s="63" t="s">
        <v>90</v>
      </c>
      <c r="E218" s="60" t="s">
        <v>766</v>
      </c>
      <c r="F218" s="60" t="s">
        <v>67</v>
      </c>
      <c r="G218" s="60" t="s">
        <v>767</v>
      </c>
      <c r="H218" s="60" t="s">
        <v>525</v>
      </c>
      <c r="I218" s="60"/>
      <c r="J218" s="64"/>
      <c r="K218" s="60"/>
      <c r="L218" s="60" t="s">
        <v>12</v>
      </c>
      <c r="M218" s="64" t="s">
        <v>12</v>
      </c>
      <c r="N218" s="64" t="s">
        <v>12</v>
      </c>
      <c r="O218" s="64" t="s">
        <v>14</v>
      </c>
      <c r="P218" s="64"/>
      <c r="Q218" s="64"/>
      <c r="S218" s="1981"/>
      <c r="U218" s="1982"/>
      <c r="W218" s="1983" t="str">
        <f t="shared" ref="W218:W237" si="34">IF(ISNUMBER(U218),U218,"")</f>
        <v/>
      </c>
      <c r="Y218" s="1984" t="str">
        <f t="shared" si="32"/>
        <v/>
      </c>
      <c r="AA218" s="92"/>
      <c r="AC218" s="1985"/>
      <c r="AE218" s="1986"/>
      <c r="AG218" s="1987" t="str">
        <f t="shared" ref="AG218:AG237" si="35">IF(ISNUMBER(AE218),AE218,"")</f>
        <v/>
      </c>
      <c r="AI218" s="1988" t="str">
        <f t="shared" si="33"/>
        <v/>
      </c>
    </row>
    <row r="219" spans="1:35" ht="11.25" outlineLevel="4">
      <c r="A219" s="1989" t="s">
        <v>603</v>
      </c>
      <c r="B219" s="61"/>
      <c r="C219" s="62" t="str">
        <f>IF(OR(ISNUMBER(S219),ISNUMBER(U219),ISNUMBER(W219),ISNUMBER(#REF!),ISNUMBER(AA219),ISNUMBER(AC219),ISNUMBER(AE219),ISNUMBER(AG219),ISNUMBER(Y219),ISNUMBER(AI219)),"x","")</f>
        <v/>
      </c>
      <c r="D219" s="63" t="s">
        <v>90</v>
      </c>
      <c r="E219" s="60" t="s">
        <v>768</v>
      </c>
      <c r="F219" s="60" t="s">
        <v>67</v>
      </c>
      <c r="G219" s="60" t="s">
        <v>769</v>
      </c>
      <c r="H219" s="60"/>
      <c r="I219" s="60"/>
      <c r="J219" s="64"/>
      <c r="K219" s="60"/>
      <c r="L219" s="60" t="s">
        <v>12</v>
      </c>
      <c r="M219" s="64" t="s">
        <v>12</v>
      </c>
      <c r="N219" s="64" t="s">
        <v>12</v>
      </c>
      <c r="O219" s="64" t="s">
        <v>14</v>
      </c>
      <c r="P219" s="64"/>
      <c r="Q219" s="64"/>
      <c r="S219" s="1990"/>
      <c r="U219" s="1991"/>
      <c r="W219" s="1992" t="str">
        <f t="shared" si="34"/>
        <v/>
      </c>
      <c r="Y219" s="1993" t="str">
        <f t="shared" si="32"/>
        <v/>
      </c>
      <c r="AA219" s="92"/>
      <c r="AC219" s="1994"/>
      <c r="AE219" s="1995"/>
      <c r="AG219" s="1996" t="str">
        <f t="shared" si="35"/>
        <v/>
      </c>
      <c r="AI219" s="1997" t="str">
        <f t="shared" si="33"/>
        <v/>
      </c>
    </row>
    <row r="220" spans="1:35" ht="11.25" outlineLevel="4">
      <c r="A220" s="1998" t="s">
        <v>476</v>
      </c>
      <c r="B220" s="61" t="s">
        <v>94</v>
      </c>
      <c r="C220" s="62" t="str">
        <f>IF(OR(ISNUMBER(S220),ISNUMBER(U220),ISNUMBER(W220),ISNUMBER(#REF!),ISNUMBER(AA220),ISNUMBER(AC220),ISNUMBER(AE220),ISNUMBER(AG220),ISNUMBER(Y220),ISNUMBER(AI220)),"x","")</f>
        <v/>
      </c>
      <c r="D220" s="63" t="s">
        <v>90</v>
      </c>
      <c r="E220" s="60" t="s">
        <v>770</v>
      </c>
      <c r="F220" s="60" t="s">
        <v>67</v>
      </c>
      <c r="G220" s="60" t="s">
        <v>771</v>
      </c>
      <c r="H220" s="60" t="s">
        <v>525</v>
      </c>
      <c r="I220" s="60"/>
      <c r="J220" s="64" t="s">
        <v>96</v>
      </c>
      <c r="K220" s="60"/>
      <c r="L220" s="60" t="s">
        <v>12</v>
      </c>
      <c r="M220" s="64" t="s">
        <v>12</v>
      </c>
      <c r="N220" s="64" t="s">
        <v>12</v>
      </c>
      <c r="O220" s="64" t="s">
        <v>14</v>
      </c>
      <c r="P220" s="64"/>
      <c r="Q220" s="64"/>
      <c r="S220" s="1999"/>
      <c r="U220" s="2000"/>
      <c r="W220" s="2001" t="str">
        <f t="shared" si="34"/>
        <v/>
      </c>
      <c r="Y220" s="2002" t="str">
        <f t="shared" si="32"/>
        <v/>
      </c>
      <c r="AA220" s="92"/>
      <c r="AC220" s="2003"/>
      <c r="AE220" s="2004"/>
      <c r="AG220" s="2005" t="str">
        <f t="shared" si="35"/>
        <v/>
      </c>
      <c r="AI220" s="2006" t="str">
        <f t="shared" si="33"/>
        <v/>
      </c>
    </row>
    <row r="221" spans="1:35" ht="11.25" outlineLevel="4">
      <c r="A221" s="2007" t="s">
        <v>772</v>
      </c>
      <c r="B221" s="61" t="s">
        <v>94</v>
      </c>
      <c r="C221" s="62" t="str">
        <f>IF(OR(ISNUMBER(S221),ISNUMBER(U221),ISNUMBER(W221),ISNUMBER(#REF!),ISNUMBER(AA221),ISNUMBER(AC221),ISNUMBER(AE221),ISNUMBER(AG221),ISNUMBER(Y221),ISNUMBER(AI221)),"x","")</f>
        <v/>
      </c>
      <c r="D221" s="63" t="s">
        <v>90</v>
      </c>
      <c r="E221" s="60" t="s">
        <v>773</v>
      </c>
      <c r="F221" s="60" t="s">
        <v>67</v>
      </c>
      <c r="G221" s="60" t="s">
        <v>774</v>
      </c>
      <c r="H221" s="60" t="s">
        <v>525</v>
      </c>
      <c r="I221" s="60"/>
      <c r="J221" s="64" t="s">
        <v>96</v>
      </c>
      <c r="K221" s="60"/>
      <c r="L221" s="60" t="s">
        <v>12</v>
      </c>
      <c r="M221" s="64" t="s">
        <v>12</v>
      </c>
      <c r="N221" s="64" t="s">
        <v>12</v>
      </c>
      <c r="O221" s="64" t="s">
        <v>14</v>
      </c>
      <c r="P221" s="64"/>
      <c r="Q221" s="64"/>
      <c r="S221" s="2008"/>
      <c r="U221" s="2009"/>
      <c r="W221" s="2010" t="str">
        <f t="shared" si="34"/>
        <v/>
      </c>
      <c r="Y221" s="2011" t="str">
        <f t="shared" si="32"/>
        <v/>
      </c>
      <c r="AA221" s="92"/>
      <c r="AC221" s="2012"/>
      <c r="AE221" s="2013"/>
      <c r="AG221" s="2014" t="str">
        <f t="shared" si="35"/>
        <v/>
      </c>
      <c r="AI221" s="2015" t="str">
        <f t="shared" si="33"/>
        <v/>
      </c>
    </row>
    <row r="222" spans="1:35" ht="11.25" outlineLevel="4">
      <c r="A222" s="2016" t="s">
        <v>479</v>
      </c>
      <c r="B222" s="61" t="s">
        <v>94</v>
      </c>
      <c r="C222" s="62" t="str">
        <f>IF(OR(ISNUMBER(S222),ISNUMBER(U222),ISNUMBER(W222),ISNUMBER(#REF!),ISNUMBER(AA222),ISNUMBER(AC222),ISNUMBER(AE222),ISNUMBER(AG222),ISNUMBER(Y222),ISNUMBER(AI222)),"x","")</f>
        <v/>
      </c>
      <c r="D222" s="63" t="s">
        <v>90</v>
      </c>
      <c r="E222" s="60" t="s">
        <v>775</v>
      </c>
      <c r="F222" s="60" t="s">
        <v>67</v>
      </c>
      <c r="G222" s="60" t="s">
        <v>776</v>
      </c>
      <c r="H222" s="60" t="s">
        <v>525</v>
      </c>
      <c r="I222" s="60"/>
      <c r="J222" s="64" t="s">
        <v>96</v>
      </c>
      <c r="K222" s="60"/>
      <c r="L222" s="60" t="s">
        <v>12</v>
      </c>
      <c r="M222" s="64" t="s">
        <v>12</v>
      </c>
      <c r="N222" s="64" t="s">
        <v>12</v>
      </c>
      <c r="O222" s="64" t="s">
        <v>14</v>
      </c>
      <c r="P222" s="64"/>
      <c r="Q222" s="64"/>
      <c r="S222" s="2017"/>
      <c r="U222" s="2018"/>
      <c r="W222" s="2019" t="str">
        <f t="shared" si="34"/>
        <v/>
      </c>
      <c r="Y222" s="2020" t="str">
        <f t="shared" si="32"/>
        <v/>
      </c>
      <c r="AA222" s="92"/>
      <c r="AC222" s="2021"/>
      <c r="AE222" s="2022"/>
      <c r="AG222" s="2023" t="str">
        <f t="shared" si="35"/>
        <v/>
      </c>
      <c r="AI222" s="2024" t="str">
        <f t="shared" si="33"/>
        <v/>
      </c>
    </row>
    <row r="223" spans="1:35" ht="11.25" outlineLevel="4">
      <c r="A223" s="2025" t="s">
        <v>482</v>
      </c>
      <c r="B223" s="61" t="s">
        <v>94</v>
      </c>
      <c r="C223" s="62" t="str">
        <f>IF(OR(ISNUMBER(S223),ISNUMBER(U223),ISNUMBER(W223),ISNUMBER(#REF!),ISNUMBER(AA223),ISNUMBER(AC223),ISNUMBER(AE223),ISNUMBER(AG223),ISNUMBER(Y223),ISNUMBER(AI223)),"x","")</f>
        <v/>
      </c>
      <c r="D223" s="63" t="s">
        <v>90</v>
      </c>
      <c r="E223" s="60" t="s">
        <v>777</v>
      </c>
      <c r="F223" s="60" t="s">
        <v>67</v>
      </c>
      <c r="G223" s="60" t="s">
        <v>778</v>
      </c>
      <c r="H223" s="60" t="s">
        <v>779</v>
      </c>
      <c r="I223" s="60" t="s">
        <v>780</v>
      </c>
      <c r="J223" s="64" t="s">
        <v>187</v>
      </c>
      <c r="K223" s="60"/>
      <c r="L223" s="60" t="s">
        <v>12</v>
      </c>
      <c r="M223" s="64" t="s">
        <v>12</v>
      </c>
      <c r="N223" s="64" t="s">
        <v>12</v>
      </c>
      <c r="O223" s="64" t="s">
        <v>14</v>
      </c>
      <c r="P223" s="64"/>
      <c r="Q223" s="64"/>
      <c r="S223" s="2026"/>
      <c r="U223" s="2027"/>
      <c r="W223" s="2028" t="str">
        <f t="shared" si="34"/>
        <v/>
      </c>
      <c r="Y223" s="2029" t="str">
        <f t="shared" si="32"/>
        <v/>
      </c>
      <c r="AA223" s="92"/>
      <c r="AC223" s="2030"/>
      <c r="AE223" s="2031"/>
      <c r="AG223" s="2032" t="str">
        <f t="shared" si="35"/>
        <v/>
      </c>
      <c r="AI223" s="2033" t="str">
        <f t="shared" si="33"/>
        <v/>
      </c>
    </row>
    <row r="224" spans="1:35" ht="11.25" outlineLevel="4">
      <c r="A224" s="2034" t="s">
        <v>781</v>
      </c>
      <c r="B224" s="61" t="s">
        <v>94</v>
      </c>
      <c r="C224" s="62" t="str">
        <f>IF(OR(ISNUMBER(S224),ISNUMBER(U224),ISNUMBER(W224),ISNUMBER(#REF!),ISNUMBER(AA224),ISNUMBER(AC224),ISNUMBER(AE224),ISNUMBER(AG224),ISNUMBER(Y224),ISNUMBER(AI224)),"x","")</f>
        <v/>
      </c>
      <c r="D224" s="63" t="s">
        <v>90</v>
      </c>
      <c r="E224" s="60" t="s">
        <v>782</v>
      </c>
      <c r="F224" s="60" t="s">
        <v>67</v>
      </c>
      <c r="G224" s="60" t="s">
        <v>783</v>
      </c>
      <c r="H224" s="60" t="s">
        <v>525</v>
      </c>
      <c r="I224" s="60" t="s">
        <v>784</v>
      </c>
      <c r="J224" s="64" t="s">
        <v>96</v>
      </c>
      <c r="K224" s="60"/>
      <c r="L224" s="60" t="s">
        <v>12</v>
      </c>
      <c r="M224" s="64" t="s">
        <v>12</v>
      </c>
      <c r="N224" s="64" t="s">
        <v>12</v>
      </c>
      <c r="O224" s="64" t="s">
        <v>14</v>
      </c>
      <c r="P224" s="64"/>
      <c r="Q224" s="64"/>
      <c r="S224" s="2035"/>
      <c r="U224" s="2036"/>
      <c r="W224" s="2037" t="str">
        <f t="shared" si="34"/>
        <v/>
      </c>
      <c r="Y224" s="2038" t="str">
        <f t="shared" si="32"/>
        <v/>
      </c>
      <c r="AA224" s="92"/>
      <c r="AC224" s="2039"/>
      <c r="AE224" s="2040"/>
      <c r="AG224" s="2041" t="str">
        <f t="shared" si="35"/>
        <v/>
      </c>
      <c r="AI224" s="2042" t="str">
        <f t="shared" si="33"/>
        <v/>
      </c>
    </row>
    <row r="225" spans="1:35" ht="11.25" outlineLevel="4">
      <c r="A225" s="2043" t="s">
        <v>785</v>
      </c>
      <c r="B225" s="61" t="s">
        <v>94</v>
      </c>
      <c r="C225" s="62" t="str">
        <f>IF(OR(ISNUMBER(S225),ISNUMBER(U225),ISNUMBER(W225),ISNUMBER(#REF!),ISNUMBER(AA225),ISNUMBER(AC225),ISNUMBER(AE225),ISNUMBER(AG225),ISNUMBER(Y225),ISNUMBER(AI225)),"x","")</f>
        <v/>
      </c>
      <c r="D225" s="63" t="s">
        <v>90</v>
      </c>
      <c r="E225" s="60" t="s">
        <v>786</v>
      </c>
      <c r="F225" s="60" t="s">
        <v>67</v>
      </c>
      <c r="G225" s="60" t="s">
        <v>787</v>
      </c>
      <c r="H225" s="60" t="s">
        <v>69</v>
      </c>
      <c r="I225" s="60" t="s">
        <v>788</v>
      </c>
      <c r="J225" s="64" t="s">
        <v>96</v>
      </c>
      <c r="K225" s="60"/>
      <c r="L225" s="60" t="s">
        <v>12</v>
      </c>
      <c r="M225" s="64"/>
      <c r="N225" s="64"/>
      <c r="O225" s="64" t="s">
        <v>14</v>
      </c>
      <c r="P225" s="64"/>
      <c r="Q225" s="64"/>
      <c r="S225" s="2044"/>
      <c r="U225" s="2045"/>
      <c r="W225" s="2046" t="str">
        <f t="shared" si="34"/>
        <v/>
      </c>
      <c r="Y225" s="2047" t="str">
        <f t="shared" si="32"/>
        <v/>
      </c>
      <c r="AA225" s="92"/>
      <c r="AC225" s="2048"/>
      <c r="AE225" s="2049"/>
      <c r="AG225" s="2050" t="str">
        <f t="shared" si="35"/>
        <v/>
      </c>
      <c r="AI225" s="2051" t="str">
        <f t="shared" si="33"/>
        <v/>
      </c>
    </row>
    <row r="226" spans="1:35" ht="11.25" outlineLevel="4">
      <c r="A226" s="2052" t="s">
        <v>789</v>
      </c>
      <c r="B226" s="61" t="s">
        <v>94</v>
      </c>
      <c r="C226" s="62" t="str">
        <f>IF(OR(ISNUMBER(S226),ISNUMBER(U226),ISNUMBER(W226),ISNUMBER(#REF!),ISNUMBER(AA226),ISNUMBER(AC226),ISNUMBER(AE226),ISNUMBER(AG226),ISNUMBER(Y226),ISNUMBER(AI226)),"x","")</f>
        <v/>
      </c>
      <c r="D226" s="63" t="s">
        <v>90</v>
      </c>
      <c r="E226" s="60" t="s">
        <v>790</v>
      </c>
      <c r="F226" s="60" t="s">
        <v>67</v>
      </c>
      <c r="G226" s="60" t="s">
        <v>791</v>
      </c>
      <c r="H226" s="60" t="s">
        <v>69</v>
      </c>
      <c r="I226" s="60" t="s">
        <v>792</v>
      </c>
      <c r="J226" s="64" t="s">
        <v>96</v>
      </c>
      <c r="K226" s="60"/>
      <c r="L226" s="60" t="s">
        <v>12</v>
      </c>
      <c r="M226" s="64" t="s">
        <v>12</v>
      </c>
      <c r="N226" s="64" t="s">
        <v>12</v>
      </c>
      <c r="O226" s="64" t="s">
        <v>14</v>
      </c>
      <c r="P226" s="64"/>
      <c r="Q226" s="64"/>
      <c r="S226" s="2053"/>
      <c r="U226" s="2054"/>
      <c r="W226" s="2055" t="str">
        <f t="shared" si="34"/>
        <v/>
      </c>
      <c r="Y226" s="2056" t="str">
        <f t="shared" si="32"/>
        <v/>
      </c>
      <c r="AA226" s="92"/>
      <c r="AC226" s="2057"/>
      <c r="AE226" s="2058"/>
      <c r="AG226" s="2059" t="str">
        <f t="shared" si="35"/>
        <v/>
      </c>
      <c r="AI226" s="2060" t="str">
        <f t="shared" si="33"/>
        <v/>
      </c>
    </row>
    <row r="227" spans="1:35" ht="11.25" outlineLevel="4">
      <c r="A227" s="2061" t="s">
        <v>793</v>
      </c>
      <c r="B227" s="61" t="s">
        <v>94</v>
      </c>
      <c r="C227" s="62" t="str">
        <f>IF(OR(ISNUMBER(S227),ISNUMBER(U227),ISNUMBER(W227),ISNUMBER(#REF!),ISNUMBER(AA227),ISNUMBER(AC227),ISNUMBER(AE227),ISNUMBER(AG227),ISNUMBER(Y227),ISNUMBER(AI227)),"x","")</f>
        <v/>
      </c>
      <c r="D227" s="63" t="s">
        <v>90</v>
      </c>
      <c r="E227" s="60" t="s">
        <v>794</v>
      </c>
      <c r="F227" s="60" t="s">
        <v>67</v>
      </c>
      <c r="G227" s="60" t="s">
        <v>795</v>
      </c>
      <c r="H227" s="60" t="s">
        <v>796</v>
      </c>
      <c r="I227" s="60" t="s">
        <v>784</v>
      </c>
      <c r="J227" s="64" t="s">
        <v>96</v>
      </c>
      <c r="K227" s="60"/>
      <c r="L227" s="60" t="s">
        <v>12</v>
      </c>
      <c r="M227" s="64" t="s">
        <v>12</v>
      </c>
      <c r="N227" s="64" t="s">
        <v>12</v>
      </c>
      <c r="O227" s="64" t="s">
        <v>14</v>
      </c>
      <c r="P227" s="64"/>
      <c r="Q227" s="64"/>
      <c r="S227" s="2062"/>
      <c r="U227" s="2063"/>
      <c r="W227" s="2064" t="str">
        <f t="shared" si="34"/>
        <v/>
      </c>
      <c r="Y227" s="2065" t="str">
        <f t="shared" si="32"/>
        <v/>
      </c>
      <c r="AA227" s="92"/>
      <c r="AC227" s="2066"/>
      <c r="AE227" s="2067"/>
      <c r="AG227" s="2068" t="str">
        <f t="shared" si="35"/>
        <v/>
      </c>
      <c r="AI227" s="2069" t="str">
        <f t="shared" si="33"/>
        <v/>
      </c>
    </row>
    <row r="228" spans="1:35" ht="11.25" outlineLevel="4">
      <c r="A228" s="2070" t="s">
        <v>797</v>
      </c>
      <c r="B228" s="61" t="s">
        <v>94</v>
      </c>
      <c r="C228" s="62" t="str">
        <f>IF(OR(ISNUMBER(S228),ISNUMBER(U228),ISNUMBER(W228),ISNUMBER(#REF!),ISNUMBER(AA228),ISNUMBER(AC228),ISNUMBER(AE228),ISNUMBER(AG228),ISNUMBER(Y228),ISNUMBER(AI228)),"x","")</f>
        <v/>
      </c>
      <c r="D228" s="63" t="s">
        <v>90</v>
      </c>
      <c r="E228" s="60" t="s">
        <v>798</v>
      </c>
      <c r="F228" s="60" t="s">
        <v>67</v>
      </c>
      <c r="G228" s="60" t="s">
        <v>799</v>
      </c>
      <c r="H228" s="60" t="s">
        <v>69</v>
      </c>
      <c r="I228" s="60" t="s">
        <v>784</v>
      </c>
      <c r="J228" s="64" t="s">
        <v>96</v>
      </c>
      <c r="K228" s="60"/>
      <c r="L228" s="60" t="s">
        <v>12</v>
      </c>
      <c r="M228" s="64" t="s">
        <v>12</v>
      </c>
      <c r="N228" s="64" t="s">
        <v>12</v>
      </c>
      <c r="O228" s="64" t="s">
        <v>14</v>
      </c>
      <c r="P228" s="64"/>
      <c r="Q228" s="64"/>
      <c r="S228" s="2071"/>
      <c r="U228" s="2072"/>
      <c r="W228" s="2073" t="str">
        <f t="shared" si="34"/>
        <v/>
      </c>
      <c r="Y228" s="2074" t="str">
        <f t="shared" si="32"/>
        <v/>
      </c>
      <c r="AA228" s="92"/>
      <c r="AC228" s="2075"/>
      <c r="AE228" s="2076"/>
      <c r="AG228" s="2077" t="str">
        <f t="shared" si="35"/>
        <v/>
      </c>
      <c r="AI228" s="2078" t="str">
        <f t="shared" si="33"/>
        <v/>
      </c>
    </row>
    <row r="229" spans="1:35" ht="11.25" outlineLevel="4">
      <c r="A229" s="2079" t="s">
        <v>800</v>
      </c>
      <c r="B229" s="61" t="s">
        <v>94</v>
      </c>
      <c r="C229" s="62" t="str">
        <f>IF(OR(ISNUMBER(S229),ISNUMBER(U229),ISNUMBER(W229),ISNUMBER(#REF!),ISNUMBER(AA229),ISNUMBER(AC229),ISNUMBER(AE229),ISNUMBER(AG229),ISNUMBER(Y229),ISNUMBER(AI229)),"x","")</f>
        <v/>
      </c>
      <c r="D229" s="63" t="s">
        <v>90</v>
      </c>
      <c r="E229" s="60" t="s">
        <v>801</v>
      </c>
      <c r="F229" s="60" t="s">
        <v>67</v>
      </c>
      <c r="G229" s="60" t="s">
        <v>802</v>
      </c>
      <c r="H229" s="60"/>
      <c r="I229" s="60" t="s">
        <v>784</v>
      </c>
      <c r="J229" s="64" t="s">
        <v>96</v>
      </c>
      <c r="K229" s="60"/>
      <c r="L229" s="60" t="s">
        <v>12</v>
      </c>
      <c r="M229" s="64"/>
      <c r="N229" s="64"/>
      <c r="O229" s="64" t="s">
        <v>14</v>
      </c>
      <c r="P229" s="64"/>
      <c r="Q229" s="64"/>
      <c r="S229" s="2080"/>
      <c r="U229" s="2081"/>
      <c r="W229" s="2082" t="str">
        <f t="shared" si="34"/>
        <v/>
      </c>
      <c r="Y229" s="2083" t="str">
        <f t="shared" si="32"/>
        <v/>
      </c>
      <c r="AA229" s="92"/>
      <c r="AC229" s="2084"/>
      <c r="AE229" s="2085"/>
      <c r="AG229" s="2086" t="str">
        <f t="shared" si="35"/>
        <v/>
      </c>
      <c r="AI229" s="2087" t="str">
        <f t="shared" si="33"/>
        <v/>
      </c>
    </row>
    <row r="230" spans="1:35" ht="11.25" outlineLevel="4">
      <c r="A230" s="2088" t="s">
        <v>803</v>
      </c>
      <c r="B230" s="61" t="s">
        <v>94</v>
      </c>
      <c r="C230" s="62" t="str">
        <f>IF(OR(ISNUMBER(S230),ISNUMBER(U230),ISNUMBER(W230),ISNUMBER(#REF!),ISNUMBER(AA230),ISNUMBER(AC230),ISNUMBER(AE230),ISNUMBER(AG230),ISNUMBER(Y230),ISNUMBER(AI230)),"x","")</f>
        <v/>
      </c>
      <c r="D230" s="63" t="s">
        <v>90</v>
      </c>
      <c r="E230" s="60" t="s">
        <v>804</v>
      </c>
      <c r="F230" s="60" t="s">
        <v>67</v>
      </c>
      <c r="G230" s="60" t="s">
        <v>805</v>
      </c>
      <c r="H230" s="60" t="s">
        <v>69</v>
      </c>
      <c r="I230" s="60" t="s">
        <v>784</v>
      </c>
      <c r="J230" s="64" t="s">
        <v>96</v>
      </c>
      <c r="K230" s="60"/>
      <c r="L230" s="60" t="s">
        <v>12</v>
      </c>
      <c r="M230" s="64" t="s">
        <v>12</v>
      </c>
      <c r="N230" s="64" t="s">
        <v>12</v>
      </c>
      <c r="O230" s="64" t="s">
        <v>14</v>
      </c>
      <c r="P230" s="64"/>
      <c r="Q230" s="64"/>
      <c r="S230" s="2089"/>
      <c r="U230" s="2090"/>
      <c r="W230" s="2091" t="str">
        <f t="shared" si="34"/>
        <v/>
      </c>
      <c r="Y230" s="2092" t="str">
        <f t="shared" si="32"/>
        <v/>
      </c>
      <c r="AA230" s="92"/>
      <c r="AC230" s="2093"/>
      <c r="AE230" s="2094"/>
      <c r="AG230" s="2095" t="str">
        <f t="shared" si="35"/>
        <v/>
      </c>
      <c r="AI230" s="2096" t="str">
        <f t="shared" si="33"/>
        <v/>
      </c>
    </row>
    <row r="231" spans="1:35" ht="11.25" outlineLevel="4">
      <c r="A231" s="2097" t="s">
        <v>806</v>
      </c>
      <c r="B231" s="61" t="s">
        <v>94</v>
      </c>
      <c r="C231" s="62" t="str">
        <f>IF(OR(ISNUMBER(S231),ISNUMBER(U231),ISNUMBER(W231),ISNUMBER(#REF!),ISNUMBER(AA231),ISNUMBER(AC231),ISNUMBER(AE231),ISNUMBER(AG231),ISNUMBER(Y231),ISNUMBER(AI231)),"x","")</f>
        <v/>
      </c>
      <c r="D231" s="63" t="s">
        <v>90</v>
      </c>
      <c r="E231" s="60" t="s">
        <v>807</v>
      </c>
      <c r="F231" s="60" t="s">
        <v>67</v>
      </c>
      <c r="G231" s="60" t="s">
        <v>808</v>
      </c>
      <c r="H231" s="60" t="s">
        <v>525</v>
      </c>
      <c r="I231" s="60"/>
      <c r="J231" s="64" t="s">
        <v>96</v>
      </c>
      <c r="K231" s="60"/>
      <c r="L231" s="60" t="s">
        <v>12</v>
      </c>
      <c r="M231" s="64" t="s">
        <v>12</v>
      </c>
      <c r="N231" s="64" t="s">
        <v>12</v>
      </c>
      <c r="O231" s="64" t="s">
        <v>14</v>
      </c>
      <c r="P231" s="64"/>
      <c r="Q231" s="64"/>
      <c r="S231" s="2098"/>
      <c r="U231" s="2099"/>
      <c r="W231" s="2100" t="str">
        <f t="shared" si="34"/>
        <v/>
      </c>
      <c r="Y231" s="2101" t="str">
        <f t="shared" si="32"/>
        <v/>
      </c>
      <c r="AA231" s="92"/>
      <c r="AC231" s="2102"/>
      <c r="AE231" s="2103"/>
      <c r="AG231" s="2104" t="str">
        <f t="shared" si="35"/>
        <v/>
      </c>
      <c r="AI231" s="2105" t="str">
        <f t="shared" si="33"/>
        <v/>
      </c>
    </row>
    <row r="232" spans="1:35" ht="11.25" outlineLevel="4">
      <c r="A232" s="2106" t="s">
        <v>809</v>
      </c>
      <c r="B232" s="61" t="s">
        <v>94</v>
      </c>
      <c r="C232" s="62" t="str">
        <f>IF(OR(ISNUMBER(S232),ISNUMBER(U232),ISNUMBER(W232),ISNUMBER(#REF!),ISNUMBER(AA232),ISNUMBER(AC232),ISNUMBER(AE232),ISNUMBER(AG232),ISNUMBER(Y232),ISNUMBER(AI232)),"x","")</f>
        <v/>
      </c>
      <c r="D232" s="63" t="s">
        <v>90</v>
      </c>
      <c r="E232" s="60" t="s">
        <v>810</v>
      </c>
      <c r="F232" s="60" t="s">
        <v>67</v>
      </c>
      <c r="G232" s="60" t="s">
        <v>811</v>
      </c>
      <c r="H232" s="60" t="s">
        <v>525</v>
      </c>
      <c r="I232" s="60"/>
      <c r="J232" s="64" t="s">
        <v>96</v>
      </c>
      <c r="K232" s="60"/>
      <c r="L232" s="60" t="s">
        <v>12</v>
      </c>
      <c r="M232" s="64" t="s">
        <v>12</v>
      </c>
      <c r="N232" s="64" t="s">
        <v>12</v>
      </c>
      <c r="O232" s="64" t="s">
        <v>14</v>
      </c>
      <c r="P232" s="64"/>
      <c r="Q232" s="64"/>
      <c r="S232" s="2107"/>
      <c r="U232" s="2108"/>
      <c r="W232" s="2109" t="str">
        <f t="shared" si="34"/>
        <v/>
      </c>
      <c r="Y232" s="2110" t="str">
        <f t="shared" si="32"/>
        <v/>
      </c>
      <c r="AA232" s="92"/>
      <c r="AC232" s="2111"/>
      <c r="AE232" s="2112"/>
      <c r="AG232" s="2113" t="str">
        <f t="shared" si="35"/>
        <v/>
      </c>
      <c r="AI232" s="2114" t="str">
        <f t="shared" si="33"/>
        <v/>
      </c>
    </row>
    <row r="233" spans="1:35" ht="11.25" outlineLevel="4">
      <c r="A233" s="2115" t="s">
        <v>812</v>
      </c>
      <c r="B233" s="61" t="s">
        <v>94</v>
      </c>
      <c r="C233" s="62" t="str">
        <f>IF(OR(ISNUMBER(S233),ISNUMBER(U233),ISNUMBER(W233),ISNUMBER(#REF!),ISNUMBER(AA233),ISNUMBER(AC233),ISNUMBER(AE233),ISNUMBER(AG233),ISNUMBER(Y233),ISNUMBER(AI233)),"x","")</f>
        <v/>
      </c>
      <c r="D233" s="63" t="s">
        <v>90</v>
      </c>
      <c r="E233" s="60" t="s">
        <v>813</v>
      </c>
      <c r="F233" s="60" t="s">
        <v>67</v>
      </c>
      <c r="G233" s="60" t="s">
        <v>814</v>
      </c>
      <c r="H233" s="60" t="s">
        <v>525</v>
      </c>
      <c r="I233" s="60"/>
      <c r="J233" s="64" t="s">
        <v>96</v>
      </c>
      <c r="K233" s="60"/>
      <c r="L233" s="60" t="s">
        <v>12</v>
      </c>
      <c r="M233" s="64" t="s">
        <v>12</v>
      </c>
      <c r="N233" s="64"/>
      <c r="O233" s="64" t="s">
        <v>14</v>
      </c>
      <c r="P233" s="64"/>
      <c r="Q233" s="64"/>
      <c r="S233" s="2116"/>
      <c r="U233" s="2117"/>
      <c r="W233" s="2118" t="str">
        <f t="shared" si="34"/>
        <v/>
      </c>
      <c r="Y233" s="2119" t="str">
        <f t="shared" si="32"/>
        <v/>
      </c>
      <c r="AA233" s="92"/>
      <c r="AC233" s="2120"/>
      <c r="AE233" s="2121"/>
      <c r="AG233" s="2122" t="str">
        <f t="shared" si="35"/>
        <v/>
      </c>
      <c r="AI233" s="2123" t="str">
        <f t="shared" si="33"/>
        <v/>
      </c>
    </row>
    <row r="234" spans="1:35" ht="11.25" outlineLevel="4">
      <c r="A234" s="2124" t="s">
        <v>815</v>
      </c>
      <c r="B234" s="61" t="s">
        <v>94</v>
      </c>
      <c r="C234" s="62" t="str">
        <f>IF(OR(ISNUMBER(S234),ISNUMBER(U234),ISNUMBER(W234),ISNUMBER(#REF!),ISNUMBER(AA234),ISNUMBER(AC234),ISNUMBER(AE234),ISNUMBER(AG234),ISNUMBER(Y234),ISNUMBER(AI234)),"x","")</f>
        <v/>
      </c>
      <c r="D234" s="63" t="s">
        <v>90</v>
      </c>
      <c r="E234" s="60" t="s">
        <v>816</v>
      </c>
      <c r="F234" s="60" t="s">
        <v>67</v>
      </c>
      <c r="G234" s="60" t="s">
        <v>817</v>
      </c>
      <c r="H234" s="60" t="s">
        <v>525</v>
      </c>
      <c r="I234" s="60"/>
      <c r="J234" s="64" t="s">
        <v>96</v>
      </c>
      <c r="K234" s="60"/>
      <c r="L234" s="60" t="s">
        <v>12</v>
      </c>
      <c r="M234" s="64" t="s">
        <v>12</v>
      </c>
      <c r="N234" s="64" t="s">
        <v>12</v>
      </c>
      <c r="O234" s="64" t="s">
        <v>14</v>
      </c>
      <c r="P234" s="64"/>
      <c r="Q234" s="64"/>
      <c r="S234" s="2125"/>
      <c r="U234" s="2126"/>
      <c r="W234" s="2127" t="str">
        <f t="shared" si="34"/>
        <v/>
      </c>
      <c r="Y234" s="2128" t="str">
        <f t="shared" si="32"/>
        <v/>
      </c>
      <c r="AA234" s="92"/>
      <c r="AC234" s="2129"/>
      <c r="AE234" s="2130"/>
      <c r="AG234" s="2131" t="str">
        <f t="shared" si="35"/>
        <v/>
      </c>
      <c r="AI234" s="2132" t="str">
        <f t="shared" si="33"/>
        <v/>
      </c>
    </row>
    <row r="235" spans="1:35" ht="11.25" outlineLevel="4">
      <c r="A235" s="2133" t="s">
        <v>818</v>
      </c>
      <c r="B235" s="61" t="s">
        <v>94</v>
      </c>
      <c r="C235" s="62" t="str">
        <f>IF(OR(ISNUMBER(S235),ISNUMBER(U235),ISNUMBER(W235),ISNUMBER(#REF!),ISNUMBER(AA235),ISNUMBER(AC235),ISNUMBER(AE235),ISNUMBER(AG235),ISNUMBER(Y235),ISNUMBER(AI235)),"x","")</f>
        <v/>
      </c>
      <c r="D235" s="63" t="s">
        <v>90</v>
      </c>
      <c r="E235" s="60" t="s">
        <v>819</v>
      </c>
      <c r="F235" s="60" t="s">
        <v>67</v>
      </c>
      <c r="G235" s="60" t="s">
        <v>820</v>
      </c>
      <c r="H235" s="60" t="s">
        <v>821</v>
      </c>
      <c r="I235" s="60"/>
      <c r="J235" s="64" t="s">
        <v>96</v>
      </c>
      <c r="K235" s="60"/>
      <c r="L235" s="60" t="s">
        <v>12</v>
      </c>
      <c r="M235" s="64" t="s">
        <v>12</v>
      </c>
      <c r="N235" s="64" t="s">
        <v>12</v>
      </c>
      <c r="O235" s="64" t="s">
        <v>14</v>
      </c>
      <c r="P235" s="64"/>
      <c r="Q235" s="64"/>
      <c r="S235" s="2134"/>
      <c r="U235" s="2135"/>
      <c r="W235" s="2136" t="str">
        <f t="shared" si="34"/>
        <v/>
      </c>
      <c r="Y235" s="2137" t="str">
        <f t="shared" si="32"/>
        <v/>
      </c>
      <c r="AA235" s="92"/>
      <c r="AC235" s="2138"/>
      <c r="AE235" s="2139"/>
      <c r="AG235" s="2140" t="str">
        <f t="shared" si="35"/>
        <v/>
      </c>
      <c r="AI235" s="2141" t="str">
        <f t="shared" si="33"/>
        <v/>
      </c>
    </row>
    <row r="236" spans="1:35" ht="11.25" outlineLevel="4">
      <c r="A236" s="2142" t="s">
        <v>822</v>
      </c>
      <c r="B236" s="61" t="s">
        <v>94</v>
      </c>
      <c r="C236" s="62" t="str">
        <f>IF(OR(ISNUMBER(S236),ISNUMBER(U236),ISNUMBER(W236),ISNUMBER(#REF!),ISNUMBER(AA236),ISNUMBER(AC236),ISNUMBER(AE236),ISNUMBER(AG236),ISNUMBER(Y236),ISNUMBER(AI236)),"x","")</f>
        <v/>
      </c>
      <c r="D236" s="63" t="s">
        <v>90</v>
      </c>
      <c r="E236" s="60" t="s">
        <v>823</v>
      </c>
      <c r="F236" s="60" t="s">
        <v>67</v>
      </c>
      <c r="G236" s="60" t="s">
        <v>824</v>
      </c>
      <c r="H236" s="60"/>
      <c r="I236" s="60" t="s">
        <v>825</v>
      </c>
      <c r="J236" s="64" t="s">
        <v>96</v>
      </c>
      <c r="K236" s="60"/>
      <c r="L236" s="60" t="s">
        <v>12</v>
      </c>
      <c r="M236" s="64" t="s">
        <v>12</v>
      </c>
      <c r="N236" s="64" t="s">
        <v>12</v>
      </c>
      <c r="O236" s="64" t="s">
        <v>14</v>
      </c>
      <c r="P236" s="64"/>
      <c r="Q236" s="64"/>
      <c r="S236" s="2143"/>
      <c r="U236" s="2144"/>
      <c r="W236" s="2145" t="str">
        <f t="shared" si="34"/>
        <v/>
      </c>
      <c r="Y236" s="2146" t="str">
        <f t="shared" si="32"/>
        <v/>
      </c>
      <c r="AA236" s="92"/>
      <c r="AC236" s="2147"/>
      <c r="AE236" s="2148"/>
      <c r="AG236" s="2149" t="str">
        <f t="shared" si="35"/>
        <v/>
      </c>
      <c r="AI236" s="2150" t="str">
        <f t="shared" si="33"/>
        <v/>
      </c>
    </row>
    <row r="237" spans="1:35" ht="11.25" outlineLevel="4">
      <c r="A237" s="2151" t="s">
        <v>139</v>
      </c>
      <c r="B237" s="61" t="s">
        <v>94</v>
      </c>
      <c r="C237" s="62" t="str">
        <f>IF(OR(ISNUMBER(S237),ISNUMBER(U237),ISNUMBER(W237),ISNUMBER(#REF!),ISNUMBER(AA237),ISNUMBER(AC237),ISNUMBER(AE237),ISNUMBER(AG237),ISNUMBER(Y237),ISNUMBER(AI237)),"x","")</f>
        <v/>
      </c>
      <c r="D237" s="63" t="s">
        <v>90</v>
      </c>
      <c r="E237" s="60" t="s">
        <v>826</v>
      </c>
      <c r="F237" s="60" t="s">
        <v>67</v>
      </c>
      <c r="G237" s="60" t="s">
        <v>827</v>
      </c>
      <c r="H237" s="60" t="s">
        <v>142</v>
      </c>
      <c r="I237" s="60" t="s">
        <v>828</v>
      </c>
      <c r="J237" s="64" t="s">
        <v>96</v>
      </c>
      <c r="K237" s="60"/>
      <c r="L237" s="60" t="s">
        <v>12</v>
      </c>
      <c r="M237" s="64" t="s">
        <v>12</v>
      </c>
      <c r="N237" s="64" t="s">
        <v>12</v>
      </c>
      <c r="O237" s="64" t="s">
        <v>14</v>
      </c>
      <c r="P237" s="64"/>
      <c r="Q237" s="64"/>
      <c r="S237" s="2152"/>
      <c r="U237" s="2153"/>
      <c r="W237" s="2154" t="str">
        <f t="shared" si="34"/>
        <v/>
      </c>
      <c r="Y237" s="2155" t="str">
        <f t="shared" si="32"/>
        <v/>
      </c>
      <c r="AA237" s="92"/>
      <c r="AC237" s="2156"/>
      <c r="AE237" s="2157"/>
      <c r="AG237" s="2158" t="str">
        <f t="shared" si="35"/>
        <v/>
      </c>
      <c r="AI237" s="2159" t="str">
        <f t="shared" si="33"/>
        <v/>
      </c>
    </row>
    <row r="238" spans="1:35" ht="11.25" outlineLevel="2">
      <c r="A238" s="2160" t="s">
        <v>829</v>
      </c>
      <c r="B238" s="61" t="s">
        <v>94</v>
      </c>
      <c r="C238" s="62" t="str">
        <f>IF(OR(ISNUMBER(S238),ISNUMBER(U238),ISNUMBER(W238),ISNUMBER(#REF!),ISNUMBER(AA238),ISNUMBER(AC238),ISNUMBER(AE238),ISNUMBER(AG238),ISNUMBER(Y238),ISNUMBER(AI238)),"x","")</f>
        <v/>
      </c>
      <c r="D238" s="63" t="s">
        <v>90</v>
      </c>
      <c r="E238" s="60" t="s">
        <v>830</v>
      </c>
      <c r="F238" s="60" t="s">
        <v>67</v>
      </c>
      <c r="G238" s="60" t="s">
        <v>831</v>
      </c>
      <c r="H238" s="60"/>
      <c r="I238" s="60"/>
      <c r="J238" s="64" t="s">
        <v>71</v>
      </c>
      <c r="K238" s="60"/>
      <c r="L238" s="60" t="s">
        <v>12</v>
      </c>
      <c r="M238" s="64" t="s">
        <v>12</v>
      </c>
      <c r="N238" s="64" t="s">
        <v>12</v>
      </c>
      <c r="O238" s="64" t="s">
        <v>14</v>
      </c>
      <c r="P238" s="64"/>
      <c r="Q238" s="64"/>
      <c r="S238" s="2161"/>
      <c r="U238" s="2162"/>
      <c r="W238" s="2163" t="str">
        <f>IF(OR(ISNUMBER(W239),ISNUMBER(W242),ISNUMBER(W252)),N(W239)+N(W242)+N(W252),IF(ISNUMBER(U238),U238,""))</f>
        <v/>
      </c>
      <c r="Y238" s="2164" t="str">
        <f t="shared" si="32"/>
        <v/>
      </c>
      <c r="AA238" s="92"/>
      <c r="AC238" s="2165"/>
      <c r="AE238" s="2166"/>
      <c r="AG238" s="2167" t="str">
        <f>IF(OR(ISNUMBER(AG239),ISNUMBER(AG242),ISNUMBER(AG252)),N(AG239)+N(AG242)+N(AG252),IF(ISNUMBER(AE238),AE238,""))</f>
        <v/>
      </c>
      <c r="AI238" s="2168" t="str">
        <f t="shared" si="33"/>
        <v/>
      </c>
    </row>
    <row r="239" spans="1:35" ht="11.25" outlineLevel="3">
      <c r="A239" s="2169" t="s">
        <v>295</v>
      </c>
      <c r="B239" s="61" t="s">
        <v>94</v>
      </c>
      <c r="C239" s="62" t="str">
        <f>IF(OR(ISNUMBER(S239),ISNUMBER(U239),ISNUMBER(W239),ISNUMBER(#REF!),ISNUMBER(AA239),ISNUMBER(AC239),ISNUMBER(AE239),ISNUMBER(AG239),ISNUMBER(Y239),ISNUMBER(AI239)),"x","")</f>
        <v/>
      </c>
      <c r="D239" s="63" t="s">
        <v>90</v>
      </c>
      <c r="E239" s="60" t="s">
        <v>832</v>
      </c>
      <c r="F239" s="60" t="s">
        <v>67</v>
      </c>
      <c r="G239" s="60" t="s">
        <v>833</v>
      </c>
      <c r="H239" s="60"/>
      <c r="I239" s="60" t="s">
        <v>834</v>
      </c>
      <c r="J239" s="64" t="s">
        <v>187</v>
      </c>
      <c r="K239" s="60"/>
      <c r="L239" s="60" t="s">
        <v>12</v>
      </c>
      <c r="M239" s="64" t="s">
        <v>12</v>
      </c>
      <c r="N239" s="64" t="s">
        <v>12</v>
      </c>
      <c r="O239" s="64" t="s">
        <v>14</v>
      </c>
      <c r="P239" s="64"/>
      <c r="Q239" s="64"/>
      <c r="S239" s="2170"/>
      <c r="U239" s="2171"/>
      <c r="W239" s="2172" t="str">
        <f>IF(OR(ISNUMBER(W240),ISNUMBER(W241)),N(W240)+N(W241),IF(ISNUMBER(U239),U239,""))</f>
        <v/>
      </c>
      <c r="Y239" s="2173" t="str">
        <f t="shared" si="32"/>
        <v/>
      </c>
      <c r="AA239" s="92"/>
      <c r="AC239" s="2174"/>
      <c r="AE239" s="2175"/>
      <c r="AG239" s="2176" t="str">
        <f>IF(OR(ISNUMBER(AG240),ISNUMBER(AG241)),N(AG240)+N(AG241),IF(ISNUMBER(AE239),AE239,""))</f>
        <v/>
      </c>
      <c r="AI239" s="2177" t="str">
        <f t="shared" si="33"/>
        <v/>
      </c>
    </row>
    <row r="240" spans="1:35" ht="11.25" outlineLevel="4">
      <c r="A240" s="2178" t="s">
        <v>835</v>
      </c>
      <c r="B240" s="61" t="s">
        <v>94</v>
      </c>
      <c r="C240" s="62" t="str">
        <f>IF(OR(ISNUMBER(S240),ISNUMBER(U240),ISNUMBER(W240),ISNUMBER(#REF!),ISNUMBER(AA240),ISNUMBER(AC240),ISNUMBER(AE240),ISNUMBER(AG240),ISNUMBER(Y240),ISNUMBER(AI240)),"x","")</f>
        <v/>
      </c>
      <c r="D240" s="63" t="s">
        <v>90</v>
      </c>
      <c r="E240" s="60" t="s">
        <v>836</v>
      </c>
      <c r="F240" s="60" t="s">
        <v>67</v>
      </c>
      <c r="G240" s="60" t="s">
        <v>837</v>
      </c>
      <c r="H240" s="60"/>
      <c r="I240" s="60"/>
      <c r="J240" s="64"/>
      <c r="K240" s="60"/>
      <c r="L240" s="60" t="s">
        <v>12</v>
      </c>
      <c r="M240" s="64" t="s">
        <v>12</v>
      </c>
      <c r="N240" s="64"/>
      <c r="O240" s="64" t="s">
        <v>14</v>
      </c>
      <c r="P240" s="64"/>
      <c r="Q240" s="64"/>
      <c r="S240" s="2179"/>
      <c r="U240" s="2180"/>
      <c r="W240" s="2181" t="str">
        <f>IF(ISNUMBER(U240),U240,"")</f>
        <v/>
      </c>
      <c r="Y240" s="2182" t="str">
        <f t="shared" si="32"/>
        <v/>
      </c>
      <c r="AA240" s="92"/>
      <c r="AC240" s="2183"/>
      <c r="AE240" s="2184"/>
      <c r="AG240" s="2185" t="str">
        <f>IF(ISNUMBER(AE240),AE240,"")</f>
        <v/>
      </c>
      <c r="AI240" s="2186" t="str">
        <f t="shared" si="33"/>
        <v/>
      </c>
    </row>
    <row r="241" spans="1:35" ht="11.25" outlineLevel="4">
      <c r="A241" s="2187" t="s">
        <v>838</v>
      </c>
      <c r="B241" s="61" t="s">
        <v>94</v>
      </c>
      <c r="C241" s="62" t="str">
        <f>IF(OR(ISNUMBER(S241),ISNUMBER(U241),ISNUMBER(W241),ISNUMBER(#REF!),ISNUMBER(AA241),ISNUMBER(AC241),ISNUMBER(AE241),ISNUMBER(AG241),ISNUMBER(Y241),ISNUMBER(AI241)),"x","")</f>
        <v/>
      </c>
      <c r="D241" s="63" t="s">
        <v>90</v>
      </c>
      <c r="E241" s="60" t="s">
        <v>839</v>
      </c>
      <c r="F241" s="60" t="s">
        <v>67</v>
      </c>
      <c r="G241" s="60" t="s">
        <v>840</v>
      </c>
      <c r="H241" s="60" t="s">
        <v>525</v>
      </c>
      <c r="I241" s="60"/>
      <c r="J241" s="64"/>
      <c r="K241" s="60"/>
      <c r="L241" s="60" t="s">
        <v>12</v>
      </c>
      <c r="M241" s="64" t="s">
        <v>12</v>
      </c>
      <c r="N241" s="64" t="s">
        <v>12</v>
      </c>
      <c r="O241" s="64" t="s">
        <v>14</v>
      </c>
      <c r="P241" s="64"/>
      <c r="Q241" s="64"/>
      <c r="S241" s="2188"/>
      <c r="U241" s="2189"/>
      <c r="W241" s="2190" t="str">
        <f>IF(ISNUMBER(U241),U241,"")</f>
        <v/>
      </c>
      <c r="Y241" s="2191" t="str">
        <f t="shared" si="32"/>
        <v/>
      </c>
      <c r="AA241" s="92"/>
      <c r="AC241" s="2192"/>
      <c r="AE241" s="2193"/>
      <c r="AG241" s="2194" t="str">
        <f>IF(ISNUMBER(AE241),AE241,"")</f>
        <v/>
      </c>
      <c r="AI241" s="2195" t="str">
        <f t="shared" si="33"/>
        <v/>
      </c>
    </row>
    <row r="242" spans="1:35" ht="11.25" outlineLevel="3">
      <c r="A242" s="2196" t="s">
        <v>841</v>
      </c>
      <c r="B242" s="61" t="s">
        <v>94</v>
      </c>
      <c r="C242" s="62" t="str">
        <f>IF(OR(ISNUMBER(S242),ISNUMBER(U242),ISNUMBER(W242),ISNUMBER(#REF!),ISNUMBER(AA242),ISNUMBER(AC242),ISNUMBER(AE242),ISNUMBER(AG242),ISNUMBER(Y242),ISNUMBER(AI242)),"x","")</f>
        <v/>
      </c>
      <c r="D242" s="63" t="s">
        <v>90</v>
      </c>
      <c r="E242" s="60" t="s">
        <v>842</v>
      </c>
      <c r="F242" s="60" t="s">
        <v>67</v>
      </c>
      <c r="G242" s="60" t="s">
        <v>843</v>
      </c>
      <c r="H242" s="60"/>
      <c r="I242" s="60" t="s">
        <v>844</v>
      </c>
      <c r="J242" s="64" t="s">
        <v>187</v>
      </c>
      <c r="K242" s="60"/>
      <c r="L242" s="60" t="s">
        <v>12</v>
      </c>
      <c r="M242" s="64" t="s">
        <v>12</v>
      </c>
      <c r="N242" s="64" t="s">
        <v>12</v>
      </c>
      <c r="O242" s="64" t="s">
        <v>14</v>
      </c>
      <c r="P242" s="64"/>
      <c r="Q242" s="64"/>
      <c r="S242" s="2197"/>
      <c r="U242" s="2198"/>
      <c r="W242" s="2199" t="str">
        <f>IF(OR(ISNUMBER(W243),ISNUMBER(W244),ISNUMBER(W245),ISNUMBER(W246),ISNUMBER(W247),ISNUMBER(W248),ISNUMBER(W249),ISNUMBER(W250)),N(W243)+N(W244)+N(W245)+N(W246)+N(W247)+N(W248)+N(W249)+N(W250),IF(ISNUMBER(U242),U242,""))</f>
        <v/>
      </c>
      <c r="Y242" s="2200" t="str">
        <f t="shared" si="32"/>
        <v/>
      </c>
      <c r="AA242" s="92"/>
      <c r="AC242" s="2201"/>
      <c r="AE242" s="2202"/>
      <c r="AG242" s="2203" t="str">
        <f>IF(OR(ISNUMBER(AG243),ISNUMBER(AG244),ISNUMBER(AG245),ISNUMBER(AG246),ISNUMBER(AG247),ISNUMBER(AG248),ISNUMBER(AG249),ISNUMBER(AG250)),N(AG243)+N(AG244)+N(AG245)+N(AG246)+N(AG247)+N(AG248)+N(AG249)+N(AG250),IF(ISNUMBER(AE242),AE242,""))</f>
        <v/>
      </c>
      <c r="AI242" s="2204" t="str">
        <f t="shared" si="33"/>
        <v/>
      </c>
    </row>
    <row r="243" spans="1:35" ht="11.25" outlineLevel="4">
      <c r="A243" s="2205" t="s">
        <v>428</v>
      </c>
      <c r="B243" s="61" t="s">
        <v>94</v>
      </c>
      <c r="C243" s="62" t="str">
        <f>IF(OR(ISNUMBER(S243),ISNUMBER(U243),ISNUMBER(W243),ISNUMBER(#REF!),ISNUMBER(AA243),ISNUMBER(AC243),ISNUMBER(AE243),ISNUMBER(AG243),ISNUMBER(Y243),ISNUMBER(AI243)),"x","")</f>
        <v/>
      </c>
      <c r="D243" s="63" t="s">
        <v>90</v>
      </c>
      <c r="E243" s="60" t="s">
        <v>845</v>
      </c>
      <c r="F243" s="60" t="s">
        <v>67</v>
      </c>
      <c r="G243" s="60" t="s">
        <v>846</v>
      </c>
      <c r="H243" s="60" t="s">
        <v>525</v>
      </c>
      <c r="I243" s="60"/>
      <c r="J243" s="64"/>
      <c r="K243" s="60"/>
      <c r="L243" s="60" t="s">
        <v>12</v>
      </c>
      <c r="M243" s="64" t="s">
        <v>12</v>
      </c>
      <c r="N243" s="64" t="s">
        <v>12</v>
      </c>
      <c r="O243" s="64" t="s">
        <v>14</v>
      </c>
      <c r="P243" s="64"/>
      <c r="Q243" s="64"/>
      <c r="S243" s="2206"/>
      <c r="U243" s="2207"/>
      <c r="W243" s="2208" t="str">
        <f t="shared" ref="W243:W250" si="36">IF(ISNUMBER(U243),U243,"")</f>
        <v/>
      </c>
      <c r="Y243" s="2209" t="str">
        <f t="shared" si="32"/>
        <v/>
      </c>
      <c r="AA243" s="92"/>
      <c r="AC243" s="2210"/>
      <c r="AE243" s="2211"/>
      <c r="AG243" s="2212" t="str">
        <f t="shared" ref="AG243:AG250" si="37">IF(ISNUMBER(AE243),AE243,"")</f>
        <v/>
      </c>
      <c r="AI243" s="2213" t="str">
        <f t="shared" si="33"/>
        <v/>
      </c>
    </row>
    <row r="244" spans="1:35" ht="11.25" outlineLevel="4">
      <c r="A244" s="2214" t="s">
        <v>431</v>
      </c>
      <c r="B244" s="61" t="s">
        <v>94</v>
      </c>
      <c r="C244" s="62" t="str">
        <f>IF(OR(ISNUMBER(S244),ISNUMBER(U244),ISNUMBER(W244),ISNUMBER(#REF!),ISNUMBER(AA244),ISNUMBER(AC244),ISNUMBER(AE244),ISNUMBER(AG244),ISNUMBER(Y244),ISNUMBER(AI244)),"x","")</f>
        <v/>
      </c>
      <c r="D244" s="63" t="s">
        <v>90</v>
      </c>
      <c r="E244" s="60" t="s">
        <v>847</v>
      </c>
      <c r="F244" s="60" t="s">
        <v>67</v>
      </c>
      <c r="G244" s="60" t="s">
        <v>848</v>
      </c>
      <c r="H244" s="60" t="s">
        <v>525</v>
      </c>
      <c r="I244" s="60"/>
      <c r="J244" s="64"/>
      <c r="K244" s="60"/>
      <c r="L244" s="60" t="s">
        <v>12</v>
      </c>
      <c r="M244" s="64" t="s">
        <v>12</v>
      </c>
      <c r="N244" s="64" t="s">
        <v>12</v>
      </c>
      <c r="O244" s="64" t="s">
        <v>14</v>
      </c>
      <c r="P244" s="64"/>
      <c r="Q244" s="64"/>
      <c r="S244" s="2215"/>
      <c r="U244" s="2216"/>
      <c r="W244" s="2217" t="str">
        <f t="shared" si="36"/>
        <v/>
      </c>
      <c r="Y244" s="2218" t="str">
        <f t="shared" si="32"/>
        <v/>
      </c>
      <c r="AA244" s="92"/>
      <c r="AC244" s="2219"/>
      <c r="AE244" s="2220"/>
      <c r="AG244" s="2221" t="str">
        <f t="shared" si="37"/>
        <v/>
      </c>
      <c r="AI244" s="2222" t="str">
        <f t="shared" si="33"/>
        <v/>
      </c>
    </row>
    <row r="245" spans="1:35" ht="11.25" outlineLevel="4">
      <c r="A245" s="2223" t="s">
        <v>435</v>
      </c>
      <c r="B245" s="61" t="s">
        <v>94</v>
      </c>
      <c r="C245" s="62" t="str">
        <f>IF(OR(ISNUMBER(S245),ISNUMBER(U245),ISNUMBER(W245),ISNUMBER(#REF!),ISNUMBER(AA245),ISNUMBER(AC245),ISNUMBER(AE245),ISNUMBER(AG245),ISNUMBER(Y245),ISNUMBER(AI245)),"x","")</f>
        <v/>
      </c>
      <c r="D245" s="63" t="s">
        <v>90</v>
      </c>
      <c r="E245" s="60" t="s">
        <v>849</v>
      </c>
      <c r="F245" s="60" t="s">
        <v>67</v>
      </c>
      <c r="G245" s="60" t="s">
        <v>850</v>
      </c>
      <c r="H245" s="60" t="s">
        <v>525</v>
      </c>
      <c r="I245" s="60"/>
      <c r="J245" s="64"/>
      <c r="K245" s="60"/>
      <c r="L245" s="60" t="s">
        <v>12</v>
      </c>
      <c r="M245" s="64" t="s">
        <v>12</v>
      </c>
      <c r="N245" s="64" t="s">
        <v>12</v>
      </c>
      <c r="O245" s="64" t="s">
        <v>14</v>
      </c>
      <c r="P245" s="64"/>
      <c r="Q245" s="64"/>
      <c r="S245" s="2224"/>
      <c r="U245" s="2225"/>
      <c r="W245" s="2226" t="str">
        <f t="shared" si="36"/>
        <v/>
      </c>
      <c r="Y245" s="2227" t="str">
        <f t="shared" si="32"/>
        <v/>
      </c>
      <c r="AA245" s="92"/>
      <c r="AC245" s="2228"/>
      <c r="AE245" s="2229"/>
      <c r="AG245" s="2230" t="str">
        <f t="shared" si="37"/>
        <v/>
      </c>
      <c r="AI245" s="2231" t="str">
        <f t="shared" si="33"/>
        <v/>
      </c>
    </row>
    <row r="246" spans="1:35" ht="11.25" outlineLevel="4">
      <c r="A246" s="2232" t="s">
        <v>438</v>
      </c>
      <c r="B246" s="61" t="s">
        <v>94</v>
      </c>
      <c r="C246" s="62" t="str">
        <f>IF(OR(ISNUMBER(S246),ISNUMBER(U246),ISNUMBER(W246),ISNUMBER(#REF!),ISNUMBER(AA246),ISNUMBER(AC246),ISNUMBER(AE246),ISNUMBER(AG246),ISNUMBER(Y246),ISNUMBER(AI246)),"x","")</f>
        <v/>
      </c>
      <c r="D246" s="63" t="s">
        <v>90</v>
      </c>
      <c r="E246" s="60" t="s">
        <v>851</v>
      </c>
      <c r="F246" s="60" t="s">
        <v>67</v>
      </c>
      <c r="G246" s="60" t="s">
        <v>852</v>
      </c>
      <c r="H246" s="60" t="s">
        <v>525</v>
      </c>
      <c r="I246" s="60"/>
      <c r="J246" s="64"/>
      <c r="K246" s="60"/>
      <c r="L246" s="60" t="s">
        <v>12</v>
      </c>
      <c r="M246" s="64" t="s">
        <v>12</v>
      </c>
      <c r="N246" s="64" t="s">
        <v>12</v>
      </c>
      <c r="O246" s="64" t="s">
        <v>14</v>
      </c>
      <c r="P246" s="64"/>
      <c r="Q246" s="64"/>
      <c r="S246" s="2233"/>
      <c r="U246" s="2234"/>
      <c r="W246" s="2235" t="str">
        <f t="shared" si="36"/>
        <v/>
      </c>
      <c r="Y246" s="2236" t="str">
        <f t="shared" si="32"/>
        <v/>
      </c>
      <c r="AA246" s="92"/>
      <c r="AC246" s="2237"/>
      <c r="AE246" s="2238"/>
      <c r="AG246" s="2239" t="str">
        <f t="shared" si="37"/>
        <v/>
      </c>
      <c r="AI246" s="2240" t="str">
        <f t="shared" si="33"/>
        <v/>
      </c>
    </row>
    <row r="247" spans="1:35" ht="11.25" outlineLevel="4">
      <c r="A247" s="2241" t="s">
        <v>441</v>
      </c>
      <c r="B247" s="61" t="s">
        <v>94</v>
      </c>
      <c r="C247" s="62" t="str">
        <f>IF(OR(ISNUMBER(S247),ISNUMBER(U247),ISNUMBER(W247),ISNUMBER(#REF!),ISNUMBER(AA247),ISNUMBER(AC247),ISNUMBER(AE247),ISNUMBER(AG247),ISNUMBER(Y247),ISNUMBER(AI247)),"x","")</f>
        <v/>
      </c>
      <c r="D247" s="63" t="s">
        <v>90</v>
      </c>
      <c r="E247" s="60" t="s">
        <v>853</v>
      </c>
      <c r="F247" s="60" t="s">
        <v>67</v>
      </c>
      <c r="G247" s="60" t="s">
        <v>854</v>
      </c>
      <c r="H247" s="60" t="s">
        <v>525</v>
      </c>
      <c r="I247" s="60"/>
      <c r="J247" s="64"/>
      <c r="K247" s="60"/>
      <c r="L247" s="60" t="s">
        <v>12</v>
      </c>
      <c r="M247" s="64" t="s">
        <v>12</v>
      </c>
      <c r="N247" s="64" t="s">
        <v>12</v>
      </c>
      <c r="O247" s="64" t="s">
        <v>14</v>
      </c>
      <c r="P247" s="64"/>
      <c r="Q247" s="64"/>
      <c r="S247" s="2242"/>
      <c r="U247" s="2243"/>
      <c r="W247" s="2244" t="str">
        <f t="shared" si="36"/>
        <v/>
      </c>
      <c r="Y247" s="2245" t="str">
        <f t="shared" si="32"/>
        <v/>
      </c>
      <c r="AA247" s="92"/>
      <c r="AC247" s="2246"/>
      <c r="AE247" s="2247"/>
      <c r="AG247" s="2248" t="str">
        <f t="shared" si="37"/>
        <v/>
      </c>
      <c r="AI247" s="2249" t="str">
        <f t="shared" si="33"/>
        <v/>
      </c>
    </row>
    <row r="248" spans="1:35" ht="11.25" outlineLevel="4">
      <c r="A248" s="2250" t="s">
        <v>444</v>
      </c>
      <c r="B248" s="61" t="s">
        <v>94</v>
      </c>
      <c r="C248" s="62" t="str">
        <f>IF(OR(ISNUMBER(S248),ISNUMBER(U248),ISNUMBER(W248),ISNUMBER(#REF!),ISNUMBER(AA248),ISNUMBER(AC248),ISNUMBER(AE248),ISNUMBER(AG248),ISNUMBER(Y248),ISNUMBER(AI248)),"x","")</f>
        <v/>
      </c>
      <c r="D248" s="63" t="s">
        <v>90</v>
      </c>
      <c r="E248" s="60" t="s">
        <v>855</v>
      </c>
      <c r="F248" s="60" t="s">
        <v>67</v>
      </c>
      <c r="G248" s="60" t="s">
        <v>856</v>
      </c>
      <c r="H248" s="60" t="s">
        <v>525</v>
      </c>
      <c r="I248" s="60"/>
      <c r="J248" s="64"/>
      <c r="K248" s="60"/>
      <c r="L248" s="60" t="s">
        <v>12</v>
      </c>
      <c r="M248" s="64" t="s">
        <v>12</v>
      </c>
      <c r="N248" s="64" t="s">
        <v>12</v>
      </c>
      <c r="O248" s="64" t="s">
        <v>14</v>
      </c>
      <c r="P248" s="64"/>
      <c r="Q248" s="64"/>
      <c r="S248" s="2251"/>
      <c r="U248" s="2252"/>
      <c r="W248" s="2253" t="str">
        <f t="shared" si="36"/>
        <v/>
      </c>
      <c r="Y248" s="2254" t="str">
        <f t="shared" si="32"/>
        <v/>
      </c>
      <c r="AA248" s="92"/>
      <c r="AC248" s="2255"/>
      <c r="AE248" s="2256"/>
      <c r="AG248" s="2257" t="str">
        <f t="shared" si="37"/>
        <v/>
      </c>
      <c r="AI248" s="2258" t="str">
        <f t="shared" si="33"/>
        <v/>
      </c>
    </row>
    <row r="249" spans="1:35" ht="11.25" outlineLevel="4">
      <c r="A249" s="2259" t="s">
        <v>447</v>
      </c>
      <c r="B249" s="61" t="s">
        <v>94</v>
      </c>
      <c r="C249" s="62" t="str">
        <f>IF(OR(ISNUMBER(S249),ISNUMBER(U249),ISNUMBER(W249),ISNUMBER(#REF!),ISNUMBER(AA249),ISNUMBER(AC249),ISNUMBER(AE249),ISNUMBER(AG249),ISNUMBER(Y249),ISNUMBER(AI249)),"x","")</f>
        <v/>
      </c>
      <c r="D249" s="63" t="s">
        <v>90</v>
      </c>
      <c r="E249" s="60" t="s">
        <v>857</v>
      </c>
      <c r="F249" s="60" t="s">
        <v>67</v>
      </c>
      <c r="G249" s="60" t="s">
        <v>858</v>
      </c>
      <c r="H249" s="60" t="s">
        <v>525</v>
      </c>
      <c r="I249" s="60"/>
      <c r="J249" s="64"/>
      <c r="K249" s="60"/>
      <c r="L249" s="60" t="s">
        <v>12</v>
      </c>
      <c r="M249" s="64" t="s">
        <v>12</v>
      </c>
      <c r="N249" s="64" t="s">
        <v>12</v>
      </c>
      <c r="O249" s="64" t="s">
        <v>14</v>
      </c>
      <c r="P249" s="64"/>
      <c r="Q249" s="64"/>
      <c r="S249" s="2260"/>
      <c r="U249" s="2261"/>
      <c r="W249" s="2262" t="str">
        <f t="shared" si="36"/>
        <v/>
      </c>
      <c r="Y249" s="2263" t="str">
        <f t="shared" si="32"/>
        <v/>
      </c>
      <c r="AA249" s="92"/>
      <c r="AC249" s="2264"/>
      <c r="AE249" s="2265"/>
      <c r="AG249" s="2266" t="str">
        <f t="shared" si="37"/>
        <v/>
      </c>
      <c r="AI249" s="2267" t="str">
        <f t="shared" si="33"/>
        <v/>
      </c>
    </row>
    <row r="250" spans="1:35" ht="11.25" outlineLevel="4">
      <c r="A250" s="2268" t="s">
        <v>859</v>
      </c>
      <c r="B250" s="61" t="s">
        <v>94</v>
      </c>
      <c r="C250" s="62" t="str">
        <f>IF(OR(ISNUMBER(S250),ISNUMBER(U250),ISNUMBER(W250),ISNUMBER(#REF!),ISNUMBER(AA250),ISNUMBER(AC250),ISNUMBER(AE250),ISNUMBER(AG250),ISNUMBER(Y250),ISNUMBER(AI250)),"x","")</f>
        <v/>
      </c>
      <c r="D250" s="63" t="s">
        <v>90</v>
      </c>
      <c r="E250" s="60" t="s">
        <v>860</v>
      </c>
      <c r="F250" s="60" t="s">
        <v>67</v>
      </c>
      <c r="G250" s="60" t="s">
        <v>861</v>
      </c>
      <c r="H250" s="60" t="s">
        <v>525</v>
      </c>
      <c r="I250" s="60"/>
      <c r="J250" s="64"/>
      <c r="K250" s="60"/>
      <c r="L250" s="60" t="s">
        <v>12</v>
      </c>
      <c r="M250" s="64" t="s">
        <v>12</v>
      </c>
      <c r="N250" s="64" t="s">
        <v>12</v>
      </c>
      <c r="O250" s="64" t="s">
        <v>14</v>
      </c>
      <c r="P250" s="64"/>
      <c r="Q250" s="64"/>
      <c r="S250" s="2269"/>
      <c r="U250" s="2270"/>
      <c r="W250" s="2271" t="str">
        <f t="shared" si="36"/>
        <v/>
      </c>
      <c r="Y250" s="2272" t="str">
        <f t="shared" si="32"/>
        <v/>
      </c>
      <c r="AA250" s="92"/>
      <c r="AC250" s="2273"/>
      <c r="AE250" s="2274"/>
      <c r="AG250" s="2275" t="str">
        <f t="shared" si="37"/>
        <v/>
      </c>
      <c r="AI250" s="2276" t="str">
        <f t="shared" si="33"/>
        <v/>
      </c>
    </row>
    <row r="251" spans="1:35" ht="11.25" outlineLevel="5">
      <c r="A251" s="2277" t="s">
        <v>862</v>
      </c>
      <c r="B251" s="61"/>
      <c r="C251" s="62" t="str">
        <f>IF(OR(ISNUMBER(S251),ISNUMBER(U251),ISNUMBER(W251),ISNUMBER(#REF!),ISNUMBER(AA251),ISNUMBER(AC251),ISNUMBER(AE251),ISNUMBER(AG251),ISNUMBER(Y251),ISNUMBER(AI251)),"x","")</f>
        <v/>
      </c>
      <c r="D251" s="63" t="s">
        <v>90</v>
      </c>
      <c r="E251" s="60" t="s">
        <v>863</v>
      </c>
      <c r="F251" s="60" t="s">
        <v>13</v>
      </c>
      <c r="G251" s="60" t="s">
        <v>864</v>
      </c>
      <c r="H251" s="60" t="s">
        <v>163</v>
      </c>
      <c r="I251" s="60" t="s">
        <v>164</v>
      </c>
      <c r="J251" s="64"/>
      <c r="K251" s="60"/>
      <c r="L251" s="60" t="s">
        <v>12</v>
      </c>
      <c r="M251" s="64" t="s">
        <v>12</v>
      </c>
      <c r="N251" s="64" t="s">
        <v>12</v>
      </c>
      <c r="O251" s="64" t="s">
        <v>14</v>
      </c>
      <c r="P251" s="64"/>
      <c r="Q251" s="64"/>
      <c r="S251" s="2278"/>
      <c r="U251" s="2279"/>
      <c r="W251" s="2280"/>
      <c r="Y251" s="2281" t="str">
        <f t="shared" si="32"/>
        <v/>
      </c>
      <c r="AA251" s="92"/>
      <c r="AC251" s="2282"/>
      <c r="AE251" s="2283"/>
      <c r="AG251" s="2284"/>
      <c r="AI251" s="2285" t="str">
        <f t="shared" si="33"/>
        <v/>
      </c>
    </row>
    <row r="252" spans="1:35" ht="11.25" outlineLevel="3">
      <c r="A252" s="2286" t="s">
        <v>865</v>
      </c>
      <c r="B252" s="61" t="s">
        <v>94</v>
      </c>
      <c r="C252" s="62" t="str">
        <f>IF(OR(ISNUMBER(S252),ISNUMBER(U252),ISNUMBER(W252),ISNUMBER(#REF!),ISNUMBER(AA252),ISNUMBER(AC252),ISNUMBER(AE252),ISNUMBER(AG252),ISNUMBER(Y252),ISNUMBER(AI252)),"x","")</f>
        <v/>
      </c>
      <c r="D252" s="63" t="s">
        <v>90</v>
      </c>
      <c r="E252" s="60" t="s">
        <v>866</v>
      </c>
      <c r="F252" s="60" t="s">
        <v>67</v>
      </c>
      <c r="G252" s="60" t="s">
        <v>867</v>
      </c>
      <c r="H252" s="60"/>
      <c r="I252" s="60"/>
      <c r="J252" s="64" t="s">
        <v>96</v>
      </c>
      <c r="K252" s="60"/>
      <c r="L252" s="60" t="s">
        <v>12</v>
      </c>
      <c r="M252" s="64" t="s">
        <v>12</v>
      </c>
      <c r="N252" s="64" t="s">
        <v>12</v>
      </c>
      <c r="O252" s="64" t="s">
        <v>14</v>
      </c>
      <c r="P252" s="64"/>
      <c r="Q252" s="64"/>
      <c r="S252" s="2287"/>
      <c r="U252" s="2288"/>
      <c r="W252" s="2289" t="str">
        <f>IF(ISNUMBER(U252),U252,"")</f>
        <v/>
      </c>
      <c r="Y252" s="2290" t="str">
        <f t="shared" si="32"/>
        <v/>
      </c>
      <c r="AA252" s="92"/>
      <c r="AC252" s="2291"/>
      <c r="AE252" s="2292"/>
      <c r="AG252" s="2293" t="str">
        <f>IF(ISNUMBER(AE252),AE252,"")</f>
        <v/>
      </c>
      <c r="AI252" s="2294" t="str">
        <f t="shared" si="33"/>
        <v/>
      </c>
    </row>
    <row r="253" spans="1:35" ht="11.25" outlineLevel="2">
      <c r="A253" s="2295" t="s">
        <v>868</v>
      </c>
      <c r="B253" s="61" t="s">
        <v>94</v>
      </c>
      <c r="C253" s="62" t="str">
        <f>IF(OR(ISNUMBER(S253),ISNUMBER(U253),ISNUMBER(W253),ISNUMBER(#REF!),ISNUMBER(AA253),ISNUMBER(AC253),ISNUMBER(AE253),ISNUMBER(AG253),ISNUMBER(Y253),ISNUMBER(AI253)),"x","")</f>
        <v/>
      </c>
      <c r="D253" s="63" t="s">
        <v>90</v>
      </c>
      <c r="E253" s="60" t="s">
        <v>869</v>
      </c>
      <c r="F253" s="60" t="s">
        <v>67</v>
      </c>
      <c r="G253" s="60" t="s">
        <v>868</v>
      </c>
      <c r="H253" s="60"/>
      <c r="I253" s="60"/>
      <c r="J253" s="64" t="s">
        <v>71</v>
      </c>
      <c r="K253" s="60"/>
      <c r="L253" s="60" t="s">
        <v>12</v>
      </c>
      <c r="M253" s="64" t="s">
        <v>12</v>
      </c>
      <c r="N253" s="64" t="s">
        <v>12</v>
      </c>
      <c r="O253" s="64" t="s">
        <v>14</v>
      </c>
      <c r="P253" s="64"/>
      <c r="Q253" s="64"/>
      <c r="S253" s="2296"/>
      <c r="U253" s="2297"/>
      <c r="W253" s="2298" t="str">
        <f>IF(OR(ISNUMBER(W254),ISNUMBER(W255),ISNUMBER(W256),ISNUMBER(W257),ISNUMBER(W258),ISNUMBER(W259)),N(W254)+N(W255)+N(W256)+N(W257)+N(W258)+N(W259),IF(ISNUMBER(U253),U253,""))</f>
        <v/>
      </c>
      <c r="Y253" s="2299" t="str">
        <f t="shared" si="32"/>
        <v/>
      </c>
      <c r="AA253" s="92"/>
      <c r="AC253" s="2300"/>
      <c r="AE253" s="2301"/>
      <c r="AG253" s="2302" t="str">
        <f>IF(OR(ISNUMBER(AG254),ISNUMBER(AG255),ISNUMBER(AG256),ISNUMBER(AG257),ISNUMBER(AG258),ISNUMBER(AG259)),N(AG254)+N(AG255)+N(AG256)+N(AG257)+N(AG258)+N(AG259),IF(ISNUMBER(AE253),AE253,""))</f>
        <v/>
      </c>
      <c r="AI253" s="2303" t="str">
        <f t="shared" si="33"/>
        <v/>
      </c>
    </row>
    <row r="254" spans="1:35" ht="11.25" outlineLevel="3">
      <c r="A254" s="2304" t="s">
        <v>870</v>
      </c>
      <c r="B254" s="61" t="s">
        <v>94</v>
      </c>
      <c r="C254" s="62" t="str">
        <f>IF(OR(ISNUMBER(S254),ISNUMBER(U254),ISNUMBER(W254),ISNUMBER(#REF!),ISNUMBER(AA254),ISNUMBER(AC254),ISNUMBER(AE254),ISNUMBER(AG254),ISNUMBER(Y254),ISNUMBER(AI254)),"x","")</f>
        <v/>
      </c>
      <c r="D254" s="63" t="s">
        <v>90</v>
      </c>
      <c r="E254" s="60" t="s">
        <v>871</v>
      </c>
      <c r="F254" s="60" t="s">
        <v>67</v>
      </c>
      <c r="G254" s="60" t="s">
        <v>872</v>
      </c>
      <c r="H254" s="60" t="s">
        <v>525</v>
      </c>
      <c r="I254" s="60"/>
      <c r="J254" s="64" t="s">
        <v>96</v>
      </c>
      <c r="K254" s="60"/>
      <c r="L254" s="60" t="s">
        <v>12</v>
      </c>
      <c r="M254" s="64" t="s">
        <v>12</v>
      </c>
      <c r="N254" s="64" t="s">
        <v>12</v>
      </c>
      <c r="O254" s="64" t="s">
        <v>14</v>
      </c>
      <c r="P254" s="64"/>
      <c r="Q254" s="64"/>
      <c r="S254" s="2305"/>
      <c r="U254" s="2306"/>
      <c r="W254" s="2307" t="str">
        <f t="shared" ref="W254:W259" si="38">IF(ISNUMBER(U254),U254,"")</f>
        <v/>
      </c>
      <c r="Y254" s="2308" t="str">
        <f t="shared" si="32"/>
        <v/>
      </c>
      <c r="AA254" s="92"/>
      <c r="AC254" s="2309"/>
      <c r="AE254" s="2310"/>
      <c r="AG254" s="2311" t="str">
        <f t="shared" ref="AG254:AG259" si="39">IF(ISNUMBER(AE254),AE254,"")</f>
        <v/>
      </c>
      <c r="AI254" s="2312" t="str">
        <f t="shared" si="33"/>
        <v/>
      </c>
    </row>
    <row r="255" spans="1:35" ht="11.25" outlineLevel="3">
      <c r="A255" s="2313" t="s">
        <v>873</v>
      </c>
      <c r="B255" s="61" t="s">
        <v>94</v>
      </c>
      <c r="C255" s="62" t="str">
        <f>IF(OR(ISNUMBER(S255),ISNUMBER(U255),ISNUMBER(W255),ISNUMBER(#REF!),ISNUMBER(AA255),ISNUMBER(AC255),ISNUMBER(AE255),ISNUMBER(AG255),ISNUMBER(Y255),ISNUMBER(AI255)),"x","")</f>
        <v/>
      </c>
      <c r="D255" s="63" t="s">
        <v>90</v>
      </c>
      <c r="E255" s="60" t="s">
        <v>874</v>
      </c>
      <c r="F255" s="60" t="s">
        <v>67</v>
      </c>
      <c r="G255" s="60" t="s">
        <v>875</v>
      </c>
      <c r="H255" s="60" t="s">
        <v>876</v>
      </c>
      <c r="I255" s="60"/>
      <c r="J255" s="64" t="s">
        <v>122</v>
      </c>
      <c r="K255" s="60"/>
      <c r="L255" s="60" t="s">
        <v>12</v>
      </c>
      <c r="M255" s="64" t="s">
        <v>12</v>
      </c>
      <c r="N255" s="64" t="s">
        <v>12</v>
      </c>
      <c r="O255" s="64" t="s">
        <v>14</v>
      </c>
      <c r="P255" s="64"/>
      <c r="Q255" s="64"/>
      <c r="S255" s="2314"/>
      <c r="U255" s="2315"/>
      <c r="W255" s="2316" t="str">
        <f t="shared" si="38"/>
        <v/>
      </c>
      <c r="Y255" s="2317" t="str">
        <f t="shared" si="32"/>
        <v/>
      </c>
      <c r="AA255" s="92"/>
      <c r="AC255" s="2318"/>
      <c r="AE255" s="2319"/>
      <c r="AG255" s="2320" t="str">
        <f t="shared" si="39"/>
        <v/>
      </c>
      <c r="AI255" s="2321" t="str">
        <f t="shared" si="33"/>
        <v/>
      </c>
    </row>
    <row r="256" spans="1:35" ht="11.25" outlineLevel="3">
      <c r="A256" s="2322" t="s">
        <v>877</v>
      </c>
      <c r="B256" s="61" t="s">
        <v>94</v>
      </c>
      <c r="C256" s="62" t="str">
        <f>IF(OR(ISNUMBER(S256),ISNUMBER(U256),ISNUMBER(W256),ISNUMBER(#REF!),ISNUMBER(AA256),ISNUMBER(AC256),ISNUMBER(AE256),ISNUMBER(AG256),ISNUMBER(Y256),ISNUMBER(AI256)),"x","")</f>
        <v/>
      </c>
      <c r="D256" s="63" t="s">
        <v>90</v>
      </c>
      <c r="E256" s="60" t="s">
        <v>878</v>
      </c>
      <c r="F256" s="60" t="s">
        <v>67</v>
      </c>
      <c r="G256" s="60" t="s">
        <v>879</v>
      </c>
      <c r="H256" s="60" t="s">
        <v>525</v>
      </c>
      <c r="I256" s="60"/>
      <c r="J256" s="64" t="s">
        <v>96</v>
      </c>
      <c r="K256" s="60"/>
      <c r="L256" s="60" t="s">
        <v>12</v>
      </c>
      <c r="M256" s="64" t="s">
        <v>12</v>
      </c>
      <c r="N256" s="64" t="s">
        <v>12</v>
      </c>
      <c r="O256" s="64" t="s">
        <v>14</v>
      </c>
      <c r="P256" s="64"/>
      <c r="Q256" s="64"/>
      <c r="S256" s="2323"/>
      <c r="U256" s="2324"/>
      <c r="W256" s="2325" t="str">
        <f t="shared" si="38"/>
        <v/>
      </c>
      <c r="Y256" s="2326" t="str">
        <f t="shared" si="32"/>
        <v/>
      </c>
      <c r="AA256" s="92"/>
      <c r="AC256" s="2327"/>
      <c r="AE256" s="2328"/>
      <c r="AG256" s="2329" t="str">
        <f t="shared" si="39"/>
        <v/>
      </c>
      <c r="AI256" s="2330" t="str">
        <f t="shared" si="33"/>
        <v/>
      </c>
    </row>
    <row r="257" spans="1:35" ht="11.25" outlineLevel="3">
      <c r="A257" s="2331" t="s">
        <v>880</v>
      </c>
      <c r="B257" s="61" t="s">
        <v>94</v>
      </c>
      <c r="C257" s="62" t="str">
        <f>IF(OR(ISNUMBER(S257),ISNUMBER(U257),ISNUMBER(W257),ISNUMBER(#REF!),ISNUMBER(AA257),ISNUMBER(AC257),ISNUMBER(AE257),ISNUMBER(AG257),ISNUMBER(Y257),ISNUMBER(AI257)),"x","")</f>
        <v/>
      </c>
      <c r="D257" s="63" t="s">
        <v>90</v>
      </c>
      <c r="E257" s="60" t="s">
        <v>881</v>
      </c>
      <c r="F257" s="60" t="s">
        <v>67</v>
      </c>
      <c r="G257" s="60" t="s">
        <v>882</v>
      </c>
      <c r="H257" s="60" t="s">
        <v>525</v>
      </c>
      <c r="I257" s="60"/>
      <c r="J257" s="64" t="s">
        <v>96</v>
      </c>
      <c r="K257" s="60"/>
      <c r="L257" s="60" t="s">
        <v>12</v>
      </c>
      <c r="M257" s="64" t="s">
        <v>12</v>
      </c>
      <c r="N257" s="64" t="s">
        <v>12</v>
      </c>
      <c r="O257" s="64" t="s">
        <v>14</v>
      </c>
      <c r="P257" s="64"/>
      <c r="Q257" s="64"/>
      <c r="S257" s="2332"/>
      <c r="U257" s="2333"/>
      <c r="W257" s="2334" t="str">
        <f t="shared" si="38"/>
        <v/>
      </c>
      <c r="Y257" s="2335" t="str">
        <f t="shared" si="32"/>
        <v/>
      </c>
      <c r="AA257" s="92"/>
      <c r="AC257" s="2336"/>
      <c r="AE257" s="2337"/>
      <c r="AG257" s="2338" t="str">
        <f t="shared" si="39"/>
        <v/>
      </c>
      <c r="AI257" s="2339" t="str">
        <f t="shared" si="33"/>
        <v/>
      </c>
    </row>
    <row r="258" spans="1:35" ht="11.25" outlineLevel="3">
      <c r="A258" s="2340" t="s">
        <v>883</v>
      </c>
      <c r="B258" s="61" t="s">
        <v>94</v>
      </c>
      <c r="C258" s="62" t="str">
        <f>IF(OR(ISNUMBER(S258),ISNUMBER(U258),ISNUMBER(W258),ISNUMBER(#REF!),ISNUMBER(AA258),ISNUMBER(AC258),ISNUMBER(AE258),ISNUMBER(AG258),ISNUMBER(Y258),ISNUMBER(AI258)),"x","")</f>
        <v/>
      </c>
      <c r="D258" s="63" t="s">
        <v>90</v>
      </c>
      <c r="E258" s="60" t="s">
        <v>884</v>
      </c>
      <c r="F258" s="60" t="s">
        <v>67</v>
      </c>
      <c r="G258" s="60" t="s">
        <v>885</v>
      </c>
      <c r="H258" s="60" t="s">
        <v>886</v>
      </c>
      <c r="I258" s="60" t="s">
        <v>887</v>
      </c>
      <c r="J258" s="64" t="s">
        <v>96</v>
      </c>
      <c r="K258" s="60"/>
      <c r="L258" s="60" t="s">
        <v>12</v>
      </c>
      <c r="M258" s="64" t="s">
        <v>12</v>
      </c>
      <c r="N258" s="64" t="s">
        <v>12</v>
      </c>
      <c r="O258" s="64" t="s">
        <v>14</v>
      </c>
      <c r="P258" s="64"/>
      <c r="Q258" s="64"/>
      <c r="S258" s="2341"/>
      <c r="U258" s="2342"/>
      <c r="W258" s="2343" t="str">
        <f t="shared" si="38"/>
        <v/>
      </c>
      <c r="Y258" s="2344" t="str">
        <f t="shared" si="32"/>
        <v/>
      </c>
      <c r="AA258" s="92"/>
      <c r="AC258" s="2345"/>
      <c r="AE258" s="2346"/>
      <c r="AG258" s="2347" t="str">
        <f t="shared" si="39"/>
        <v/>
      </c>
      <c r="AI258" s="2348" t="str">
        <f t="shared" si="33"/>
        <v/>
      </c>
    </row>
    <row r="259" spans="1:35" ht="11.25" outlineLevel="3">
      <c r="A259" s="2349" t="s">
        <v>139</v>
      </c>
      <c r="B259" s="61" t="s">
        <v>94</v>
      </c>
      <c r="C259" s="62" t="str">
        <f>IF(OR(ISNUMBER(S259),ISNUMBER(U259),ISNUMBER(W259),ISNUMBER(#REF!),ISNUMBER(AA259),ISNUMBER(AC259),ISNUMBER(AE259),ISNUMBER(AG259),ISNUMBER(Y259),ISNUMBER(AI259)),"x","")</f>
        <v/>
      </c>
      <c r="D259" s="63" t="s">
        <v>90</v>
      </c>
      <c r="E259" s="60" t="s">
        <v>888</v>
      </c>
      <c r="F259" s="60" t="s">
        <v>67</v>
      </c>
      <c r="G259" s="60" t="s">
        <v>889</v>
      </c>
      <c r="H259" s="60" t="s">
        <v>142</v>
      </c>
      <c r="I259" s="60" t="s">
        <v>890</v>
      </c>
      <c r="J259" s="64" t="s">
        <v>96</v>
      </c>
      <c r="K259" s="60"/>
      <c r="L259" s="60" t="s">
        <v>12</v>
      </c>
      <c r="M259" s="64" t="s">
        <v>12</v>
      </c>
      <c r="N259" s="64" t="s">
        <v>12</v>
      </c>
      <c r="O259" s="64" t="s">
        <v>14</v>
      </c>
      <c r="P259" s="64"/>
      <c r="Q259" s="64"/>
      <c r="S259" s="2350"/>
      <c r="U259" s="2351"/>
      <c r="W259" s="2352" t="str">
        <f t="shared" si="38"/>
        <v/>
      </c>
      <c r="Y259" s="2353" t="str">
        <f t="shared" si="32"/>
        <v/>
      </c>
      <c r="AA259" s="92"/>
      <c r="AC259" s="2354"/>
      <c r="AE259" s="2355"/>
      <c r="AG259" s="2356" t="str">
        <f t="shared" si="39"/>
        <v/>
      </c>
      <c r="AI259" s="2357" t="str">
        <f t="shared" si="33"/>
        <v/>
      </c>
    </row>
    <row r="260" spans="1:35" ht="11.25" outlineLevel="1">
      <c r="A260" s="2358" t="s">
        <v>891</v>
      </c>
      <c r="B260" s="61" t="s">
        <v>94</v>
      </c>
      <c r="C260" s="62" t="str">
        <f>IF(OR(ISNUMBER(S260),ISNUMBER(U260),ISNUMBER(W260),ISNUMBER(#REF!),ISNUMBER(AA260),ISNUMBER(AC260),ISNUMBER(AE260),ISNUMBER(AG260),ISNUMBER(Y260),ISNUMBER(AI260)),"x","")</f>
        <v/>
      </c>
      <c r="D260" s="63" t="s">
        <v>90</v>
      </c>
      <c r="E260" s="60" t="s">
        <v>892</v>
      </c>
      <c r="F260" s="60" t="s">
        <v>67</v>
      </c>
      <c r="G260" s="60" t="s">
        <v>893</v>
      </c>
      <c r="H260" s="60"/>
      <c r="I260" s="60" t="s">
        <v>894</v>
      </c>
      <c r="J260" s="64" t="s">
        <v>187</v>
      </c>
      <c r="K260" s="60"/>
      <c r="L260" s="60" t="s">
        <v>12</v>
      </c>
      <c r="M260" s="64" t="s">
        <v>12</v>
      </c>
      <c r="N260" s="64" t="s">
        <v>12</v>
      </c>
      <c r="O260" s="64" t="s">
        <v>14</v>
      </c>
      <c r="P260" s="64"/>
      <c r="Q260" s="64"/>
      <c r="S260" s="2359"/>
      <c r="U260" s="2360"/>
      <c r="W260" s="2361" t="str">
        <f>IF(OR(ISNUMBER(W261),ISNUMBER(W262),ISNUMBER(W263),ISNUMBER(W264),ISNUMBER(W265),ISNUMBER(W266),ISNUMBER(W268)),N(W261)+N(W262)+N(W263)+N(W264)+N(W265)+N(W266)+N(W268),IF(ISNUMBER(U260),U260,""))</f>
        <v/>
      </c>
      <c r="Y260" s="2362" t="str">
        <f t="shared" si="32"/>
        <v/>
      </c>
      <c r="AA260" s="92"/>
      <c r="AC260" s="2363"/>
      <c r="AE260" s="2364"/>
      <c r="AG260" s="2365" t="str">
        <f>IF(OR(ISNUMBER(AG261),ISNUMBER(AG262),ISNUMBER(AG263),ISNUMBER(AG264),ISNUMBER(AG265),ISNUMBER(AG266),ISNUMBER(AG268)),N(AG261)+N(AG262)+N(AG263)+N(AG264)+N(AG265)+N(AG266)+N(AG268),IF(ISNUMBER(AE260),AE260,""))</f>
        <v/>
      </c>
      <c r="AI260" s="2366" t="str">
        <f t="shared" si="33"/>
        <v/>
      </c>
    </row>
    <row r="261" spans="1:35" ht="11.25" outlineLevel="2">
      <c r="A261" s="2367" t="s">
        <v>895</v>
      </c>
      <c r="B261" s="61" t="s">
        <v>94</v>
      </c>
      <c r="C261" s="62" t="str">
        <f>IF(OR(ISNUMBER(S261),ISNUMBER(U261),ISNUMBER(W261),ISNUMBER(#REF!),ISNUMBER(AA261),ISNUMBER(AC261),ISNUMBER(AE261),ISNUMBER(AG261),ISNUMBER(Y261),ISNUMBER(AI261)),"x","")</f>
        <v/>
      </c>
      <c r="D261" s="63" t="s">
        <v>90</v>
      </c>
      <c r="E261" s="60" t="s">
        <v>896</v>
      </c>
      <c r="F261" s="60" t="s">
        <v>67</v>
      </c>
      <c r="G261" s="60" t="s">
        <v>897</v>
      </c>
      <c r="H261" s="60"/>
      <c r="I261" s="60"/>
      <c r="J261" s="64"/>
      <c r="K261" s="60"/>
      <c r="L261" s="60" t="s">
        <v>12</v>
      </c>
      <c r="M261" s="64" t="s">
        <v>12</v>
      </c>
      <c r="N261" s="64" t="s">
        <v>12</v>
      </c>
      <c r="O261" s="64" t="s">
        <v>14</v>
      </c>
      <c r="P261" s="64"/>
      <c r="Q261" s="64"/>
      <c r="S261" s="2368"/>
      <c r="U261" s="2369"/>
      <c r="W261" s="2370" t="str">
        <f t="shared" ref="W261:W266" si="40">IF(ISNUMBER(U261),U261,"")</f>
        <v/>
      </c>
      <c r="Y261" s="2371" t="str">
        <f t="shared" si="32"/>
        <v/>
      </c>
      <c r="AA261" s="92"/>
      <c r="AC261" s="2372"/>
      <c r="AE261" s="2373"/>
      <c r="AG261" s="2374" t="str">
        <f t="shared" ref="AG261:AG266" si="41">IF(ISNUMBER(AE261),AE261,"")</f>
        <v/>
      </c>
      <c r="AI261" s="2375" t="str">
        <f t="shared" si="33"/>
        <v/>
      </c>
    </row>
    <row r="262" spans="1:35" ht="11.25" outlineLevel="2">
      <c r="A262" s="2376" t="s">
        <v>898</v>
      </c>
      <c r="B262" s="61" t="s">
        <v>94</v>
      </c>
      <c r="C262" s="62" t="str">
        <f>IF(OR(ISNUMBER(S262),ISNUMBER(U262),ISNUMBER(W262),ISNUMBER(#REF!),ISNUMBER(AA262),ISNUMBER(AC262),ISNUMBER(AE262),ISNUMBER(AG262),ISNUMBER(Y262),ISNUMBER(AI262)),"x","")</f>
        <v/>
      </c>
      <c r="D262" s="63" t="s">
        <v>90</v>
      </c>
      <c r="E262" s="60" t="s">
        <v>899</v>
      </c>
      <c r="F262" s="60" t="s">
        <v>67</v>
      </c>
      <c r="G262" s="60" t="s">
        <v>900</v>
      </c>
      <c r="H262" s="60" t="s">
        <v>901</v>
      </c>
      <c r="I262" s="60"/>
      <c r="J262" s="64"/>
      <c r="K262" s="60"/>
      <c r="L262" s="60" t="s">
        <v>12</v>
      </c>
      <c r="M262" s="64" t="s">
        <v>12</v>
      </c>
      <c r="N262" s="64" t="s">
        <v>12</v>
      </c>
      <c r="O262" s="64" t="s">
        <v>14</v>
      </c>
      <c r="P262" s="64"/>
      <c r="Q262" s="64"/>
      <c r="S262" s="2377"/>
      <c r="U262" s="2378"/>
      <c r="W262" s="2379" t="str">
        <f t="shared" si="40"/>
        <v/>
      </c>
      <c r="Y262" s="2380" t="str">
        <f t="shared" si="32"/>
        <v/>
      </c>
      <c r="AA262" s="92"/>
      <c r="AC262" s="2381"/>
      <c r="AE262" s="2382"/>
      <c r="AG262" s="2383" t="str">
        <f t="shared" si="41"/>
        <v/>
      </c>
      <c r="AI262" s="2384" t="str">
        <f t="shared" si="33"/>
        <v/>
      </c>
    </row>
    <row r="263" spans="1:35" ht="11.25" outlineLevel="2">
      <c r="A263" s="2385" t="s">
        <v>902</v>
      </c>
      <c r="B263" s="61" t="s">
        <v>94</v>
      </c>
      <c r="C263" s="62" t="str">
        <f>IF(OR(ISNUMBER(S263),ISNUMBER(U263),ISNUMBER(W263),ISNUMBER(#REF!),ISNUMBER(AA263),ISNUMBER(AC263),ISNUMBER(AE263),ISNUMBER(AG263),ISNUMBER(Y263),ISNUMBER(AI263)),"x","")</f>
        <v/>
      </c>
      <c r="D263" s="63" t="s">
        <v>90</v>
      </c>
      <c r="E263" s="60" t="s">
        <v>903</v>
      </c>
      <c r="F263" s="60" t="s">
        <v>67</v>
      </c>
      <c r="G263" s="60" t="s">
        <v>904</v>
      </c>
      <c r="H263" s="60"/>
      <c r="I263" s="60"/>
      <c r="J263" s="64"/>
      <c r="K263" s="60"/>
      <c r="L263" s="60" t="s">
        <v>12</v>
      </c>
      <c r="M263" s="64" t="s">
        <v>12</v>
      </c>
      <c r="N263" s="64" t="s">
        <v>12</v>
      </c>
      <c r="O263" s="64" t="s">
        <v>14</v>
      </c>
      <c r="P263" s="64"/>
      <c r="Q263" s="64"/>
      <c r="S263" s="2386"/>
      <c r="U263" s="2387"/>
      <c r="W263" s="2388" t="str">
        <f t="shared" si="40"/>
        <v/>
      </c>
      <c r="Y263" s="2389" t="str">
        <f t="shared" si="32"/>
        <v/>
      </c>
      <c r="AA263" s="92"/>
      <c r="AC263" s="2390"/>
      <c r="AE263" s="2391"/>
      <c r="AG263" s="2392" t="str">
        <f t="shared" si="41"/>
        <v/>
      </c>
      <c r="AI263" s="2393" t="str">
        <f t="shared" si="33"/>
        <v/>
      </c>
    </row>
    <row r="264" spans="1:35" ht="11.25" outlineLevel="2">
      <c r="A264" s="2394" t="s">
        <v>905</v>
      </c>
      <c r="B264" s="61" t="s">
        <v>94</v>
      </c>
      <c r="C264" s="62" t="str">
        <f>IF(OR(ISNUMBER(S264),ISNUMBER(U264),ISNUMBER(W264),ISNUMBER(#REF!),ISNUMBER(AA264),ISNUMBER(AC264),ISNUMBER(AE264),ISNUMBER(AG264),ISNUMBER(Y264),ISNUMBER(AI264)),"x","")</f>
        <v/>
      </c>
      <c r="D264" s="63" t="s">
        <v>90</v>
      </c>
      <c r="E264" s="60" t="s">
        <v>906</v>
      </c>
      <c r="F264" s="60" t="s">
        <v>67</v>
      </c>
      <c r="G264" s="60" t="s">
        <v>907</v>
      </c>
      <c r="H264" s="60"/>
      <c r="I264" s="60"/>
      <c r="J264" s="64"/>
      <c r="K264" s="60"/>
      <c r="L264" s="60" t="s">
        <v>12</v>
      </c>
      <c r="M264" s="64" t="s">
        <v>12</v>
      </c>
      <c r="N264" s="64" t="s">
        <v>12</v>
      </c>
      <c r="O264" s="64" t="s">
        <v>14</v>
      </c>
      <c r="P264" s="64"/>
      <c r="Q264" s="64"/>
      <c r="S264" s="2395"/>
      <c r="U264" s="2396"/>
      <c r="W264" s="2397" t="str">
        <f t="shared" si="40"/>
        <v/>
      </c>
      <c r="Y264" s="2398" t="str">
        <f t="shared" si="32"/>
        <v/>
      </c>
      <c r="AA264" s="92"/>
      <c r="AC264" s="2399"/>
      <c r="AE264" s="2400"/>
      <c r="AG264" s="2401" t="str">
        <f t="shared" si="41"/>
        <v/>
      </c>
      <c r="AI264" s="2402" t="str">
        <f t="shared" si="33"/>
        <v/>
      </c>
    </row>
    <row r="265" spans="1:35" ht="11.25" outlineLevel="2">
      <c r="A265" s="2403" t="s">
        <v>908</v>
      </c>
      <c r="B265" s="61" t="s">
        <v>94</v>
      </c>
      <c r="C265" s="62" t="str">
        <f>IF(OR(ISNUMBER(S265),ISNUMBER(U265),ISNUMBER(W265),ISNUMBER(#REF!),ISNUMBER(AA265),ISNUMBER(AC265),ISNUMBER(AE265),ISNUMBER(AG265),ISNUMBER(Y265),ISNUMBER(AI265)),"x","")</f>
        <v/>
      </c>
      <c r="D265" s="63" t="s">
        <v>90</v>
      </c>
      <c r="E265" s="60" t="s">
        <v>909</v>
      </c>
      <c r="F265" s="60" t="s">
        <v>67</v>
      </c>
      <c r="G265" s="60" t="s">
        <v>910</v>
      </c>
      <c r="H265" s="60" t="s">
        <v>525</v>
      </c>
      <c r="I265" s="60"/>
      <c r="J265" s="64"/>
      <c r="K265" s="60"/>
      <c r="L265" s="60" t="s">
        <v>12</v>
      </c>
      <c r="M265" s="64" t="s">
        <v>12</v>
      </c>
      <c r="N265" s="64" t="s">
        <v>12</v>
      </c>
      <c r="O265" s="64" t="s">
        <v>14</v>
      </c>
      <c r="P265" s="64"/>
      <c r="Q265" s="64"/>
      <c r="S265" s="2404"/>
      <c r="U265" s="2405"/>
      <c r="W265" s="2406" t="str">
        <f t="shared" si="40"/>
        <v/>
      </c>
      <c r="Y265" s="2407" t="str">
        <f t="shared" ref="Y265:Y328" si="42">IF(OR(ISNUMBER(S265),ISNUMBER(W265)),N(S265)+N(W265),"")</f>
        <v/>
      </c>
      <c r="AA265" s="92"/>
      <c r="AC265" s="2408"/>
      <c r="AE265" s="2409"/>
      <c r="AG265" s="2410" t="str">
        <f t="shared" si="41"/>
        <v/>
      </c>
      <c r="AI265" s="2411" t="str">
        <f t="shared" ref="AI265:AI328" si="43">IF(OR(ISNUMBER(AC265),ISNUMBER(AG265)),N(AC265)+N(AG265),"")</f>
        <v/>
      </c>
    </row>
    <row r="266" spans="1:35" ht="11.25" outlineLevel="2">
      <c r="A266" s="2412" t="s">
        <v>911</v>
      </c>
      <c r="B266" s="61" t="s">
        <v>94</v>
      </c>
      <c r="C266" s="62" t="str">
        <f>IF(OR(ISNUMBER(S266),ISNUMBER(U266),ISNUMBER(W266),ISNUMBER(#REF!),ISNUMBER(AA266),ISNUMBER(AC266),ISNUMBER(AE266),ISNUMBER(AG266),ISNUMBER(Y266),ISNUMBER(AI266)),"x","")</f>
        <v/>
      </c>
      <c r="D266" s="63" t="s">
        <v>90</v>
      </c>
      <c r="E266" s="60" t="s">
        <v>912</v>
      </c>
      <c r="F266" s="60" t="s">
        <v>67</v>
      </c>
      <c r="G266" s="60" t="s">
        <v>913</v>
      </c>
      <c r="H266" s="60" t="s">
        <v>525</v>
      </c>
      <c r="I266" s="60"/>
      <c r="J266" s="64"/>
      <c r="K266" s="60"/>
      <c r="L266" s="60" t="s">
        <v>12</v>
      </c>
      <c r="M266" s="64" t="s">
        <v>12</v>
      </c>
      <c r="N266" s="64" t="s">
        <v>12</v>
      </c>
      <c r="O266" s="64" t="s">
        <v>14</v>
      </c>
      <c r="P266" s="64"/>
      <c r="Q266" s="64"/>
      <c r="S266" s="2413"/>
      <c r="U266" s="2414"/>
      <c r="W266" s="2415" t="str">
        <f t="shared" si="40"/>
        <v/>
      </c>
      <c r="Y266" s="2416" t="str">
        <f t="shared" si="42"/>
        <v/>
      </c>
      <c r="AA266" s="92"/>
      <c r="AC266" s="2417"/>
      <c r="AE266" s="2418"/>
      <c r="AG266" s="2419" t="str">
        <f t="shared" si="41"/>
        <v/>
      </c>
      <c r="AI266" s="2420" t="str">
        <f t="shared" si="43"/>
        <v/>
      </c>
    </row>
    <row r="267" spans="1:35" ht="11.25" outlineLevel="3">
      <c r="A267" s="2421" t="s">
        <v>914</v>
      </c>
      <c r="B267" s="61"/>
      <c r="C267" s="62" t="str">
        <f>IF(OR(ISNUMBER(S267),ISNUMBER(U267),ISNUMBER(W267),ISNUMBER(#REF!),ISNUMBER(AA267),ISNUMBER(AC267),ISNUMBER(AE267),ISNUMBER(AG267),ISNUMBER(Y267),ISNUMBER(AI267)),"x","")</f>
        <v/>
      </c>
      <c r="D267" s="63" t="s">
        <v>90</v>
      </c>
      <c r="E267" s="60" t="s">
        <v>915</v>
      </c>
      <c r="F267" s="60" t="s">
        <v>13</v>
      </c>
      <c r="G267" s="60" t="s">
        <v>916</v>
      </c>
      <c r="H267" s="60" t="s">
        <v>163</v>
      </c>
      <c r="I267" s="60" t="s">
        <v>164</v>
      </c>
      <c r="J267" s="64"/>
      <c r="K267" s="60"/>
      <c r="L267" s="60" t="s">
        <v>12</v>
      </c>
      <c r="M267" s="64" t="s">
        <v>12</v>
      </c>
      <c r="N267" s="64" t="s">
        <v>12</v>
      </c>
      <c r="O267" s="64" t="s">
        <v>14</v>
      </c>
      <c r="P267" s="64"/>
      <c r="Q267" s="64"/>
      <c r="S267" s="2422"/>
      <c r="U267" s="2423"/>
      <c r="W267" s="2424"/>
      <c r="Y267" s="2425" t="str">
        <f t="shared" si="42"/>
        <v/>
      </c>
      <c r="AA267" s="92"/>
      <c r="AC267" s="2426"/>
      <c r="AE267" s="2427"/>
      <c r="AG267" s="2428"/>
      <c r="AI267" s="2429" t="str">
        <f t="shared" si="43"/>
        <v/>
      </c>
    </row>
    <row r="268" spans="1:35" ht="11.25" outlineLevel="2">
      <c r="A268" s="2430" t="s">
        <v>139</v>
      </c>
      <c r="B268" s="61" t="s">
        <v>94</v>
      </c>
      <c r="C268" s="62" t="str">
        <f>IF(OR(ISNUMBER(S268),ISNUMBER(U268),ISNUMBER(W268),ISNUMBER(#REF!),ISNUMBER(AA268),ISNUMBER(AC268),ISNUMBER(AE268),ISNUMBER(AG268),ISNUMBER(Y268),ISNUMBER(AI268)),"x","")</f>
        <v/>
      </c>
      <c r="D268" s="63" t="s">
        <v>90</v>
      </c>
      <c r="E268" s="60" t="s">
        <v>917</v>
      </c>
      <c r="F268" s="60" t="s">
        <v>67</v>
      </c>
      <c r="G268" s="60" t="s">
        <v>918</v>
      </c>
      <c r="H268" s="60" t="s">
        <v>142</v>
      </c>
      <c r="I268" s="60" t="s">
        <v>919</v>
      </c>
      <c r="J268" s="64"/>
      <c r="K268" s="60"/>
      <c r="L268" s="60" t="s">
        <v>12</v>
      </c>
      <c r="M268" s="64" t="s">
        <v>12</v>
      </c>
      <c r="N268" s="64" t="s">
        <v>12</v>
      </c>
      <c r="O268" s="64" t="s">
        <v>14</v>
      </c>
      <c r="P268" s="64"/>
      <c r="Q268" s="64"/>
      <c r="S268" s="2431"/>
      <c r="U268" s="2432"/>
      <c r="W268" s="2433" t="str">
        <f>IF(ISNUMBER(U268),U268,"")</f>
        <v/>
      </c>
      <c r="Y268" s="2434" t="str">
        <f t="shared" si="42"/>
        <v/>
      </c>
      <c r="AA268" s="92"/>
      <c r="AC268" s="2435"/>
      <c r="AE268" s="2436"/>
      <c r="AG268" s="2437" t="str">
        <f>IF(ISNUMBER(AE268),AE268,"")</f>
        <v/>
      </c>
      <c r="AI268" s="2438" t="str">
        <f t="shared" si="43"/>
        <v/>
      </c>
    </row>
    <row r="269" spans="1:35" ht="11.25" outlineLevel="1">
      <c r="A269" s="2439" t="s">
        <v>920</v>
      </c>
      <c r="B269" s="61" t="s">
        <v>94</v>
      </c>
      <c r="C269" s="62" t="str">
        <f>IF(OR(ISNUMBER(S269),ISNUMBER(U269),ISNUMBER(W269),ISNUMBER(#REF!),ISNUMBER(AA269),ISNUMBER(AC269),ISNUMBER(AE269),ISNUMBER(AG269),ISNUMBER(Y269),ISNUMBER(AI269)),"x","")</f>
        <v/>
      </c>
      <c r="D269" s="63" t="s">
        <v>90</v>
      </c>
      <c r="E269" s="60" t="s">
        <v>921</v>
      </c>
      <c r="F269" s="60" t="s">
        <v>67</v>
      </c>
      <c r="G269" s="60" t="s">
        <v>920</v>
      </c>
      <c r="H269" s="60"/>
      <c r="I269" s="60"/>
      <c r="J269" s="64" t="s">
        <v>96</v>
      </c>
      <c r="K269" s="60" t="s">
        <v>100</v>
      </c>
      <c r="L269" s="60" t="s">
        <v>12</v>
      </c>
      <c r="M269" s="64" t="s">
        <v>12</v>
      </c>
      <c r="N269" s="64" t="s">
        <v>12</v>
      </c>
      <c r="O269" s="64" t="s">
        <v>14</v>
      </c>
      <c r="P269" s="64"/>
      <c r="Q269" s="64"/>
      <c r="S269" s="2440"/>
      <c r="U269" s="2441"/>
      <c r="W269" s="2442" t="str">
        <f>IF(ISNUMBER(U269),U269,"")</f>
        <v/>
      </c>
      <c r="Y269" s="2443" t="str">
        <f t="shared" si="42"/>
        <v/>
      </c>
      <c r="AA269" s="92"/>
      <c r="AC269" s="2444"/>
      <c r="AE269" s="2445"/>
      <c r="AG269" s="2446" t="str">
        <f>IF(ISNUMBER(AE269),AE269,"")</f>
        <v/>
      </c>
      <c r="AI269" s="2447" t="str">
        <f t="shared" si="43"/>
        <v/>
      </c>
    </row>
    <row r="270" spans="1:35" ht="11.25" outlineLevel="1">
      <c r="A270" s="2448" t="s">
        <v>922</v>
      </c>
      <c r="B270" s="61" t="s">
        <v>94</v>
      </c>
      <c r="C270" s="62" t="str">
        <f>IF(OR(ISNUMBER(S270),ISNUMBER(U270),ISNUMBER(W270),ISNUMBER(#REF!),ISNUMBER(AA270),ISNUMBER(AC270),ISNUMBER(AE270),ISNUMBER(AG270),ISNUMBER(Y270),ISNUMBER(AI270)),"x","")</f>
        <v/>
      </c>
      <c r="D270" s="63" t="s">
        <v>90</v>
      </c>
      <c r="E270" s="60" t="s">
        <v>923</v>
      </c>
      <c r="F270" s="60" t="s">
        <v>67</v>
      </c>
      <c r="G270" s="60" t="s">
        <v>922</v>
      </c>
      <c r="H270" s="60"/>
      <c r="I270" s="60"/>
      <c r="J270" s="64" t="s">
        <v>96</v>
      </c>
      <c r="K270" s="60" t="s">
        <v>100</v>
      </c>
      <c r="L270" s="60" t="s">
        <v>12</v>
      </c>
      <c r="M270" s="64" t="s">
        <v>12</v>
      </c>
      <c r="N270" s="64" t="s">
        <v>12</v>
      </c>
      <c r="O270" s="64" t="s">
        <v>14</v>
      </c>
      <c r="P270" s="64"/>
      <c r="Q270" s="64"/>
      <c r="S270" s="2449"/>
      <c r="U270" s="2450"/>
      <c r="W270" s="2451" t="str">
        <f>IF(ISNUMBER(U270),U270,"")</f>
        <v/>
      </c>
      <c r="Y270" s="2452" t="str">
        <f t="shared" si="42"/>
        <v/>
      </c>
      <c r="AA270" s="92"/>
      <c r="AC270" s="2453"/>
      <c r="AE270" s="2454"/>
      <c r="AG270" s="2455" t="str">
        <f>IF(ISNUMBER(AE270),AE270,"")</f>
        <v/>
      </c>
      <c r="AI270" s="2456" t="str">
        <f t="shared" si="43"/>
        <v/>
      </c>
    </row>
    <row r="271" spans="1:35" ht="11.25" outlineLevel="1">
      <c r="A271" s="2457" t="s">
        <v>924</v>
      </c>
      <c r="B271" s="61" t="s">
        <v>94</v>
      </c>
      <c r="C271" s="62" t="str">
        <f>IF(OR(ISNUMBER(S271),ISNUMBER(U271),ISNUMBER(W271),ISNUMBER(#REF!),ISNUMBER(AA271),ISNUMBER(AC271),ISNUMBER(AE271),ISNUMBER(AG271),ISNUMBER(Y271),ISNUMBER(AI271)),"x","")</f>
        <v/>
      </c>
      <c r="D271" s="63" t="s">
        <v>90</v>
      </c>
      <c r="E271" s="60" t="s">
        <v>925</v>
      </c>
      <c r="F271" s="60" t="s">
        <v>67</v>
      </c>
      <c r="G271" s="60" t="s">
        <v>924</v>
      </c>
      <c r="H271" s="60" t="s">
        <v>306</v>
      </c>
      <c r="I271" s="60" t="s">
        <v>926</v>
      </c>
      <c r="J271" s="64" t="s">
        <v>187</v>
      </c>
      <c r="K271" s="60"/>
      <c r="L271" s="60" t="s">
        <v>12</v>
      </c>
      <c r="M271" s="64" t="s">
        <v>12</v>
      </c>
      <c r="N271" s="64" t="s">
        <v>12</v>
      </c>
      <c r="O271" s="64" t="s">
        <v>14</v>
      </c>
      <c r="P271" s="64"/>
      <c r="Q271" s="64"/>
      <c r="S271" s="2458"/>
      <c r="U271" s="2459"/>
      <c r="W271" s="2460" t="str">
        <f>IF(ISNUMBER(U271),U271,"")</f>
        <v/>
      </c>
      <c r="Y271" s="2461" t="str">
        <f t="shared" si="42"/>
        <v/>
      </c>
      <c r="AA271" s="92"/>
      <c r="AC271" s="2462"/>
      <c r="AE271" s="2463"/>
      <c r="AG271" s="2464" t="str">
        <f>IF(ISNUMBER(AE271),AE271,"")</f>
        <v/>
      </c>
      <c r="AI271" s="2465" t="str">
        <f t="shared" si="43"/>
        <v/>
      </c>
    </row>
    <row r="272" spans="1:35" ht="11.25" outlineLevel="1">
      <c r="A272" s="2466" t="s">
        <v>927</v>
      </c>
      <c r="B272" s="61" t="s">
        <v>94</v>
      </c>
      <c r="C272" s="62" t="str">
        <f>IF(OR(ISNUMBER(S272),ISNUMBER(U272),ISNUMBER(W272),ISNUMBER(#REF!),ISNUMBER(AA272),ISNUMBER(AC272),ISNUMBER(AE272),ISNUMBER(AG272),ISNUMBER(Y272),ISNUMBER(AI272)),"x","")</f>
        <v/>
      </c>
      <c r="D272" s="63" t="s">
        <v>90</v>
      </c>
      <c r="E272" s="60" t="s">
        <v>928</v>
      </c>
      <c r="F272" s="60" t="s">
        <v>67</v>
      </c>
      <c r="G272" s="60" t="s">
        <v>927</v>
      </c>
      <c r="H272" s="60"/>
      <c r="I272" s="60"/>
      <c r="J272" s="64" t="s">
        <v>96</v>
      </c>
      <c r="K272" s="60"/>
      <c r="L272" s="60" t="s">
        <v>12</v>
      </c>
      <c r="M272" s="64" t="s">
        <v>12</v>
      </c>
      <c r="N272" s="64" t="s">
        <v>12</v>
      </c>
      <c r="O272" s="64" t="s">
        <v>14</v>
      </c>
      <c r="P272" s="64"/>
      <c r="Q272" s="64"/>
      <c r="S272" s="2467"/>
      <c r="U272" s="2468"/>
      <c r="W272" s="2469" t="str">
        <f>IF(ISNUMBER(U272),U272,"")</f>
        <v/>
      </c>
      <c r="Y272" s="2470" t="str">
        <f t="shared" si="42"/>
        <v/>
      </c>
      <c r="AA272" s="92"/>
      <c r="AC272" s="2471"/>
      <c r="AE272" s="2472"/>
      <c r="AG272" s="2473" t="str">
        <f>IF(ISNUMBER(AE272),AE272,"")</f>
        <v/>
      </c>
      <c r="AI272" s="2474" t="str">
        <f t="shared" si="43"/>
        <v/>
      </c>
    </row>
    <row r="273" spans="1:35" ht="11.25" outlineLevel="2">
      <c r="A273" s="2475" t="s">
        <v>929</v>
      </c>
      <c r="B273" s="61"/>
      <c r="C273" s="62" t="str">
        <f>IF(OR(ISNUMBER(S273),ISNUMBER(U273),ISNUMBER(W273),ISNUMBER(#REF!),ISNUMBER(AA273),ISNUMBER(AC273),ISNUMBER(AE273),ISNUMBER(AG273),ISNUMBER(Y273),ISNUMBER(AI273)),"x","")</f>
        <v/>
      </c>
      <c r="D273" s="63" t="s">
        <v>90</v>
      </c>
      <c r="E273" s="60" t="s">
        <v>930</v>
      </c>
      <c r="F273" s="60" t="s">
        <v>13</v>
      </c>
      <c r="G273" s="60" t="s">
        <v>931</v>
      </c>
      <c r="H273" s="60" t="s">
        <v>932</v>
      </c>
      <c r="I273" s="60" t="s">
        <v>164</v>
      </c>
      <c r="J273" s="64"/>
      <c r="K273" s="60"/>
      <c r="L273" s="60" t="s">
        <v>12</v>
      </c>
      <c r="M273" s="64" t="s">
        <v>12</v>
      </c>
      <c r="N273" s="64" t="s">
        <v>12</v>
      </c>
      <c r="O273" s="64" t="s">
        <v>14</v>
      </c>
      <c r="P273" s="64"/>
      <c r="Q273" s="64"/>
      <c r="S273" s="2476"/>
      <c r="U273" s="2477"/>
      <c r="W273" s="2478"/>
      <c r="Y273" s="2479" t="str">
        <f t="shared" si="42"/>
        <v/>
      </c>
      <c r="AA273" s="92"/>
      <c r="AC273" s="2480"/>
      <c r="AE273" s="2481"/>
      <c r="AG273" s="2482"/>
      <c r="AI273" s="2483" t="str">
        <f t="shared" si="43"/>
        <v/>
      </c>
    </row>
    <row r="274" spans="1:35" ht="11.25" outlineLevel="1">
      <c r="A274" s="2484" t="s">
        <v>933</v>
      </c>
      <c r="B274" s="61" t="s">
        <v>94</v>
      </c>
      <c r="C274" s="62" t="str">
        <f>IF(OR(ISNUMBER(S274),ISNUMBER(U274),ISNUMBER(W274),ISNUMBER(#REF!),ISNUMBER(AA274),ISNUMBER(AC274),ISNUMBER(AE274),ISNUMBER(AG274),ISNUMBER(Y274),ISNUMBER(AI274)),"x","")</f>
        <v/>
      </c>
      <c r="D274" s="63" t="s">
        <v>90</v>
      </c>
      <c r="E274" s="60" t="s">
        <v>934</v>
      </c>
      <c r="F274" s="60" t="s">
        <v>67</v>
      </c>
      <c r="G274" s="60" t="s">
        <v>933</v>
      </c>
      <c r="H274" s="60" t="s">
        <v>935</v>
      </c>
      <c r="I274" s="60"/>
      <c r="J274" s="64" t="s">
        <v>71</v>
      </c>
      <c r="K274" s="60"/>
      <c r="L274" s="60" t="s">
        <v>12</v>
      </c>
      <c r="M274" s="64" t="s">
        <v>12</v>
      </c>
      <c r="N274" s="64" t="s">
        <v>12</v>
      </c>
      <c r="O274" s="64" t="s">
        <v>14</v>
      </c>
      <c r="P274" s="64"/>
      <c r="Q274" s="64"/>
      <c r="S274" s="2485"/>
      <c r="U274" s="2486"/>
      <c r="W274" s="2487" t="str">
        <f>IF(OR(ISNUMBER(W275),ISNUMBER(W293),ISNUMBER(W308),ISNUMBER(W322),ISNUMBER(W336),ISNUMBER(W350),ISNUMBER(W351),ISNUMBER(W359),ISNUMBER(W360),ISNUMBER(W361),ISNUMBER(W362),ISNUMBER(W363)),N(W275)+N(W293)+N(W308)+N(W322)+N(W336)-N(W350)-N(W351)+N(W359)+N(W360)+N(W361)+N(W362)+N(W363),IF(ISNUMBER(U274),U274,""))</f>
        <v/>
      </c>
      <c r="Y274" s="2488" t="str">
        <f t="shared" si="42"/>
        <v/>
      </c>
      <c r="AA274" s="92"/>
      <c r="AC274" s="2489"/>
      <c r="AE274" s="2490"/>
      <c r="AG274" s="2491" t="str">
        <f>IF(OR(ISNUMBER(AG275),ISNUMBER(AG293),ISNUMBER(AG308),ISNUMBER(AG322),ISNUMBER(AG336),ISNUMBER(AG350),ISNUMBER(AG351),ISNUMBER(AG359),ISNUMBER(AG360),ISNUMBER(AG361),ISNUMBER(AG362),ISNUMBER(AG363)),N(AG275)+N(AG293)+N(AG308)+N(AG322)+N(AG336)-N(AG350)-N(AG351)+N(AG359)+N(AG360)+N(AG361)+N(AG362)+N(AG363),IF(ISNUMBER(AE274),AE274,""))</f>
        <v/>
      </c>
      <c r="AI274" s="2492" t="str">
        <f t="shared" si="43"/>
        <v/>
      </c>
    </row>
    <row r="275" spans="1:35" ht="11.25" outlineLevel="2">
      <c r="A275" s="2493" t="s">
        <v>936</v>
      </c>
      <c r="B275" s="61" t="s">
        <v>94</v>
      </c>
      <c r="C275" s="62" t="str">
        <f>IF(OR(ISNUMBER(S275),ISNUMBER(U275),ISNUMBER(W275),ISNUMBER(#REF!),ISNUMBER(AA275),ISNUMBER(AC275),ISNUMBER(AE275),ISNUMBER(AG275),ISNUMBER(Y275),ISNUMBER(AI275)),"x","")</f>
        <v/>
      </c>
      <c r="D275" s="63" t="s">
        <v>90</v>
      </c>
      <c r="E275" s="60" t="s">
        <v>937</v>
      </c>
      <c r="F275" s="60" t="s">
        <v>67</v>
      </c>
      <c r="G275" s="60" t="s">
        <v>938</v>
      </c>
      <c r="H275" s="60" t="s">
        <v>939</v>
      </c>
      <c r="I275" s="60" t="s">
        <v>940</v>
      </c>
      <c r="J275" s="64" t="s">
        <v>71</v>
      </c>
      <c r="K275" s="60"/>
      <c r="L275" s="60"/>
      <c r="M275" s="64"/>
      <c r="N275" s="64" t="s">
        <v>12</v>
      </c>
      <c r="O275" s="64" t="s">
        <v>14</v>
      </c>
      <c r="P275" s="64"/>
      <c r="Q275" s="64"/>
      <c r="S275" s="2494"/>
      <c r="U275" s="2495"/>
      <c r="W275" s="2496" t="str">
        <f>IF(OR(ISNUMBER(W276),ISNUMBER(W277),ISNUMBER(W278),ISNUMBER(W279),ISNUMBER(W284),ISNUMBER(W291),ISNUMBER(W292)),N(W276)+N(W277)+N(W278)+N(W279)-N(W284)+N(W291)+N(W292),IF(ISNUMBER(U275),U275,""))</f>
        <v/>
      </c>
      <c r="Y275" s="2497" t="str">
        <f t="shared" si="42"/>
        <v/>
      </c>
      <c r="AA275" s="92"/>
      <c r="AC275" s="2498"/>
      <c r="AE275" s="2499"/>
      <c r="AG275" s="2500" t="str">
        <f>IF(OR(ISNUMBER(AG276),ISNUMBER(AG277),ISNUMBER(AG278),ISNUMBER(AG279),ISNUMBER(AG284),ISNUMBER(AG291),ISNUMBER(AG292)),N(AG276)+N(AG277)+N(AG278)+N(AG279)-N(AG284)+N(AG291)+N(AG292),IF(ISNUMBER(AE275),AE275,""))</f>
        <v/>
      </c>
      <c r="AI275" s="2501" t="str">
        <f t="shared" si="43"/>
        <v/>
      </c>
    </row>
    <row r="276" spans="1:35" ht="11.25" outlineLevel="3">
      <c r="A276" s="2502" t="s">
        <v>941</v>
      </c>
      <c r="B276" s="61" t="s">
        <v>94</v>
      </c>
      <c r="C276" s="62" t="str">
        <f>IF(OR(ISNUMBER(S276),ISNUMBER(U276),ISNUMBER(W276),ISNUMBER(#REF!),ISNUMBER(AA276),ISNUMBER(AC276),ISNUMBER(AE276),ISNUMBER(AG276),ISNUMBER(Y276),ISNUMBER(AI276)),"x","")</f>
        <v/>
      </c>
      <c r="D276" s="63" t="s">
        <v>90</v>
      </c>
      <c r="E276" s="60" t="s">
        <v>942</v>
      </c>
      <c r="F276" s="60" t="s">
        <v>67</v>
      </c>
      <c r="G276" s="60" t="s">
        <v>943</v>
      </c>
      <c r="H276" s="60" t="s">
        <v>939</v>
      </c>
      <c r="I276" s="60" t="s">
        <v>944</v>
      </c>
      <c r="J276" s="64" t="s">
        <v>187</v>
      </c>
      <c r="K276" s="60"/>
      <c r="L276" s="60"/>
      <c r="M276" s="64"/>
      <c r="N276" s="64" t="s">
        <v>12</v>
      </c>
      <c r="O276" s="64" t="s">
        <v>14</v>
      </c>
      <c r="P276" s="64"/>
      <c r="Q276" s="64"/>
      <c r="S276" s="2503"/>
      <c r="U276" s="2504"/>
      <c r="W276" s="2505" t="str">
        <f t="shared" ref="W276:W292" si="44">IF(ISNUMBER(U276),U276,"")</f>
        <v/>
      </c>
      <c r="Y276" s="2506" t="str">
        <f t="shared" si="42"/>
        <v/>
      </c>
      <c r="AA276" s="92"/>
      <c r="AC276" s="2507"/>
      <c r="AE276" s="2508"/>
      <c r="AG276" s="2509" t="str">
        <f t="shared" ref="AG276:AG292" si="45">IF(ISNUMBER(AE276),AE276,"")</f>
        <v/>
      </c>
      <c r="AI276" s="2510" t="str">
        <f t="shared" si="43"/>
        <v/>
      </c>
    </row>
    <row r="277" spans="1:35" ht="11.25" outlineLevel="3">
      <c r="A277" s="2511" t="s">
        <v>945</v>
      </c>
      <c r="B277" s="61" t="s">
        <v>94</v>
      </c>
      <c r="C277" s="62" t="str">
        <f>IF(OR(ISNUMBER(S277),ISNUMBER(U277),ISNUMBER(W277),ISNUMBER(#REF!),ISNUMBER(AA277),ISNUMBER(AC277),ISNUMBER(AE277),ISNUMBER(AG277),ISNUMBER(Y277),ISNUMBER(AI277)),"x","")</f>
        <v/>
      </c>
      <c r="D277" s="63" t="s">
        <v>90</v>
      </c>
      <c r="E277" s="60" t="s">
        <v>946</v>
      </c>
      <c r="F277" s="60" t="s">
        <v>67</v>
      </c>
      <c r="G277" s="60" t="s">
        <v>947</v>
      </c>
      <c r="H277" s="60"/>
      <c r="I277" s="60"/>
      <c r="J277" s="64" t="s">
        <v>96</v>
      </c>
      <c r="K277" s="60" t="s">
        <v>100</v>
      </c>
      <c r="L277" s="60"/>
      <c r="M277" s="64"/>
      <c r="N277" s="64" t="s">
        <v>12</v>
      </c>
      <c r="O277" s="64" t="s">
        <v>14</v>
      </c>
      <c r="P277" s="64"/>
      <c r="Q277" s="64"/>
      <c r="S277" s="2512"/>
      <c r="U277" s="2513"/>
      <c r="W277" s="2514" t="str">
        <f t="shared" si="44"/>
        <v/>
      </c>
      <c r="Y277" s="2515" t="str">
        <f t="shared" si="42"/>
        <v/>
      </c>
      <c r="AA277" s="92"/>
      <c r="AC277" s="2516"/>
      <c r="AE277" s="2517"/>
      <c r="AG277" s="2518" t="str">
        <f t="shared" si="45"/>
        <v/>
      </c>
      <c r="AI277" s="2519" t="str">
        <f t="shared" si="43"/>
        <v/>
      </c>
    </row>
    <row r="278" spans="1:35" ht="11.25" outlineLevel="3">
      <c r="A278" s="2520" t="s">
        <v>948</v>
      </c>
      <c r="B278" s="61" t="s">
        <v>94</v>
      </c>
      <c r="C278" s="62" t="str">
        <f>IF(OR(ISNUMBER(S278),ISNUMBER(U278),ISNUMBER(W278),ISNUMBER(#REF!),ISNUMBER(AA278),ISNUMBER(AC278),ISNUMBER(AE278),ISNUMBER(AG278),ISNUMBER(Y278),ISNUMBER(AI278)),"x","")</f>
        <v/>
      </c>
      <c r="D278" s="63" t="s">
        <v>90</v>
      </c>
      <c r="E278" s="60" t="s">
        <v>949</v>
      </c>
      <c r="F278" s="60" t="s">
        <v>67</v>
      </c>
      <c r="G278" s="60" t="s">
        <v>950</v>
      </c>
      <c r="H278" s="60" t="s">
        <v>69</v>
      </c>
      <c r="I278" s="60" t="s">
        <v>951</v>
      </c>
      <c r="J278" s="64" t="s">
        <v>187</v>
      </c>
      <c r="K278" s="60"/>
      <c r="L278" s="60"/>
      <c r="M278" s="64"/>
      <c r="N278" s="64" t="s">
        <v>12</v>
      </c>
      <c r="O278" s="64" t="s">
        <v>14</v>
      </c>
      <c r="P278" s="64"/>
      <c r="Q278" s="64"/>
      <c r="S278" s="2521"/>
      <c r="U278" s="2522"/>
      <c r="W278" s="2523" t="str">
        <f t="shared" si="44"/>
        <v/>
      </c>
      <c r="Y278" s="2524" t="str">
        <f t="shared" si="42"/>
        <v/>
      </c>
      <c r="AA278" s="92"/>
      <c r="AC278" s="2525"/>
      <c r="AE278" s="2526"/>
      <c r="AG278" s="2527" t="str">
        <f t="shared" si="45"/>
        <v/>
      </c>
      <c r="AI278" s="2528" t="str">
        <f t="shared" si="43"/>
        <v/>
      </c>
    </row>
    <row r="279" spans="1:35" ht="11.25" outlineLevel="3">
      <c r="A279" s="2529" t="s">
        <v>952</v>
      </c>
      <c r="B279" s="61" t="s">
        <v>94</v>
      </c>
      <c r="C279" s="62" t="str">
        <f>IF(OR(ISNUMBER(S279),ISNUMBER(U279),ISNUMBER(W279),ISNUMBER(#REF!),ISNUMBER(AA279),ISNUMBER(AC279),ISNUMBER(AE279),ISNUMBER(AG279),ISNUMBER(Y279),ISNUMBER(AI279)),"x","")</f>
        <v/>
      </c>
      <c r="D279" s="63" t="s">
        <v>90</v>
      </c>
      <c r="E279" s="60" t="s">
        <v>953</v>
      </c>
      <c r="F279" s="60" t="s">
        <v>67</v>
      </c>
      <c r="G279" s="60" t="s">
        <v>954</v>
      </c>
      <c r="H279" s="60" t="s">
        <v>955</v>
      </c>
      <c r="I279" s="60"/>
      <c r="J279" s="64" t="s">
        <v>122</v>
      </c>
      <c r="K279" s="60"/>
      <c r="L279" s="60"/>
      <c r="M279" s="64"/>
      <c r="N279" s="64" t="s">
        <v>12</v>
      </c>
      <c r="O279" s="64" t="s">
        <v>14</v>
      </c>
      <c r="P279" s="64"/>
      <c r="Q279" s="64"/>
      <c r="S279" s="2530"/>
      <c r="U279" s="2531"/>
      <c r="W279" s="2532" t="str">
        <f t="shared" si="44"/>
        <v/>
      </c>
      <c r="Y279" s="2533" t="str">
        <f t="shared" si="42"/>
        <v/>
      </c>
      <c r="AA279" s="92"/>
      <c r="AC279" s="2534"/>
      <c r="AE279" s="2535"/>
      <c r="AG279" s="2536" t="str">
        <f t="shared" si="45"/>
        <v/>
      </c>
      <c r="AI279" s="2537" t="str">
        <f t="shared" si="43"/>
        <v/>
      </c>
    </row>
    <row r="280" spans="1:35" ht="11.25" outlineLevel="4">
      <c r="A280" s="2538" t="s">
        <v>956</v>
      </c>
      <c r="B280" s="61"/>
      <c r="C280" s="62" t="str">
        <f>IF(OR(ISNUMBER(S280),ISNUMBER(U280),ISNUMBER(W280),ISNUMBER(#REF!),ISNUMBER(AA280),ISNUMBER(AC280),ISNUMBER(AE280),ISNUMBER(AG280),ISNUMBER(Y280),ISNUMBER(AI280)),"x","")</f>
        <v/>
      </c>
      <c r="D280" s="63" t="s">
        <v>90</v>
      </c>
      <c r="E280" s="60" t="s">
        <v>957</v>
      </c>
      <c r="F280" s="60" t="s">
        <v>67</v>
      </c>
      <c r="G280" s="60" t="s">
        <v>958</v>
      </c>
      <c r="H280" s="60" t="s">
        <v>69</v>
      </c>
      <c r="I280" s="60" t="s">
        <v>959</v>
      </c>
      <c r="J280" s="64"/>
      <c r="K280" s="60"/>
      <c r="L280" s="60"/>
      <c r="M280" s="64"/>
      <c r="N280" s="64" t="s">
        <v>12</v>
      </c>
      <c r="O280" s="64" t="s">
        <v>14</v>
      </c>
      <c r="P280" s="64"/>
      <c r="Q280" s="64"/>
      <c r="S280" s="2539"/>
      <c r="U280" s="2540"/>
      <c r="W280" s="2541" t="str">
        <f t="shared" si="44"/>
        <v/>
      </c>
      <c r="Y280" s="2542" t="str">
        <f t="shared" si="42"/>
        <v/>
      </c>
      <c r="AA280" s="92"/>
      <c r="AC280" s="2543"/>
      <c r="AE280" s="2544"/>
      <c r="AG280" s="2545" t="str">
        <f t="shared" si="45"/>
        <v/>
      </c>
      <c r="AI280" s="2546" t="str">
        <f t="shared" si="43"/>
        <v/>
      </c>
    </row>
    <row r="281" spans="1:35" ht="11.25" outlineLevel="4">
      <c r="A281" s="2547" t="s">
        <v>960</v>
      </c>
      <c r="B281" s="61"/>
      <c r="C281" s="62" t="str">
        <f>IF(OR(ISNUMBER(S281),ISNUMBER(U281),ISNUMBER(W281),ISNUMBER(#REF!),ISNUMBER(AA281),ISNUMBER(AC281),ISNUMBER(AE281),ISNUMBER(AG281),ISNUMBER(Y281),ISNUMBER(AI281)),"x","")</f>
        <v/>
      </c>
      <c r="D281" s="63" t="s">
        <v>90</v>
      </c>
      <c r="E281" s="60" t="s">
        <v>961</v>
      </c>
      <c r="F281" s="60" t="s">
        <v>67</v>
      </c>
      <c r="G281" s="60" t="s">
        <v>962</v>
      </c>
      <c r="H281" s="60" t="s">
        <v>69</v>
      </c>
      <c r="I281" s="60" t="s">
        <v>963</v>
      </c>
      <c r="J281" s="64"/>
      <c r="K281" s="60"/>
      <c r="L281" s="60"/>
      <c r="M281" s="64"/>
      <c r="N281" s="64" t="s">
        <v>12</v>
      </c>
      <c r="O281" s="64" t="s">
        <v>14</v>
      </c>
      <c r="P281" s="64"/>
      <c r="Q281" s="64"/>
      <c r="S281" s="2548"/>
      <c r="U281" s="2549"/>
      <c r="W281" s="2550" t="str">
        <f t="shared" si="44"/>
        <v/>
      </c>
      <c r="Y281" s="2551" t="str">
        <f t="shared" si="42"/>
        <v/>
      </c>
      <c r="AA281" s="92"/>
      <c r="AC281" s="2552"/>
      <c r="AE281" s="2553"/>
      <c r="AG281" s="2554" t="str">
        <f t="shared" si="45"/>
        <v/>
      </c>
      <c r="AI281" s="2555" t="str">
        <f t="shared" si="43"/>
        <v/>
      </c>
    </row>
    <row r="282" spans="1:35" ht="11.25" outlineLevel="4">
      <c r="A282" s="2556" t="s">
        <v>964</v>
      </c>
      <c r="B282" s="61"/>
      <c r="C282" s="62" t="str">
        <f>IF(OR(ISNUMBER(S282),ISNUMBER(U282),ISNUMBER(W282),ISNUMBER(#REF!),ISNUMBER(AA282),ISNUMBER(AC282),ISNUMBER(AE282),ISNUMBER(AG282),ISNUMBER(Y282),ISNUMBER(AI282)),"x","")</f>
        <v/>
      </c>
      <c r="D282" s="63" t="s">
        <v>90</v>
      </c>
      <c r="E282" s="60" t="s">
        <v>965</v>
      </c>
      <c r="F282" s="60" t="s">
        <v>67</v>
      </c>
      <c r="G282" s="60" t="s">
        <v>966</v>
      </c>
      <c r="H282" s="60" t="s">
        <v>69</v>
      </c>
      <c r="I282" s="60" t="s">
        <v>967</v>
      </c>
      <c r="J282" s="64"/>
      <c r="K282" s="60"/>
      <c r="L282" s="60"/>
      <c r="M282" s="64"/>
      <c r="N282" s="64" t="s">
        <v>12</v>
      </c>
      <c r="O282" s="64" t="s">
        <v>14</v>
      </c>
      <c r="P282" s="64"/>
      <c r="Q282" s="64"/>
      <c r="S282" s="2557"/>
      <c r="U282" s="2558"/>
      <c r="W282" s="2559" t="str">
        <f t="shared" si="44"/>
        <v/>
      </c>
      <c r="Y282" s="2560" t="str">
        <f t="shared" si="42"/>
        <v/>
      </c>
      <c r="AA282" s="92"/>
      <c r="AC282" s="2561"/>
      <c r="AE282" s="2562"/>
      <c r="AG282" s="2563" t="str">
        <f t="shared" si="45"/>
        <v/>
      </c>
      <c r="AI282" s="2564" t="str">
        <f t="shared" si="43"/>
        <v/>
      </c>
    </row>
    <row r="283" spans="1:35" ht="11.25" outlineLevel="4">
      <c r="A283" s="2565" t="s">
        <v>968</v>
      </c>
      <c r="B283" s="61"/>
      <c r="C283" s="62" t="str">
        <f>IF(OR(ISNUMBER(S283),ISNUMBER(U283),ISNUMBER(W283),ISNUMBER(#REF!),ISNUMBER(AA283),ISNUMBER(AC283),ISNUMBER(AE283),ISNUMBER(AG283),ISNUMBER(Y283),ISNUMBER(AI283)),"x","")</f>
        <v/>
      </c>
      <c r="D283" s="63" t="s">
        <v>90</v>
      </c>
      <c r="E283" s="60" t="s">
        <v>969</v>
      </c>
      <c r="F283" s="60" t="s">
        <v>67</v>
      </c>
      <c r="G283" s="60" t="s">
        <v>970</v>
      </c>
      <c r="H283" s="60" t="s">
        <v>69</v>
      </c>
      <c r="I283" s="60" t="s">
        <v>971</v>
      </c>
      <c r="J283" s="64"/>
      <c r="K283" s="60"/>
      <c r="L283" s="60"/>
      <c r="M283" s="64"/>
      <c r="N283" s="64" t="s">
        <v>12</v>
      </c>
      <c r="O283" s="64" t="s">
        <v>14</v>
      </c>
      <c r="P283" s="64"/>
      <c r="Q283" s="64"/>
      <c r="S283" s="2566"/>
      <c r="U283" s="2567"/>
      <c r="W283" s="2568" t="str">
        <f t="shared" si="44"/>
        <v/>
      </c>
      <c r="Y283" s="2569" t="str">
        <f t="shared" si="42"/>
        <v/>
      </c>
      <c r="AA283" s="92"/>
      <c r="AC283" s="2570"/>
      <c r="AE283" s="2571"/>
      <c r="AG283" s="2572" t="str">
        <f t="shared" si="45"/>
        <v/>
      </c>
      <c r="AI283" s="2573" t="str">
        <f t="shared" si="43"/>
        <v/>
      </c>
    </row>
    <row r="284" spans="1:35" ht="11.25" outlineLevel="3">
      <c r="A284" s="2574" t="s">
        <v>972</v>
      </c>
      <c r="B284" s="61" t="s">
        <v>593</v>
      </c>
      <c r="C284" s="62" t="str">
        <f>IF(OR(ISNUMBER(S284),ISNUMBER(U284),ISNUMBER(W284),ISNUMBER(#REF!),ISNUMBER(AA284),ISNUMBER(AC284),ISNUMBER(AE284),ISNUMBER(AG284),ISNUMBER(Y284),ISNUMBER(AI284)),"x","")</f>
        <v/>
      </c>
      <c r="D284" s="63" t="s">
        <v>90</v>
      </c>
      <c r="E284" s="60" t="s">
        <v>973</v>
      </c>
      <c r="F284" s="60" t="s">
        <v>67</v>
      </c>
      <c r="G284" s="60" t="s">
        <v>974</v>
      </c>
      <c r="H284" s="60"/>
      <c r="I284" s="60"/>
      <c r="J284" s="64" t="s">
        <v>122</v>
      </c>
      <c r="K284" s="60"/>
      <c r="L284" s="60"/>
      <c r="M284" s="64"/>
      <c r="N284" s="64" t="s">
        <v>12</v>
      </c>
      <c r="O284" s="64" t="s">
        <v>14</v>
      </c>
      <c r="P284" s="64"/>
      <c r="Q284" s="64"/>
      <c r="S284" s="2575"/>
      <c r="U284" s="2576"/>
      <c r="W284" s="2577" t="str">
        <f t="shared" si="44"/>
        <v/>
      </c>
      <c r="Y284" s="2578" t="str">
        <f t="shared" si="42"/>
        <v/>
      </c>
      <c r="AA284" s="92"/>
      <c r="AC284" s="2579"/>
      <c r="AE284" s="2580"/>
      <c r="AG284" s="2581" t="str">
        <f t="shared" si="45"/>
        <v/>
      </c>
      <c r="AI284" s="2582" t="str">
        <f t="shared" si="43"/>
        <v/>
      </c>
    </row>
    <row r="285" spans="1:35" ht="11.25" outlineLevel="4">
      <c r="A285" s="2583" t="s">
        <v>960</v>
      </c>
      <c r="B285" s="61"/>
      <c r="C285" s="62" t="str">
        <f>IF(OR(ISNUMBER(S285),ISNUMBER(U285),ISNUMBER(W285),ISNUMBER(#REF!),ISNUMBER(AA285),ISNUMBER(AC285),ISNUMBER(AE285),ISNUMBER(AG285),ISNUMBER(Y285),ISNUMBER(AI285)),"x","")</f>
        <v/>
      </c>
      <c r="D285" s="63" t="s">
        <v>90</v>
      </c>
      <c r="E285" s="60" t="s">
        <v>975</v>
      </c>
      <c r="F285" s="60" t="s">
        <v>67</v>
      </c>
      <c r="G285" s="60" t="s">
        <v>976</v>
      </c>
      <c r="H285" s="60" t="s">
        <v>69</v>
      </c>
      <c r="I285" s="60" t="s">
        <v>977</v>
      </c>
      <c r="J285" s="64"/>
      <c r="K285" s="60"/>
      <c r="L285" s="60"/>
      <c r="M285" s="64"/>
      <c r="N285" s="64" t="s">
        <v>12</v>
      </c>
      <c r="O285" s="64" t="s">
        <v>14</v>
      </c>
      <c r="P285" s="64"/>
      <c r="Q285" s="64"/>
      <c r="S285" s="2584"/>
      <c r="U285" s="2585"/>
      <c r="W285" s="2586" t="str">
        <f t="shared" si="44"/>
        <v/>
      </c>
      <c r="Y285" s="2587" t="str">
        <f t="shared" si="42"/>
        <v/>
      </c>
      <c r="AA285" s="92"/>
      <c r="AC285" s="2588"/>
      <c r="AE285" s="2589"/>
      <c r="AG285" s="2590" t="str">
        <f t="shared" si="45"/>
        <v/>
      </c>
      <c r="AI285" s="2591" t="str">
        <f t="shared" si="43"/>
        <v/>
      </c>
    </row>
    <row r="286" spans="1:35" ht="11.25" outlineLevel="4">
      <c r="A286" s="2592" t="s">
        <v>978</v>
      </c>
      <c r="B286" s="61"/>
      <c r="C286" s="62" t="str">
        <f>IF(OR(ISNUMBER(S286),ISNUMBER(U286),ISNUMBER(W286),ISNUMBER(#REF!),ISNUMBER(AA286),ISNUMBER(AC286),ISNUMBER(AE286),ISNUMBER(AG286),ISNUMBER(Y286),ISNUMBER(AI286)),"x","")</f>
        <v/>
      </c>
      <c r="D286" s="63" t="s">
        <v>90</v>
      </c>
      <c r="E286" s="60" t="s">
        <v>979</v>
      </c>
      <c r="F286" s="60" t="s">
        <v>67</v>
      </c>
      <c r="G286" s="60" t="s">
        <v>980</v>
      </c>
      <c r="H286" s="60" t="s">
        <v>69</v>
      </c>
      <c r="I286" s="60" t="s">
        <v>981</v>
      </c>
      <c r="J286" s="64"/>
      <c r="K286" s="60"/>
      <c r="L286" s="60"/>
      <c r="M286" s="64"/>
      <c r="N286" s="64" t="s">
        <v>12</v>
      </c>
      <c r="O286" s="64" t="s">
        <v>14</v>
      </c>
      <c r="P286" s="64"/>
      <c r="Q286" s="64"/>
      <c r="S286" s="2593"/>
      <c r="U286" s="2594"/>
      <c r="W286" s="2595" t="str">
        <f t="shared" si="44"/>
        <v/>
      </c>
      <c r="Y286" s="2596" t="str">
        <f t="shared" si="42"/>
        <v/>
      </c>
      <c r="AA286" s="92"/>
      <c r="AC286" s="2597"/>
      <c r="AE286" s="2598"/>
      <c r="AG286" s="2599" t="str">
        <f t="shared" si="45"/>
        <v/>
      </c>
      <c r="AI286" s="2600" t="str">
        <f t="shared" si="43"/>
        <v/>
      </c>
    </row>
    <row r="287" spans="1:35" ht="11.25" outlineLevel="4">
      <c r="A287" s="2601" t="s">
        <v>982</v>
      </c>
      <c r="B287" s="61"/>
      <c r="C287" s="62" t="str">
        <f>IF(OR(ISNUMBER(S287),ISNUMBER(U287),ISNUMBER(W287),ISNUMBER(#REF!),ISNUMBER(AA287),ISNUMBER(AC287),ISNUMBER(AE287),ISNUMBER(AG287),ISNUMBER(Y287),ISNUMBER(AI287)),"x","")</f>
        <v/>
      </c>
      <c r="D287" s="63" t="s">
        <v>90</v>
      </c>
      <c r="E287" s="60" t="s">
        <v>983</v>
      </c>
      <c r="F287" s="60" t="s">
        <v>67</v>
      </c>
      <c r="G287" s="60" t="s">
        <v>984</v>
      </c>
      <c r="H287" s="60" t="s">
        <v>69</v>
      </c>
      <c r="I287" s="60" t="s">
        <v>985</v>
      </c>
      <c r="J287" s="64"/>
      <c r="K287" s="60"/>
      <c r="L287" s="60"/>
      <c r="M287" s="64"/>
      <c r="N287" s="64" t="s">
        <v>12</v>
      </c>
      <c r="O287" s="64" t="s">
        <v>14</v>
      </c>
      <c r="P287" s="64"/>
      <c r="Q287" s="64"/>
      <c r="S287" s="2602"/>
      <c r="U287" s="2603"/>
      <c r="W287" s="2604" t="str">
        <f t="shared" si="44"/>
        <v/>
      </c>
      <c r="Y287" s="2605" t="str">
        <f t="shared" si="42"/>
        <v/>
      </c>
      <c r="AA287" s="92"/>
      <c r="AC287" s="2606"/>
      <c r="AE287" s="2607"/>
      <c r="AG287" s="2608" t="str">
        <f t="shared" si="45"/>
        <v/>
      </c>
      <c r="AI287" s="2609" t="str">
        <f t="shared" si="43"/>
        <v/>
      </c>
    </row>
    <row r="288" spans="1:35" ht="11.25" outlineLevel="4">
      <c r="A288" s="2610" t="s">
        <v>986</v>
      </c>
      <c r="B288" s="61"/>
      <c r="C288" s="62" t="str">
        <f>IF(OR(ISNUMBER(S288),ISNUMBER(U288),ISNUMBER(W288),ISNUMBER(#REF!),ISNUMBER(AA288),ISNUMBER(AC288),ISNUMBER(AE288),ISNUMBER(AG288),ISNUMBER(Y288),ISNUMBER(AI288)),"x","")</f>
        <v/>
      </c>
      <c r="D288" s="63" t="s">
        <v>90</v>
      </c>
      <c r="E288" s="60" t="s">
        <v>987</v>
      </c>
      <c r="F288" s="60" t="s">
        <v>67</v>
      </c>
      <c r="G288" s="60" t="s">
        <v>988</v>
      </c>
      <c r="H288" s="60" t="s">
        <v>69</v>
      </c>
      <c r="I288" s="60" t="s">
        <v>989</v>
      </c>
      <c r="J288" s="64"/>
      <c r="K288" s="60"/>
      <c r="L288" s="60"/>
      <c r="M288" s="64"/>
      <c r="N288" s="64" t="s">
        <v>12</v>
      </c>
      <c r="O288" s="64" t="s">
        <v>14</v>
      </c>
      <c r="P288" s="64"/>
      <c r="Q288" s="64"/>
      <c r="S288" s="2611"/>
      <c r="U288" s="2612"/>
      <c r="W288" s="2613" t="str">
        <f t="shared" si="44"/>
        <v/>
      </c>
      <c r="Y288" s="2614" t="str">
        <f t="shared" si="42"/>
        <v/>
      </c>
      <c r="AA288" s="92"/>
      <c r="AC288" s="2615"/>
      <c r="AE288" s="2616"/>
      <c r="AG288" s="2617" t="str">
        <f t="shared" si="45"/>
        <v/>
      </c>
      <c r="AI288" s="2618" t="str">
        <f t="shared" si="43"/>
        <v/>
      </c>
    </row>
    <row r="289" spans="1:35" ht="11.25" outlineLevel="4">
      <c r="A289" s="2619" t="s">
        <v>990</v>
      </c>
      <c r="B289" s="61"/>
      <c r="C289" s="62" t="str">
        <f>IF(OR(ISNUMBER(S289),ISNUMBER(U289),ISNUMBER(W289),ISNUMBER(#REF!),ISNUMBER(AA289),ISNUMBER(AC289),ISNUMBER(AE289),ISNUMBER(AG289),ISNUMBER(Y289),ISNUMBER(AI289)),"x","")</f>
        <v/>
      </c>
      <c r="D289" s="63" t="s">
        <v>90</v>
      </c>
      <c r="E289" s="60" t="s">
        <v>991</v>
      </c>
      <c r="F289" s="60" t="s">
        <v>67</v>
      </c>
      <c r="G289" s="60" t="s">
        <v>992</v>
      </c>
      <c r="H289" s="60" t="s">
        <v>69</v>
      </c>
      <c r="I289" s="60" t="s">
        <v>993</v>
      </c>
      <c r="J289" s="64"/>
      <c r="K289" s="60"/>
      <c r="L289" s="60"/>
      <c r="M289" s="64"/>
      <c r="N289" s="64" t="s">
        <v>12</v>
      </c>
      <c r="O289" s="64" t="s">
        <v>14</v>
      </c>
      <c r="P289" s="64"/>
      <c r="Q289" s="64"/>
      <c r="S289" s="2620"/>
      <c r="U289" s="2621"/>
      <c r="W289" s="2622" t="str">
        <f t="shared" si="44"/>
        <v/>
      </c>
      <c r="Y289" s="2623" t="str">
        <f t="shared" si="42"/>
        <v/>
      </c>
      <c r="AA289" s="92"/>
      <c r="AC289" s="2624"/>
      <c r="AE289" s="2625"/>
      <c r="AG289" s="2626" t="str">
        <f t="shared" si="45"/>
        <v/>
      </c>
      <c r="AI289" s="2627" t="str">
        <f t="shared" si="43"/>
        <v/>
      </c>
    </row>
    <row r="290" spans="1:35" ht="11.25" outlineLevel="4">
      <c r="A290" s="2628" t="s">
        <v>994</v>
      </c>
      <c r="B290" s="61"/>
      <c r="C290" s="62" t="str">
        <f>IF(OR(ISNUMBER(S290),ISNUMBER(U290),ISNUMBER(W290),ISNUMBER(#REF!),ISNUMBER(AA290),ISNUMBER(AC290),ISNUMBER(AE290),ISNUMBER(AG290),ISNUMBER(Y290),ISNUMBER(AI290)),"x","")</f>
        <v/>
      </c>
      <c r="D290" s="63" t="s">
        <v>90</v>
      </c>
      <c r="E290" s="60" t="s">
        <v>995</v>
      </c>
      <c r="F290" s="60" t="s">
        <v>67</v>
      </c>
      <c r="G290" s="60" t="s">
        <v>996</v>
      </c>
      <c r="H290" s="60" t="s">
        <v>69</v>
      </c>
      <c r="I290" s="60" t="s">
        <v>997</v>
      </c>
      <c r="J290" s="64"/>
      <c r="K290" s="60"/>
      <c r="L290" s="60"/>
      <c r="M290" s="64"/>
      <c r="N290" s="64" t="s">
        <v>12</v>
      </c>
      <c r="O290" s="64" t="s">
        <v>14</v>
      </c>
      <c r="P290" s="64"/>
      <c r="Q290" s="64"/>
      <c r="S290" s="2629"/>
      <c r="U290" s="2630"/>
      <c r="W290" s="2631" t="str">
        <f t="shared" si="44"/>
        <v/>
      </c>
      <c r="Y290" s="2632" t="str">
        <f t="shared" si="42"/>
        <v/>
      </c>
      <c r="AA290" s="92"/>
      <c r="AC290" s="2633"/>
      <c r="AE290" s="2634"/>
      <c r="AG290" s="2635" t="str">
        <f t="shared" si="45"/>
        <v/>
      </c>
      <c r="AI290" s="2636" t="str">
        <f t="shared" si="43"/>
        <v/>
      </c>
    </row>
    <row r="291" spans="1:35" ht="11.25" outlineLevel="3">
      <c r="A291" s="2637" t="s">
        <v>998</v>
      </c>
      <c r="B291" s="61" t="s">
        <v>94</v>
      </c>
      <c r="C291" s="62" t="str">
        <f>IF(OR(ISNUMBER(S291),ISNUMBER(U291),ISNUMBER(W291),ISNUMBER(#REF!),ISNUMBER(AA291),ISNUMBER(AC291),ISNUMBER(AE291),ISNUMBER(AG291),ISNUMBER(Y291),ISNUMBER(AI291)),"x","")</f>
        <v/>
      </c>
      <c r="D291" s="63" t="s">
        <v>90</v>
      </c>
      <c r="E291" s="60" t="s">
        <v>999</v>
      </c>
      <c r="F291" s="60" t="s">
        <v>67</v>
      </c>
      <c r="G291" s="60" t="s">
        <v>1000</v>
      </c>
      <c r="H291" s="60"/>
      <c r="I291" s="60" t="s">
        <v>1001</v>
      </c>
      <c r="J291" s="64" t="s">
        <v>187</v>
      </c>
      <c r="K291" s="60"/>
      <c r="L291" s="60"/>
      <c r="M291" s="64"/>
      <c r="N291" s="64" t="s">
        <v>12</v>
      </c>
      <c r="O291" s="64" t="s">
        <v>14</v>
      </c>
      <c r="P291" s="64"/>
      <c r="Q291" s="64"/>
      <c r="S291" s="2638"/>
      <c r="U291" s="2639"/>
      <c r="W291" s="2640" t="str">
        <f t="shared" si="44"/>
        <v/>
      </c>
      <c r="Y291" s="2641" t="str">
        <f t="shared" si="42"/>
        <v/>
      </c>
      <c r="AA291" s="92"/>
      <c r="AC291" s="2642"/>
      <c r="AE291" s="2643"/>
      <c r="AG291" s="2644" t="str">
        <f t="shared" si="45"/>
        <v/>
      </c>
      <c r="AI291" s="2645" t="str">
        <f t="shared" si="43"/>
        <v/>
      </c>
    </row>
    <row r="292" spans="1:35" ht="11.25" outlineLevel="3">
      <c r="A292" s="2646" t="s">
        <v>1002</v>
      </c>
      <c r="B292" s="61" t="s">
        <v>94</v>
      </c>
      <c r="C292" s="62" t="str">
        <f>IF(OR(ISNUMBER(S292),ISNUMBER(U292),ISNUMBER(W292),ISNUMBER(#REF!),ISNUMBER(AA292),ISNUMBER(AC292),ISNUMBER(AE292),ISNUMBER(AG292),ISNUMBER(Y292),ISNUMBER(AI292)),"x","")</f>
        <v/>
      </c>
      <c r="D292" s="63" t="s">
        <v>90</v>
      </c>
      <c r="E292" s="60" t="s">
        <v>1003</v>
      </c>
      <c r="F292" s="60" t="s">
        <v>67</v>
      </c>
      <c r="G292" s="60" t="s">
        <v>1004</v>
      </c>
      <c r="H292" s="60" t="s">
        <v>1005</v>
      </c>
      <c r="I292" s="60" t="s">
        <v>1006</v>
      </c>
      <c r="J292" s="64" t="s">
        <v>187</v>
      </c>
      <c r="K292" s="60"/>
      <c r="L292" s="60"/>
      <c r="M292" s="64"/>
      <c r="N292" s="64" t="s">
        <v>12</v>
      </c>
      <c r="O292" s="64" t="s">
        <v>14</v>
      </c>
      <c r="P292" s="64"/>
      <c r="Q292" s="64"/>
      <c r="S292" s="2647"/>
      <c r="U292" s="2648"/>
      <c r="W292" s="2649" t="str">
        <f t="shared" si="44"/>
        <v/>
      </c>
      <c r="Y292" s="2650" t="str">
        <f t="shared" si="42"/>
        <v/>
      </c>
      <c r="AA292" s="92"/>
      <c r="AC292" s="2651"/>
      <c r="AE292" s="2652"/>
      <c r="AG292" s="2653" t="str">
        <f t="shared" si="45"/>
        <v/>
      </c>
      <c r="AI292" s="2654" t="str">
        <f t="shared" si="43"/>
        <v/>
      </c>
    </row>
    <row r="293" spans="1:35" ht="11.25" outlineLevel="2">
      <c r="A293" s="2655" t="s">
        <v>1007</v>
      </c>
      <c r="B293" s="61" t="s">
        <v>94</v>
      </c>
      <c r="C293" s="62" t="str">
        <f>IF(OR(ISNUMBER(S293),ISNUMBER(U293),ISNUMBER(W293),ISNUMBER(#REF!),ISNUMBER(AA293),ISNUMBER(AC293),ISNUMBER(AE293),ISNUMBER(AG293),ISNUMBER(Y293),ISNUMBER(AI293)),"x","")</f>
        <v/>
      </c>
      <c r="D293" s="63" t="s">
        <v>90</v>
      </c>
      <c r="E293" s="60" t="s">
        <v>1008</v>
      </c>
      <c r="F293" s="60" t="s">
        <v>67</v>
      </c>
      <c r="G293" s="60" t="s">
        <v>1009</v>
      </c>
      <c r="H293" s="60"/>
      <c r="I293" s="60" t="s">
        <v>1010</v>
      </c>
      <c r="J293" s="64" t="s">
        <v>71</v>
      </c>
      <c r="K293" s="60"/>
      <c r="L293" s="60"/>
      <c r="M293" s="64" t="s">
        <v>12</v>
      </c>
      <c r="N293" s="64"/>
      <c r="O293" s="64" t="s">
        <v>14</v>
      </c>
      <c r="P293" s="64"/>
      <c r="Q293" s="64"/>
      <c r="S293" s="2656"/>
      <c r="U293" s="2657"/>
      <c r="W293" s="2658" t="str">
        <f>IF(OR(ISNUMBER(W294),ISNUMBER(W295),ISNUMBER(W296),ISNUMBER(W297),ISNUMBER(W300),ISNUMBER(W305),ISNUMBER(W306),ISNUMBER(W307)),N(W294)+N(W295)+N(W296)+N(W297)-N(W300)+N(W305)+N(W306)+N(W307),IF(ISNUMBER(U293),U293,""))</f>
        <v/>
      </c>
      <c r="Y293" s="2659" t="str">
        <f t="shared" si="42"/>
        <v/>
      </c>
      <c r="AA293" s="92"/>
      <c r="AC293" s="2660"/>
      <c r="AE293" s="2661"/>
      <c r="AG293" s="2662" t="str">
        <f>IF(OR(ISNUMBER(AG294),ISNUMBER(AG295),ISNUMBER(AG296),ISNUMBER(AG297),ISNUMBER(AG300),ISNUMBER(AG305),ISNUMBER(AG306),ISNUMBER(AG307)),N(AG294)+N(AG295)+N(AG296)+N(AG297)-N(AG300)+N(AG305)+N(AG306)+N(AG307),IF(ISNUMBER(AE293),AE293,""))</f>
        <v/>
      </c>
      <c r="AI293" s="2663" t="str">
        <f t="shared" si="43"/>
        <v/>
      </c>
    </row>
    <row r="294" spans="1:35" ht="11.25" outlineLevel="3">
      <c r="A294" s="2664" t="s">
        <v>1011</v>
      </c>
      <c r="B294" s="61" t="s">
        <v>94</v>
      </c>
      <c r="C294" s="62" t="str">
        <f>IF(OR(ISNUMBER(S294),ISNUMBER(U294),ISNUMBER(W294),ISNUMBER(#REF!),ISNUMBER(AA294),ISNUMBER(AC294),ISNUMBER(AE294),ISNUMBER(AG294),ISNUMBER(Y294),ISNUMBER(AI294)),"x","")</f>
        <v/>
      </c>
      <c r="D294" s="63" t="s">
        <v>90</v>
      </c>
      <c r="E294" s="60" t="s">
        <v>1012</v>
      </c>
      <c r="F294" s="60" t="s">
        <v>67</v>
      </c>
      <c r="G294" s="60" t="s">
        <v>1013</v>
      </c>
      <c r="H294" s="60"/>
      <c r="I294" s="60" t="s">
        <v>1014</v>
      </c>
      <c r="J294" s="64" t="s">
        <v>187</v>
      </c>
      <c r="K294" s="60"/>
      <c r="L294" s="60"/>
      <c r="M294" s="64" t="s">
        <v>12</v>
      </c>
      <c r="N294" s="64"/>
      <c r="O294" s="64" t="s">
        <v>14</v>
      </c>
      <c r="P294" s="64"/>
      <c r="Q294" s="64"/>
      <c r="S294" s="2665"/>
      <c r="U294" s="2666"/>
      <c r="W294" s="2667" t="str">
        <f t="shared" ref="W294:W307" si="46">IF(ISNUMBER(U294),U294,"")</f>
        <v/>
      </c>
      <c r="Y294" s="2668" t="str">
        <f t="shared" si="42"/>
        <v/>
      </c>
      <c r="AA294" s="92"/>
      <c r="AC294" s="2669"/>
      <c r="AE294" s="2670"/>
      <c r="AG294" s="2671" t="str">
        <f t="shared" ref="AG294:AG307" si="47">IF(ISNUMBER(AE294),AE294,"")</f>
        <v/>
      </c>
      <c r="AI294" s="2672" t="str">
        <f t="shared" si="43"/>
        <v/>
      </c>
    </row>
    <row r="295" spans="1:35" ht="11.25" outlineLevel="3">
      <c r="A295" s="2673" t="s">
        <v>1015</v>
      </c>
      <c r="B295" s="61" t="s">
        <v>94</v>
      </c>
      <c r="C295" s="62" t="str">
        <f>IF(OR(ISNUMBER(S295),ISNUMBER(U295),ISNUMBER(W295),ISNUMBER(#REF!),ISNUMBER(AA295),ISNUMBER(AC295),ISNUMBER(AE295),ISNUMBER(AG295),ISNUMBER(Y295),ISNUMBER(AI295)),"x","")</f>
        <v/>
      </c>
      <c r="D295" s="63" t="s">
        <v>90</v>
      </c>
      <c r="E295" s="60" t="s">
        <v>1016</v>
      </c>
      <c r="F295" s="60" t="s">
        <v>67</v>
      </c>
      <c r="G295" s="60" t="s">
        <v>1017</v>
      </c>
      <c r="H295" s="60"/>
      <c r="I295" s="60"/>
      <c r="J295" s="64" t="s">
        <v>187</v>
      </c>
      <c r="K295" s="60"/>
      <c r="L295" s="60"/>
      <c r="M295" s="64" t="s">
        <v>12</v>
      </c>
      <c r="N295" s="64"/>
      <c r="O295" s="64" t="s">
        <v>14</v>
      </c>
      <c r="P295" s="64"/>
      <c r="Q295" s="64"/>
      <c r="S295" s="2674"/>
      <c r="U295" s="2675"/>
      <c r="W295" s="2676" t="str">
        <f t="shared" si="46"/>
        <v/>
      </c>
      <c r="Y295" s="2677" t="str">
        <f t="shared" si="42"/>
        <v/>
      </c>
      <c r="AA295" s="92"/>
      <c r="AC295" s="2678"/>
      <c r="AE295" s="2679"/>
      <c r="AG295" s="2680" t="str">
        <f t="shared" si="47"/>
        <v/>
      </c>
      <c r="AI295" s="2681" t="str">
        <f t="shared" si="43"/>
        <v/>
      </c>
    </row>
    <row r="296" spans="1:35" ht="11.25" outlineLevel="3">
      <c r="A296" s="2682" t="s">
        <v>1018</v>
      </c>
      <c r="B296" s="61" t="s">
        <v>94</v>
      </c>
      <c r="C296" s="62" t="str">
        <f>IF(OR(ISNUMBER(S296),ISNUMBER(U296),ISNUMBER(W296),ISNUMBER(#REF!),ISNUMBER(AA296),ISNUMBER(AC296),ISNUMBER(AE296),ISNUMBER(AG296),ISNUMBER(Y296),ISNUMBER(AI296)),"x","")</f>
        <v/>
      </c>
      <c r="D296" s="63" t="s">
        <v>90</v>
      </c>
      <c r="E296" s="60" t="s">
        <v>1019</v>
      </c>
      <c r="F296" s="60" t="s">
        <v>67</v>
      </c>
      <c r="G296" s="60" t="s">
        <v>1020</v>
      </c>
      <c r="H296" s="60"/>
      <c r="I296" s="60" t="s">
        <v>1021</v>
      </c>
      <c r="J296" s="64" t="s">
        <v>96</v>
      </c>
      <c r="K296" s="60"/>
      <c r="L296" s="60"/>
      <c r="M296" s="64" t="s">
        <v>12</v>
      </c>
      <c r="N296" s="64"/>
      <c r="O296" s="64" t="s">
        <v>14</v>
      </c>
      <c r="P296" s="64"/>
      <c r="Q296" s="64"/>
      <c r="S296" s="2683"/>
      <c r="U296" s="2684"/>
      <c r="W296" s="2685" t="str">
        <f t="shared" si="46"/>
        <v/>
      </c>
      <c r="Y296" s="2686" t="str">
        <f t="shared" si="42"/>
        <v/>
      </c>
      <c r="AA296" s="92"/>
      <c r="AC296" s="2687"/>
      <c r="AE296" s="2688"/>
      <c r="AG296" s="2689" t="str">
        <f t="shared" si="47"/>
        <v/>
      </c>
      <c r="AI296" s="2690" t="str">
        <f t="shared" si="43"/>
        <v/>
      </c>
    </row>
    <row r="297" spans="1:35" ht="11.25" outlineLevel="3">
      <c r="A297" s="2691" t="s">
        <v>1022</v>
      </c>
      <c r="B297" s="61" t="s">
        <v>94</v>
      </c>
      <c r="C297" s="62" t="str">
        <f>IF(OR(ISNUMBER(S297),ISNUMBER(U297),ISNUMBER(W297),ISNUMBER(#REF!),ISNUMBER(AA297),ISNUMBER(AC297),ISNUMBER(AE297),ISNUMBER(AG297),ISNUMBER(Y297),ISNUMBER(AI297)),"x","")</f>
        <v/>
      </c>
      <c r="D297" s="63" t="s">
        <v>90</v>
      </c>
      <c r="E297" s="60" t="s">
        <v>1023</v>
      </c>
      <c r="F297" s="60" t="s">
        <v>67</v>
      </c>
      <c r="G297" s="60" t="s">
        <v>1024</v>
      </c>
      <c r="H297" s="60"/>
      <c r="I297" s="60" t="s">
        <v>1025</v>
      </c>
      <c r="J297" s="64" t="s">
        <v>122</v>
      </c>
      <c r="K297" s="60"/>
      <c r="L297" s="60"/>
      <c r="M297" s="64" t="s">
        <v>12</v>
      </c>
      <c r="N297" s="64"/>
      <c r="O297" s="64" t="s">
        <v>14</v>
      </c>
      <c r="P297" s="64"/>
      <c r="Q297" s="64"/>
      <c r="S297" s="2692"/>
      <c r="U297" s="2693"/>
      <c r="W297" s="2694" t="str">
        <f t="shared" si="46"/>
        <v/>
      </c>
      <c r="Y297" s="2695" t="str">
        <f t="shared" si="42"/>
        <v/>
      </c>
      <c r="AA297" s="92"/>
      <c r="AC297" s="2696"/>
      <c r="AE297" s="2697"/>
      <c r="AG297" s="2698" t="str">
        <f t="shared" si="47"/>
        <v/>
      </c>
      <c r="AI297" s="2699" t="str">
        <f t="shared" si="43"/>
        <v/>
      </c>
    </row>
    <row r="298" spans="1:35" ht="11.25" outlineLevel="4">
      <c r="A298" s="2700" t="s">
        <v>964</v>
      </c>
      <c r="B298" s="61"/>
      <c r="C298" s="62" t="str">
        <f>IF(OR(ISNUMBER(S298),ISNUMBER(U298),ISNUMBER(W298),ISNUMBER(#REF!),ISNUMBER(AA298),ISNUMBER(AC298),ISNUMBER(AE298),ISNUMBER(AG298),ISNUMBER(Y298),ISNUMBER(AI298)),"x","")</f>
        <v/>
      </c>
      <c r="D298" s="63" t="s">
        <v>90</v>
      </c>
      <c r="E298" s="60" t="s">
        <v>1026</v>
      </c>
      <c r="F298" s="60" t="s">
        <v>67</v>
      </c>
      <c r="G298" s="60" t="s">
        <v>1027</v>
      </c>
      <c r="H298" s="60"/>
      <c r="I298" s="60" t="s">
        <v>1028</v>
      </c>
      <c r="J298" s="64"/>
      <c r="K298" s="60"/>
      <c r="L298" s="60"/>
      <c r="M298" s="64" t="s">
        <v>12</v>
      </c>
      <c r="N298" s="64"/>
      <c r="O298" s="64" t="s">
        <v>14</v>
      </c>
      <c r="P298" s="64"/>
      <c r="Q298" s="64"/>
      <c r="S298" s="2701"/>
      <c r="U298" s="2702"/>
      <c r="W298" s="2703" t="str">
        <f t="shared" si="46"/>
        <v/>
      </c>
      <c r="Y298" s="2704" t="str">
        <f t="shared" si="42"/>
        <v/>
      </c>
      <c r="AA298" s="92"/>
      <c r="AC298" s="2705"/>
      <c r="AE298" s="2706"/>
      <c r="AG298" s="2707" t="str">
        <f t="shared" si="47"/>
        <v/>
      </c>
      <c r="AI298" s="2708" t="str">
        <f t="shared" si="43"/>
        <v/>
      </c>
    </row>
    <row r="299" spans="1:35" ht="11.25" outlineLevel="4">
      <c r="A299" s="2709" t="s">
        <v>968</v>
      </c>
      <c r="B299" s="61"/>
      <c r="C299" s="62" t="str">
        <f>IF(OR(ISNUMBER(S299),ISNUMBER(U299),ISNUMBER(W299),ISNUMBER(#REF!),ISNUMBER(AA299),ISNUMBER(AC299),ISNUMBER(AE299),ISNUMBER(AG299),ISNUMBER(Y299),ISNUMBER(AI299)),"x","")</f>
        <v/>
      </c>
      <c r="D299" s="63" t="s">
        <v>90</v>
      </c>
      <c r="E299" s="60" t="s">
        <v>1029</v>
      </c>
      <c r="F299" s="60" t="s">
        <v>67</v>
      </c>
      <c r="G299" s="60" t="s">
        <v>1030</v>
      </c>
      <c r="H299" s="60"/>
      <c r="I299" s="60" t="s">
        <v>1031</v>
      </c>
      <c r="J299" s="64"/>
      <c r="K299" s="60"/>
      <c r="L299" s="60"/>
      <c r="M299" s="64" t="s">
        <v>12</v>
      </c>
      <c r="N299" s="64"/>
      <c r="O299" s="64" t="s">
        <v>14</v>
      </c>
      <c r="P299" s="64"/>
      <c r="Q299" s="64"/>
      <c r="S299" s="2710"/>
      <c r="U299" s="2711"/>
      <c r="W299" s="2712" t="str">
        <f t="shared" si="46"/>
        <v/>
      </c>
      <c r="Y299" s="2713" t="str">
        <f t="shared" si="42"/>
        <v/>
      </c>
      <c r="AA299" s="92"/>
      <c r="AC299" s="2714"/>
      <c r="AE299" s="2715"/>
      <c r="AG299" s="2716" t="str">
        <f t="shared" si="47"/>
        <v/>
      </c>
      <c r="AI299" s="2717" t="str">
        <f t="shared" si="43"/>
        <v/>
      </c>
    </row>
    <row r="300" spans="1:35" ht="11.25" outlineLevel="3">
      <c r="A300" s="2718" t="s">
        <v>1032</v>
      </c>
      <c r="B300" s="61" t="s">
        <v>593</v>
      </c>
      <c r="C300" s="62" t="str">
        <f>IF(OR(ISNUMBER(S300),ISNUMBER(U300),ISNUMBER(W300),ISNUMBER(#REF!),ISNUMBER(AA300),ISNUMBER(AC300),ISNUMBER(AE300),ISNUMBER(AG300),ISNUMBER(Y300),ISNUMBER(AI300)),"x","")</f>
        <v/>
      </c>
      <c r="D300" s="63" t="s">
        <v>90</v>
      </c>
      <c r="E300" s="60" t="s">
        <v>1033</v>
      </c>
      <c r="F300" s="60" t="s">
        <v>67</v>
      </c>
      <c r="G300" s="60" t="s">
        <v>1034</v>
      </c>
      <c r="H300" s="60"/>
      <c r="I300" s="60" t="s">
        <v>1035</v>
      </c>
      <c r="J300" s="64" t="s">
        <v>122</v>
      </c>
      <c r="K300" s="60"/>
      <c r="L300" s="60"/>
      <c r="M300" s="64" t="s">
        <v>12</v>
      </c>
      <c r="N300" s="64"/>
      <c r="O300" s="64" t="s">
        <v>14</v>
      </c>
      <c r="P300" s="64"/>
      <c r="Q300" s="64"/>
      <c r="S300" s="2719"/>
      <c r="U300" s="2720"/>
      <c r="W300" s="2721" t="str">
        <f t="shared" si="46"/>
        <v/>
      </c>
      <c r="Y300" s="2722" t="str">
        <f t="shared" si="42"/>
        <v/>
      </c>
      <c r="AA300" s="92"/>
      <c r="AC300" s="2723"/>
      <c r="AE300" s="2724"/>
      <c r="AG300" s="2725" t="str">
        <f t="shared" si="47"/>
        <v/>
      </c>
      <c r="AI300" s="2726" t="str">
        <f t="shared" si="43"/>
        <v/>
      </c>
    </row>
    <row r="301" spans="1:35" ht="11.25" outlineLevel="4">
      <c r="A301" s="2727" t="s">
        <v>978</v>
      </c>
      <c r="B301" s="61"/>
      <c r="C301" s="62" t="str">
        <f>IF(OR(ISNUMBER(S301),ISNUMBER(U301),ISNUMBER(W301),ISNUMBER(#REF!),ISNUMBER(AA301),ISNUMBER(AC301),ISNUMBER(AE301),ISNUMBER(AG301),ISNUMBER(Y301),ISNUMBER(AI301)),"x","")</f>
        <v/>
      </c>
      <c r="D301" s="63" t="s">
        <v>90</v>
      </c>
      <c r="E301" s="60" t="s">
        <v>1036</v>
      </c>
      <c r="F301" s="60" t="s">
        <v>67</v>
      </c>
      <c r="G301" s="60" t="s">
        <v>1037</v>
      </c>
      <c r="H301" s="60"/>
      <c r="I301" s="60"/>
      <c r="J301" s="64"/>
      <c r="K301" s="60"/>
      <c r="L301" s="60"/>
      <c r="M301" s="64" t="s">
        <v>12</v>
      </c>
      <c r="N301" s="64"/>
      <c r="O301" s="64" t="s">
        <v>14</v>
      </c>
      <c r="P301" s="64"/>
      <c r="Q301" s="64"/>
      <c r="S301" s="2728"/>
      <c r="U301" s="2729"/>
      <c r="W301" s="2730" t="str">
        <f t="shared" si="46"/>
        <v/>
      </c>
      <c r="Y301" s="2731" t="str">
        <f t="shared" si="42"/>
        <v/>
      </c>
      <c r="AA301" s="92"/>
      <c r="AC301" s="2732"/>
      <c r="AE301" s="2733"/>
      <c r="AG301" s="2734" t="str">
        <f t="shared" si="47"/>
        <v/>
      </c>
      <c r="AI301" s="2735" t="str">
        <f t="shared" si="43"/>
        <v/>
      </c>
    </row>
    <row r="302" spans="1:35" ht="11.25" outlineLevel="4">
      <c r="A302" s="2736" t="s">
        <v>986</v>
      </c>
      <c r="B302" s="61"/>
      <c r="C302" s="62" t="str">
        <f>IF(OR(ISNUMBER(S302),ISNUMBER(U302),ISNUMBER(W302),ISNUMBER(#REF!),ISNUMBER(AA302),ISNUMBER(AC302),ISNUMBER(AE302),ISNUMBER(AG302),ISNUMBER(Y302),ISNUMBER(AI302)),"x","")</f>
        <v/>
      </c>
      <c r="D302" s="63" t="s">
        <v>90</v>
      </c>
      <c r="E302" s="60" t="s">
        <v>1038</v>
      </c>
      <c r="F302" s="60" t="s">
        <v>67</v>
      </c>
      <c r="G302" s="60" t="s">
        <v>1039</v>
      </c>
      <c r="H302" s="60"/>
      <c r="I302" s="60" t="s">
        <v>1040</v>
      </c>
      <c r="J302" s="64"/>
      <c r="K302" s="60"/>
      <c r="L302" s="60"/>
      <c r="M302" s="64" t="s">
        <v>12</v>
      </c>
      <c r="N302" s="64"/>
      <c r="O302" s="64" t="s">
        <v>14</v>
      </c>
      <c r="P302" s="64"/>
      <c r="Q302" s="64"/>
      <c r="S302" s="2737"/>
      <c r="U302" s="2738"/>
      <c r="W302" s="2739" t="str">
        <f t="shared" si="46"/>
        <v/>
      </c>
      <c r="Y302" s="2740" t="str">
        <f t="shared" si="42"/>
        <v/>
      </c>
      <c r="AA302" s="92"/>
      <c r="AC302" s="2741"/>
      <c r="AE302" s="2742"/>
      <c r="AG302" s="2743" t="str">
        <f t="shared" si="47"/>
        <v/>
      </c>
      <c r="AI302" s="2744" t="str">
        <f t="shared" si="43"/>
        <v/>
      </c>
    </row>
    <row r="303" spans="1:35" ht="11.25" outlineLevel="4">
      <c r="A303" s="2745" t="s">
        <v>990</v>
      </c>
      <c r="B303" s="61"/>
      <c r="C303" s="62" t="str">
        <f>IF(OR(ISNUMBER(S303),ISNUMBER(U303),ISNUMBER(W303),ISNUMBER(#REF!),ISNUMBER(AA303),ISNUMBER(AC303),ISNUMBER(AE303),ISNUMBER(AG303),ISNUMBER(Y303),ISNUMBER(AI303)),"x","")</f>
        <v/>
      </c>
      <c r="D303" s="63" t="s">
        <v>90</v>
      </c>
      <c r="E303" s="60" t="s">
        <v>1041</v>
      </c>
      <c r="F303" s="60" t="s">
        <v>67</v>
      </c>
      <c r="G303" s="60" t="s">
        <v>1042</v>
      </c>
      <c r="H303" s="60"/>
      <c r="I303" s="60" t="s">
        <v>1043</v>
      </c>
      <c r="J303" s="64"/>
      <c r="K303" s="60"/>
      <c r="L303" s="60"/>
      <c r="M303" s="64" t="s">
        <v>12</v>
      </c>
      <c r="N303" s="64"/>
      <c r="O303" s="64" t="s">
        <v>14</v>
      </c>
      <c r="P303" s="64"/>
      <c r="Q303" s="64"/>
      <c r="S303" s="2746"/>
      <c r="U303" s="2747"/>
      <c r="W303" s="2748" t="str">
        <f t="shared" si="46"/>
        <v/>
      </c>
      <c r="Y303" s="2749" t="str">
        <f t="shared" si="42"/>
        <v/>
      </c>
      <c r="AA303" s="92"/>
      <c r="AC303" s="2750"/>
      <c r="AE303" s="2751"/>
      <c r="AG303" s="2752" t="str">
        <f t="shared" si="47"/>
        <v/>
      </c>
      <c r="AI303" s="2753" t="str">
        <f t="shared" si="43"/>
        <v/>
      </c>
    </row>
    <row r="304" spans="1:35" ht="11.25" outlineLevel="4">
      <c r="A304" s="2754" t="s">
        <v>994</v>
      </c>
      <c r="B304" s="61"/>
      <c r="C304" s="62" t="str">
        <f>IF(OR(ISNUMBER(S304),ISNUMBER(U304),ISNUMBER(W304),ISNUMBER(#REF!),ISNUMBER(AA304),ISNUMBER(AC304),ISNUMBER(AE304),ISNUMBER(AG304),ISNUMBER(Y304),ISNUMBER(AI304)),"x","")</f>
        <v/>
      </c>
      <c r="D304" s="63" t="s">
        <v>90</v>
      </c>
      <c r="E304" s="60" t="s">
        <v>1044</v>
      </c>
      <c r="F304" s="60" t="s">
        <v>67</v>
      </c>
      <c r="G304" s="60" t="s">
        <v>1045</v>
      </c>
      <c r="H304" s="60"/>
      <c r="I304" s="60" t="s">
        <v>1046</v>
      </c>
      <c r="J304" s="64"/>
      <c r="K304" s="60"/>
      <c r="L304" s="60"/>
      <c r="M304" s="64" t="s">
        <v>12</v>
      </c>
      <c r="N304" s="64"/>
      <c r="O304" s="64" t="s">
        <v>14</v>
      </c>
      <c r="P304" s="64"/>
      <c r="Q304" s="64"/>
      <c r="S304" s="2755"/>
      <c r="U304" s="2756"/>
      <c r="W304" s="2757" t="str">
        <f t="shared" si="46"/>
        <v/>
      </c>
      <c r="Y304" s="2758" t="str">
        <f t="shared" si="42"/>
        <v/>
      </c>
      <c r="AA304" s="92"/>
      <c r="AC304" s="2759"/>
      <c r="AE304" s="2760"/>
      <c r="AG304" s="2761" t="str">
        <f t="shared" si="47"/>
        <v/>
      </c>
      <c r="AI304" s="2762" t="str">
        <f t="shared" si="43"/>
        <v/>
      </c>
    </row>
    <row r="305" spans="1:35" ht="11.25" outlineLevel="3">
      <c r="A305" s="2763" t="s">
        <v>1047</v>
      </c>
      <c r="B305" s="61" t="s">
        <v>94</v>
      </c>
      <c r="C305" s="62" t="str">
        <f>IF(OR(ISNUMBER(S305),ISNUMBER(U305),ISNUMBER(W305),ISNUMBER(#REF!),ISNUMBER(AA305),ISNUMBER(AC305),ISNUMBER(AE305),ISNUMBER(AG305),ISNUMBER(Y305),ISNUMBER(AI305)),"x","")</f>
        <v/>
      </c>
      <c r="D305" s="63" t="s">
        <v>90</v>
      </c>
      <c r="E305" s="60" t="s">
        <v>1048</v>
      </c>
      <c r="F305" s="60" t="s">
        <v>67</v>
      </c>
      <c r="G305" s="60" t="s">
        <v>1049</v>
      </c>
      <c r="H305" s="60"/>
      <c r="I305" s="60" t="s">
        <v>1050</v>
      </c>
      <c r="J305" s="64" t="s">
        <v>187</v>
      </c>
      <c r="K305" s="60"/>
      <c r="L305" s="60"/>
      <c r="M305" s="64" t="s">
        <v>12</v>
      </c>
      <c r="N305" s="64"/>
      <c r="O305" s="64" t="s">
        <v>14</v>
      </c>
      <c r="P305" s="64"/>
      <c r="Q305" s="64"/>
      <c r="S305" s="2764"/>
      <c r="U305" s="2765"/>
      <c r="W305" s="2766" t="str">
        <f t="shared" si="46"/>
        <v/>
      </c>
      <c r="Y305" s="2767" t="str">
        <f t="shared" si="42"/>
        <v/>
      </c>
      <c r="AA305" s="92"/>
      <c r="AC305" s="2768"/>
      <c r="AE305" s="2769"/>
      <c r="AG305" s="2770" t="str">
        <f t="shared" si="47"/>
        <v/>
      </c>
      <c r="AI305" s="2771" t="str">
        <f t="shared" si="43"/>
        <v/>
      </c>
    </row>
    <row r="306" spans="1:35" ht="11.25" outlineLevel="3">
      <c r="A306" s="2772" t="s">
        <v>1051</v>
      </c>
      <c r="B306" s="61" t="s">
        <v>94</v>
      </c>
      <c r="C306" s="62" t="str">
        <f>IF(OR(ISNUMBER(S306),ISNUMBER(U306),ISNUMBER(W306),ISNUMBER(#REF!),ISNUMBER(AA306),ISNUMBER(AC306),ISNUMBER(AE306),ISNUMBER(AG306),ISNUMBER(Y306),ISNUMBER(AI306)),"x","")</f>
        <v/>
      </c>
      <c r="D306" s="63" t="s">
        <v>90</v>
      </c>
      <c r="E306" s="60" t="s">
        <v>1052</v>
      </c>
      <c r="F306" s="60" t="s">
        <v>67</v>
      </c>
      <c r="G306" s="60" t="s">
        <v>1053</v>
      </c>
      <c r="H306" s="60"/>
      <c r="I306" s="60" t="s">
        <v>1054</v>
      </c>
      <c r="J306" s="64" t="s">
        <v>187</v>
      </c>
      <c r="K306" s="60"/>
      <c r="L306" s="60"/>
      <c r="M306" s="64" t="s">
        <v>12</v>
      </c>
      <c r="N306" s="64"/>
      <c r="O306" s="64" t="s">
        <v>14</v>
      </c>
      <c r="P306" s="64"/>
      <c r="Q306" s="64"/>
      <c r="S306" s="2773"/>
      <c r="U306" s="2774"/>
      <c r="W306" s="2775" t="str">
        <f t="shared" si="46"/>
        <v/>
      </c>
      <c r="Y306" s="2776" t="str">
        <f t="shared" si="42"/>
        <v/>
      </c>
      <c r="AA306" s="92"/>
      <c r="AC306" s="2777"/>
      <c r="AE306" s="2778"/>
      <c r="AG306" s="2779" t="str">
        <f t="shared" si="47"/>
        <v/>
      </c>
      <c r="AI306" s="2780" t="str">
        <f t="shared" si="43"/>
        <v/>
      </c>
    </row>
    <row r="307" spans="1:35" ht="11.25" outlineLevel="3">
      <c r="A307" s="2781" t="s">
        <v>1055</v>
      </c>
      <c r="B307" s="61" t="s">
        <v>94</v>
      </c>
      <c r="C307" s="62" t="str">
        <f>IF(OR(ISNUMBER(S307),ISNUMBER(U307),ISNUMBER(W307),ISNUMBER(#REF!),ISNUMBER(AA307),ISNUMBER(AC307),ISNUMBER(AE307),ISNUMBER(AG307),ISNUMBER(Y307),ISNUMBER(AI307)),"x","")</f>
        <v/>
      </c>
      <c r="D307" s="63" t="s">
        <v>90</v>
      </c>
      <c r="E307" s="60" t="s">
        <v>1056</v>
      </c>
      <c r="F307" s="60" t="s">
        <v>67</v>
      </c>
      <c r="G307" s="60" t="s">
        <v>1057</v>
      </c>
      <c r="H307" s="60"/>
      <c r="I307" s="60" t="s">
        <v>1058</v>
      </c>
      <c r="J307" s="64" t="s">
        <v>96</v>
      </c>
      <c r="K307" s="60"/>
      <c r="L307" s="60"/>
      <c r="M307" s="64" t="s">
        <v>12</v>
      </c>
      <c r="N307" s="64"/>
      <c r="O307" s="64" t="s">
        <v>14</v>
      </c>
      <c r="P307" s="64"/>
      <c r="Q307" s="64"/>
      <c r="S307" s="2782"/>
      <c r="U307" s="2783"/>
      <c r="W307" s="2784" t="str">
        <f t="shared" si="46"/>
        <v/>
      </c>
      <c r="Y307" s="2785" t="str">
        <f t="shared" si="42"/>
        <v/>
      </c>
      <c r="AA307" s="92"/>
      <c r="AC307" s="2786"/>
      <c r="AE307" s="2787"/>
      <c r="AG307" s="2788" t="str">
        <f t="shared" si="47"/>
        <v/>
      </c>
      <c r="AI307" s="2789" t="str">
        <f t="shared" si="43"/>
        <v/>
      </c>
    </row>
    <row r="308" spans="1:35" ht="11.25" outlineLevel="2">
      <c r="A308" s="2790" t="s">
        <v>1059</v>
      </c>
      <c r="B308" s="61" t="s">
        <v>94</v>
      </c>
      <c r="C308" s="62" t="str">
        <f>IF(OR(ISNUMBER(S308),ISNUMBER(U308),ISNUMBER(W308),ISNUMBER(#REF!),ISNUMBER(AA308),ISNUMBER(AC308),ISNUMBER(AE308),ISNUMBER(AG308),ISNUMBER(Y308),ISNUMBER(AI308)),"x","")</f>
        <v/>
      </c>
      <c r="D308" s="63" t="s">
        <v>90</v>
      </c>
      <c r="E308" s="60" t="s">
        <v>1060</v>
      </c>
      <c r="F308" s="60" t="s">
        <v>67</v>
      </c>
      <c r="G308" s="60" t="s">
        <v>1061</v>
      </c>
      <c r="H308" s="60"/>
      <c r="I308" s="60" t="s">
        <v>1062</v>
      </c>
      <c r="J308" s="64" t="s">
        <v>71</v>
      </c>
      <c r="K308" s="60"/>
      <c r="L308" s="60"/>
      <c r="M308" s="64" t="s">
        <v>12</v>
      </c>
      <c r="N308" s="64"/>
      <c r="O308" s="64" t="s">
        <v>14</v>
      </c>
      <c r="P308" s="64"/>
      <c r="Q308" s="64"/>
      <c r="S308" s="2791"/>
      <c r="U308" s="2792"/>
      <c r="W308" s="2793" t="str">
        <f>IF(OR(ISNUMBER(W309),ISNUMBER(W310),ISNUMBER(W311),ISNUMBER(W314),ISNUMBER(W319),ISNUMBER(W320),ISNUMBER(W321)),N(W309)+N(W310)+N(W311)-N(W314)+N(W319)+N(W320)+N(W321),IF(ISNUMBER(U308),U308,""))</f>
        <v/>
      </c>
      <c r="Y308" s="2794" t="str">
        <f t="shared" si="42"/>
        <v/>
      </c>
      <c r="AA308" s="92"/>
      <c r="AC308" s="2795"/>
      <c r="AE308" s="2796"/>
      <c r="AG308" s="2797" t="str">
        <f>IF(OR(ISNUMBER(AG309),ISNUMBER(AG310),ISNUMBER(AG311),ISNUMBER(AG314),ISNUMBER(AG319),ISNUMBER(AG320),ISNUMBER(AG321)),N(AG309)+N(AG310)+N(AG311)-N(AG314)+N(AG319)+N(AG320)+N(AG321),IF(ISNUMBER(AE308),AE308,""))</f>
        <v/>
      </c>
      <c r="AI308" s="2798" t="str">
        <f t="shared" si="43"/>
        <v/>
      </c>
    </row>
    <row r="309" spans="1:35" ht="11.25" outlineLevel="3">
      <c r="A309" s="2799" t="s">
        <v>1011</v>
      </c>
      <c r="B309" s="61" t="s">
        <v>94</v>
      </c>
      <c r="C309" s="62" t="str">
        <f>IF(OR(ISNUMBER(S309),ISNUMBER(U309),ISNUMBER(W309),ISNUMBER(#REF!),ISNUMBER(AA309),ISNUMBER(AC309),ISNUMBER(AE309),ISNUMBER(AG309),ISNUMBER(Y309),ISNUMBER(AI309)),"x","")</f>
        <v/>
      </c>
      <c r="D309" s="63" t="s">
        <v>90</v>
      </c>
      <c r="E309" s="60" t="s">
        <v>1063</v>
      </c>
      <c r="F309" s="60" t="s">
        <v>67</v>
      </c>
      <c r="G309" s="60" t="s">
        <v>1064</v>
      </c>
      <c r="H309" s="60"/>
      <c r="I309" s="60" t="s">
        <v>1065</v>
      </c>
      <c r="J309" s="64" t="s">
        <v>187</v>
      </c>
      <c r="K309" s="60"/>
      <c r="L309" s="60"/>
      <c r="M309" s="64" t="s">
        <v>12</v>
      </c>
      <c r="N309" s="64"/>
      <c r="O309" s="64" t="s">
        <v>14</v>
      </c>
      <c r="P309" s="64"/>
      <c r="Q309" s="64"/>
      <c r="S309" s="2800"/>
      <c r="U309" s="2801"/>
      <c r="W309" s="2802" t="str">
        <f t="shared" ref="W309:W321" si="48">IF(ISNUMBER(U309),U309,"")</f>
        <v/>
      </c>
      <c r="Y309" s="2803" t="str">
        <f t="shared" si="42"/>
        <v/>
      </c>
      <c r="AA309" s="92"/>
      <c r="AC309" s="2804"/>
      <c r="AE309" s="2805"/>
      <c r="AG309" s="2806" t="str">
        <f t="shared" ref="AG309:AG321" si="49">IF(ISNUMBER(AE309),AE309,"")</f>
        <v/>
      </c>
      <c r="AI309" s="2807" t="str">
        <f t="shared" si="43"/>
        <v/>
      </c>
    </row>
    <row r="310" spans="1:35" ht="11.25" outlineLevel="3">
      <c r="A310" s="2808" t="s">
        <v>1018</v>
      </c>
      <c r="B310" s="61" t="s">
        <v>94</v>
      </c>
      <c r="C310" s="62" t="str">
        <f>IF(OR(ISNUMBER(S310),ISNUMBER(U310),ISNUMBER(W310),ISNUMBER(#REF!),ISNUMBER(AA310),ISNUMBER(AC310),ISNUMBER(AE310),ISNUMBER(AG310),ISNUMBER(Y310),ISNUMBER(AI310)),"x","")</f>
        <v/>
      </c>
      <c r="D310" s="63" t="s">
        <v>90</v>
      </c>
      <c r="E310" s="60" t="s">
        <v>1066</v>
      </c>
      <c r="F310" s="60" t="s">
        <v>67</v>
      </c>
      <c r="G310" s="60" t="s">
        <v>1067</v>
      </c>
      <c r="H310" s="60"/>
      <c r="I310" s="60" t="s">
        <v>1068</v>
      </c>
      <c r="J310" s="64" t="s">
        <v>96</v>
      </c>
      <c r="K310" s="60"/>
      <c r="L310" s="60"/>
      <c r="M310" s="64" t="s">
        <v>12</v>
      </c>
      <c r="N310" s="64"/>
      <c r="O310" s="64" t="s">
        <v>14</v>
      </c>
      <c r="P310" s="64"/>
      <c r="Q310" s="64"/>
      <c r="S310" s="2809"/>
      <c r="U310" s="2810"/>
      <c r="W310" s="2811" t="str">
        <f t="shared" si="48"/>
        <v/>
      </c>
      <c r="Y310" s="2812" t="str">
        <f t="shared" si="42"/>
        <v/>
      </c>
      <c r="AA310" s="92"/>
      <c r="AC310" s="2813"/>
      <c r="AE310" s="2814"/>
      <c r="AG310" s="2815" t="str">
        <f t="shared" si="49"/>
        <v/>
      </c>
      <c r="AI310" s="2816" t="str">
        <f t="shared" si="43"/>
        <v/>
      </c>
    </row>
    <row r="311" spans="1:35" ht="11.25" outlineLevel="3">
      <c r="A311" s="2817" t="s">
        <v>1022</v>
      </c>
      <c r="B311" s="61" t="s">
        <v>94</v>
      </c>
      <c r="C311" s="62" t="str">
        <f>IF(OR(ISNUMBER(S311),ISNUMBER(U311),ISNUMBER(W311),ISNUMBER(#REF!),ISNUMBER(AA311),ISNUMBER(AC311),ISNUMBER(AE311),ISNUMBER(AG311),ISNUMBER(Y311),ISNUMBER(AI311)),"x","")</f>
        <v/>
      </c>
      <c r="D311" s="63" t="s">
        <v>90</v>
      </c>
      <c r="E311" s="60" t="s">
        <v>1069</v>
      </c>
      <c r="F311" s="60" t="s">
        <v>67</v>
      </c>
      <c r="G311" s="60" t="s">
        <v>1070</v>
      </c>
      <c r="H311" s="60"/>
      <c r="I311" s="60" t="s">
        <v>1071</v>
      </c>
      <c r="J311" s="64" t="s">
        <v>122</v>
      </c>
      <c r="K311" s="60"/>
      <c r="L311" s="60"/>
      <c r="M311" s="64" t="s">
        <v>12</v>
      </c>
      <c r="N311" s="64"/>
      <c r="O311" s="64" t="s">
        <v>14</v>
      </c>
      <c r="P311" s="64"/>
      <c r="Q311" s="64"/>
      <c r="S311" s="2818"/>
      <c r="U311" s="2819"/>
      <c r="W311" s="2820" t="str">
        <f t="shared" si="48"/>
        <v/>
      </c>
      <c r="Y311" s="2821" t="str">
        <f t="shared" si="42"/>
        <v/>
      </c>
      <c r="AA311" s="92"/>
      <c r="AC311" s="2822"/>
      <c r="AE311" s="2823"/>
      <c r="AG311" s="2824" t="str">
        <f t="shared" si="49"/>
        <v/>
      </c>
      <c r="AI311" s="2825" t="str">
        <f t="shared" si="43"/>
        <v/>
      </c>
    </row>
    <row r="312" spans="1:35" ht="11.25" outlineLevel="4">
      <c r="A312" s="2826" t="s">
        <v>964</v>
      </c>
      <c r="B312" s="61"/>
      <c r="C312" s="62" t="str">
        <f>IF(OR(ISNUMBER(S312),ISNUMBER(U312),ISNUMBER(W312),ISNUMBER(#REF!),ISNUMBER(AA312),ISNUMBER(AC312),ISNUMBER(AE312),ISNUMBER(AG312),ISNUMBER(Y312),ISNUMBER(AI312)),"x","")</f>
        <v/>
      </c>
      <c r="D312" s="63" t="s">
        <v>90</v>
      </c>
      <c r="E312" s="60" t="s">
        <v>1072</v>
      </c>
      <c r="F312" s="60" t="s">
        <v>67</v>
      </c>
      <c r="G312" s="60" t="s">
        <v>1073</v>
      </c>
      <c r="H312" s="60"/>
      <c r="I312" s="60" t="s">
        <v>1074</v>
      </c>
      <c r="J312" s="64"/>
      <c r="K312" s="60"/>
      <c r="L312" s="60"/>
      <c r="M312" s="64" t="s">
        <v>12</v>
      </c>
      <c r="N312" s="64"/>
      <c r="O312" s="64" t="s">
        <v>14</v>
      </c>
      <c r="P312" s="64"/>
      <c r="Q312" s="64"/>
      <c r="S312" s="2827"/>
      <c r="U312" s="2828"/>
      <c r="W312" s="2829" t="str">
        <f t="shared" si="48"/>
        <v/>
      </c>
      <c r="Y312" s="2830" t="str">
        <f t="shared" si="42"/>
        <v/>
      </c>
      <c r="AA312" s="92"/>
      <c r="AC312" s="2831"/>
      <c r="AE312" s="2832"/>
      <c r="AG312" s="2833" t="str">
        <f t="shared" si="49"/>
        <v/>
      </c>
      <c r="AI312" s="2834" t="str">
        <f t="shared" si="43"/>
        <v/>
      </c>
    </row>
    <row r="313" spans="1:35" ht="11.25" outlineLevel="4">
      <c r="A313" s="2835" t="s">
        <v>968</v>
      </c>
      <c r="B313" s="61"/>
      <c r="C313" s="62" t="str">
        <f>IF(OR(ISNUMBER(S313),ISNUMBER(U313),ISNUMBER(W313),ISNUMBER(#REF!),ISNUMBER(AA313),ISNUMBER(AC313),ISNUMBER(AE313),ISNUMBER(AG313),ISNUMBER(Y313),ISNUMBER(AI313)),"x","")</f>
        <v/>
      </c>
      <c r="D313" s="63" t="s">
        <v>90</v>
      </c>
      <c r="E313" s="60" t="s">
        <v>1075</v>
      </c>
      <c r="F313" s="60" t="s">
        <v>67</v>
      </c>
      <c r="G313" s="60" t="s">
        <v>1076</v>
      </c>
      <c r="H313" s="60"/>
      <c r="I313" s="60" t="s">
        <v>1077</v>
      </c>
      <c r="J313" s="64"/>
      <c r="K313" s="60"/>
      <c r="L313" s="60"/>
      <c r="M313" s="64" t="s">
        <v>12</v>
      </c>
      <c r="N313" s="64"/>
      <c r="O313" s="64" t="s">
        <v>14</v>
      </c>
      <c r="P313" s="64"/>
      <c r="Q313" s="64"/>
      <c r="S313" s="2836"/>
      <c r="U313" s="2837"/>
      <c r="W313" s="2838" t="str">
        <f t="shared" si="48"/>
        <v/>
      </c>
      <c r="Y313" s="2839" t="str">
        <f t="shared" si="42"/>
        <v/>
      </c>
      <c r="AA313" s="92"/>
      <c r="AC313" s="2840"/>
      <c r="AE313" s="2841"/>
      <c r="AG313" s="2842" t="str">
        <f t="shared" si="49"/>
        <v/>
      </c>
      <c r="AI313" s="2843" t="str">
        <f t="shared" si="43"/>
        <v/>
      </c>
    </row>
    <row r="314" spans="1:35" ht="11.25" outlineLevel="3">
      <c r="A314" s="2844" t="s">
        <v>1032</v>
      </c>
      <c r="B314" s="61" t="s">
        <v>593</v>
      </c>
      <c r="C314" s="62" t="str">
        <f>IF(OR(ISNUMBER(S314),ISNUMBER(U314),ISNUMBER(W314),ISNUMBER(#REF!),ISNUMBER(AA314),ISNUMBER(AC314),ISNUMBER(AE314),ISNUMBER(AG314),ISNUMBER(Y314),ISNUMBER(AI314)),"x","")</f>
        <v/>
      </c>
      <c r="D314" s="63" t="s">
        <v>90</v>
      </c>
      <c r="E314" s="60" t="s">
        <v>1078</v>
      </c>
      <c r="F314" s="60" t="s">
        <v>67</v>
      </c>
      <c r="G314" s="60" t="s">
        <v>1079</v>
      </c>
      <c r="H314" s="60"/>
      <c r="I314" s="60" t="s">
        <v>1071</v>
      </c>
      <c r="J314" s="64" t="s">
        <v>122</v>
      </c>
      <c r="K314" s="60"/>
      <c r="L314" s="60"/>
      <c r="M314" s="64" t="s">
        <v>12</v>
      </c>
      <c r="N314" s="64"/>
      <c r="O314" s="64" t="s">
        <v>14</v>
      </c>
      <c r="P314" s="64"/>
      <c r="Q314" s="64"/>
      <c r="S314" s="2845"/>
      <c r="U314" s="2846"/>
      <c r="W314" s="2847" t="str">
        <f t="shared" si="48"/>
        <v/>
      </c>
      <c r="Y314" s="2848" t="str">
        <f t="shared" si="42"/>
        <v/>
      </c>
      <c r="AA314" s="92"/>
      <c r="AC314" s="2849"/>
      <c r="AE314" s="2850"/>
      <c r="AG314" s="2851" t="str">
        <f t="shared" si="49"/>
        <v/>
      </c>
      <c r="AI314" s="2852" t="str">
        <f t="shared" si="43"/>
        <v/>
      </c>
    </row>
    <row r="315" spans="1:35" ht="11.25" outlineLevel="4">
      <c r="A315" s="2853" t="s">
        <v>978</v>
      </c>
      <c r="B315" s="61"/>
      <c r="C315" s="62" t="str">
        <f>IF(OR(ISNUMBER(S315),ISNUMBER(U315),ISNUMBER(W315),ISNUMBER(#REF!),ISNUMBER(AA315),ISNUMBER(AC315),ISNUMBER(AE315),ISNUMBER(AG315),ISNUMBER(Y315),ISNUMBER(AI315)),"x","")</f>
        <v/>
      </c>
      <c r="D315" s="63" t="s">
        <v>90</v>
      </c>
      <c r="E315" s="60" t="s">
        <v>1080</v>
      </c>
      <c r="F315" s="60" t="s">
        <v>67</v>
      </c>
      <c r="G315" s="60" t="s">
        <v>1081</v>
      </c>
      <c r="H315" s="60"/>
      <c r="I315" s="60"/>
      <c r="J315" s="64"/>
      <c r="K315" s="60"/>
      <c r="L315" s="60"/>
      <c r="M315" s="64" t="s">
        <v>12</v>
      </c>
      <c r="N315" s="64"/>
      <c r="O315" s="64" t="s">
        <v>14</v>
      </c>
      <c r="P315" s="64"/>
      <c r="Q315" s="64"/>
      <c r="S315" s="2854"/>
      <c r="U315" s="2855"/>
      <c r="W315" s="2856" t="str">
        <f t="shared" si="48"/>
        <v/>
      </c>
      <c r="Y315" s="2857" t="str">
        <f t="shared" si="42"/>
        <v/>
      </c>
      <c r="AA315" s="92"/>
      <c r="AC315" s="2858"/>
      <c r="AE315" s="2859"/>
      <c r="AG315" s="2860" t="str">
        <f t="shared" si="49"/>
        <v/>
      </c>
      <c r="AI315" s="2861" t="str">
        <f t="shared" si="43"/>
        <v/>
      </c>
    </row>
    <row r="316" spans="1:35" ht="11.25" outlineLevel="4">
      <c r="A316" s="2862" t="s">
        <v>986</v>
      </c>
      <c r="B316" s="61"/>
      <c r="C316" s="62" t="str">
        <f>IF(OR(ISNUMBER(S316),ISNUMBER(U316),ISNUMBER(W316),ISNUMBER(#REF!),ISNUMBER(AA316),ISNUMBER(AC316),ISNUMBER(AE316),ISNUMBER(AG316),ISNUMBER(Y316),ISNUMBER(AI316)),"x","")</f>
        <v/>
      </c>
      <c r="D316" s="63" t="s">
        <v>90</v>
      </c>
      <c r="E316" s="60" t="s">
        <v>1082</v>
      </c>
      <c r="F316" s="60" t="s">
        <v>67</v>
      </c>
      <c r="G316" s="60" t="s">
        <v>1083</v>
      </c>
      <c r="H316" s="60"/>
      <c r="I316" s="60" t="s">
        <v>1084</v>
      </c>
      <c r="J316" s="64"/>
      <c r="K316" s="60"/>
      <c r="L316" s="60"/>
      <c r="M316" s="64" t="s">
        <v>12</v>
      </c>
      <c r="N316" s="64"/>
      <c r="O316" s="64" t="s">
        <v>14</v>
      </c>
      <c r="P316" s="64"/>
      <c r="Q316" s="64"/>
      <c r="S316" s="2863"/>
      <c r="U316" s="2864"/>
      <c r="W316" s="2865" t="str">
        <f t="shared" si="48"/>
        <v/>
      </c>
      <c r="Y316" s="2866" t="str">
        <f t="shared" si="42"/>
        <v/>
      </c>
      <c r="AA316" s="92"/>
      <c r="AC316" s="2867"/>
      <c r="AE316" s="2868"/>
      <c r="AG316" s="2869" t="str">
        <f t="shared" si="49"/>
        <v/>
      </c>
      <c r="AI316" s="2870" t="str">
        <f t="shared" si="43"/>
        <v/>
      </c>
    </row>
    <row r="317" spans="1:35" ht="11.25" outlineLevel="4">
      <c r="A317" s="2871" t="s">
        <v>990</v>
      </c>
      <c r="B317" s="61"/>
      <c r="C317" s="62" t="str">
        <f>IF(OR(ISNUMBER(S317),ISNUMBER(U317),ISNUMBER(W317),ISNUMBER(#REF!),ISNUMBER(AA317),ISNUMBER(AC317),ISNUMBER(AE317),ISNUMBER(AG317),ISNUMBER(Y317),ISNUMBER(AI317)),"x","")</f>
        <v/>
      </c>
      <c r="D317" s="63" t="s">
        <v>90</v>
      </c>
      <c r="E317" s="60" t="s">
        <v>1085</v>
      </c>
      <c r="F317" s="60" t="s">
        <v>67</v>
      </c>
      <c r="G317" s="60" t="s">
        <v>1086</v>
      </c>
      <c r="H317" s="60"/>
      <c r="I317" s="60" t="s">
        <v>1087</v>
      </c>
      <c r="J317" s="64"/>
      <c r="K317" s="60"/>
      <c r="L317" s="60"/>
      <c r="M317" s="64" t="s">
        <v>12</v>
      </c>
      <c r="N317" s="64"/>
      <c r="O317" s="64" t="s">
        <v>14</v>
      </c>
      <c r="P317" s="64"/>
      <c r="Q317" s="64"/>
      <c r="S317" s="2872"/>
      <c r="U317" s="2873"/>
      <c r="W317" s="2874" t="str">
        <f t="shared" si="48"/>
        <v/>
      </c>
      <c r="Y317" s="2875" t="str">
        <f t="shared" si="42"/>
        <v/>
      </c>
      <c r="AA317" s="92"/>
      <c r="AC317" s="2876"/>
      <c r="AE317" s="2877"/>
      <c r="AG317" s="2878" t="str">
        <f t="shared" si="49"/>
        <v/>
      </c>
      <c r="AI317" s="2879" t="str">
        <f t="shared" si="43"/>
        <v/>
      </c>
    </row>
    <row r="318" spans="1:35" ht="11.25" outlineLevel="4">
      <c r="A318" s="2880" t="s">
        <v>994</v>
      </c>
      <c r="B318" s="61"/>
      <c r="C318" s="62" t="str">
        <f>IF(OR(ISNUMBER(S318),ISNUMBER(U318),ISNUMBER(W318),ISNUMBER(#REF!),ISNUMBER(AA318),ISNUMBER(AC318),ISNUMBER(AE318),ISNUMBER(AG318),ISNUMBER(Y318),ISNUMBER(AI318)),"x","")</f>
        <v/>
      </c>
      <c r="D318" s="63" t="s">
        <v>90</v>
      </c>
      <c r="E318" s="60" t="s">
        <v>1088</v>
      </c>
      <c r="F318" s="60" t="s">
        <v>67</v>
      </c>
      <c r="G318" s="60" t="s">
        <v>1089</v>
      </c>
      <c r="H318" s="60"/>
      <c r="I318" s="60" t="s">
        <v>1090</v>
      </c>
      <c r="J318" s="64"/>
      <c r="K318" s="60"/>
      <c r="L318" s="60"/>
      <c r="M318" s="64" t="s">
        <v>12</v>
      </c>
      <c r="N318" s="64"/>
      <c r="O318" s="64" t="s">
        <v>14</v>
      </c>
      <c r="P318" s="64"/>
      <c r="Q318" s="64"/>
      <c r="S318" s="2881"/>
      <c r="U318" s="2882"/>
      <c r="W318" s="2883" t="str">
        <f t="shared" si="48"/>
        <v/>
      </c>
      <c r="Y318" s="2884" t="str">
        <f t="shared" si="42"/>
        <v/>
      </c>
      <c r="AA318" s="92"/>
      <c r="AC318" s="2885"/>
      <c r="AE318" s="2886"/>
      <c r="AG318" s="2887" t="str">
        <f t="shared" si="49"/>
        <v/>
      </c>
      <c r="AI318" s="2888" t="str">
        <f t="shared" si="43"/>
        <v/>
      </c>
    </row>
    <row r="319" spans="1:35" ht="11.25" outlineLevel="3">
      <c r="A319" s="2889" t="s">
        <v>1047</v>
      </c>
      <c r="B319" s="61" t="s">
        <v>94</v>
      </c>
      <c r="C319" s="62" t="str">
        <f>IF(OR(ISNUMBER(S319),ISNUMBER(U319),ISNUMBER(W319),ISNUMBER(#REF!),ISNUMBER(AA319),ISNUMBER(AC319),ISNUMBER(AE319),ISNUMBER(AG319),ISNUMBER(Y319),ISNUMBER(AI319)),"x","")</f>
        <v/>
      </c>
      <c r="D319" s="63" t="s">
        <v>90</v>
      </c>
      <c r="E319" s="60" t="s">
        <v>1091</v>
      </c>
      <c r="F319" s="60" t="s">
        <v>67</v>
      </c>
      <c r="G319" s="60" t="s">
        <v>1092</v>
      </c>
      <c r="H319" s="60"/>
      <c r="I319" s="60" t="s">
        <v>1071</v>
      </c>
      <c r="J319" s="64" t="s">
        <v>187</v>
      </c>
      <c r="K319" s="60"/>
      <c r="L319" s="60"/>
      <c r="M319" s="64" t="s">
        <v>12</v>
      </c>
      <c r="N319" s="64"/>
      <c r="O319" s="64" t="s">
        <v>14</v>
      </c>
      <c r="P319" s="64"/>
      <c r="Q319" s="64"/>
      <c r="S319" s="2890"/>
      <c r="U319" s="2891"/>
      <c r="W319" s="2892" t="str">
        <f t="shared" si="48"/>
        <v/>
      </c>
      <c r="Y319" s="2893" t="str">
        <f t="shared" si="42"/>
        <v/>
      </c>
      <c r="AA319" s="92"/>
      <c r="AC319" s="2894"/>
      <c r="AE319" s="2895"/>
      <c r="AG319" s="2896" t="str">
        <f t="shared" si="49"/>
        <v/>
      </c>
      <c r="AI319" s="2897" t="str">
        <f t="shared" si="43"/>
        <v/>
      </c>
    </row>
    <row r="320" spans="1:35" ht="11.25" outlineLevel="3">
      <c r="A320" s="2898" t="s">
        <v>1051</v>
      </c>
      <c r="B320" s="61" t="s">
        <v>94</v>
      </c>
      <c r="C320" s="62" t="str">
        <f>IF(OR(ISNUMBER(S320),ISNUMBER(U320),ISNUMBER(W320),ISNUMBER(#REF!),ISNUMBER(AA320),ISNUMBER(AC320),ISNUMBER(AE320),ISNUMBER(AG320),ISNUMBER(Y320),ISNUMBER(AI320)),"x","")</f>
        <v/>
      </c>
      <c r="D320" s="63" t="s">
        <v>90</v>
      </c>
      <c r="E320" s="60" t="s">
        <v>1093</v>
      </c>
      <c r="F320" s="60" t="s">
        <v>67</v>
      </c>
      <c r="G320" s="60" t="s">
        <v>1094</v>
      </c>
      <c r="H320" s="60"/>
      <c r="I320" s="60" t="s">
        <v>1071</v>
      </c>
      <c r="J320" s="64" t="s">
        <v>187</v>
      </c>
      <c r="K320" s="60"/>
      <c r="L320" s="60"/>
      <c r="M320" s="64" t="s">
        <v>12</v>
      </c>
      <c r="N320" s="64"/>
      <c r="O320" s="64" t="s">
        <v>14</v>
      </c>
      <c r="P320" s="64"/>
      <c r="Q320" s="64"/>
      <c r="S320" s="2899"/>
      <c r="U320" s="2900"/>
      <c r="W320" s="2901" t="str">
        <f t="shared" si="48"/>
        <v/>
      </c>
      <c r="Y320" s="2902" t="str">
        <f t="shared" si="42"/>
        <v/>
      </c>
      <c r="AA320" s="92"/>
      <c r="AC320" s="2903"/>
      <c r="AE320" s="2904"/>
      <c r="AG320" s="2905" t="str">
        <f t="shared" si="49"/>
        <v/>
      </c>
      <c r="AI320" s="2906" t="str">
        <f t="shared" si="43"/>
        <v/>
      </c>
    </row>
    <row r="321" spans="1:35" ht="11.25" outlineLevel="3">
      <c r="A321" s="2907" t="s">
        <v>1055</v>
      </c>
      <c r="B321" s="61" t="s">
        <v>94</v>
      </c>
      <c r="C321" s="62" t="str">
        <f>IF(OR(ISNUMBER(S321),ISNUMBER(U321),ISNUMBER(W321),ISNUMBER(#REF!),ISNUMBER(AA321),ISNUMBER(AC321),ISNUMBER(AE321),ISNUMBER(AG321),ISNUMBER(Y321),ISNUMBER(AI321)),"x","")</f>
        <v/>
      </c>
      <c r="D321" s="63" t="s">
        <v>90</v>
      </c>
      <c r="E321" s="60" t="s">
        <v>1095</v>
      </c>
      <c r="F321" s="60" t="s">
        <v>67</v>
      </c>
      <c r="G321" s="60" t="s">
        <v>1096</v>
      </c>
      <c r="H321" s="60"/>
      <c r="I321" s="60" t="s">
        <v>1097</v>
      </c>
      <c r="J321" s="64" t="s">
        <v>96</v>
      </c>
      <c r="K321" s="60"/>
      <c r="L321" s="60"/>
      <c r="M321" s="64" t="s">
        <v>12</v>
      </c>
      <c r="N321" s="64"/>
      <c r="O321" s="64" t="s">
        <v>14</v>
      </c>
      <c r="P321" s="64"/>
      <c r="Q321" s="64"/>
      <c r="S321" s="2908"/>
      <c r="U321" s="2909"/>
      <c r="W321" s="2910" t="str">
        <f t="shared" si="48"/>
        <v/>
      </c>
      <c r="Y321" s="2911" t="str">
        <f t="shared" si="42"/>
        <v/>
      </c>
      <c r="AA321" s="92"/>
      <c r="AC321" s="2912"/>
      <c r="AE321" s="2913"/>
      <c r="AG321" s="2914" t="str">
        <f t="shared" si="49"/>
        <v/>
      </c>
      <c r="AI321" s="2915" t="str">
        <f t="shared" si="43"/>
        <v/>
      </c>
    </row>
    <row r="322" spans="1:35" ht="11.25" outlineLevel="2">
      <c r="A322" s="2916" t="s">
        <v>1098</v>
      </c>
      <c r="B322" s="61" t="s">
        <v>94</v>
      </c>
      <c r="C322" s="62" t="str">
        <f>IF(OR(ISNUMBER(S322),ISNUMBER(U322),ISNUMBER(W322),ISNUMBER(#REF!),ISNUMBER(AA322),ISNUMBER(AC322),ISNUMBER(AE322),ISNUMBER(AG322),ISNUMBER(Y322),ISNUMBER(AI322)),"x","")</f>
        <v/>
      </c>
      <c r="D322" s="63" t="s">
        <v>90</v>
      </c>
      <c r="E322" s="60" t="s">
        <v>1099</v>
      </c>
      <c r="F322" s="60" t="s">
        <v>67</v>
      </c>
      <c r="G322" s="60" t="s">
        <v>1100</v>
      </c>
      <c r="H322" s="60"/>
      <c r="I322" s="60"/>
      <c r="J322" s="64" t="s">
        <v>71</v>
      </c>
      <c r="K322" s="60"/>
      <c r="L322" s="60"/>
      <c r="M322" s="64" t="s">
        <v>12</v>
      </c>
      <c r="N322" s="64"/>
      <c r="O322" s="64" t="s">
        <v>14</v>
      </c>
      <c r="P322" s="64"/>
      <c r="Q322" s="64"/>
      <c r="S322" s="2917"/>
      <c r="U322" s="2918"/>
      <c r="W322" s="2919" t="str">
        <f>IF(OR(ISNUMBER(W323),ISNUMBER(W324),ISNUMBER(W325),ISNUMBER(W328),ISNUMBER(W333),ISNUMBER(W334),ISNUMBER(W335)),N(W323)+N(W324)+N(W325)-N(W328)+N(W333)+N(W334)+N(W335),IF(ISNUMBER(U322),U322,""))</f>
        <v/>
      </c>
      <c r="Y322" s="2920" t="str">
        <f t="shared" si="42"/>
        <v/>
      </c>
      <c r="AA322" s="92"/>
      <c r="AC322" s="2921"/>
      <c r="AE322" s="2922"/>
      <c r="AG322" s="2923" t="str">
        <f>IF(OR(ISNUMBER(AG323),ISNUMBER(AG324),ISNUMBER(AG325),ISNUMBER(AG328),ISNUMBER(AG333),ISNUMBER(AG334),ISNUMBER(AG335)),N(AG323)+N(AG324)+N(AG325)-N(AG328)+N(AG333)+N(AG334)+N(AG335),IF(ISNUMBER(AE322),AE322,""))</f>
        <v/>
      </c>
      <c r="AI322" s="2924" t="str">
        <f t="shared" si="43"/>
        <v/>
      </c>
    </row>
    <row r="323" spans="1:35" ht="11.25" outlineLevel="3">
      <c r="A323" s="2925" t="s">
        <v>1011</v>
      </c>
      <c r="B323" s="61" t="s">
        <v>94</v>
      </c>
      <c r="C323" s="62" t="str">
        <f>IF(OR(ISNUMBER(S323),ISNUMBER(U323),ISNUMBER(W323),ISNUMBER(#REF!),ISNUMBER(AA323),ISNUMBER(AC323),ISNUMBER(AE323),ISNUMBER(AG323),ISNUMBER(Y323),ISNUMBER(AI323)),"x","")</f>
        <v/>
      </c>
      <c r="D323" s="63" t="s">
        <v>90</v>
      </c>
      <c r="E323" s="60" t="s">
        <v>1101</v>
      </c>
      <c r="F323" s="60" t="s">
        <v>67</v>
      </c>
      <c r="G323" s="60" t="s">
        <v>1102</v>
      </c>
      <c r="H323" s="60"/>
      <c r="I323" s="60" t="s">
        <v>1103</v>
      </c>
      <c r="J323" s="64" t="s">
        <v>187</v>
      </c>
      <c r="K323" s="60"/>
      <c r="L323" s="60"/>
      <c r="M323" s="64" t="s">
        <v>12</v>
      </c>
      <c r="N323" s="64"/>
      <c r="O323" s="64" t="s">
        <v>14</v>
      </c>
      <c r="P323" s="64"/>
      <c r="Q323" s="64"/>
      <c r="S323" s="2926"/>
      <c r="U323" s="2927"/>
      <c r="W323" s="2928" t="str">
        <f t="shared" ref="W323:W335" si="50">IF(ISNUMBER(U323),U323,"")</f>
        <v/>
      </c>
      <c r="Y323" s="2929" t="str">
        <f t="shared" si="42"/>
        <v/>
      </c>
      <c r="AA323" s="92"/>
      <c r="AC323" s="2930"/>
      <c r="AE323" s="2931"/>
      <c r="AG323" s="2932" t="str">
        <f t="shared" ref="AG323:AG335" si="51">IF(ISNUMBER(AE323),AE323,"")</f>
        <v/>
      </c>
      <c r="AI323" s="2933" t="str">
        <f t="shared" si="43"/>
        <v/>
      </c>
    </row>
    <row r="324" spans="1:35" ht="11.25" outlineLevel="3">
      <c r="A324" s="2934" t="s">
        <v>1018</v>
      </c>
      <c r="B324" s="61" t="s">
        <v>94</v>
      </c>
      <c r="C324" s="62" t="str">
        <f>IF(OR(ISNUMBER(S324),ISNUMBER(U324),ISNUMBER(W324),ISNUMBER(#REF!),ISNUMBER(AA324),ISNUMBER(AC324),ISNUMBER(AE324),ISNUMBER(AG324),ISNUMBER(Y324),ISNUMBER(AI324)),"x","")</f>
        <v/>
      </c>
      <c r="D324" s="63" t="s">
        <v>90</v>
      </c>
      <c r="E324" s="60" t="s">
        <v>1104</v>
      </c>
      <c r="F324" s="60" t="s">
        <v>67</v>
      </c>
      <c r="G324" s="60" t="s">
        <v>1105</v>
      </c>
      <c r="H324" s="60"/>
      <c r="I324" s="60"/>
      <c r="J324" s="64" t="s">
        <v>96</v>
      </c>
      <c r="K324" s="60"/>
      <c r="L324" s="60"/>
      <c r="M324" s="64" t="s">
        <v>12</v>
      </c>
      <c r="N324" s="64"/>
      <c r="O324" s="64" t="s">
        <v>14</v>
      </c>
      <c r="P324" s="64"/>
      <c r="Q324" s="64"/>
      <c r="S324" s="2935"/>
      <c r="U324" s="2936"/>
      <c r="W324" s="2937" t="str">
        <f t="shared" si="50"/>
        <v/>
      </c>
      <c r="Y324" s="2938" t="str">
        <f t="shared" si="42"/>
        <v/>
      </c>
      <c r="AA324" s="92"/>
      <c r="AC324" s="2939"/>
      <c r="AE324" s="2940"/>
      <c r="AG324" s="2941" t="str">
        <f t="shared" si="51"/>
        <v/>
      </c>
      <c r="AI324" s="2942" t="str">
        <f t="shared" si="43"/>
        <v/>
      </c>
    </row>
    <row r="325" spans="1:35" ht="11.25" outlineLevel="3">
      <c r="A325" s="2943" t="s">
        <v>1022</v>
      </c>
      <c r="B325" s="61" t="s">
        <v>94</v>
      </c>
      <c r="C325" s="62" t="str">
        <f>IF(OR(ISNUMBER(S325),ISNUMBER(U325),ISNUMBER(W325),ISNUMBER(#REF!),ISNUMBER(AA325),ISNUMBER(AC325),ISNUMBER(AE325),ISNUMBER(AG325),ISNUMBER(Y325),ISNUMBER(AI325)),"x","")</f>
        <v/>
      </c>
      <c r="D325" s="63" t="s">
        <v>90</v>
      </c>
      <c r="E325" s="60" t="s">
        <v>1106</v>
      </c>
      <c r="F325" s="60" t="s">
        <v>67</v>
      </c>
      <c r="G325" s="60" t="s">
        <v>1107</v>
      </c>
      <c r="H325" s="60"/>
      <c r="I325" s="60" t="s">
        <v>1050</v>
      </c>
      <c r="J325" s="64" t="s">
        <v>187</v>
      </c>
      <c r="K325" s="60"/>
      <c r="L325" s="60"/>
      <c r="M325" s="64" t="s">
        <v>12</v>
      </c>
      <c r="N325" s="64"/>
      <c r="O325" s="64" t="s">
        <v>14</v>
      </c>
      <c r="P325" s="64"/>
      <c r="Q325" s="64"/>
      <c r="S325" s="2944"/>
      <c r="U325" s="2945"/>
      <c r="W325" s="2946" t="str">
        <f t="shared" si="50"/>
        <v/>
      </c>
      <c r="Y325" s="2947" t="str">
        <f t="shared" si="42"/>
        <v/>
      </c>
      <c r="AA325" s="92"/>
      <c r="AC325" s="2948"/>
      <c r="AE325" s="2949"/>
      <c r="AG325" s="2950" t="str">
        <f t="shared" si="51"/>
        <v/>
      </c>
      <c r="AI325" s="2951" t="str">
        <f t="shared" si="43"/>
        <v/>
      </c>
    </row>
    <row r="326" spans="1:35" ht="11.25" outlineLevel="4">
      <c r="A326" s="2952" t="s">
        <v>964</v>
      </c>
      <c r="B326" s="61"/>
      <c r="C326" s="62" t="str">
        <f>IF(OR(ISNUMBER(S326),ISNUMBER(U326),ISNUMBER(W326),ISNUMBER(#REF!),ISNUMBER(AA326),ISNUMBER(AC326),ISNUMBER(AE326),ISNUMBER(AG326),ISNUMBER(Y326),ISNUMBER(AI326)),"x","")</f>
        <v/>
      </c>
      <c r="D326" s="63" t="s">
        <v>90</v>
      </c>
      <c r="E326" s="60" t="s">
        <v>1108</v>
      </c>
      <c r="F326" s="60" t="s">
        <v>67</v>
      </c>
      <c r="G326" s="60" t="s">
        <v>1109</v>
      </c>
      <c r="H326" s="60"/>
      <c r="I326" s="60"/>
      <c r="J326" s="64"/>
      <c r="K326" s="60"/>
      <c r="L326" s="60"/>
      <c r="M326" s="64" t="s">
        <v>12</v>
      </c>
      <c r="N326" s="64"/>
      <c r="O326" s="64" t="s">
        <v>14</v>
      </c>
      <c r="P326" s="64"/>
      <c r="Q326" s="64"/>
      <c r="S326" s="2953"/>
      <c r="U326" s="2954"/>
      <c r="W326" s="2955" t="str">
        <f t="shared" si="50"/>
        <v/>
      </c>
      <c r="Y326" s="2956" t="str">
        <f t="shared" si="42"/>
        <v/>
      </c>
      <c r="AA326" s="92"/>
      <c r="AC326" s="2957"/>
      <c r="AE326" s="2958"/>
      <c r="AG326" s="2959" t="str">
        <f t="shared" si="51"/>
        <v/>
      </c>
      <c r="AI326" s="2960" t="str">
        <f t="shared" si="43"/>
        <v/>
      </c>
    </row>
    <row r="327" spans="1:35" ht="11.25" outlineLevel="4">
      <c r="A327" s="2961" t="s">
        <v>968</v>
      </c>
      <c r="B327" s="61"/>
      <c r="C327" s="62" t="str">
        <f>IF(OR(ISNUMBER(S327),ISNUMBER(U327),ISNUMBER(W327),ISNUMBER(#REF!),ISNUMBER(AA327),ISNUMBER(AC327),ISNUMBER(AE327),ISNUMBER(AG327),ISNUMBER(Y327),ISNUMBER(AI327)),"x","")</f>
        <v/>
      </c>
      <c r="D327" s="63" t="s">
        <v>90</v>
      </c>
      <c r="E327" s="60" t="s">
        <v>1110</v>
      </c>
      <c r="F327" s="60" t="s">
        <v>67</v>
      </c>
      <c r="G327" s="60" t="s">
        <v>1111</v>
      </c>
      <c r="H327" s="60"/>
      <c r="I327" s="60"/>
      <c r="J327" s="64"/>
      <c r="K327" s="60"/>
      <c r="L327" s="60"/>
      <c r="M327" s="64" t="s">
        <v>12</v>
      </c>
      <c r="N327" s="64"/>
      <c r="O327" s="64" t="s">
        <v>14</v>
      </c>
      <c r="P327" s="64"/>
      <c r="Q327" s="64"/>
      <c r="S327" s="2962"/>
      <c r="U327" s="2963"/>
      <c r="W327" s="2964" t="str">
        <f t="shared" si="50"/>
        <v/>
      </c>
      <c r="Y327" s="2965" t="str">
        <f t="shared" si="42"/>
        <v/>
      </c>
      <c r="AA327" s="92"/>
      <c r="AC327" s="2966"/>
      <c r="AE327" s="2967"/>
      <c r="AG327" s="2968" t="str">
        <f t="shared" si="51"/>
        <v/>
      </c>
      <c r="AI327" s="2969" t="str">
        <f t="shared" si="43"/>
        <v/>
      </c>
    </row>
    <row r="328" spans="1:35" ht="11.25" outlineLevel="3">
      <c r="A328" s="2970" t="s">
        <v>1032</v>
      </c>
      <c r="B328" s="61" t="s">
        <v>593</v>
      </c>
      <c r="C328" s="62" t="str">
        <f>IF(OR(ISNUMBER(S328),ISNUMBER(U328),ISNUMBER(W328),ISNUMBER(#REF!),ISNUMBER(AA328),ISNUMBER(AC328),ISNUMBER(AE328),ISNUMBER(AG328),ISNUMBER(Y328),ISNUMBER(AI328)),"x","")</f>
        <v/>
      </c>
      <c r="D328" s="63" t="s">
        <v>90</v>
      </c>
      <c r="E328" s="60" t="s">
        <v>1112</v>
      </c>
      <c r="F328" s="60" t="s">
        <v>67</v>
      </c>
      <c r="G328" s="60" t="s">
        <v>1113</v>
      </c>
      <c r="H328" s="60"/>
      <c r="I328" s="60"/>
      <c r="J328" s="64" t="s">
        <v>187</v>
      </c>
      <c r="K328" s="60"/>
      <c r="L328" s="60"/>
      <c r="M328" s="64" t="s">
        <v>12</v>
      </c>
      <c r="N328" s="64"/>
      <c r="O328" s="64" t="s">
        <v>14</v>
      </c>
      <c r="P328" s="64"/>
      <c r="Q328" s="64"/>
      <c r="S328" s="2971"/>
      <c r="U328" s="2972"/>
      <c r="W328" s="2973" t="str">
        <f t="shared" si="50"/>
        <v/>
      </c>
      <c r="Y328" s="2974" t="str">
        <f t="shared" si="42"/>
        <v/>
      </c>
      <c r="AA328" s="92"/>
      <c r="AC328" s="2975"/>
      <c r="AE328" s="2976"/>
      <c r="AG328" s="2977" t="str">
        <f t="shared" si="51"/>
        <v/>
      </c>
      <c r="AI328" s="2978" t="str">
        <f t="shared" si="43"/>
        <v/>
      </c>
    </row>
    <row r="329" spans="1:35" ht="11.25" outlineLevel="4">
      <c r="A329" s="2979" t="s">
        <v>978</v>
      </c>
      <c r="B329" s="61"/>
      <c r="C329" s="62" t="str">
        <f>IF(OR(ISNUMBER(S329),ISNUMBER(U329),ISNUMBER(W329),ISNUMBER(#REF!),ISNUMBER(AA329),ISNUMBER(AC329),ISNUMBER(AE329),ISNUMBER(AG329),ISNUMBER(Y329),ISNUMBER(AI329)),"x","")</f>
        <v/>
      </c>
      <c r="D329" s="63" t="s">
        <v>90</v>
      </c>
      <c r="E329" s="60" t="s">
        <v>1114</v>
      </c>
      <c r="F329" s="60" t="s">
        <v>67</v>
      </c>
      <c r="G329" s="60" t="s">
        <v>1115</v>
      </c>
      <c r="H329" s="60"/>
      <c r="I329" s="60" t="s">
        <v>1050</v>
      </c>
      <c r="J329" s="64"/>
      <c r="K329" s="60"/>
      <c r="L329" s="60"/>
      <c r="M329" s="64" t="s">
        <v>12</v>
      </c>
      <c r="N329" s="64"/>
      <c r="O329" s="64" t="s">
        <v>14</v>
      </c>
      <c r="P329" s="64"/>
      <c r="Q329" s="64"/>
      <c r="S329" s="2980"/>
      <c r="U329" s="2981"/>
      <c r="W329" s="2982" t="str">
        <f t="shared" si="50"/>
        <v/>
      </c>
      <c r="Y329" s="2983" t="str">
        <f t="shared" ref="Y329:Y372" si="52">IF(OR(ISNUMBER(S329),ISNUMBER(W329)),N(S329)+N(W329),"")</f>
        <v/>
      </c>
      <c r="AA329" s="92"/>
      <c r="AC329" s="2984"/>
      <c r="AE329" s="2985"/>
      <c r="AG329" s="2986" t="str">
        <f t="shared" si="51"/>
        <v/>
      </c>
      <c r="AI329" s="2987" t="str">
        <f t="shared" ref="AI329:AI372" si="53">IF(OR(ISNUMBER(AC329),ISNUMBER(AG329)),N(AC329)+N(AG329),"")</f>
        <v/>
      </c>
    </row>
    <row r="330" spans="1:35" ht="11.25" outlineLevel="4">
      <c r="A330" s="2988" t="s">
        <v>986</v>
      </c>
      <c r="B330" s="61"/>
      <c r="C330" s="62" t="str">
        <f>IF(OR(ISNUMBER(S330),ISNUMBER(U330),ISNUMBER(W330),ISNUMBER(#REF!),ISNUMBER(AA330),ISNUMBER(AC330),ISNUMBER(AE330),ISNUMBER(AG330),ISNUMBER(Y330),ISNUMBER(AI330)),"x","")</f>
        <v/>
      </c>
      <c r="D330" s="63" t="s">
        <v>90</v>
      </c>
      <c r="E330" s="60" t="s">
        <v>1116</v>
      </c>
      <c r="F330" s="60" t="s">
        <v>67</v>
      </c>
      <c r="G330" s="60" t="s">
        <v>1117</v>
      </c>
      <c r="H330" s="60"/>
      <c r="I330" s="60"/>
      <c r="J330" s="64"/>
      <c r="K330" s="60"/>
      <c r="L330" s="60"/>
      <c r="M330" s="64" t="s">
        <v>12</v>
      </c>
      <c r="N330" s="64"/>
      <c r="O330" s="64" t="s">
        <v>14</v>
      </c>
      <c r="P330" s="64"/>
      <c r="Q330" s="64"/>
      <c r="S330" s="2989"/>
      <c r="U330" s="2990"/>
      <c r="W330" s="2991" t="str">
        <f t="shared" si="50"/>
        <v/>
      </c>
      <c r="Y330" s="2992" t="str">
        <f t="shared" si="52"/>
        <v/>
      </c>
      <c r="AA330" s="92"/>
      <c r="AC330" s="2993"/>
      <c r="AE330" s="2994"/>
      <c r="AG330" s="2995" t="str">
        <f t="shared" si="51"/>
        <v/>
      </c>
      <c r="AI330" s="2996" t="str">
        <f t="shared" si="53"/>
        <v/>
      </c>
    </row>
    <row r="331" spans="1:35" ht="11.25" outlineLevel="4">
      <c r="A331" s="2997" t="s">
        <v>990</v>
      </c>
      <c r="B331" s="61"/>
      <c r="C331" s="62" t="str">
        <f>IF(OR(ISNUMBER(S331),ISNUMBER(U331),ISNUMBER(W331),ISNUMBER(#REF!),ISNUMBER(AA331),ISNUMBER(AC331),ISNUMBER(AE331),ISNUMBER(AG331),ISNUMBER(Y331),ISNUMBER(AI331)),"x","")</f>
        <v/>
      </c>
      <c r="D331" s="63" t="s">
        <v>90</v>
      </c>
      <c r="E331" s="60" t="s">
        <v>1118</v>
      </c>
      <c r="F331" s="60" t="s">
        <v>67</v>
      </c>
      <c r="G331" s="60" t="s">
        <v>1119</v>
      </c>
      <c r="H331" s="60"/>
      <c r="I331" s="60"/>
      <c r="J331" s="64"/>
      <c r="K331" s="60"/>
      <c r="L331" s="60"/>
      <c r="M331" s="64" t="s">
        <v>12</v>
      </c>
      <c r="N331" s="64"/>
      <c r="O331" s="64" t="s">
        <v>14</v>
      </c>
      <c r="P331" s="64"/>
      <c r="Q331" s="64"/>
      <c r="S331" s="2998"/>
      <c r="U331" s="2999"/>
      <c r="W331" s="3000" t="str">
        <f t="shared" si="50"/>
        <v/>
      </c>
      <c r="Y331" s="3001" t="str">
        <f t="shared" si="52"/>
        <v/>
      </c>
      <c r="AA331" s="92"/>
      <c r="AC331" s="3002"/>
      <c r="AE331" s="3003"/>
      <c r="AG331" s="3004" t="str">
        <f t="shared" si="51"/>
        <v/>
      </c>
      <c r="AI331" s="3005" t="str">
        <f t="shared" si="53"/>
        <v/>
      </c>
    </row>
    <row r="332" spans="1:35" ht="11.25" outlineLevel="4">
      <c r="A332" s="3006" t="s">
        <v>994</v>
      </c>
      <c r="B332" s="61"/>
      <c r="C332" s="62" t="str">
        <f>IF(OR(ISNUMBER(S332),ISNUMBER(U332),ISNUMBER(W332),ISNUMBER(#REF!),ISNUMBER(AA332),ISNUMBER(AC332),ISNUMBER(AE332),ISNUMBER(AG332),ISNUMBER(Y332),ISNUMBER(AI332)),"x","")</f>
        <v/>
      </c>
      <c r="D332" s="63" t="s">
        <v>90</v>
      </c>
      <c r="E332" s="60" t="s">
        <v>1120</v>
      </c>
      <c r="F332" s="60" t="s">
        <v>67</v>
      </c>
      <c r="G332" s="60" t="s">
        <v>1121</v>
      </c>
      <c r="H332" s="60"/>
      <c r="I332" s="60"/>
      <c r="J332" s="64"/>
      <c r="K332" s="60"/>
      <c r="L332" s="60"/>
      <c r="M332" s="64" t="s">
        <v>12</v>
      </c>
      <c r="N332" s="64"/>
      <c r="O332" s="64" t="s">
        <v>14</v>
      </c>
      <c r="P332" s="64"/>
      <c r="Q332" s="64"/>
      <c r="S332" s="3007"/>
      <c r="U332" s="3008"/>
      <c r="W332" s="3009" t="str">
        <f t="shared" si="50"/>
        <v/>
      </c>
      <c r="Y332" s="3010" t="str">
        <f t="shared" si="52"/>
        <v/>
      </c>
      <c r="AA332" s="92"/>
      <c r="AC332" s="3011"/>
      <c r="AE332" s="3012"/>
      <c r="AG332" s="3013" t="str">
        <f t="shared" si="51"/>
        <v/>
      </c>
      <c r="AI332" s="3014" t="str">
        <f t="shared" si="53"/>
        <v/>
      </c>
    </row>
    <row r="333" spans="1:35" ht="11.25" outlineLevel="3">
      <c r="A333" s="3015" t="s">
        <v>1047</v>
      </c>
      <c r="B333" s="61" t="s">
        <v>94</v>
      </c>
      <c r="C333" s="62" t="str">
        <f>IF(OR(ISNUMBER(S333),ISNUMBER(U333),ISNUMBER(W333),ISNUMBER(#REF!),ISNUMBER(AA333),ISNUMBER(AC333),ISNUMBER(AE333),ISNUMBER(AG333),ISNUMBER(Y333),ISNUMBER(AI333)),"x","")</f>
        <v/>
      </c>
      <c r="D333" s="63" t="s">
        <v>90</v>
      </c>
      <c r="E333" s="60" t="s">
        <v>1122</v>
      </c>
      <c r="F333" s="60" t="s">
        <v>67</v>
      </c>
      <c r="G333" s="60" t="s">
        <v>1123</v>
      </c>
      <c r="H333" s="60"/>
      <c r="I333" s="60" t="s">
        <v>1050</v>
      </c>
      <c r="J333" s="64" t="s">
        <v>187</v>
      </c>
      <c r="K333" s="60"/>
      <c r="L333" s="60"/>
      <c r="M333" s="64" t="s">
        <v>12</v>
      </c>
      <c r="N333" s="64"/>
      <c r="O333" s="64" t="s">
        <v>14</v>
      </c>
      <c r="P333" s="64"/>
      <c r="Q333" s="64"/>
      <c r="S333" s="3016"/>
      <c r="U333" s="3017"/>
      <c r="W333" s="3018" t="str">
        <f t="shared" si="50"/>
        <v/>
      </c>
      <c r="Y333" s="3019" t="str">
        <f t="shared" si="52"/>
        <v/>
      </c>
      <c r="AA333" s="92"/>
      <c r="AC333" s="3020"/>
      <c r="AE333" s="3021"/>
      <c r="AG333" s="3022" t="str">
        <f t="shared" si="51"/>
        <v/>
      </c>
      <c r="AI333" s="3023" t="str">
        <f t="shared" si="53"/>
        <v/>
      </c>
    </row>
    <row r="334" spans="1:35" ht="11.25" outlineLevel="3">
      <c r="A334" s="3024" t="s">
        <v>1051</v>
      </c>
      <c r="B334" s="61" t="s">
        <v>94</v>
      </c>
      <c r="C334" s="62" t="str">
        <f>IF(OR(ISNUMBER(S334),ISNUMBER(U334),ISNUMBER(W334),ISNUMBER(#REF!),ISNUMBER(AA334),ISNUMBER(AC334),ISNUMBER(AE334),ISNUMBER(AG334),ISNUMBER(Y334),ISNUMBER(AI334)),"x","")</f>
        <v/>
      </c>
      <c r="D334" s="63" t="s">
        <v>90</v>
      </c>
      <c r="E334" s="60" t="s">
        <v>1124</v>
      </c>
      <c r="F334" s="60" t="s">
        <v>67</v>
      </c>
      <c r="G334" s="60" t="s">
        <v>1125</v>
      </c>
      <c r="H334" s="60"/>
      <c r="I334" s="60" t="s">
        <v>1050</v>
      </c>
      <c r="J334" s="64" t="s">
        <v>187</v>
      </c>
      <c r="K334" s="60"/>
      <c r="L334" s="60"/>
      <c r="M334" s="64" t="s">
        <v>12</v>
      </c>
      <c r="N334" s="64"/>
      <c r="O334" s="64" t="s">
        <v>14</v>
      </c>
      <c r="P334" s="64"/>
      <c r="Q334" s="64"/>
      <c r="S334" s="3025"/>
      <c r="U334" s="3026"/>
      <c r="W334" s="3027" t="str">
        <f t="shared" si="50"/>
        <v/>
      </c>
      <c r="Y334" s="3028" t="str">
        <f t="shared" si="52"/>
        <v/>
      </c>
      <c r="AA334" s="92"/>
      <c r="AC334" s="3029"/>
      <c r="AE334" s="3030"/>
      <c r="AG334" s="3031" t="str">
        <f t="shared" si="51"/>
        <v/>
      </c>
      <c r="AI334" s="3032" t="str">
        <f t="shared" si="53"/>
        <v/>
      </c>
    </row>
    <row r="335" spans="1:35" ht="11.25" outlineLevel="3">
      <c r="A335" s="3033" t="s">
        <v>1055</v>
      </c>
      <c r="B335" s="61" t="s">
        <v>94</v>
      </c>
      <c r="C335" s="62" t="str">
        <f>IF(OR(ISNUMBER(S335),ISNUMBER(U335),ISNUMBER(W335),ISNUMBER(#REF!),ISNUMBER(AA335),ISNUMBER(AC335),ISNUMBER(AE335),ISNUMBER(AG335),ISNUMBER(Y335),ISNUMBER(AI335)),"x","")</f>
        <v/>
      </c>
      <c r="D335" s="63" t="s">
        <v>90</v>
      </c>
      <c r="E335" s="60" t="s">
        <v>1126</v>
      </c>
      <c r="F335" s="60" t="s">
        <v>67</v>
      </c>
      <c r="G335" s="60" t="s">
        <v>1127</v>
      </c>
      <c r="H335" s="60"/>
      <c r="I335" s="60"/>
      <c r="J335" s="64" t="s">
        <v>96</v>
      </c>
      <c r="K335" s="60"/>
      <c r="L335" s="60"/>
      <c r="M335" s="64" t="s">
        <v>12</v>
      </c>
      <c r="N335" s="64"/>
      <c r="O335" s="64" t="s">
        <v>14</v>
      </c>
      <c r="P335" s="64"/>
      <c r="Q335" s="64"/>
      <c r="S335" s="3034"/>
      <c r="U335" s="3035"/>
      <c r="W335" s="3036" t="str">
        <f t="shared" si="50"/>
        <v/>
      </c>
      <c r="Y335" s="3037" t="str">
        <f t="shared" si="52"/>
        <v/>
      </c>
      <c r="AA335" s="92"/>
      <c r="AC335" s="3038"/>
      <c r="AE335" s="3039"/>
      <c r="AG335" s="3040" t="str">
        <f t="shared" si="51"/>
        <v/>
      </c>
      <c r="AI335" s="3041" t="str">
        <f t="shared" si="53"/>
        <v/>
      </c>
    </row>
    <row r="336" spans="1:35" ht="11.25" outlineLevel="2">
      <c r="A336" s="3042" t="s">
        <v>1128</v>
      </c>
      <c r="B336" s="61" t="s">
        <v>94</v>
      </c>
      <c r="C336" s="62" t="str">
        <f>IF(OR(ISNUMBER(S336),ISNUMBER(U336),ISNUMBER(W336),ISNUMBER(#REF!),ISNUMBER(AA336),ISNUMBER(AC336),ISNUMBER(AE336),ISNUMBER(AG336),ISNUMBER(Y336),ISNUMBER(AI336)),"x","")</f>
        <v/>
      </c>
      <c r="D336" s="63" t="s">
        <v>90</v>
      </c>
      <c r="E336" s="60" t="s">
        <v>1129</v>
      </c>
      <c r="F336" s="60" t="s">
        <v>67</v>
      </c>
      <c r="G336" s="60" t="s">
        <v>1130</v>
      </c>
      <c r="H336" s="60"/>
      <c r="I336" s="60"/>
      <c r="J336" s="64" t="s">
        <v>71</v>
      </c>
      <c r="K336" s="60"/>
      <c r="L336" s="60"/>
      <c r="M336" s="64" t="s">
        <v>12</v>
      </c>
      <c r="N336" s="64"/>
      <c r="O336" s="64" t="s">
        <v>14</v>
      </c>
      <c r="P336" s="64"/>
      <c r="Q336" s="64"/>
      <c r="S336" s="3043"/>
      <c r="U336" s="3044"/>
      <c r="W336" s="3045" t="str">
        <f>IF(OR(ISNUMBER(W337),ISNUMBER(W338),ISNUMBER(W339),ISNUMBER(W342),ISNUMBER(W347),ISNUMBER(W348),ISNUMBER(W349)),N(W337)+N(W338)+N(W339)-N(W342)+N(W347)+N(W348)+N(W349),IF(ISNUMBER(U336),U336,""))</f>
        <v/>
      </c>
      <c r="Y336" s="3046" t="str">
        <f t="shared" si="52"/>
        <v/>
      </c>
      <c r="AA336" s="92"/>
      <c r="AC336" s="3047"/>
      <c r="AE336" s="3048"/>
      <c r="AG336" s="3049" t="str">
        <f>IF(OR(ISNUMBER(AG337),ISNUMBER(AG338),ISNUMBER(AG339),ISNUMBER(AG342),ISNUMBER(AG347),ISNUMBER(AG348),ISNUMBER(AG349)),N(AG337)+N(AG338)+N(AG339)-N(AG342)+N(AG347)+N(AG348)+N(AG349),IF(ISNUMBER(AE336),AE336,""))</f>
        <v/>
      </c>
      <c r="AI336" s="3050" t="str">
        <f t="shared" si="53"/>
        <v/>
      </c>
    </row>
    <row r="337" spans="1:35" ht="11.25" outlineLevel="3">
      <c r="A337" s="3051" t="s">
        <v>1011</v>
      </c>
      <c r="B337" s="61" t="s">
        <v>94</v>
      </c>
      <c r="C337" s="62" t="str">
        <f>IF(OR(ISNUMBER(S337),ISNUMBER(U337),ISNUMBER(W337),ISNUMBER(#REF!),ISNUMBER(AA337),ISNUMBER(AC337),ISNUMBER(AE337),ISNUMBER(AG337),ISNUMBER(Y337),ISNUMBER(AI337)),"x","")</f>
        <v/>
      </c>
      <c r="D337" s="63" t="s">
        <v>90</v>
      </c>
      <c r="E337" s="60" t="s">
        <v>1131</v>
      </c>
      <c r="F337" s="60" t="s">
        <v>67</v>
      </c>
      <c r="G337" s="60" t="s">
        <v>1132</v>
      </c>
      <c r="H337" s="60"/>
      <c r="I337" s="60" t="s">
        <v>1133</v>
      </c>
      <c r="J337" s="64" t="s">
        <v>187</v>
      </c>
      <c r="K337" s="60"/>
      <c r="L337" s="60"/>
      <c r="M337" s="64" t="s">
        <v>12</v>
      </c>
      <c r="N337" s="64"/>
      <c r="O337" s="64" t="s">
        <v>14</v>
      </c>
      <c r="P337" s="64"/>
      <c r="Q337" s="64"/>
      <c r="S337" s="3052"/>
      <c r="U337" s="3053"/>
      <c r="W337" s="3054" t="str">
        <f t="shared" ref="W337:W362" si="54">IF(ISNUMBER(U337),U337,"")</f>
        <v/>
      </c>
      <c r="Y337" s="3055" t="str">
        <f t="shared" si="52"/>
        <v/>
      </c>
      <c r="AA337" s="92"/>
      <c r="AC337" s="3056"/>
      <c r="AE337" s="3057"/>
      <c r="AG337" s="3058" t="str">
        <f t="shared" ref="AG337:AG362" si="55">IF(ISNUMBER(AE337),AE337,"")</f>
        <v/>
      </c>
      <c r="AI337" s="3059" t="str">
        <f t="shared" si="53"/>
        <v/>
      </c>
    </row>
    <row r="338" spans="1:35" ht="11.25" outlineLevel="3">
      <c r="A338" s="3060" t="s">
        <v>1018</v>
      </c>
      <c r="B338" s="61" t="s">
        <v>94</v>
      </c>
      <c r="C338" s="62" t="str">
        <f>IF(OR(ISNUMBER(S338),ISNUMBER(U338),ISNUMBER(W338),ISNUMBER(#REF!),ISNUMBER(AA338),ISNUMBER(AC338),ISNUMBER(AE338),ISNUMBER(AG338),ISNUMBER(Y338),ISNUMBER(AI338)),"x","")</f>
        <v/>
      </c>
      <c r="D338" s="63" t="s">
        <v>90</v>
      </c>
      <c r="E338" s="60" t="s">
        <v>1134</v>
      </c>
      <c r="F338" s="60" t="s">
        <v>67</v>
      </c>
      <c r="G338" s="60" t="s">
        <v>1135</v>
      </c>
      <c r="H338" s="60"/>
      <c r="I338" s="60"/>
      <c r="J338" s="64" t="s">
        <v>96</v>
      </c>
      <c r="K338" s="60"/>
      <c r="L338" s="60"/>
      <c r="M338" s="64" t="s">
        <v>12</v>
      </c>
      <c r="N338" s="64"/>
      <c r="O338" s="64" t="s">
        <v>14</v>
      </c>
      <c r="P338" s="64"/>
      <c r="Q338" s="64"/>
      <c r="S338" s="3061"/>
      <c r="U338" s="3062"/>
      <c r="W338" s="3063" t="str">
        <f t="shared" si="54"/>
        <v/>
      </c>
      <c r="Y338" s="3064" t="str">
        <f t="shared" si="52"/>
        <v/>
      </c>
      <c r="AA338" s="92"/>
      <c r="AC338" s="3065"/>
      <c r="AE338" s="3066"/>
      <c r="AG338" s="3067" t="str">
        <f t="shared" si="55"/>
        <v/>
      </c>
      <c r="AI338" s="3068" t="str">
        <f t="shared" si="53"/>
        <v/>
      </c>
    </row>
    <row r="339" spans="1:35" ht="11.25" outlineLevel="3">
      <c r="A339" s="3069" t="s">
        <v>1022</v>
      </c>
      <c r="B339" s="61" t="s">
        <v>94</v>
      </c>
      <c r="C339" s="62" t="str">
        <f>IF(OR(ISNUMBER(S339),ISNUMBER(U339),ISNUMBER(W339),ISNUMBER(#REF!),ISNUMBER(AA339),ISNUMBER(AC339),ISNUMBER(AE339),ISNUMBER(AG339),ISNUMBER(Y339),ISNUMBER(AI339)),"x","")</f>
        <v/>
      </c>
      <c r="D339" s="63" t="s">
        <v>90</v>
      </c>
      <c r="E339" s="60" t="s">
        <v>1136</v>
      </c>
      <c r="F339" s="60" t="s">
        <v>67</v>
      </c>
      <c r="G339" s="60" t="s">
        <v>1137</v>
      </c>
      <c r="H339" s="60"/>
      <c r="I339" s="60" t="s">
        <v>1071</v>
      </c>
      <c r="J339" s="64" t="s">
        <v>187</v>
      </c>
      <c r="K339" s="60"/>
      <c r="L339" s="60"/>
      <c r="M339" s="64" t="s">
        <v>12</v>
      </c>
      <c r="N339" s="64"/>
      <c r="O339" s="64" t="s">
        <v>14</v>
      </c>
      <c r="P339" s="64"/>
      <c r="Q339" s="64"/>
      <c r="S339" s="3070"/>
      <c r="U339" s="3071"/>
      <c r="W339" s="3072" t="str">
        <f t="shared" si="54"/>
        <v/>
      </c>
      <c r="Y339" s="3073" t="str">
        <f t="shared" si="52"/>
        <v/>
      </c>
      <c r="AA339" s="92"/>
      <c r="AC339" s="3074"/>
      <c r="AE339" s="3075"/>
      <c r="AG339" s="3076" t="str">
        <f t="shared" si="55"/>
        <v/>
      </c>
      <c r="AI339" s="3077" t="str">
        <f t="shared" si="53"/>
        <v/>
      </c>
    </row>
    <row r="340" spans="1:35" ht="11.25" outlineLevel="4">
      <c r="A340" s="3078" t="s">
        <v>964</v>
      </c>
      <c r="B340" s="61"/>
      <c r="C340" s="62" t="str">
        <f>IF(OR(ISNUMBER(S340),ISNUMBER(U340),ISNUMBER(W340),ISNUMBER(#REF!),ISNUMBER(AA340),ISNUMBER(AC340),ISNUMBER(AE340),ISNUMBER(AG340),ISNUMBER(Y340),ISNUMBER(AI340)),"x","")</f>
        <v/>
      </c>
      <c r="D340" s="63" t="s">
        <v>90</v>
      </c>
      <c r="E340" s="60" t="s">
        <v>1138</v>
      </c>
      <c r="F340" s="60" t="s">
        <v>67</v>
      </c>
      <c r="G340" s="60" t="s">
        <v>1139</v>
      </c>
      <c r="H340" s="60"/>
      <c r="I340" s="60"/>
      <c r="J340" s="64"/>
      <c r="K340" s="60"/>
      <c r="L340" s="60"/>
      <c r="M340" s="64" t="s">
        <v>12</v>
      </c>
      <c r="N340" s="64"/>
      <c r="O340" s="64" t="s">
        <v>14</v>
      </c>
      <c r="P340" s="64"/>
      <c r="Q340" s="64"/>
      <c r="S340" s="3079"/>
      <c r="U340" s="3080"/>
      <c r="W340" s="3081" t="str">
        <f t="shared" si="54"/>
        <v/>
      </c>
      <c r="Y340" s="3082" t="str">
        <f t="shared" si="52"/>
        <v/>
      </c>
      <c r="AA340" s="92"/>
      <c r="AC340" s="3083"/>
      <c r="AE340" s="3084"/>
      <c r="AG340" s="3085" t="str">
        <f t="shared" si="55"/>
        <v/>
      </c>
      <c r="AI340" s="3086" t="str">
        <f t="shared" si="53"/>
        <v/>
      </c>
    </row>
    <row r="341" spans="1:35" ht="11.25" outlineLevel="4">
      <c r="A341" s="3087" t="s">
        <v>968</v>
      </c>
      <c r="B341" s="61"/>
      <c r="C341" s="62" t="str">
        <f>IF(OR(ISNUMBER(S341),ISNUMBER(U341),ISNUMBER(W341),ISNUMBER(#REF!),ISNUMBER(AA341),ISNUMBER(AC341),ISNUMBER(AE341),ISNUMBER(AG341),ISNUMBER(Y341),ISNUMBER(AI341)),"x","")</f>
        <v/>
      </c>
      <c r="D341" s="63" t="s">
        <v>90</v>
      </c>
      <c r="E341" s="60" t="s">
        <v>1140</v>
      </c>
      <c r="F341" s="60" t="s">
        <v>67</v>
      </c>
      <c r="G341" s="60" t="s">
        <v>1141</v>
      </c>
      <c r="H341" s="60"/>
      <c r="I341" s="60"/>
      <c r="J341" s="64"/>
      <c r="K341" s="60"/>
      <c r="L341" s="60"/>
      <c r="M341" s="64" t="s">
        <v>12</v>
      </c>
      <c r="N341" s="64"/>
      <c r="O341" s="64" t="s">
        <v>14</v>
      </c>
      <c r="P341" s="64"/>
      <c r="Q341" s="64"/>
      <c r="S341" s="3088"/>
      <c r="U341" s="3089"/>
      <c r="W341" s="3090" t="str">
        <f t="shared" si="54"/>
        <v/>
      </c>
      <c r="Y341" s="3091" t="str">
        <f t="shared" si="52"/>
        <v/>
      </c>
      <c r="AA341" s="92"/>
      <c r="AC341" s="3092"/>
      <c r="AE341" s="3093"/>
      <c r="AG341" s="3094" t="str">
        <f t="shared" si="55"/>
        <v/>
      </c>
      <c r="AI341" s="3095" t="str">
        <f t="shared" si="53"/>
        <v/>
      </c>
    </row>
    <row r="342" spans="1:35" ht="11.25" outlineLevel="3">
      <c r="A342" s="3096" t="s">
        <v>1032</v>
      </c>
      <c r="B342" s="61" t="s">
        <v>593</v>
      </c>
      <c r="C342" s="62" t="str">
        <f>IF(OR(ISNUMBER(S342),ISNUMBER(U342),ISNUMBER(W342),ISNUMBER(#REF!),ISNUMBER(AA342),ISNUMBER(AC342),ISNUMBER(AE342),ISNUMBER(AG342),ISNUMBER(Y342),ISNUMBER(AI342)),"x","")</f>
        <v/>
      </c>
      <c r="D342" s="63" t="s">
        <v>90</v>
      </c>
      <c r="E342" s="60" t="s">
        <v>1142</v>
      </c>
      <c r="F342" s="60" t="s">
        <v>67</v>
      </c>
      <c r="G342" s="60" t="s">
        <v>1143</v>
      </c>
      <c r="H342" s="60"/>
      <c r="I342" s="60" t="s">
        <v>1071</v>
      </c>
      <c r="J342" s="64" t="s">
        <v>187</v>
      </c>
      <c r="K342" s="60"/>
      <c r="L342" s="60"/>
      <c r="M342" s="64" t="s">
        <v>12</v>
      </c>
      <c r="N342" s="64"/>
      <c r="O342" s="64" t="s">
        <v>14</v>
      </c>
      <c r="P342" s="64"/>
      <c r="Q342" s="64"/>
      <c r="S342" s="3097"/>
      <c r="U342" s="3098"/>
      <c r="W342" s="3099" t="str">
        <f t="shared" si="54"/>
        <v/>
      </c>
      <c r="Y342" s="3100" t="str">
        <f t="shared" si="52"/>
        <v/>
      </c>
      <c r="AA342" s="92"/>
      <c r="AC342" s="3101"/>
      <c r="AE342" s="3102"/>
      <c r="AG342" s="3103" t="str">
        <f t="shared" si="55"/>
        <v/>
      </c>
      <c r="AI342" s="3104" t="str">
        <f t="shared" si="53"/>
        <v/>
      </c>
    </row>
    <row r="343" spans="1:35" ht="11.25" outlineLevel="4">
      <c r="A343" s="3105" t="s">
        <v>978</v>
      </c>
      <c r="B343" s="61"/>
      <c r="C343" s="62" t="str">
        <f>IF(OR(ISNUMBER(S343),ISNUMBER(U343),ISNUMBER(W343),ISNUMBER(#REF!),ISNUMBER(AA343),ISNUMBER(AC343),ISNUMBER(AE343),ISNUMBER(AG343),ISNUMBER(Y343),ISNUMBER(AI343)),"x","")</f>
        <v/>
      </c>
      <c r="D343" s="63" t="s">
        <v>90</v>
      </c>
      <c r="E343" s="60" t="s">
        <v>1144</v>
      </c>
      <c r="F343" s="60" t="s">
        <v>67</v>
      </c>
      <c r="G343" s="60" t="s">
        <v>1145</v>
      </c>
      <c r="H343" s="60"/>
      <c r="I343" s="60"/>
      <c r="J343" s="64"/>
      <c r="K343" s="60"/>
      <c r="L343" s="60"/>
      <c r="M343" s="64" t="s">
        <v>12</v>
      </c>
      <c r="N343" s="64"/>
      <c r="O343" s="64" t="s">
        <v>14</v>
      </c>
      <c r="P343" s="64"/>
      <c r="Q343" s="64"/>
      <c r="S343" s="3106"/>
      <c r="U343" s="3107"/>
      <c r="W343" s="3108" t="str">
        <f t="shared" si="54"/>
        <v/>
      </c>
      <c r="Y343" s="3109" t="str">
        <f t="shared" si="52"/>
        <v/>
      </c>
      <c r="AA343" s="92"/>
      <c r="AC343" s="3110"/>
      <c r="AE343" s="3111"/>
      <c r="AG343" s="3112" t="str">
        <f t="shared" si="55"/>
        <v/>
      </c>
      <c r="AI343" s="3113" t="str">
        <f t="shared" si="53"/>
        <v/>
      </c>
    </row>
    <row r="344" spans="1:35" ht="11.25" outlineLevel="4">
      <c r="A344" s="3114" t="s">
        <v>986</v>
      </c>
      <c r="B344" s="61"/>
      <c r="C344" s="62" t="str">
        <f>IF(OR(ISNUMBER(S344),ISNUMBER(U344),ISNUMBER(W344),ISNUMBER(#REF!),ISNUMBER(AA344),ISNUMBER(AC344),ISNUMBER(AE344),ISNUMBER(AG344),ISNUMBER(Y344),ISNUMBER(AI344)),"x","")</f>
        <v/>
      </c>
      <c r="D344" s="63" t="s">
        <v>90</v>
      </c>
      <c r="E344" s="60" t="s">
        <v>1146</v>
      </c>
      <c r="F344" s="60" t="s">
        <v>67</v>
      </c>
      <c r="G344" s="60" t="s">
        <v>1147</v>
      </c>
      <c r="H344" s="60"/>
      <c r="I344" s="60"/>
      <c r="J344" s="64"/>
      <c r="K344" s="60"/>
      <c r="L344" s="60"/>
      <c r="M344" s="64" t="s">
        <v>12</v>
      </c>
      <c r="N344" s="64"/>
      <c r="O344" s="64" t="s">
        <v>14</v>
      </c>
      <c r="P344" s="64"/>
      <c r="Q344" s="64"/>
      <c r="S344" s="3115"/>
      <c r="U344" s="3116"/>
      <c r="W344" s="3117" t="str">
        <f t="shared" si="54"/>
        <v/>
      </c>
      <c r="Y344" s="3118" t="str">
        <f t="shared" si="52"/>
        <v/>
      </c>
      <c r="AA344" s="92"/>
      <c r="AC344" s="3119"/>
      <c r="AE344" s="3120"/>
      <c r="AG344" s="3121" t="str">
        <f t="shared" si="55"/>
        <v/>
      </c>
      <c r="AI344" s="3122" t="str">
        <f t="shared" si="53"/>
        <v/>
      </c>
    </row>
    <row r="345" spans="1:35" ht="11.25" outlineLevel="4">
      <c r="A345" s="3123" t="s">
        <v>990</v>
      </c>
      <c r="B345" s="61"/>
      <c r="C345" s="62" t="str">
        <f>IF(OR(ISNUMBER(S345),ISNUMBER(U345),ISNUMBER(W345),ISNUMBER(#REF!),ISNUMBER(AA345),ISNUMBER(AC345),ISNUMBER(AE345),ISNUMBER(AG345),ISNUMBER(Y345),ISNUMBER(AI345)),"x","")</f>
        <v/>
      </c>
      <c r="D345" s="63" t="s">
        <v>90</v>
      </c>
      <c r="E345" s="60" t="s">
        <v>1148</v>
      </c>
      <c r="F345" s="60" t="s">
        <v>67</v>
      </c>
      <c r="G345" s="60" t="s">
        <v>1149</v>
      </c>
      <c r="H345" s="60"/>
      <c r="I345" s="60"/>
      <c r="J345" s="64"/>
      <c r="K345" s="60"/>
      <c r="L345" s="60"/>
      <c r="M345" s="64" t="s">
        <v>12</v>
      </c>
      <c r="N345" s="64"/>
      <c r="O345" s="64" t="s">
        <v>14</v>
      </c>
      <c r="P345" s="64"/>
      <c r="Q345" s="64"/>
      <c r="S345" s="3124"/>
      <c r="U345" s="3125"/>
      <c r="W345" s="3126" t="str">
        <f t="shared" si="54"/>
        <v/>
      </c>
      <c r="Y345" s="3127" t="str">
        <f t="shared" si="52"/>
        <v/>
      </c>
      <c r="AA345" s="92"/>
      <c r="AC345" s="3128"/>
      <c r="AE345" s="3129"/>
      <c r="AG345" s="3130" t="str">
        <f t="shared" si="55"/>
        <v/>
      </c>
      <c r="AI345" s="3131" t="str">
        <f t="shared" si="53"/>
        <v/>
      </c>
    </row>
    <row r="346" spans="1:35" ht="11.25" outlineLevel="4">
      <c r="A346" s="3132" t="s">
        <v>994</v>
      </c>
      <c r="B346" s="61"/>
      <c r="C346" s="62" t="str">
        <f>IF(OR(ISNUMBER(S346),ISNUMBER(U346),ISNUMBER(W346),ISNUMBER(#REF!),ISNUMBER(AA346),ISNUMBER(AC346),ISNUMBER(AE346),ISNUMBER(AG346),ISNUMBER(Y346),ISNUMBER(AI346)),"x","")</f>
        <v/>
      </c>
      <c r="D346" s="63" t="s">
        <v>90</v>
      </c>
      <c r="E346" s="60" t="s">
        <v>1150</v>
      </c>
      <c r="F346" s="60" t="s">
        <v>67</v>
      </c>
      <c r="G346" s="60" t="s">
        <v>1151</v>
      </c>
      <c r="H346" s="60"/>
      <c r="I346" s="60"/>
      <c r="J346" s="64"/>
      <c r="K346" s="60"/>
      <c r="L346" s="60"/>
      <c r="M346" s="64" t="s">
        <v>12</v>
      </c>
      <c r="N346" s="64"/>
      <c r="O346" s="64" t="s">
        <v>14</v>
      </c>
      <c r="P346" s="64"/>
      <c r="Q346" s="64"/>
      <c r="S346" s="3133"/>
      <c r="U346" s="3134"/>
      <c r="W346" s="3135" t="str">
        <f t="shared" si="54"/>
        <v/>
      </c>
      <c r="Y346" s="3136" t="str">
        <f t="shared" si="52"/>
        <v/>
      </c>
      <c r="AA346" s="92"/>
      <c r="AC346" s="3137"/>
      <c r="AE346" s="3138"/>
      <c r="AG346" s="3139" t="str">
        <f t="shared" si="55"/>
        <v/>
      </c>
      <c r="AI346" s="3140" t="str">
        <f t="shared" si="53"/>
        <v/>
      </c>
    </row>
    <row r="347" spans="1:35" ht="11.25" outlineLevel="3">
      <c r="A347" s="3141" t="s">
        <v>1047</v>
      </c>
      <c r="B347" s="61" t="s">
        <v>94</v>
      </c>
      <c r="C347" s="62" t="str">
        <f>IF(OR(ISNUMBER(S347),ISNUMBER(U347),ISNUMBER(W347),ISNUMBER(#REF!),ISNUMBER(AA347),ISNUMBER(AC347),ISNUMBER(AE347),ISNUMBER(AG347),ISNUMBER(Y347),ISNUMBER(AI347)),"x","")</f>
        <v/>
      </c>
      <c r="D347" s="63" t="s">
        <v>90</v>
      </c>
      <c r="E347" s="60" t="s">
        <v>1152</v>
      </c>
      <c r="F347" s="60" t="s">
        <v>67</v>
      </c>
      <c r="G347" s="60" t="s">
        <v>1153</v>
      </c>
      <c r="H347" s="60"/>
      <c r="I347" s="60" t="s">
        <v>1071</v>
      </c>
      <c r="J347" s="64" t="s">
        <v>187</v>
      </c>
      <c r="K347" s="60"/>
      <c r="L347" s="60"/>
      <c r="M347" s="64" t="s">
        <v>12</v>
      </c>
      <c r="N347" s="64"/>
      <c r="O347" s="64" t="s">
        <v>14</v>
      </c>
      <c r="P347" s="64"/>
      <c r="Q347" s="64"/>
      <c r="S347" s="3142"/>
      <c r="U347" s="3143"/>
      <c r="W347" s="3144" t="str">
        <f t="shared" si="54"/>
        <v/>
      </c>
      <c r="Y347" s="3145" t="str">
        <f t="shared" si="52"/>
        <v/>
      </c>
      <c r="AA347" s="92"/>
      <c r="AC347" s="3146"/>
      <c r="AE347" s="3147"/>
      <c r="AG347" s="3148" t="str">
        <f t="shared" si="55"/>
        <v/>
      </c>
      <c r="AI347" s="3149" t="str">
        <f t="shared" si="53"/>
        <v/>
      </c>
    </row>
    <row r="348" spans="1:35" ht="11.25" outlineLevel="3">
      <c r="A348" s="3150" t="s">
        <v>1051</v>
      </c>
      <c r="B348" s="61" t="s">
        <v>94</v>
      </c>
      <c r="C348" s="62" t="str">
        <f>IF(OR(ISNUMBER(S348),ISNUMBER(U348),ISNUMBER(W348),ISNUMBER(#REF!),ISNUMBER(AA348),ISNUMBER(AC348),ISNUMBER(AE348),ISNUMBER(AG348),ISNUMBER(Y348),ISNUMBER(AI348)),"x","")</f>
        <v/>
      </c>
      <c r="D348" s="63" t="s">
        <v>90</v>
      </c>
      <c r="E348" s="60" t="s">
        <v>1154</v>
      </c>
      <c r="F348" s="60" t="s">
        <v>67</v>
      </c>
      <c r="G348" s="60" t="s">
        <v>1155</v>
      </c>
      <c r="H348" s="60"/>
      <c r="I348" s="60" t="s">
        <v>1071</v>
      </c>
      <c r="J348" s="64" t="s">
        <v>187</v>
      </c>
      <c r="K348" s="60"/>
      <c r="L348" s="60"/>
      <c r="M348" s="64" t="s">
        <v>12</v>
      </c>
      <c r="N348" s="64"/>
      <c r="O348" s="64" t="s">
        <v>14</v>
      </c>
      <c r="P348" s="64"/>
      <c r="Q348" s="64"/>
      <c r="S348" s="3151"/>
      <c r="U348" s="3152"/>
      <c r="W348" s="3153" t="str">
        <f t="shared" si="54"/>
        <v/>
      </c>
      <c r="Y348" s="3154" t="str">
        <f t="shared" si="52"/>
        <v/>
      </c>
      <c r="AA348" s="92"/>
      <c r="AC348" s="3155"/>
      <c r="AE348" s="3156"/>
      <c r="AG348" s="3157" t="str">
        <f t="shared" si="55"/>
        <v/>
      </c>
      <c r="AI348" s="3158" t="str">
        <f t="shared" si="53"/>
        <v/>
      </c>
    </row>
    <row r="349" spans="1:35" ht="11.25" outlineLevel="3">
      <c r="A349" s="3159" t="s">
        <v>1055</v>
      </c>
      <c r="B349" s="61" t="s">
        <v>94</v>
      </c>
      <c r="C349" s="62" t="str">
        <f>IF(OR(ISNUMBER(S349),ISNUMBER(U349),ISNUMBER(W349),ISNUMBER(#REF!),ISNUMBER(AA349),ISNUMBER(AC349),ISNUMBER(AE349),ISNUMBER(AG349),ISNUMBER(Y349),ISNUMBER(AI349)),"x","")</f>
        <v/>
      </c>
      <c r="D349" s="63" t="s">
        <v>90</v>
      </c>
      <c r="E349" s="60" t="s">
        <v>1156</v>
      </c>
      <c r="F349" s="60" t="s">
        <v>67</v>
      </c>
      <c r="G349" s="60" t="s">
        <v>1157</v>
      </c>
      <c r="H349" s="60"/>
      <c r="I349" s="60"/>
      <c r="J349" s="64" t="s">
        <v>96</v>
      </c>
      <c r="K349" s="60"/>
      <c r="L349" s="60"/>
      <c r="M349" s="64" t="s">
        <v>12</v>
      </c>
      <c r="N349" s="64"/>
      <c r="O349" s="64" t="s">
        <v>14</v>
      </c>
      <c r="P349" s="64"/>
      <c r="Q349" s="64"/>
      <c r="S349" s="3160"/>
      <c r="U349" s="3161"/>
      <c r="W349" s="3162" t="str">
        <f t="shared" si="54"/>
        <v/>
      </c>
      <c r="Y349" s="3163" t="str">
        <f t="shared" si="52"/>
        <v/>
      </c>
      <c r="AA349" s="92"/>
      <c r="AC349" s="3164"/>
      <c r="AE349" s="3165"/>
      <c r="AG349" s="3166" t="str">
        <f t="shared" si="55"/>
        <v/>
      </c>
      <c r="AI349" s="3167" t="str">
        <f t="shared" si="53"/>
        <v/>
      </c>
    </row>
    <row r="350" spans="1:35" ht="11.25" outlineLevel="2">
      <c r="A350" s="3168" t="s">
        <v>1158</v>
      </c>
      <c r="B350" s="61" t="s">
        <v>593</v>
      </c>
      <c r="C350" s="62" t="str">
        <f>IF(OR(ISNUMBER(S350),ISNUMBER(U350),ISNUMBER(W350),ISNUMBER(#REF!),ISNUMBER(AA350),ISNUMBER(AC350),ISNUMBER(AE350),ISNUMBER(AG350),ISNUMBER(Y350),ISNUMBER(AI350)),"x","")</f>
        <v/>
      </c>
      <c r="D350" s="63" t="s">
        <v>90</v>
      </c>
      <c r="E350" s="60" t="s">
        <v>1159</v>
      </c>
      <c r="F350" s="60" t="s">
        <v>67</v>
      </c>
      <c r="G350" s="60" t="s">
        <v>1160</v>
      </c>
      <c r="H350" s="60"/>
      <c r="I350" s="60"/>
      <c r="J350" s="64" t="s">
        <v>96</v>
      </c>
      <c r="K350" s="60"/>
      <c r="L350" s="60"/>
      <c r="M350" s="64" t="s">
        <v>12</v>
      </c>
      <c r="N350" s="64"/>
      <c r="O350" s="64" t="s">
        <v>14</v>
      </c>
      <c r="P350" s="64"/>
      <c r="Q350" s="64"/>
      <c r="S350" s="3169"/>
      <c r="U350" s="3170"/>
      <c r="W350" s="3171" t="str">
        <f t="shared" si="54"/>
        <v/>
      </c>
      <c r="Y350" s="3172" t="str">
        <f t="shared" si="52"/>
        <v/>
      </c>
      <c r="AA350" s="92"/>
      <c r="AC350" s="3173"/>
      <c r="AE350" s="3174"/>
      <c r="AG350" s="3175" t="str">
        <f t="shared" si="55"/>
        <v/>
      </c>
      <c r="AI350" s="3176" t="str">
        <f t="shared" si="53"/>
        <v/>
      </c>
    </row>
    <row r="351" spans="1:35" ht="11.25" outlineLevel="2">
      <c r="A351" s="3177" t="s">
        <v>1161</v>
      </c>
      <c r="B351" s="61" t="s">
        <v>593</v>
      </c>
      <c r="C351" s="62" t="str">
        <f>IF(OR(ISNUMBER(S351),ISNUMBER(U351),ISNUMBER(W351),ISNUMBER(#REF!),ISNUMBER(AA351),ISNUMBER(AC351),ISNUMBER(AE351),ISNUMBER(AG351),ISNUMBER(Y351),ISNUMBER(AI351)),"x","")</f>
        <v/>
      </c>
      <c r="D351" s="63" t="s">
        <v>90</v>
      </c>
      <c r="E351" s="60" t="s">
        <v>1162</v>
      </c>
      <c r="F351" s="60" t="s">
        <v>67</v>
      </c>
      <c r="G351" s="60" t="s">
        <v>1163</v>
      </c>
      <c r="H351" s="60"/>
      <c r="I351" s="60"/>
      <c r="J351" s="64" t="s">
        <v>96</v>
      </c>
      <c r="K351" s="60"/>
      <c r="L351" s="60"/>
      <c r="M351" s="64" t="s">
        <v>12</v>
      </c>
      <c r="N351" s="64"/>
      <c r="O351" s="64" t="s">
        <v>14</v>
      </c>
      <c r="P351" s="64"/>
      <c r="Q351" s="64"/>
      <c r="S351" s="3178"/>
      <c r="U351" s="3179"/>
      <c r="W351" s="3180" t="str">
        <f t="shared" si="54"/>
        <v/>
      </c>
      <c r="Y351" s="3181" t="str">
        <f t="shared" si="52"/>
        <v/>
      </c>
      <c r="AA351" s="92"/>
      <c r="AC351" s="3182"/>
      <c r="AE351" s="3183"/>
      <c r="AG351" s="3184" t="str">
        <f t="shared" si="55"/>
        <v/>
      </c>
      <c r="AI351" s="3185" t="str">
        <f t="shared" si="53"/>
        <v/>
      </c>
    </row>
    <row r="352" spans="1:35" ht="11.25" outlineLevel="2">
      <c r="A352" s="3186" t="s">
        <v>1164</v>
      </c>
      <c r="B352" s="61"/>
      <c r="C352" s="62" t="str">
        <f>IF(OR(ISNUMBER(S352),ISNUMBER(U352),ISNUMBER(W352),ISNUMBER(#REF!),ISNUMBER(AA352),ISNUMBER(AC352),ISNUMBER(AE352),ISNUMBER(AG352),ISNUMBER(Y352),ISNUMBER(AI352)),"x","")</f>
        <v/>
      </c>
      <c r="D352" s="63" t="s">
        <v>90</v>
      </c>
      <c r="E352" s="60" t="s">
        <v>1165</v>
      </c>
      <c r="F352" s="60" t="s">
        <v>67</v>
      </c>
      <c r="G352" s="60" t="s">
        <v>1166</v>
      </c>
      <c r="H352" s="60" t="s">
        <v>1167</v>
      </c>
      <c r="I352" s="60"/>
      <c r="J352" s="64"/>
      <c r="K352" s="60"/>
      <c r="L352" s="60"/>
      <c r="M352" s="64" t="s">
        <v>12</v>
      </c>
      <c r="N352" s="64"/>
      <c r="O352" s="64" t="s">
        <v>14</v>
      </c>
      <c r="P352" s="64"/>
      <c r="Q352" s="64"/>
      <c r="S352" s="3187"/>
      <c r="U352" s="3188"/>
      <c r="W352" s="3189" t="str">
        <f t="shared" si="54"/>
        <v/>
      </c>
      <c r="Y352" s="3190" t="str">
        <f t="shared" si="52"/>
        <v/>
      </c>
      <c r="AA352" s="92"/>
      <c r="AC352" s="3191"/>
      <c r="AE352" s="3192"/>
      <c r="AG352" s="3193" t="str">
        <f t="shared" si="55"/>
        <v/>
      </c>
      <c r="AI352" s="3194" t="str">
        <f t="shared" si="53"/>
        <v/>
      </c>
    </row>
    <row r="353" spans="1:35" ht="11.25" outlineLevel="2">
      <c r="A353" s="3195" t="s">
        <v>1168</v>
      </c>
      <c r="B353" s="61"/>
      <c r="C353" s="62" t="str">
        <f>IF(OR(ISNUMBER(S353),ISNUMBER(U353),ISNUMBER(W353),ISNUMBER(#REF!),ISNUMBER(AA353),ISNUMBER(AC353),ISNUMBER(AE353),ISNUMBER(AG353),ISNUMBER(Y353),ISNUMBER(AI353)),"x","")</f>
        <v/>
      </c>
      <c r="D353" s="63" t="s">
        <v>90</v>
      </c>
      <c r="E353" s="60" t="s">
        <v>1169</v>
      </c>
      <c r="F353" s="60" t="s">
        <v>67</v>
      </c>
      <c r="G353" s="60" t="s">
        <v>1170</v>
      </c>
      <c r="H353" s="60" t="s">
        <v>1167</v>
      </c>
      <c r="I353" s="60"/>
      <c r="J353" s="64"/>
      <c r="K353" s="60"/>
      <c r="L353" s="60"/>
      <c r="M353" s="64" t="s">
        <v>12</v>
      </c>
      <c r="N353" s="64"/>
      <c r="O353" s="64" t="s">
        <v>14</v>
      </c>
      <c r="P353" s="64"/>
      <c r="Q353" s="64"/>
      <c r="S353" s="3196"/>
      <c r="U353" s="3197"/>
      <c r="W353" s="3198" t="str">
        <f t="shared" si="54"/>
        <v/>
      </c>
      <c r="Y353" s="3199" t="str">
        <f t="shared" si="52"/>
        <v/>
      </c>
      <c r="AA353" s="92"/>
      <c r="AC353" s="3200"/>
      <c r="AE353" s="3201"/>
      <c r="AG353" s="3202" t="str">
        <f t="shared" si="55"/>
        <v/>
      </c>
      <c r="AI353" s="3203" t="str">
        <f t="shared" si="53"/>
        <v/>
      </c>
    </row>
    <row r="354" spans="1:35" ht="11.25" outlineLevel="2">
      <c r="A354" s="3204" t="s">
        <v>1171</v>
      </c>
      <c r="B354" s="61"/>
      <c r="C354" s="62" t="str">
        <f>IF(OR(ISNUMBER(S354),ISNUMBER(U354),ISNUMBER(W354),ISNUMBER(#REF!),ISNUMBER(AA354),ISNUMBER(AC354),ISNUMBER(AE354),ISNUMBER(AG354),ISNUMBER(Y354),ISNUMBER(AI354)),"x","")</f>
        <v/>
      </c>
      <c r="D354" s="63" t="s">
        <v>90</v>
      </c>
      <c r="E354" s="60" t="s">
        <v>1172</v>
      </c>
      <c r="F354" s="60" t="s">
        <v>67</v>
      </c>
      <c r="G354" s="60" t="s">
        <v>1173</v>
      </c>
      <c r="H354" s="60" t="s">
        <v>1167</v>
      </c>
      <c r="I354" s="60"/>
      <c r="J354" s="64"/>
      <c r="K354" s="60"/>
      <c r="L354" s="60"/>
      <c r="M354" s="64" t="s">
        <v>12</v>
      </c>
      <c r="N354" s="64"/>
      <c r="O354" s="64" t="s">
        <v>14</v>
      </c>
      <c r="P354" s="64"/>
      <c r="Q354" s="64"/>
      <c r="S354" s="3205"/>
      <c r="U354" s="3206"/>
      <c r="W354" s="3207" t="str">
        <f t="shared" si="54"/>
        <v/>
      </c>
      <c r="Y354" s="3208" t="str">
        <f t="shared" si="52"/>
        <v/>
      </c>
      <c r="AA354" s="92"/>
      <c r="AC354" s="3209"/>
      <c r="AE354" s="3210"/>
      <c r="AG354" s="3211" t="str">
        <f t="shared" si="55"/>
        <v/>
      </c>
      <c r="AI354" s="3212" t="str">
        <f t="shared" si="53"/>
        <v/>
      </c>
    </row>
    <row r="355" spans="1:35" ht="11.25" outlineLevel="2">
      <c r="A355" s="3213" t="s">
        <v>1174</v>
      </c>
      <c r="B355" s="61"/>
      <c r="C355" s="62" t="str">
        <f>IF(OR(ISNUMBER(S355),ISNUMBER(U355),ISNUMBER(W355),ISNUMBER(#REF!),ISNUMBER(AA355),ISNUMBER(AC355),ISNUMBER(AE355),ISNUMBER(AG355),ISNUMBER(Y355),ISNUMBER(AI355)),"x","")</f>
        <v/>
      </c>
      <c r="D355" s="63" t="s">
        <v>90</v>
      </c>
      <c r="E355" s="60" t="s">
        <v>1175</v>
      </c>
      <c r="F355" s="60" t="s">
        <v>67</v>
      </c>
      <c r="G355" s="60" t="s">
        <v>1176</v>
      </c>
      <c r="H355" s="60" t="s">
        <v>1167</v>
      </c>
      <c r="I355" s="60"/>
      <c r="J355" s="64"/>
      <c r="K355" s="60"/>
      <c r="L355" s="60"/>
      <c r="M355" s="64" t="s">
        <v>12</v>
      </c>
      <c r="N355" s="64"/>
      <c r="O355" s="64" t="s">
        <v>14</v>
      </c>
      <c r="P355" s="64"/>
      <c r="Q355" s="64"/>
      <c r="S355" s="3214"/>
      <c r="U355" s="3215"/>
      <c r="W355" s="3216" t="str">
        <f t="shared" si="54"/>
        <v/>
      </c>
      <c r="Y355" s="3217" t="str">
        <f t="shared" si="52"/>
        <v/>
      </c>
      <c r="AA355" s="92"/>
      <c r="AC355" s="3218"/>
      <c r="AE355" s="3219"/>
      <c r="AG355" s="3220" t="str">
        <f t="shared" si="55"/>
        <v/>
      </c>
      <c r="AI355" s="3221" t="str">
        <f t="shared" si="53"/>
        <v/>
      </c>
    </row>
    <row r="356" spans="1:35" ht="11.25" outlineLevel="2">
      <c r="A356" s="3222" t="s">
        <v>1177</v>
      </c>
      <c r="B356" s="61"/>
      <c r="C356" s="62" t="str">
        <f>IF(OR(ISNUMBER(S356),ISNUMBER(U356),ISNUMBER(W356),ISNUMBER(#REF!),ISNUMBER(AA356),ISNUMBER(AC356),ISNUMBER(AE356),ISNUMBER(AG356),ISNUMBER(Y356),ISNUMBER(AI356)),"x","")</f>
        <v/>
      </c>
      <c r="D356" s="63" t="s">
        <v>90</v>
      </c>
      <c r="E356" s="60" t="s">
        <v>1178</v>
      </c>
      <c r="F356" s="60" t="s">
        <v>67</v>
      </c>
      <c r="G356" s="60" t="s">
        <v>1179</v>
      </c>
      <c r="H356" s="60" t="s">
        <v>1167</v>
      </c>
      <c r="I356" s="60"/>
      <c r="J356" s="64"/>
      <c r="K356" s="60"/>
      <c r="L356" s="60"/>
      <c r="M356" s="64" t="s">
        <v>12</v>
      </c>
      <c r="N356" s="64"/>
      <c r="O356" s="64" t="s">
        <v>14</v>
      </c>
      <c r="P356" s="64"/>
      <c r="Q356" s="64"/>
      <c r="S356" s="3223"/>
      <c r="U356" s="3224"/>
      <c r="W356" s="3225" t="str">
        <f t="shared" si="54"/>
        <v/>
      </c>
      <c r="Y356" s="3226" t="str">
        <f t="shared" si="52"/>
        <v/>
      </c>
      <c r="AA356" s="92"/>
      <c r="AC356" s="3227"/>
      <c r="AE356" s="3228"/>
      <c r="AG356" s="3229" t="str">
        <f t="shared" si="55"/>
        <v/>
      </c>
      <c r="AI356" s="3230" t="str">
        <f t="shared" si="53"/>
        <v/>
      </c>
    </row>
    <row r="357" spans="1:35" ht="11.25" outlineLevel="2">
      <c r="A357" s="3231" t="s">
        <v>1180</v>
      </c>
      <c r="B357" s="61"/>
      <c r="C357" s="62" t="str">
        <f>IF(OR(ISNUMBER(S357),ISNUMBER(U357),ISNUMBER(W357),ISNUMBER(#REF!),ISNUMBER(AA357),ISNUMBER(AC357),ISNUMBER(AE357),ISNUMBER(AG357),ISNUMBER(Y357),ISNUMBER(AI357)),"x","")</f>
        <v/>
      </c>
      <c r="D357" s="63" t="s">
        <v>90</v>
      </c>
      <c r="E357" s="60" t="s">
        <v>1181</v>
      </c>
      <c r="F357" s="60" t="s">
        <v>67</v>
      </c>
      <c r="G357" s="60" t="s">
        <v>1182</v>
      </c>
      <c r="H357" s="60" t="s">
        <v>1167</v>
      </c>
      <c r="I357" s="60"/>
      <c r="J357" s="64"/>
      <c r="K357" s="60"/>
      <c r="L357" s="60"/>
      <c r="M357" s="64" t="s">
        <v>12</v>
      </c>
      <c r="N357" s="64"/>
      <c r="O357" s="64" t="s">
        <v>14</v>
      </c>
      <c r="P357" s="64"/>
      <c r="Q357" s="64"/>
      <c r="S357" s="3232"/>
      <c r="U357" s="3233"/>
      <c r="W357" s="3234" t="str">
        <f t="shared" si="54"/>
        <v/>
      </c>
      <c r="Y357" s="3235" t="str">
        <f t="shared" si="52"/>
        <v/>
      </c>
      <c r="AA357" s="92"/>
      <c r="AC357" s="3236"/>
      <c r="AE357" s="3237"/>
      <c r="AG357" s="3238" t="str">
        <f t="shared" si="55"/>
        <v/>
      </c>
      <c r="AI357" s="3239" t="str">
        <f t="shared" si="53"/>
        <v/>
      </c>
    </row>
    <row r="358" spans="1:35" ht="11.25" outlineLevel="2">
      <c r="A358" s="3240" t="s">
        <v>1183</v>
      </c>
      <c r="B358" s="61"/>
      <c r="C358" s="62" t="str">
        <f>IF(OR(ISNUMBER(S358),ISNUMBER(U358),ISNUMBER(W358),ISNUMBER(#REF!),ISNUMBER(AA358),ISNUMBER(AC358),ISNUMBER(AE358),ISNUMBER(AG358),ISNUMBER(Y358),ISNUMBER(AI358)),"x","")</f>
        <v/>
      </c>
      <c r="D358" s="63" t="s">
        <v>90</v>
      </c>
      <c r="E358" s="60" t="s">
        <v>1184</v>
      </c>
      <c r="F358" s="60" t="s">
        <v>67</v>
      </c>
      <c r="G358" s="60" t="s">
        <v>1185</v>
      </c>
      <c r="H358" s="60" t="s">
        <v>1186</v>
      </c>
      <c r="I358" s="60"/>
      <c r="J358" s="64"/>
      <c r="K358" s="60"/>
      <c r="L358" s="60"/>
      <c r="M358" s="64" t="s">
        <v>12</v>
      </c>
      <c r="N358" s="64"/>
      <c r="O358" s="64" t="s">
        <v>14</v>
      </c>
      <c r="P358" s="64"/>
      <c r="Q358" s="64"/>
      <c r="S358" s="3241"/>
      <c r="U358" s="3242"/>
      <c r="W358" s="3243" t="str">
        <f t="shared" si="54"/>
        <v/>
      </c>
      <c r="Y358" s="3244" t="str">
        <f t="shared" si="52"/>
        <v/>
      </c>
      <c r="AA358" s="92"/>
      <c r="AC358" s="3245"/>
      <c r="AE358" s="3246"/>
      <c r="AG358" s="3247" t="str">
        <f t="shared" si="55"/>
        <v/>
      </c>
      <c r="AI358" s="3248" t="str">
        <f t="shared" si="53"/>
        <v/>
      </c>
    </row>
    <row r="359" spans="1:35" ht="11.25" outlineLevel="2">
      <c r="A359" s="3249" t="s">
        <v>1187</v>
      </c>
      <c r="B359" s="61" t="s">
        <v>94</v>
      </c>
      <c r="C359" s="62" t="str">
        <f>IF(OR(ISNUMBER(S359),ISNUMBER(U359),ISNUMBER(W359),ISNUMBER(#REF!),ISNUMBER(AA359),ISNUMBER(AC359),ISNUMBER(AE359),ISNUMBER(AG359),ISNUMBER(Y359),ISNUMBER(AI359)),"x","")</f>
        <v/>
      </c>
      <c r="D359" s="63" t="s">
        <v>90</v>
      </c>
      <c r="E359" s="60" t="s">
        <v>1188</v>
      </c>
      <c r="F359" s="60" t="s">
        <v>67</v>
      </c>
      <c r="G359" s="60" t="s">
        <v>1189</v>
      </c>
      <c r="H359" s="60" t="s">
        <v>1190</v>
      </c>
      <c r="I359" s="60" t="s">
        <v>497</v>
      </c>
      <c r="J359" s="64" t="s">
        <v>96</v>
      </c>
      <c r="K359" s="60" t="s">
        <v>100</v>
      </c>
      <c r="L359" s="60"/>
      <c r="M359" s="64" t="s">
        <v>12</v>
      </c>
      <c r="N359" s="64"/>
      <c r="O359" s="64" t="s">
        <v>14</v>
      </c>
      <c r="P359" s="64"/>
      <c r="Q359" s="64"/>
      <c r="S359" s="3250"/>
      <c r="U359" s="3251"/>
      <c r="W359" s="3252" t="str">
        <f t="shared" si="54"/>
        <v/>
      </c>
      <c r="Y359" s="3253" t="str">
        <f t="shared" si="52"/>
        <v/>
      </c>
      <c r="AA359" s="92"/>
      <c r="AC359" s="3254"/>
      <c r="AE359" s="3255"/>
      <c r="AG359" s="3256" t="str">
        <f t="shared" si="55"/>
        <v/>
      </c>
      <c r="AI359" s="3257" t="str">
        <f t="shared" si="53"/>
        <v/>
      </c>
    </row>
    <row r="360" spans="1:35" ht="11.25" outlineLevel="2">
      <c r="A360" s="3258" t="s">
        <v>1191</v>
      </c>
      <c r="B360" s="61" t="s">
        <v>94</v>
      </c>
      <c r="C360" s="62" t="str">
        <f>IF(OR(ISNUMBER(S360),ISNUMBER(U360),ISNUMBER(W360),ISNUMBER(#REF!),ISNUMBER(AA360),ISNUMBER(AC360),ISNUMBER(AE360),ISNUMBER(AG360),ISNUMBER(Y360),ISNUMBER(AI360)),"x","")</f>
        <v/>
      </c>
      <c r="D360" s="63" t="s">
        <v>90</v>
      </c>
      <c r="E360" s="60" t="s">
        <v>1192</v>
      </c>
      <c r="F360" s="60" t="s">
        <v>67</v>
      </c>
      <c r="G360" s="60" t="s">
        <v>1193</v>
      </c>
      <c r="H360" s="60"/>
      <c r="I360" s="60"/>
      <c r="J360" s="64" t="s">
        <v>96</v>
      </c>
      <c r="K360" s="60" t="s">
        <v>100</v>
      </c>
      <c r="L360" s="60"/>
      <c r="M360" s="64" t="s">
        <v>12</v>
      </c>
      <c r="N360" s="64" t="s">
        <v>12</v>
      </c>
      <c r="O360" s="64" t="s">
        <v>14</v>
      </c>
      <c r="P360" s="64"/>
      <c r="Q360" s="64"/>
      <c r="S360" s="3259"/>
      <c r="U360" s="3260"/>
      <c r="W360" s="3261" t="str">
        <f t="shared" si="54"/>
        <v/>
      </c>
      <c r="Y360" s="3262" t="str">
        <f t="shared" si="52"/>
        <v/>
      </c>
      <c r="AA360" s="92"/>
      <c r="AC360" s="3263"/>
      <c r="AE360" s="3264"/>
      <c r="AG360" s="3265" t="str">
        <f t="shared" si="55"/>
        <v/>
      </c>
      <c r="AI360" s="3266" t="str">
        <f t="shared" si="53"/>
        <v/>
      </c>
    </row>
    <row r="361" spans="1:35" ht="11.25" outlineLevel="2">
      <c r="A361" s="3267" t="s">
        <v>1194</v>
      </c>
      <c r="B361" s="61" t="s">
        <v>94</v>
      </c>
      <c r="C361" s="62" t="str">
        <f>IF(OR(ISNUMBER(S361),ISNUMBER(U361),ISNUMBER(W361),ISNUMBER(#REF!),ISNUMBER(AA361),ISNUMBER(AC361),ISNUMBER(AE361),ISNUMBER(AG361),ISNUMBER(Y361),ISNUMBER(AI361)),"x","")</f>
        <v/>
      </c>
      <c r="D361" s="63" t="s">
        <v>90</v>
      </c>
      <c r="E361" s="60" t="s">
        <v>1195</v>
      </c>
      <c r="F361" s="60" t="s">
        <v>67</v>
      </c>
      <c r="G361" s="60" t="s">
        <v>1196</v>
      </c>
      <c r="H361" s="60" t="s">
        <v>1197</v>
      </c>
      <c r="I361" s="60"/>
      <c r="J361" s="64" t="s">
        <v>96</v>
      </c>
      <c r="K361" s="60"/>
      <c r="L361" s="60"/>
      <c r="M361" s="64" t="s">
        <v>12</v>
      </c>
      <c r="N361" s="64"/>
      <c r="O361" s="64" t="s">
        <v>14</v>
      </c>
      <c r="P361" s="64"/>
      <c r="Q361" s="64"/>
      <c r="S361" s="3268"/>
      <c r="U361" s="3269"/>
      <c r="W361" s="3270" t="str">
        <f t="shared" si="54"/>
        <v/>
      </c>
      <c r="Y361" s="3271" t="str">
        <f t="shared" si="52"/>
        <v/>
      </c>
      <c r="AA361" s="92"/>
      <c r="AC361" s="3272"/>
      <c r="AE361" s="3273"/>
      <c r="AG361" s="3274" t="str">
        <f t="shared" si="55"/>
        <v/>
      </c>
      <c r="AI361" s="3275" t="str">
        <f t="shared" si="53"/>
        <v/>
      </c>
    </row>
    <row r="362" spans="1:35" ht="11.25" outlineLevel="2">
      <c r="A362" s="3276" t="s">
        <v>1198</v>
      </c>
      <c r="B362" s="61" t="s">
        <v>94</v>
      </c>
      <c r="C362" s="62" t="str">
        <f>IF(OR(ISNUMBER(S362),ISNUMBER(U362),ISNUMBER(W362),ISNUMBER(#REF!),ISNUMBER(AA362),ISNUMBER(AC362),ISNUMBER(AE362),ISNUMBER(AG362),ISNUMBER(Y362),ISNUMBER(AI362)),"x","")</f>
        <v/>
      </c>
      <c r="D362" s="63" t="s">
        <v>90</v>
      </c>
      <c r="E362" s="60" t="s">
        <v>1199</v>
      </c>
      <c r="F362" s="60" t="s">
        <v>67</v>
      </c>
      <c r="G362" s="60" t="s">
        <v>1200</v>
      </c>
      <c r="H362" s="60" t="s">
        <v>1201</v>
      </c>
      <c r="I362" s="60"/>
      <c r="J362" s="64" t="s">
        <v>96</v>
      </c>
      <c r="K362" s="60"/>
      <c r="L362" s="60"/>
      <c r="M362" s="64" t="s">
        <v>12</v>
      </c>
      <c r="N362" s="64"/>
      <c r="O362" s="64" t="s">
        <v>14</v>
      </c>
      <c r="P362" s="64"/>
      <c r="Q362" s="64"/>
      <c r="S362" s="3277"/>
      <c r="U362" s="3278"/>
      <c r="W362" s="3279" t="str">
        <f t="shared" si="54"/>
        <v/>
      </c>
      <c r="Y362" s="3280" t="str">
        <f t="shared" si="52"/>
        <v/>
      </c>
      <c r="AA362" s="92"/>
      <c r="AC362" s="3281"/>
      <c r="AE362" s="3282"/>
      <c r="AG362" s="3283" t="str">
        <f t="shared" si="55"/>
        <v/>
      </c>
      <c r="AI362" s="3284" t="str">
        <f t="shared" si="53"/>
        <v/>
      </c>
    </row>
    <row r="363" spans="1:35" ht="11.25" outlineLevel="2">
      <c r="A363" s="3285" t="s">
        <v>1202</v>
      </c>
      <c r="B363" s="61" t="s">
        <v>94</v>
      </c>
      <c r="C363" s="62" t="str">
        <f>IF(OR(ISNUMBER(S363),ISNUMBER(U363),ISNUMBER(W363),ISNUMBER(#REF!),ISNUMBER(AA363),ISNUMBER(AC363),ISNUMBER(AE363),ISNUMBER(AG363),ISNUMBER(Y363),ISNUMBER(AI363)),"x","")</f>
        <v/>
      </c>
      <c r="D363" s="63" t="s">
        <v>90</v>
      </c>
      <c r="E363" s="60" t="s">
        <v>1203</v>
      </c>
      <c r="F363" s="60" t="s">
        <v>67</v>
      </c>
      <c r="G363" s="60" t="s">
        <v>1204</v>
      </c>
      <c r="H363" s="60" t="s">
        <v>1205</v>
      </c>
      <c r="I363" s="60" t="s">
        <v>1206</v>
      </c>
      <c r="J363" s="64" t="s">
        <v>96</v>
      </c>
      <c r="K363" s="60"/>
      <c r="L363" s="60"/>
      <c r="M363" s="64" t="s">
        <v>12</v>
      </c>
      <c r="N363" s="64"/>
      <c r="O363" s="64" t="s">
        <v>14</v>
      </c>
      <c r="P363" s="64"/>
      <c r="Q363" s="64"/>
      <c r="S363" s="3286"/>
      <c r="U363" s="3287"/>
      <c r="W363" s="3288" t="str">
        <f>IF(OR(ISNUMBER(W364),ISNUMBER(W365),ISNUMBER(W366),ISNUMBER(W367)),N(W364)+N(W365)+N(W366)+N(W367),IF(ISNUMBER(U363),U363,""))</f>
        <v/>
      </c>
      <c r="Y363" s="3289" t="str">
        <f t="shared" si="52"/>
        <v/>
      </c>
      <c r="AA363" s="92"/>
      <c r="AC363" s="3290"/>
      <c r="AE363" s="3291"/>
      <c r="AG363" s="3292" t="str">
        <f>IF(OR(ISNUMBER(AG364),ISNUMBER(AG365),ISNUMBER(AG366),ISNUMBER(AG367)),N(AG364)+N(AG365)+N(AG366)+N(AG367),IF(ISNUMBER(AE363),AE363,""))</f>
        <v/>
      </c>
      <c r="AI363" s="3293" t="str">
        <f t="shared" si="53"/>
        <v/>
      </c>
    </row>
    <row r="364" spans="1:35" ht="11.25" outlineLevel="3">
      <c r="A364" s="3294" t="s">
        <v>1207</v>
      </c>
      <c r="B364" s="61" t="s">
        <v>94</v>
      </c>
      <c r="C364" s="62" t="str">
        <f>IF(OR(ISNUMBER(S364),ISNUMBER(U364),ISNUMBER(W364),ISNUMBER(#REF!),ISNUMBER(AA364),ISNUMBER(AC364),ISNUMBER(AE364),ISNUMBER(AG364),ISNUMBER(Y364),ISNUMBER(AI364)),"x","")</f>
        <v/>
      </c>
      <c r="D364" s="63" t="s">
        <v>90</v>
      </c>
      <c r="E364" s="60" t="s">
        <v>1208</v>
      </c>
      <c r="F364" s="60" t="s">
        <v>67</v>
      </c>
      <c r="G364" s="60" t="s">
        <v>1209</v>
      </c>
      <c r="H364" s="60"/>
      <c r="I364" s="60"/>
      <c r="J364" s="64"/>
      <c r="K364" s="60"/>
      <c r="L364" s="60"/>
      <c r="M364" s="64" t="s">
        <v>12</v>
      </c>
      <c r="N364" s="64"/>
      <c r="O364" s="64" t="s">
        <v>14</v>
      </c>
      <c r="P364" s="64"/>
      <c r="Q364" s="64"/>
      <c r="S364" s="3295"/>
      <c r="U364" s="3296"/>
      <c r="W364" s="3297" t="str">
        <f t="shared" ref="W364:W371" si="56">IF(ISNUMBER(U364),U364,"")</f>
        <v/>
      </c>
      <c r="Y364" s="3298" t="str">
        <f t="shared" si="52"/>
        <v/>
      </c>
      <c r="AA364" s="92"/>
      <c r="AC364" s="3299"/>
      <c r="AE364" s="3300"/>
      <c r="AG364" s="3301" t="str">
        <f t="shared" ref="AG364:AG371" si="57">IF(ISNUMBER(AE364),AE364,"")</f>
        <v/>
      </c>
      <c r="AI364" s="3302" t="str">
        <f t="shared" si="53"/>
        <v/>
      </c>
    </row>
    <row r="365" spans="1:35" ht="11.25" outlineLevel="3">
      <c r="A365" s="3303" t="s">
        <v>948</v>
      </c>
      <c r="B365" s="61" t="s">
        <v>94</v>
      </c>
      <c r="C365" s="62" t="str">
        <f>IF(OR(ISNUMBER(S365),ISNUMBER(U365),ISNUMBER(W365),ISNUMBER(#REF!),ISNUMBER(AA365),ISNUMBER(AC365),ISNUMBER(AE365),ISNUMBER(AG365),ISNUMBER(Y365),ISNUMBER(AI365)),"x","")</f>
        <v/>
      </c>
      <c r="D365" s="63" t="s">
        <v>90</v>
      </c>
      <c r="E365" s="60" t="s">
        <v>1210</v>
      </c>
      <c r="F365" s="60" t="s">
        <v>67</v>
      </c>
      <c r="G365" s="60" t="s">
        <v>1211</v>
      </c>
      <c r="H365" s="60"/>
      <c r="I365" s="60"/>
      <c r="J365" s="64"/>
      <c r="K365" s="60"/>
      <c r="L365" s="60"/>
      <c r="M365" s="64" t="s">
        <v>12</v>
      </c>
      <c r="N365" s="64"/>
      <c r="O365" s="64" t="s">
        <v>14</v>
      </c>
      <c r="P365" s="64"/>
      <c r="Q365" s="64"/>
      <c r="S365" s="3304"/>
      <c r="U365" s="3305"/>
      <c r="W365" s="3306" t="str">
        <f t="shared" si="56"/>
        <v/>
      </c>
      <c r="Y365" s="3307" t="str">
        <f t="shared" si="52"/>
        <v/>
      </c>
      <c r="AA365" s="92"/>
      <c r="AC365" s="3308"/>
      <c r="AE365" s="3309"/>
      <c r="AG365" s="3310" t="str">
        <f t="shared" si="57"/>
        <v/>
      </c>
      <c r="AI365" s="3311" t="str">
        <f t="shared" si="53"/>
        <v/>
      </c>
    </row>
    <row r="366" spans="1:35" ht="11.25" outlineLevel="3">
      <c r="A366" s="3312" t="s">
        <v>1212</v>
      </c>
      <c r="B366" s="61" t="s">
        <v>94</v>
      </c>
      <c r="C366" s="62" t="str">
        <f>IF(OR(ISNUMBER(S366),ISNUMBER(U366),ISNUMBER(W366),ISNUMBER(#REF!),ISNUMBER(AA366),ISNUMBER(AC366),ISNUMBER(AE366),ISNUMBER(AG366),ISNUMBER(Y366),ISNUMBER(AI366)),"x","")</f>
        <v/>
      </c>
      <c r="D366" s="63" t="s">
        <v>90</v>
      </c>
      <c r="E366" s="60" t="s">
        <v>1213</v>
      </c>
      <c r="F366" s="60" t="s">
        <v>67</v>
      </c>
      <c r="G366" s="60" t="s">
        <v>1214</v>
      </c>
      <c r="H366" s="60"/>
      <c r="I366" s="60"/>
      <c r="J366" s="64"/>
      <c r="K366" s="60"/>
      <c r="L366" s="60"/>
      <c r="M366" s="64" t="s">
        <v>12</v>
      </c>
      <c r="N366" s="64"/>
      <c r="O366" s="64" t="s">
        <v>14</v>
      </c>
      <c r="P366" s="64"/>
      <c r="Q366" s="64"/>
      <c r="S366" s="3313"/>
      <c r="U366" s="3314"/>
      <c r="W366" s="3315" t="str">
        <f t="shared" si="56"/>
        <v/>
      </c>
      <c r="Y366" s="3316" t="str">
        <f t="shared" si="52"/>
        <v/>
      </c>
      <c r="AA366" s="92"/>
      <c r="AC366" s="3317"/>
      <c r="AE366" s="3318"/>
      <c r="AG366" s="3319" t="str">
        <f t="shared" si="57"/>
        <v/>
      </c>
      <c r="AI366" s="3320" t="str">
        <f t="shared" si="53"/>
        <v/>
      </c>
    </row>
    <row r="367" spans="1:35" ht="11.25" outlineLevel="3">
      <c r="A367" s="3321" t="s">
        <v>1215</v>
      </c>
      <c r="B367" s="61" t="s">
        <v>94</v>
      </c>
      <c r="C367" s="62" t="str">
        <f>IF(OR(ISNUMBER(S367),ISNUMBER(U367),ISNUMBER(W367),ISNUMBER(#REF!),ISNUMBER(AA367),ISNUMBER(AC367),ISNUMBER(AE367),ISNUMBER(AG367),ISNUMBER(Y367),ISNUMBER(AI367)),"x","")</f>
        <v/>
      </c>
      <c r="D367" s="63" t="s">
        <v>90</v>
      </c>
      <c r="E367" s="60" t="s">
        <v>1216</v>
      </c>
      <c r="F367" s="60" t="s">
        <v>67</v>
      </c>
      <c r="G367" s="60" t="s">
        <v>1217</v>
      </c>
      <c r="H367" s="60"/>
      <c r="I367" s="60"/>
      <c r="J367" s="64"/>
      <c r="K367" s="60"/>
      <c r="L367" s="60"/>
      <c r="M367" s="64" t="s">
        <v>12</v>
      </c>
      <c r="N367" s="64"/>
      <c r="O367" s="64" t="s">
        <v>14</v>
      </c>
      <c r="P367" s="64"/>
      <c r="Q367" s="64"/>
      <c r="S367" s="3322"/>
      <c r="U367" s="3323"/>
      <c r="W367" s="3324" t="str">
        <f t="shared" si="56"/>
        <v/>
      </c>
      <c r="Y367" s="3325" t="str">
        <f t="shared" si="52"/>
        <v/>
      </c>
      <c r="AA367" s="92"/>
      <c r="AC367" s="3326"/>
      <c r="AE367" s="3327"/>
      <c r="AG367" s="3328" t="str">
        <f t="shared" si="57"/>
        <v/>
      </c>
      <c r="AI367" s="3329" t="str">
        <f t="shared" si="53"/>
        <v/>
      </c>
    </row>
    <row r="368" spans="1:35" ht="11.25" outlineLevel="2">
      <c r="A368" s="3330" t="s">
        <v>1218</v>
      </c>
      <c r="B368" s="61"/>
      <c r="C368" s="62" t="str">
        <f>IF(OR(ISNUMBER(S368),ISNUMBER(U368),ISNUMBER(W368),ISNUMBER(#REF!),ISNUMBER(AA368),ISNUMBER(AC368),ISNUMBER(AE368),ISNUMBER(AG368),ISNUMBER(Y368),ISNUMBER(AI368)),"x","")</f>
        <v/>
      </c>
      <c r="D368" s="63" t="s">
        <v>90</v>
      </c>
      <c r="E368" s="60" t="s">
        <v>1219</v>
      </c>
      <c r="F368" s="60" t="s">
        <v>67</v>
      </c>
      <c r="G368" s="60" t="s">
        <v>1220</v>
      </c>
      <c r="H368" s="60" t="s">
        <v>1221</v>
      </c>
      <c r="I368" s="60"/>
      <c r="J368" s="64"/>
      <c r="K368" s="60"/>
      <c r="L368" s="60"/>
      <c r="M368" s="64" t="s">
        <v>12</v>
      </c>
      <c r="N368" s="64"/>
      <c r="O368" s="64" t="s">
        <v>14</v>
      </c>
      <c r="P368" s="64"/>
      <c r="Q368" s="64"/>
      <c r="S368" s="3331"/>
      <c r="U368" s="3332"/>
      <c r="W368" s="3333" t="str">
        <f t="shared" si="56"/>
        <v/>
      </c>
      <c r="Y368" s="3334" t="str">
        <f t="shared" si="52"/>
        <v/>
      </c>
      <c r="AA368" s="92"/>
      <c r="AC368" s="3335"/>
      <c r="AE368" s="3336"/>
      <c r="AG368" s="3337" t="str">
        <f t="shared" si="57"/>
        <v/>
      </c>
      <c r="AI368" s="3338" t="str">
        <f t="shared" si="53"/>
        <v/>
      </c>
    </row>
    <row r="369" spans="1:35" ht="11.25" outlineLevel="2">
      <c r="A369" s="3339" t="s">
        <v>1222</v>
      </c>
      <c r="B369" s="61"/>
      <c r="C369" s="62" t="str">
        <f>IF(OR(ISNUMBER(S369),ISNUMBER(U369),ISNUMBER(W369),ISNUMBER(#REF!),ISNUMBER(AA369),ISNUMBER(AC369),ISNUMBER(AE369),ISNUMBER(AG369),ISNUMBER(Y369),ISNUMBER(AI369)),"x","")</f>
        <v/>
      </c>
      <c r="D369" s="63" t="s">
        <v>90</v>
      </c>
      <c r="E369" s="60" t="s">
        <v>1223</v>
      </c>
      <c r="F369" s="60" t="s">
        <v>67</v>
      </c>
      <c r="G369" s="60" t="s">
        <v>1224</v>
      </c>
      <c r="H369" s="60" t="s">
        <v>1221</v>
      </c>
      <c r="I369" s="60"/>
      <c r="J369" s="64"/>
      <c r="K369" s="60"/>
      <c r="L369" s="60"/>
      <c r="M369" s="64" t="s">
        <v>12</v>
      </c>
      <c r="N369" s="64"/>
      <c r="O369" s="64" t="s">
        <v>14</v>
      </c>
      <c r="P369" s="64"/>
      <c r="Q369" s="64"/>
      <c r="S369" s="3340"/>
      <c r="U369" s="3341"/>
      <c r="W369" s="3342" t="str">
        <f t="shared" si="56"/>
        <v/>
      </c>
      <c r="Y369" s="3343" t="str">
        <f t="shared" si="52"/>
        <v/>
      </c>
      <c r="AA369" s="92"/>
      <c r="AC369" s="3344"/>
      <c r="AE369" s="3345"/>
      <c r="AG369" s="3346" t="str">
        <f t="shared" si="57"/>
        <v/>
      </c>
      <c r="AI369" s="3347" t="str">
        <f t="shared" si="53"/>
        <v/>
      </c>
    </row>
    <row r="370" spans="1:35" ht="11.25" outlineLevel="2">
      <c r="A370" s="3348" t="s">
        <v>1225</v>
      </c>
      <c r="B370" s="61"/>
      <c r="C370" s="62" t="str">
        <f>IF(OR(ISNUMBER(S370),ISNUMBER(U370),ISNUMBER(W370),ISNUMBER(#REF!),ISNUMBER(AA370),ISNUMBER(AC370),ISNUMBER(AE370),ISNUMBER(AG370),ISNUMBER(Y370),ISNUMBER(AI370)),"x","")</f>
        <v/>
      </c>
      <c r="D370" s="63" t="s">
        <v>90</v>
      </c>
      <c r="E370" s="60" t="s">
        <v>1226</v>
      </c>
      <c r="F370" s="60" t="s">
        <v>67</v>
      </c>
      <c r="G370" s="60" t="s">
        <v>1227</v>
      </c>
      <c r="H370" s="60" t="s">
        <v>1221</v>
      </c>
      <c r="I370" s="60"/>
      <c r="J370" s="64"/>
      <c r="K370" s="60"/>
      <c r="L370" s="60"/>
      <c r="M370" s="64" t="s">
        <v>12</v>
      </c>
      <c r="N370" s="64"/>
      <c r="O370" s="64" t="s">
        <v>14</v>
      </c>
      <c r="P370" s="64"/>
      <c r="Q370" s="64"/>
      <c r="S370" s="3349"/>
      <c r="U370" s="3350"/>
      <c r="W370" s="3351" t="str">
        <f t="shared" si="56"/>
        <v/>
      </c>
      <c r="Y370" s="3352" t="str">
        <f t="shared" si="52"/>
        <v/>
      </c>
      <c r="AA370" s="92"/>
      <c r="AC370" s="3353"/>
      <c r="AE370" s="3354"/>
      <c r="AG370" s="3355" t="str">
        <f t="shared" si="57"/>
        <v/>
      </c>
      <c r="AI370" s="3356" t="str">
        <f t="shared" si="53"/>
        <v/>
      </c>
    </row>
    <row r="371" spans="1:35" ht="11.25" outlineLevel="1">
      <c r="A371" s="3357" t="s">
        <v>1228</v>
      </c>
      <c r="B371" s="61" t="s">
        <v>94</v>
      </c>
      <c r="C371" s="62" t="str">
        <f>IF(OR(ISNUMBER(S371),ISNUMBER(U371),ISNUMBER(W371),ISNUMBER(#REF!),ISNUMBER(AA371),ISNUMBER(AC371),ISNUMBER(AE371),ISNUMBER(AG371),ISNUMBER(Y371),ISNUMBER(AI371)),"x","")</f>
        <v/>
      </c>
      <c r="D371" s="63" t="s">
        <v>90</v>
      </c>
      <c r="E371" s="60" t="s">
        <v>1229</v>
      </c>
      <c r="F371" s="60" t="s">
        <v>67</v>
      </c>
      <c r="G371" s="60" t="s">
        <v>1228</v>
      </c>
      <c r="H371" s="60" t="s">
        <v>1230</v>
      </c>
      <c r="I371" s="60"/>
      <c r="J371" s="64" t="s">
        <v>96</v>
      </c>
      <c r="K371" s="60"/>
      <c r="L371" s="60" t="s">
        <v>12</v>
      </c>
      <c r="M371" s="64" t="s">
        <v>12</v>
      </c>
      <c r="N371" s="64" t="s">
        <v>12</v>
      </c>
      <c r="O371" s="64" t="s">
        <v>14</v>
      </c>
      <c r="P371" s="64"/>
      <c r="Q371" s="64"/>
      <c r="S371" s="3358"/>
      <c r="U371" s="3359"/>
      <c r="W371" s="3360" t="str">
        <f t="shared" si="56"/>
        <v/>
      </c>
      <c r="Y371" s="3361" t="str">
        <f t="shared" si="52"/>
        <v/>
      </c>
      <c r="AA371" s="92"/>
      <c r="AC371" s="3362"/>
      <c r="AE371" s="3363"/>
      <c r="AG371" s="3364" t="str">
        <f t="shared" si="57"/>
        <v/>
      </c>
      <c r="AI371" s="3365" t="str">
        <f t="shared" si="53"/>
        <v/>
      </c>
    </row>
    <row r="372" spans="1:35" ht="11.25" outlineLevel="2">
      <c r="A372" s="3366" t="s">
        <v>454</v>
      </c>
      <c r="B372" s="61"/>
      <c r="C372" s="62" t="str">
        <f>IF(OR(ISNUMBER(S372),ISNUMBER(U372),ISNUMBER(W372),ISNUMBER(#REF!),ISNUMBER(AA372),ISNUMBER(AC372),ISNUMBER(AE372),ISNUMBER(AG372),ISNUMBER(Y372),ISNUMBER(AI372)),"x","")</f>
        <v/>
      </c>
      <c r="D372" s="63" t="s">
        <v>90</v>
      </c>
      <c r="E372" s="60" t="s">
        <v>1231</v>
      </c>
      <c r="F372" s="60" t="s">
        <v>13</v>
      </c>
      <c r="G372" s="60" t="s">
        <v>1232</v>
      </c>
      <c r="H372" s="60" t="s">
        <v>163</v>
      </c>
      <c r="I372" s="60" t="s">
        <v>164</v>
      </c>
      <c r="J372" s="64"/>
      <c r="K372" s="60"/>
      <c r="L372" s="60" t="s">
        <v>12</v>
      </c>
      <c r="M372" s="64" t="s">
        <v>12</v>
      </c>
      <c r="N372" s="64" t="s">
        <v>12</v>
      </c>
      <c r="O372" s="64" t="s">
        <v>14</v>
      </c>
      <c r="P372" s="64"/>
      <c r="Q372" s="64"/>
      <c r="S372" s="3367"/>
      <c r="U372" s="3368"/>
      <c r="W372" s="3369"/>
      <c r="Y372" s="3370" t="str">
        <f t="shared" si="52"/>
        <v/>
      </c>
      <c r="AA372" s="92"/>
      <c r="AC372" s="3371"/>
      <c r="AE372" s="3372"/>
      <c r="AG372" s="3373"/>
      <c r="AI372" s="3374" t="str">
        <f t="shared" si="53"/>
        <v/>
      </c>
    </row>
    <row r="373" spans="1:35" ht="11.25">
      <c r="S373" s="1"/>
      <c r="T373" s="1"/>
      <c r="V373" s="1"/>
      <c r="W373" s="1"/>
      <c r="X373" s="1"/>
      <c r="Y373" s="1"/>
      <c r="Z373" s="1"/>
      <c r="AA373" s="1"/>
      <c r="AB373" s="1"/>
      <c r="AC373" s="1"/>
      <c r="AD373" s="1"/>
      <c r="AF373" s="1"/>
      <c r="AG373" s="1"/>
      <c r="AH373" s="1"/>
      <c r="AI373" s="1"/>
    </row>
    <row r="374" spans="1:35" s="41" customFormat="1" ht="11.25"/>
    <row r="375" spans="1:35" s="41" customFormat="1" ht="11.25"/>
    <row r="376" spans="1:35" ht="11.25">
      <c r="S376" s="20"/>
      <c r="T376" s="48" t="s">
        <v>56</v>
      </c>
    </row>
    <row r="377" spans="1:35" ht="11.25">
      <c r="S377" s="46"/>
      <c r="T377" s="45" t="s">
        <v>52</v>
      </c>
    </row>
  </sheetData>
  <autoFilter ref="A7:Q16"/>
  <mergeCells count="10">
    <mergeCell ref="S3:Y3"/>
    <mergeCell ref="S4:Y4"/>
    <mergeCell ref="AC3:AI3"/>
    <mergeCell ref="AC4:AI4"/>
    <mergeCell ref="A3:A4"/>
    <mergeCell ref="A1:A2"/>
    <mergeCell ref="B1:B2"/>
    <mergeCell ref="C1:C2"/>
    <mergeCell ref="D1:D2"/>
    <mergeCell ref="E1:E2"/>
  </mergeCells>
  <hyperlinks>
    <hyperlink ref="B10" location="'Aktiva'!A9" display="+"/>
    <hyperlink ref="B11" location="'Aktiva'!A9" display="+"/>
    <hyperlink ref="B13" location="'Aktiva'!A9" display="+"/>
    <hyperlink ref="B14" location="'Aktiva'!A13" display="+"/>
    <hyperlink ref="B15" location="'Aktiva'!A14" display="+"/>
    <hyperlink ref="B18" location="'Aktiva'!A14" display="+"/>
    <hyperlink ref="B19" location="'Aktiva'!A18" display="+"/>
    <hyperlink ref="B20" location="'Aktiva'!A18" display="+"/>
    <hyperlink ref="B21" location="'Aktiva'!A18" display="+"/>
    <hyperlink ref="B22" location="'Aktiva'!A18" display="+"/>
    <hyperlink ref="B23" location="'Aktiva'!A18" display="+"/>
    <hyperlink ref="B24" location="'Aktiva'!A18" display="+"/>
    <hyperlink ref="B25" location="'Aktiva'!A14" display="+"/>
    <hyperlink ref="B26" location="'Aktiva'!A25" display="+"/>
    <hyperlink ref="B27" location="'Aktiva'!A25" display="+"/>
    <hyperlink ref="B28" location="'Aktiva'!A14" display="+"/>
    <hyperlink ref="B29" location="'Aktiva'!A14" display="+"/>
    <hyperlink ref="B31" location="'Aktiva'!A13" display="+"/>
    <hyperlink ref="B32" location="'Aktiva'!A31" display="+"/>
    <hyperlink ref="B33" location="'Aktiva'!A32" display="+"/>
    <hyperlink ref="B34" location="'Aktiva'!A32" display="+"/>
    <hyperlink ref="B35" location="'Aktiva'!A32" display="+"/>
    <hyperlink ref="B37" location="'Aktiva'!A32" display="+"/>
    <hyperlink ref="B38" location="'Aktiva'!A32" display="+"/>
    <hyperlink ref="B39" location="'Aktiva'!A32" display="+"/>
    <hyperlink ref="B40" location="'Aktiva'!A31" display="+"/>
    <hyperlink ref="B41" location="'Aktiva'!A40" display="+"/>
    <hyperlink ref="B42" location="'Aktiva'!A40" display="+"/>
    <hyperlink ref="B43" location="'Aktiva'!A40" display="+"/>
    <hyperlink ref="B44" location="'Aktiva'!A40" display="+"/>
    <hyperlink ref="B45" location="'Aktiva'!A40" display="+"/>
    <hyperlink ref="B46" location="'Aktiva'!A40" display="+"/>
    <hyperlink ref="B47" location="'Aktiva'!A40" display="+"/>
    <hyperlink ref="B48" location="'Aktiva'!A40" display="+"/>
    <hyperlink ref="B49" location="'Aktiva'!A31" display="+"/>
    <hyperlink ref="B50" location="'Aktiva'!A49" display="+"/>
    <hyperlink ref="B51" location="'Aktiva'!A49" display="+"/>
    <hyperlink ref="B52" location="'Aktiva'!A49" display="+"/>
    <hyperlink ref="B53" location="'Aktiva'!A49" display="+"/>
    <hyperlink ref="B54" location="'Aktiva'!A49" display="+"/>
    <hyperlink ref="B55" location="'Aktiva'!A49" display="+"/>
    <hyperlink ref="B56" location="'Aktiva'!A49" display="+"/>
    <hyperlink ref="B57" location="'Aktiva'!A31" display="+"/>
    <hyperlink ref="B58" location="'Aktiva'!A57" display="+"/>
    <hyperlink ref="B59" location="'Aktiva'!A57" display="+"/>
    <hyperlink ref="B60" location="'Aktiva'!A31" display="+"/>
    <hyperlink ref="B61" location="'Aktiva'!A60" display="+"/>
    <hyperlink ref="B62" location="'Aktiva'!A60" display="+"/>
    <hyperlink ref="B63" location="'Aktiva'!A60" display="+"/>
    <hyperlink ref="B64" location="'Aktiva'!A60" display="+"/>
    <hyperlink ref="B65" location="'Aktiva'!A31" display="+"/>
    <hyperlink ref="B66" location="'Aktiva'!A65" display="+"/>
    <hyperlink ref="B67" location="'Aktiva'!A65" display="+"/>
    <hyperlink ref="B69" location="'Aktiva'!A13" display="+"/>
    <hyperlink ref="B71" location="'Aktiva'!A69" display="+"/>
    <hyperlink ref="B72" location="'Aktiva'!A71" display="+"/>
    <hyperlink ref="B73" location="'Aktiva'!A71" display="+"/>
    <hyperlink ref="B74" location="'Aktiva'!A71" display="+"/>
    <hyperlink ref="B77" location="'Aktiva'!A71" display="+"/>
    <hyperlink ref="B78" location="'Aktiva'!A69" display="+"/>
    <hyperlink ref="B79" location="'Aktiva'!A78" display="+"/>
    <hyperlink ref="B80" location="'Aktiva'!A78" display="+"/>
    <hyperlink ref="B81" location="'Aktiva'!A78" display="+"/>
    <hyperlink ref="B82" location="'Aktiva'!A78" display="+"/>
    <hyperlink ref="B83" location="'Aktiva'!A69" display="+"/>
    <hyperlink ref="B84" location="'Aktiva'!A83" display="+"/>
    <hyperlink ref="B85" location="'Aktiva'!A83" display="+"/>
    <hyperlink ref="B86" location="'Aktiva'!A83" display="+"/>
    <hyperlink ref="B87" location="'Aktiva'!A83" display="+"/>
    <hyperlink ref="B90" location="'Aktiva'!A83" display="+"/>
    <hyperlink ref="B91" location="'Aktiva'!A69" display="+"/>
    <hyperlink ref="B94" location="'Aktiva'!A91" display="+"/>
    <hyperlink ref="B95" location="'Aktiva'!A91" display="+"/>
    <hyperlink ref="B96" location="'Aktiva'!A91" display="+"/>
    <hyperlink ref="B97" location="'Aktiva'!A96" display="+"/>
    <hyperlink ref="B98" location="'Aktiva'!A96" display="+"/>
    <hyperlink ref="B99" location="'Aktiva'!A91" display="+"/>
    <hyperlink ref="B100" location="'Aktiva'!A91" display="+"/>
    <hyperlink ref="B101" location="'Aktiva'!A69" display="+"/>
    <hyperlink ref="B106" location="'Aktiva'!A101" display="+"/>
    <hyperlink ref="B107" location="'Aktiva'!A101" display="+"/>
    <hyperlink ref="B108" location="'Aktiva'!A101" display="+"/>
    <hyperlink ref="B109" location="'Aktiva'!A101" display="+"/>
    <hyperlink ref="B110" location="'Aktiva'!A69" display="+"/>
    <hyperlink ref="B111" location="'Aktiva'!A110" display="+"/>
    <hyperlink ref="B112" location="'Aktiva'!A110" display="+"/>
    <hyperlink ref="B113" location="'Aktiva'!A110" display="+"/>
    <hyperlink ref="B114" location="'Aktiva'!A110" display="+"/>
    <hyperlink ref="B115" location="'Aktiva'!A110" display="+"/>
    <hyperlink ref="B116" location="'Aktiva'!A110" display="+"/>
    <hyperlink ref="B117" location="'Aktiva'!A110" display="+"/>
    <hyperlink ref="B118" location="'Aktiva'!A110" display="+"/>
    <hyperlink ref="B120" location="'Aktiva'!A110" display="+"/>
    <hyperlink ref="B121" location="'Aktiva'!A69" display="+"/>
    <hyperlink ref="B122" location="'Aktiva'!A121" display="+"/>
    <hyperlink ref="B123" location="'Aktiva'!A121" display="+"/>
    <hyperlink ref="B124" location="'Aktiva'!A121" display="+"/>
    <hyperlink ref="B125" location="'Aktiva'!A69" display="+"/>
    <hyperlink ref="B126" location="'Aktiva'!A125" display="+"/>
    <hyperlink ref="B127" location="'Aktiva'!A125" display="+"/>
    <hyperlink ref="B128" location="'Aktiva'!A125" display="+"/>
    <hyperlink ref="B129" location="'Aktiva'!A125" display="+"/>
    <hyperlink ref="B130" location="'Aktiva'!A125" display="+"/>
    <hyperlink ref="B131" location="'Aktiva'!A9" display="+"/>
    <hyperlink ref="B132" location="'Aktiva'!A131" display="+"/>
    <hyperlink ref="B133" location="'Aktiva'!A131" display="+"/>
    <hyperlink ref="B134" location="'Aktiva'!A131" display="+"/>
    <hyperlink ref="B135" location="'Aktiva'!A131" display="+"/>
    <hyperlink ref="B137" location="'Aktiva'!A9" display="+"/>
    <hyperlink ref="B138" location="'Aktiva'!A137" display="+"/>
    <hyperlink ref="B140" location="'Aktiva'!A138" display="+"/>
    <hyperlink ref="B141" location="'Aktiva'!A140" display="+"/>
    <hyperlink ref="B142" location="'Aktiva'!A140" display="+"/>
    <hyperlink ref="B143" location="'Aktiva'!A140" display="+"/>
    <hyperlink ref="B144" location="'Aktiva'!A140" display="+"/>
    <hyperlink ref="B145" location="'Aktiva'!A138" display="+"/>
    <hyperlink ref="B146" location="'Aktiva'!A145" display="+"/>
    <hyperlink ref="B147" location="'Aktiva'!A145" display="+"/>
    <hyperlink ref="B148" location="'Aktiva'!A145" display="+"/>
    <hyperlink ref="B149" location="'Aktiva'!A145" display="+"/>
    <hyperlink ref="B150" location="'Aktiva'!A145" display="+"/>
    <hyperlink ref="B151" location="'Aktiva'!A145" display="+"/>
    <hyperlink ref="B152" location="'Aktiva'!A138" display="+"/>
    <hyperlink ref="B153" location="'Aktiva'!A152" display="+"/>
    <hyperlink ref="B154" location="'Aktiva'!A152" display="+"/>
    <hyperlink ref="B155" location="'Aktiva'!A154" display="+"/>
    <hyperlink ref="B156" location="'Aktiva'!A154" display="+"/>
    <hyperlink ref="B157" location="'Aktiva'!A152" display="+"/>
    <hyperlink ref="B158" location="'Aktiva'!A152" display="+"/>
    <hyperlink ref="B159" location="'Aktiva'!A138" display="+"/>
    <hyperlink ref="B161" location="'Aktiva'!A138" display="+"/>
    <hyperlink ref="B162" location="'Aktiva'!A138" display="+"/>
    <hyperlink ref="B163" location="'Aktiva'!A138" display="-"/>
    <hyperlink ref="B165" location="'Aktiva'!A137" display="+"/>
    <hyperlink ref="B170" location="'Aktiva'!A165" display="+"/>
    <hyperlink ref="B178" location="'Aktiva'!A165" display="+"/>
    <hyperlink ref="B179" location="'Aktiva'!A178" display="+"/>
    <hyperlink ref="B180" location="'Aktiva'!A178" display="+"/>
    <hyperlink ref="B181" location="'Aktiva'!A165" display="+"/>
    <hyperlink ref="B188" location="'Aktiva'!A181" display="+"/>
    <hyperlink ref="B189" location="'Aktiva'!A181" display="+"/>
    <hyperlink ref="B190" location="'Aktiva'!A181" display="+"/>
    <hyperlink ref="B191" location="'Aktiva'!A181" display="+"/>
    <hyperlink ref="B192" location="'Aktiva'!A181" display="+"/>
    <hyperlink ref="B193" location="'Aktiva'!A181" display="+"/>
    <hyperlink ref="B194" location="'Aktiva'!A165" display="+"/>
    <hyperlink ref="B195" location="'Aktiva'!A194" display="+"/>
    <hyperlink ref="B196" location="'Aktiva'!A194" display="+"/>
    <hyperlink ref="B197" location="'Aktiva'!A165" display="+"/>
    <hyperlink ref="B198" location="'Aktiva'!A197" display="+"/>
    <hyperlink ref="B199" location="'Aktiva'!A197" display="+"/>
    <hyperlink ref="B204" location="'Aktiva'!A197" display="+"/>
    <hyperlink ref="B205" location="'Aktiva'!A165" display="+"/>
    <hyperlink ref="B213" location="'Aktiva'!A165" display="+"/>
    <hyperlink ref="B214" location="'Aktiva'!A165" display="+"/>
    <hyperlink ref="B215" location="'Aktiva'!A165" display="+"/>
    <hyperlink ref="B216" location="'Aktiva'!A165" display="+"/>
    <hyperlink ref="B217" location="'Aktiva'!A165" display="+"/>
    <hyperlink ref="B220" location="'Aktiva'!A217" display="+"/>
    <hyperlink ref="B221" location="'Aktiva'!A217" display="+"/>
    <hyperlink ref="B222" location="'Aktiva'!A217" display="+"/>
    <hyperlink ref="B223" location="'Aktiva'!A217" display="+"/>
    <hyperlink ref="B224" location="'Aktiva'!A217" display="+"/>
    <hyperlink ref="B225" location="'Aktiva'!A217" display="+"/>
    <hyperlink ref="B226" location="'Aktiva'!A217" display="+"/>
    <hyperlink ref="B227" location="'Aktiva'!A217" display="+"/>
    <hyperlink ref="B228" location="'Aktiva'!A217" display="+"/>
    <hyperlink ref="B229" location="'Aktiva'!A217" display="+"/>
    <hyperlink ref="B230" location="'Aktiva'!A217" display="+"/>
    <hyperlink ref="B231" location="'Aktiva'!A217" display="+"/>
    <hyperlink ref="B232" location="'Aktiva'!A217" display="+"/>
    <hyperlink ref="B233" location="'Aktiva'!A217" display="+"/>
    <hyperlink ref="B234" location="'Aktiva'!A217" display="+"/>
    <hyperlink ref="B235" location="'Aktiva'!A217" display="+"/>
    <hyperlink ref="B236" location="'Aktiva'!A217" display="+"/>
    <hyperlink ref="B237" location="'Aktiva'!A217" display="+"/>
    <hyperlink ref="B238" location="'Aktiva'!A137" display="+"/>
    <hyperlink ref="B239" location="'Aktiva'!A238" display="+"/>
    <hyperlink ref="B240" location="'Aktiva'!A239" display="+"/>
    <hyperlink ref="B241" location="'Aktiva'!A239" display="+"/>
    <hyperlink ref="B242" location="'Aktiva'!A238" display="+"/>
    <hyperlink ref="B243" location="'Aktiva'!A242" display="+"/>
    <hyperlink ref="B244" location="'Aktiva'!A242" display="+"/>
    <hyperlink ref="B245" location="'Aktiva'!A242" display="+"/>
    <hyperlink ref="B246" location="'Aktiva'!A242" display="+"/>
    <hyperlink ref="B247" location="'Aktiva'!A242" display="+"/>
    <hyperlink ref="B248" location="'Aktiva'!A242" display="+"/>
    <hyperlink ref="B249" location="'Aktiva'!A242" display="+"/>
    <hyperlink ref="B250" location="'Aktiva'!A242" display="+"/>
    <hyperlink ref="B252" location="'Aktiva'!A238" display="+"/>
    <hyperlink ref="B253" location="'Aktiva'!A137" display="+"/>
    <hyperlink ref="B254" location="'Aktiva'!A253" display="+"/>
    <hyperlink ref="B255" location="'Aktiva'!A253" display="+"/>
    <hyperlink ref="B256" location="'Aktiva'!A253" display="+"/>
    <hyperlink ref="B257" location="'Aktiva'!A253" display="+"/>
    <hyperlink ref="B258" location="'Aktiva'!A253" display="+"/>
    <hyperlink ref="B259" location="'Aktiva'!A253" display="+"/>
    <hyperlink ref="B260" location="'Aktiva'!A9" display="+"/>
    <hyperlink ref="B261" location="'Aktiva'!A260" display="+"/>
    <hyperlink ref="B262" location="'Aktiva'!A260" display="+"/>
    <hyperlink ref="B263" location="'Aktiva'!A260" display="+"/>
    <hyperlink ref="B264" location="'Aktiva'!A260" display="+"/>
    <hyperlink ref="B265" location="'Aktiva'!A260" display="+"/>
    <hyperlink ref="B266" location="'Aktiva'!A260" display="+"/>
    <hyperlink ref="B268" location="'Aktiva'!A260" display="+"/>
    <hyperlink ref="B269" location="'Aktiva'!A9" display="+"/>
    <hyperlink ref="B270" location="'Aktiva'!A9" display="+"/>
    <hyperlink ref="B271" location="'Aktiva'!A9" display="+"/>
    <hyperlink ref="B272" location="'Aktiva'!A9" display="+"/>
    <hyperlink ref="B274" location="'Aktiva'!A9" display="+"/>
    <hyperlink ref="B275" location="'Aktiva'!A274" display="+"/>
    <hyperlink ref="B276" location="'Aktiva'!A275" display="+"/>
    <hyperlink ref="B277" location="'Aktiva'!A275" display="+"/>
    <hyperlink ref="B278" location="'Aktiva'!A275" display="+"/>
    <hyperlink ref="B279" location="'Aktiva'!A275" display="+"/>
    <hyperlink ref="B284" location="'Aktiva'!A275" display="-"/>
    <hyperlink ref="B291" location="'Aktiva'!A275" display="+"/>
    <hyperlink ref="B292" location="'Aktiva'!A275" display="+"/>
    <hyperlink ref="B293" location="'Aktiva'!A274" display="+"/>
    <hyperlink ref="B294" location="'Aktiva'!A293" display="+"/>
    <hyperlink ref="B295" location="'Aktiva'!A293" display="+"/>
    <hyperlink ref="B296" location="'Aktiva'!A293" display="+"/>
    <hyperlink ref="B297" location="'Aktiva'!A293" display="+"/>
    <hyperlink ref="B300" location="'Aktiva'!A293" display="-"/>
    <hyperlink ref="B305" location="'Aktiva'!A293" display="+"/>
    <hyperlink ref="B306" location="'Aktiva'!A293" display="+"/>
    <hyperlink ref="B307" location="'Aktiva'!A293" display="+"/>
    <hyperlink ref="B308" location="'Aktiva'!A274" display="+"/>
    <hyperlink ref="B309" location="'Aktiva'!A308" display="+"/>
    <hyperlink ref="B310" location="'Aktiva'!A308" display="+"/>
    <hyperlink ref="B311" location="'Aktiva'!A308" display="+"/>
    <hyperlink ref="B314" location="'Aktiva'!A308" display="-"/>
    <hyperlink ref="B319" location="'Aktiva'!A308" display="+"/>
    <hyperlink ref="B320" location="'Aktiva'!A308" display="+"/>
    <hyperlink ref="B321" location="'Aktiva'!A308" display="+"/>
    <hyperlink ref="B322" location="'Aktiva'!A274" display="+"/>
    <hyperlink ref="B323" location="'Aktiva'!A322" display="+"/>
    <hyperlink ref="B324" location="'Aktiva'!A322" display="+"/>
    <hyperlink ref="B325" location="'Aktiva'!A322" display="+"/>
    <hyperlink ref="B328" location="'Aktiva'!A322" display="-"/>
    <hyperlink ref="B333" location="'Aktiva'!A322" display="+"/>
    <hyperlink ref="B334" location="'Aktiva'!A322" display="+"/>
    <hyperlink ref="B335" location="'Aktiva'!A322" display="+"/>
    <hyperlink ref="B336" location="'Aktiva'!A274" display="+"/>
    <hyperlink ref="B337" location="'Aktiva'!A336" display="+"/>
    <hyperlink ref="B338" location="'Aktiva'!A336" display="+"/>
    <hyperlink ref="B339" location="'Aktiva'!A336" display="+"/>
    <hyperlink ref="B342" location="'Aktiva'!A336" display="-"/>
    <hyperlink ref="B347" location="'Aktiva'!A336" display="+"/>
    <hyperlink ref="B348" location="'Aktiva'!A336" display="+"/>
    <hyperlink ref="B349" location="'Aktiva'!A336" display="+"/>
    <hyperlink ref="B350" location="'Aktiva'!A274" display="-"/>
    <hyperlink ref="B351" location="'Aktiva'!A274" display="-"/>
    <hyperlink ref="B359" location="'Aktiva'!A274" display="+"/>
    <hyperlink ref="B360" location="'Aktiva'!A274" display="+"/>
    <hyperlink ref="B361" location="'Aktiva'!A274" display="+"/>
    <hyperlink ref="B362" location="'Aktiva'!A274" display="+"/>
    <hyperlink ref="B363" location="'Aktiva'!A274" display="+"/>
    <hyperlink ref="B364" location="'Aktiva'!A363" display="+"/>
    <hyperlink ref="B365" location="'Aktiva'!A363" display="+"/>
    <hyperlink ref="B366" location="'Aktiva'!A363" display="+"/>
    <hyperlink ref="B367" location="'Aktiva'!A363" display="+"/>
    <hyperlink ref="B371" location="'Aktiva'!A9" display="+"/>
  </hyperlinks>
  <pageMargins left="0.78740157499999996" right="0.78740157499999996" top="0.984251969" bottom="0.984251969" header="0.4921259845" footer="0.4921259845"/>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outlinePr summaryBelow="0" summaryRight="0"/>
  </sheetPr>
  <dimension ref="A1:AI513"/>
  <sheetViews>
    <sheetView workbookViewId="0">
      <pane xSplit="3" ySplit="7" topLeftCell="D280" activePane="bottomRight" state="frozen"/>
      <selection pane="topRight" activeCell="D1" sqref="D1"/>
      <selection pane="bottomLeft" activeCell="A7" sqref="A7"/>
      <selection pane="bottomRight" activeCell="U331" sqref="U331"/>
    </sheetView>
  </sheetViews>
  <sheetFormatPr baseColWidth="10" defaultColWidth="13.1640625" defaultRowHeight="12" customHeight="1" outlineLevelRow="6" outlineLevelCol="1"/>
  <cols>
    <col min="1" max="1" width="50.83203125" style="2" customWidth="1"/>
    <col min="2" max="2" width="2.83203125" style="2" customWidth="1"/>
    <col min="3" max="3" width="2.83203125" style="2" customWidth="1" collapsed="1"/>
    <col min="4" max="4" width="24.5" style="2" hidden="1" customWidth="1" outlineLevel="1"/>
    <col min="5" max="5" width="20.83203125" style="2" hidden="1" customWidth="1" outlineLevel="1"/>
    <col min="6" max="6" width="13.5" style="2" hidden="1" customWidth="1" outlineLevel="1"/>
    <col min="7" max="7" width="24.1640625" style="2" hidden="1" customWidth="1" outlineLevel="1"/>
    <col min="8" max="8" width="34.6640625" style="2" hidden="1" customWidth="1" outlineLevel="1"/>
    <col min="9" max="9" width="25.83203125" style="2" hidden="1" customWidth="1" outlineLevel="1"/>
    <col min="10" max="10" width="31.5" style="2" hidden="1" customWidth="1" outlineLevel="1"/>
    <col min="11" max="11" width="16" style="2" hidden="1" customWidth="1" outlineLevel="1"/>
    <col min="12" max="12" width="18.5" style="2" hidden="1" customWidth="1" outlineLevel="1"/>
    <col min="13" max="13" width="18.6640625" style="2" hidden="1" customWidth="1" outlineLevel="1"/>
    <col min="14" max="14" width="16.33203125" style="2" hidden="1" customWidth="1" outlineLevel="1"/>
    <col min="15" max="15" width="27" style="2" hidden="1" customWidth="1" outlineLevel="1"/>
    <col min="16" max="16" width="22" style="2" hidden="1" customWidth="1" outlineLevel="1"/>
    <col min="17" max="17" width="17" style="2" hidden="1" customWidth="1" outlineLevel="1"/>
    <col min="18" max="18" width="2.83203125" style="2" customWidth="1"/>
    <col min="19" max="19" width="15.83203125" style="2" customWidth="1"/>
    <col min="20" max="20" width="2.83203125" style="2" customWidth="1"/>
    <col min="21" max="21" width="15.83203125" style="2" customWidth="1" outlineLevel="1"/>
    <col min="22" max="22" width="2.83203125" style="2" customWidth="1" outlineLevel="1"/>
    <col min="23" max="23" width="15.83203125" style="2" customWidth="1" outlineLevel="1"/>
    <col min="24" max="24" width="2.83203125" style="2" customWidth="1" outlineLevel="1"/>
    <col min="25" max="25" width="15.83203125" style="2" customWidth="1"/>
    <col min="26" max="26" width="2.83203125" style="2" customWidth="1"/>
    <col min="27" max="27" width="15.83203125" style="2" customWidth="1" outlineLevel="1"/>
    <col min="28" max="28" width="2.83203125" style="2" customWidth="1" outlineLevel="1"/>
    <col min="29" max="29" width="15.83203125" style="2" customWidth="1"/>
    <col min="30" max="30" width="2.83203125" style="2" customWidth="1"/>
    <col min="31" max="31" width="15.83203125" style="2" customWidth="1" outlineLevel="1"/>
    <col min="32" max="32" width="2.83203125" style="2" customWidth="1" outlineLevel="1"/>
    <col min="33" max="33" width="15.83203125" style="2" customWidth="1" outlineLevel="1"/>
    <col min="34" max="34" width="2.83203125" style="2" customWidth="1" outlineLevel="1"/>
    <col min="35" max="35" width="15.83203125" style="2" customWidth="1"/>
    <col min="36" max="16384" width="13.1640625" style="2"/>
  </cols>
  <sheetData>
    <row r="1" spans="1:35" s="8" customFormat="1" ht="12" customHeight="1">
      <c r="A1" s="14581" t="s">
        <v>48</v>
      </c>
      <c r="B1" s="27"/>
      <c r="C1" s="27"/>
      <c r="D1" s="36"/>
      <c r="E1" s="27"/>
      <c r="F1" s="7"/>
      <c r="G1" s="7"/>
      <c r="H1" s="7"/>
      <c r="I1" s="7"/>
      <c r="J1" s="7"/>
      <c r="K1" s="7"/>
      <c r="L1" s="7"/>
      <c r="M1" s="7"/>
      <c r="N1" s="7"/>
      <c r="O1" s="7"/>
      <c r="P1" s="7"/>
      <c r="Q1" s="7"/>
    </row>
    <row r="2" spans="1:35" s="8" customFormat="1" ht="12" customHeight="1">
      <c r="A2" s="14581"/>
      <c r="B2" s="27"/>
      <c r="C2" s="27"/>
      <c r="D2" s="36"/>
      <c r="E2" s="27"/>
      <c r="F2" s="7"/>
      <c r="G2" s="7"/>
      <c r="H2" s="7"/>
      <c r="I2" s="7"/>
      <c r="J2" s="7"/>
      <c r="K2" s="7"/>
      <c r="L2" s="7"/>
      <c r="M2" s="7"/>
      <c r="N2" s="7"/>
      <c r="O2" s="7"/>
      <c r="P2" s="7"/>
      <c r="Q2" s="7"/>
    </row>
    <row r="3" spans="1:35" s="8" customFormat="1" ht="12" customHeight="1">
      <c r="A3" s="14584" t="s">
        <v>88</v>
      </c>
      <c r="B3" s="6"/>
      <c r="C3" s="5"/>
      <c r="D3" s="6"/>
      <c r="E3" s="6"/>
      <c r="F3" s="6"/>
      <c r="G3" s="6"/>
      <c r="H3" s="6"/>
      <c r="I3" s="6"/>
      <c r="J3" s="6"/>
      <c r="K3" s="6"/>
      <c r="L3" s="6"/>
      <c r="M3" s="6"/>
      <c r="N3" s="6"/>
      <c r="O3" s="6"/>
      <c r="P3" s="6"/>
      <c r="Q3" s="6"/>
      <c r="S3" s="14582" t="s">
        <v>49</v>
      </c>
      <c r="T3" s="14582"/>
      <c r="U3" s="14582"/>
      <c r="V3" s="14582"/>
      <c r="W3" s="14582"/>
      <c r="X3" s="14582"/>
      <c r="Y3" s="14582"/>
      <c r="AA3" s="3"/>
      <c r="AC3" s="14582" t="s">
        <v>32</v>
      </c>
      <c r="AD3" s="14582"/>
      <c r="AE3" s="14582"/>
      <c r="AF3" s="14582"/>
      <c r="AG3" s="14582"/>
      <c r="AH3" s="14582"/>
      <c r="AI3" s="14582"/>
    </row>
    <row r="4" spans="1:35" s="8" customFormat="1" ht="12" customHeight="1">
      <c r="A4" s="14584"/>
      <c r="B4" s="6"/>
      <c r="C4" s="5"/>
      <c r="D4" s="6"/>
      <c r="E4" s="6"/>
      <c r="F4" s="6"/>
      <c r="G4" s="5"/>
      <c r="H4" s="5"/>
      <c r="I4" s="5"/>
      <c r="J4" s="6"/>
      <c r="K4" s="6"/>
      <c r="L4" s="6"/>
      <c r="M4" s="6"/>
      <c r="N4" s="6"/>
      <c r="O4" s="6"/>
      <c r="P4" s="6"/>
      <c r="Q4" s="6"/>
      <c r="S4" s="14583" t="s">
        <v>5117</v>
      </c>
      <c r="T4" s="14583"/>
      <c r="U4" s="14583"/>
      <c r="V4" s="14583"/>
      <c r="W4" s="14583"/>
      <c r="X4" s="14583"/>
      <c r="Y4" s="14583"/>
      <c r="AA4" s="4"/>
      <c r="AC4" s="14583" t="s">
        <v>5116</v>
      </c>
      <c r="AD4" s="14583"/>
      <c r="AE4" s="14583"/>
      <c r="AF4" s="14583"/>
      <c r="AG4" s="14583"/>
      <c r="AH4" s="14583"/>
      <c r="AI4" s="14583"/>
    </row>
    <row r="5" spans="1:35" s="14" customFormat="1" ht="24.75" customHeight="1">
      <c r="A5" s="11" t="s">
        <v>23</v>
      </c>
      <c r="B5" s="12" t="s">
        <v>36</v>
      </c>
      <c r="C5" s="12" t="s">
        <v>37</v>
      </c>
      <c r="D5" s="11" t="s">
        <v>22</v>
      </c>
      <c r="E5" s="11"/>
      <c r="F5" s="11" t="s">
        <v>24</v>
      </c>
      <c r="G5" s="11" t="s">
        <v>25</v>
      </c>
      <c r="H5" s="11"/>
      <c r="I5" s="11"/>
      <c r="J5" s="11" t="s">
        <v>26</v>
      </c>
      <c r="K5" s="11" t="s">
        <v>27</v>
      </c>
      <c r="L5" s="11" t="s">
        <v>28</v>
      </c>
      <c r="M5" s="13"/>
      <c r="O5" s="11" t="s">
        <v>29</v>
      </c>
      <c r="P5" s="11" t="s">
        <v>30</v>
      </c>
      <c r="Q5" s="11" t="s">
        <v>31</v>
      </c>
      <c r="S5" s="42" t="s">
        <v>83</v>
      </c>
      <c r="T5" s="43"/>
      <c r="U5" s="42" t="s">
        <v>35</v>
      </c>
      <c r="V5" s="43"/>
      <c r="W5" s="42" t="s">
        <v>41</v>
      </c>
      <c r="X5" s="43"/>
      <c r="Y5" s="42" t="s">
        <v>84</v>
      </c>
      <c r="Z5" s="43"/>
      <c r="AA5" s="42" t="s">
        <v>33</v>
      </c>
      <c r="AB5" s="43"/>
      <c r="AC5" s="42" t="s">
        <v>83</v>
      </c>
      <c r="AD5" s="43"/>
      <c r="AE5" s="42" t="s">
        <v>35</v>
      </c>
      <c r="AF5" s="43"/>
      <c r="AG5" s="42" t="s">
        <v>41</v>
      </c>
      <c r="AH5" s="43"/>
      <c r="AI5" s="42" t="s">
        <v>84</v>
      </c>
    </row>
    <row r="6" spans="1:35" s="40" customFormat="1" ht="90.75" customHeight="1" outlineLevel="1">
      <c r="A6" s="39" t="s">
        <v>38</v>
      </c>
      <c r="B6" s="39" t="s">
        <v>39</v>
      </c>
      <c r="C6" s="39" t="s">
        <v>40</v>
      </c>
      <c r="D6" s="39" t="s">
        <v>42</v>
      </c>
      <c r="E6" s="39" t="s">
        <v>43</v>
      </c>
      <c r="F6" s="39" t="s">
        <v>44</v>
      </c>
      <c r="G6" s="39" t="s">
        <v>45</v>
      </c>
      <c r="H6" s="39" t="s">
        <v>46</v>
      </c>
      <c r="I6" s="39" t="s">
        <v>47</v>
      </c>
      <c r="J6" s="39" t="s">
        <v>0</v>
      </c>
      <c r="K6" s="39" t="s">
        <v>1</v>
      </c>
      <c r="L6" s="39" t="s">
        <v>3</v>
      </c>
      <c r="M6" s="39" t="s">
        <v>4</v>
      </c>
      <c r="N6" s="39" t="s">
        <v>2</v>
      </c>
      <c r="O6" s="39" t="s">
        <v>5</v>
      </c>
      <c r="P6" s="39" t="s">
        <v>6</v>
      </c>
      <c r="Q6" s="39" t="s">
        <v>7</v>
      </c>
      <c r="S6" s="16" t="s">
        <v>86</v>
      </c>
      <c r="T6" s="15"/>
      <c r="U6" s="16" t="s">
        <v>54</v>
      </c>
      <c r="V6" s="15"/>
      <c r="W6" s="16" t="s">
        <v>51</v>
      </c>
      <c r="X6" s="15"/>
      <c r="Y6" s="16" t="s">
        <v>85</v>
      </c>
      <c r="Z6" s="15"/>
      <c r="AA6" s="16" t="s">
        <v>34</v>
      </c>
      <c r="AB6" s="15"/>
      <c r="AC6" s="16" t="s">
        <v>86</v>
      </c>
      <c r="AD6" s="15"/>
      <c r="AE6" s="16" t="s">
        <v>55</v>
      </c>
      <c r="AF6" s="15"/>
      <c r="AG6" s="16" t="s">
        <v>50</v>
      </c>
      <c r="AH6" s="15"/>
      <c r="AI6" s="16" t="s">
        <v>85</v>
      </c>
    </row>
    <row r="7" spans="1:35" s="1" customFormat="1" ht="12" customHeight="1">
      <c r="L7" s="35"/>
      <c r="M7" s="35"/>
      <c r="N7" s="35"/>
    </row>
    <row r="8" spans="1:35" ht="12" customHeight="1">
      <c r="A8" s="66" t="s">
        <v>58</v>
      </c>
      <c r="B8" s="37"/>
      <c r="C8" s="37"/>
      <c r="D8" s="1" t="s">
        <v>10</v>
      </c>
      <c r="E8" s="1" t="s">
        <v>11</v>
      </c>
      <c r="F8" s="1" t="s">
        <v>13</v>
      </c>
      <c r="G8" s="1" t="s">
        <v>9</v>
      </c>
      <c r="H8" s="1" t="s">
        <v>8</v>
      </c>
      <c r="I8" s="1" t="s">
        <v>8</v>
      </c>
      <c r="J8" s="1" t="s">
        <v>8</v>
      </c>
      <c r="K8" s="1" t="s">
        <v>8</v>
      </c>
      <c r="L8" s="35" t="s">
        <v>12</v>
      </c>
      <c r="M8" s="35" t="s">
        <v>12</v>
      </c>
      <c r="N8" s="35" t="s">
        <v>12</v>
      </c>
      <c r="O8" s="1" t="s">
        <v>14</v>
      </c>
      <c r="P8" s="1" t="s">
        <v>8</v>
      </c>
      <c r="Q8" s="1" t="s">
        <v>8</v>
      </c>
      <c r="R8" s="1"/>
      <c r="S8" s="1"/>
      <c r="T8" s="1"/>
      <c r="U8" s="22"/>
      <c r="V8" s="1"/>
      <c r="W8" s="1"/>
      <c r="X8" s="1"/>
      <c r="Y8" s="1"/>
      <c r="Z8" s="1"/>
      <c r="AA8" s="22"/>
      <c r="AB8" s="1"/>
      <c r="AC8" s="1"/>
      <c r="AD8" s="1"/>
      <c r="AE8" s="22"/>
      <c r="AF8" s="1"/>
      <c r="AG8" s="1"/>
      <c r="AH8" s="1"/>
      <c r="AI8" s="1"/>
    </row>
    <row r="9" spans="1:35" ht="11.25">
      <c r="A9" s="3375" t="s">
        <v>1233</v>
      </c>
      <c r="B9" s="68"/>
      <c r="C9" s="68" t="str">
        <f>IF(OR(ISNUMBER(S9),ISNUMBER(U9),ISNUMBER(W9),ISNUMBER(#REF!),ISNUMBER(AA9),ISNUMBER(AC9),ISNUMBER(AE9),ISNUMBER(AG9),ISNUMBER(Y9),ISNUMBER(AI9)),"x","")</f>
        <v/>
      </c>
      <c r="D9" s="2" t="s">
        <v>90</v>
      </c>
      <c r="E9" s="2" t="s">
        <v>63</v>
      </c>
      <c r="F9" s="2" t="s">
        <v>67</v>
      </c>
      <c r="G9" s="2" t="s">
        <v>1234</v>
      </c>
      <c r="I9" s="2" t="s">
        <v>1235</v>
      </c>
      <c r="J9" s="2" t="s">
        <v>71</v>
      </c>
      <c r="L9" s="2" t="s">
        <v>12</v>
      </c>
      <c r="M9" s="2" t="s">
        <v>12</v>
      </c>
      <c r="N9" s="2" t="s">
        <v>12</v>
      </c>
      <c r="O9" s="2" t="s">
        <v>14</v>
      </c>
      <c r="S9" s="3376"/>
      <c r="U9" s="3377"/>
      <c r="W9" s="3378" t="str">
        <f>IF(OR(ISNUMBER(W10),ISNUMBER(W331),ISNUMBER(W403),ISNUMBER(W347),ISNUMBER(W366),ISNUMBER(W505),ISNUMBER(W507)),N(W10)+N(W331)+N(W403)+N(W347)+N(W366)+N(W505)+N(W507),IF(ISNUMBER(U9),U9,""))</f>
        <v/>
      </c>
      <c r="Y9" s="3379" t="str">
        <f t="shared" ref="Y9:Y72" si="0">IF(OR(ISNUMBER(S9),ISNUMBER(W9)),N(S9)+N(W9),"")</f>
        <v/>
      </c>
      <c r="AA9" s="92"/>
      <c r="AC9" s="3380"/>
      <c r="AE9" s="3381"/>
      <c r="AG9" s="3382" t="str">
        <f>IF(OR(ISNUMBER(AG10),ISNUMBER(AG331),ISNUMBER(AG403),ISNUMBER(AG347),ISNUMBER(AG366),ISNUMBER(AG505),ISNUMBER(AG507)),N(AG10)+N(AG331)+N(AG403)+N(AG347)+N(AG366)+N(AG505)+N(AG507),IF(ISNUMBER(AE9),AE9,""))</f>
        <v/>
      </c>
      <c r="AI9" s="3383" t="str">
        <f t="shared" ref="AI9:AI72" si="1">IF(OR(ISNUMBER(AC9),ISNUMBER(AG9)),N(AC9)+N(AG9),"")</f>
        <v/>
      </c>
    </row>
    <row r="10" spans="1:35" ht="11.25" outlineLevel="1">
      <c r="A10" s="3384" t="s">
        <v>1236</v>
      </c>
      <c r="B10" s="68" t="s">
        <v>94</v>
      </c>
      <c r="C10" s="68" t="str">
        <f>IF(OR(ISNUMBER(S10),ISNUMBER(U10),ISNUMBER(W10),ISNUMBER(#REF!),ISNUMBER(AA10),ISNUMBER(AC10),ISNUMBER(AE10),ISNUMBER(AG10),ISNUMBER(Y10),ISNUMBER(AI10)),"x","")</f>
        <v/>
      </c>
      <c r="D10" s="2" t="s">
        <v>90</v>
      </c>
      <c r="E10" s="2" t="s">
        <v>1237</v>
      </c>
      <c r="F10" s="2" t="s">
        <v>67</v>
      </c>
      <c r="G10" s="2" t="s">
        <v>1236</v>
      </c>
      <c r="J10" s="2" t="s">
        <v>71</v>
      </c>
      <c r="L10" s="2" t="s">
        <v>12</v>
      </c>
      <c r="M10" s="2" t="s">
        <v>12</v>
      </c>
      <c r="N10" s="2" t="s">
        <v>12</v>
      </c>
      <c r="O10" s="2" t="s">
        <v>14</v>
      </c>
      <c r="S10" s="3385"/>
      <c r="U10" s="3386"/>
      <c r="W10" s="3387" t="str">
        <f>IF(OR(ISNUMBER(W11),ISNUMBER(W111),ISNUMBER(W112),ISNUMBER(W119),ISNUMBER(W131),ISNUMBER(W132),ISNUMBER(W133),ISNUMBER(W134),ISNUMBER(W135),ISNUMBER(W148),ISNUMBER(W153),ISNUMBER(W282),ISNUMBER(W283),ISNUMBER(W289),ISNUMBER(W294),ISNUMBER(W296),ISNUMBER(W303),ISNUMBER(W308),ISNUMBER(W309),ISNUMBER(W316),ISNUMBER(W326),ISNUMBER(W327)),N(W11)+N(W111)+N(W112)+N(W119)+N(W131)+N(W132)+N(W133)+N(W134)+N(W135)+N(W148)+N(W153)+N(W282)+N(W283)+N(W289)+N(W294)+N(W296)+N(W303)+N(W308)+N(W309)+N(W316)+N(W326)+N(W327),IF(ISNUMBER(U10),U10,""))</f>
        <v/>
      </c>
      <c r="Y10" s="3388" t="str">
        <f t="shared" si="0"/>
        <v/>
      </c>
      <c r="AA10" s="92"/>
      <c r="AC10" s="3389"/>
      <c r="AE10" s="3390"/>
      <c r="AG10" s="3391" t="str">
        <f>IF(OR(ISNUMBER(AG11),ISNUMBER(AG111),ISNUMBER(AG112),ISNUMBER(AG119),ISNUMBER(AG131),ISNUMBER(AG132),ISNUMBER(AG133),ISNUMBER(AG134),ISNUMBER(AG135),ISNUMBER(AG148),ISNUMBER(AG153),ISNUMBER(AG282),ISNUMBER(AG283),ISNUMBER(AG289),ISNUMBER(AG294),ISNUMBER(AG296),ISNUMBER(AG303),ISNUMBER(AG308),ISNUMBER(AG309),ISNUMBER(AG316),ISNUMBER(AG326),ISNUMBER(AG327)),N(AG11)+N(AG111)+N(AG112)+N(AG119)+N(AG131)+N(AG132)+N(AG133)+N(AG134)+N(AG135)+N(AG148)+N(AG153)+N(AG282)+N(AG283)+N(AG289)+N(AG294)+N(AG296)+N(AG303)+N(AG308)+N(AG309)+N(AG316)+N(AG326)+N(AG327),IF(ISNUMBER(AE10),AE10,""))</f>
        <v/>
      </c>
      <c r="AI10" s="3392" t="str">
        <f t="shared" si="1"/>
        <v/>
      </c>
    </row>
    <row r="11" spans="1:35" ht="11.25" outlineLevel="2" collapsed="1">
      <c r="A11" s="3393" t="s">
        <v>1238</v>
      </c>
      <c r="B11" s="68" t="s">
        <v>94</v>
      </c>
      <c r="C11" s="68" t="str">
        <f>IF(OR(ISNUMBER(S11),ISNUMBER(U11),ISNUMBER(W11),ISNUMBER(#REF!),ISNUMBER(AA11),ISNUMBER(AC11),ISNUMBER(AE11),ISNUMBER(AG11),ISNUMBER(Y11),ISNUMBER(AI11)),"x","")</f>
        <v/>
      </c>
      <c r="D11" s="2" t="s">
        <v>90</v>
      </c>
      <c r="E11" s="2" t="s">
        <v>1239</v>
      </c>
      <c r="F11" s="2" t="s">
        <v>67</v>
      </c>
      <c r="G11" s="2" t="s">
        <v>1238</v>
      </c>
      <c r="J11" s="2" t="s">
        <v>71</v>
      </c>
      <c r="L11" s="2" t="s">
        <v>12</v>
      </c>
      <c r="M11" s="2" t="s">
        <v>12</v>
      </c>
      <c r="N11" s="2" t="s">
        <v>12</v>
      </c>
      <c r="O11" s="2" t="s">
        <v>14</v>
      </c>
      <c r="S11" s="3394"/>
      <c r="U11" s="3395"/>
      <c r="W11" s="3396" t="str">
        <f>IF(OR(ISNUMBER(W12),ISNUMBER(W18),ISNUMBER(W19),ISNUMBER(W36),ISNUMBER(W63),ISNUMBER(W65),ISNUMBER(W93),ISNUMBER(W96),ISNUMBER(W101)),N(W12)-N(W18)+N(W19)+N(W36)-N(W63)+N(W65)-N(W93)-N(W96)+N(W101),IF(ISNUMBER(U11),U11,""))</f>
        <v/>
      </c>
      <c r="Y11" s="3397" t="str">
        <f t="shared" si="0"/>
        <v/>
      </c>
      <c r="AA11" s="92"/>
      <c r="AC11" s="3398"/>
      <c r="AE11" s="3399"/>
      <c r="AG11" s="3400" t="str">
        <f>IF(OR(ISNUMBER(AG12),ISNUMBER(AG18),ISNUMBER(AG19),ISNUMBER(AG36),ISNUMBER(AG63),ISNUMBER(AG65),ISNUMBER(AG93),ISNUMBER(AG96),ISNUMBER(AG101)),N(AG12)-N(AG18)+N(AG19)+N(AG36)-N(AG63)+N(AG65)-N(AG93)-N(AG96)+N(AG101),IF(ISNUMBER(AE11),AE11,""))</f>
        <v/>
      </c>
      <c r="AI11" s="3401" t="str">
        <f t="shared" si="1"/>
        <v/>
      </c>
    </row>
    <row r="12" spans="1:35" ht="11.25" hidden="1" outlineLevel="3">
      <c r="A12" s="3402" t="s">
        <v>1240</v>
      </c>
      <c r="B12" s="68" t="s">
        <v>94</v>
      </c>
      <c r="C12" s="68" t="str">
        <f>IF(OR(ISNUMBER(S12),ISNUMBER(U12),ISNUMBER(W12),ISNUMBER(#REF!),ISNUMBER(AA12),ISNUMBER(AC12),ISNUMBER(AE12),ISNUMBER(AG12),ISNUMBER(Y12),ISNUMBER(AI12)),"x","")</f>
        <v/>
      </c>
      <c r="D12" s="2" t="s">
        <v>90</v>
      </c>
      <c r="E12" s="2" t="s">
        <v>1241</v>
      </c>
      <c r="F12" s="2" t="s">
        <v>67</v>
      </c>
      <c r="G12" s="2" t="s">
        <v>1242</v>
      </c>
      <c r="I12" s="2" t="s">
        <v>1243</v>
      </c>
      <c r="J12" s="2" t="s">
        <v>187</v>
      </c>
      <c r="L12" s="2" t="s">
        <v>12</v>
      </c>
      <c r="O12" s="2" t="s">
        <v>14</v>
      </c>
      <c r="S12" s="3403"/>
      <c r="U12" s="3404"/>
      <c r="W12" s="3405" t="str">
        <f>IF(OR(ISNUMBER(W13),ISNUMBER(W14),ISNUMBER(W15),ISNUMBER(W16)),N(W13)+N(W14)+N(W15)+N(W16),IF(ISNUMBER(U12),U12,""))</f>
        <v/>
      </c>
      <c r="Y12" s="3406" t="str">
        <f t="shared" si="0"/>
        <v/>
      </c>
      <c r="AA12" s="92"/>
      <c r="AC12" s="3407"/>
      <c r="AE12" s="3408"/>
      <c r="AG12" s="3409" t="str">
        <f>IF(OR(ISNUMBER(AG13),ISNUMBER(AG14),ISNUMBER(AG15),ISNUMBER(AG16)),N(AG13)+N(AG14)+N(AG15)+N(AG16),IF(ISNUMBER(AE12),AE12,""))</f>
        <v/>
      </c>
      <c r="AI12" s="3410" t="str">
        <f t="shared" si="1"/>
        <v/>
      </c>
    </row>
    <row r="13" spans="1:35" ht="11.25" hidden="1" outlineLevel="4">
      <c r="A13" s="3411" t="s">
        <v>1244</v>
      </c>
      <c r="B13" s="68" t="s">
        <v>94</v>
      </c>
      <c r="C13" s="68" t="str">
        <f>IF(OR(ISNUMBER(S13),ISNUMBER(U13),ISNUMBER(W13),ISNUMBER(#REF!),ISNUMBER(AA13),ISNUMBER(AC13),ISNUMBER(AE13),ISNUMBER(AG13),ISNUMBER(Y13),ISNUMBER(AI13)),"x","")</f>
        <v/>
      </c>
      <c r="D13" s="2" t="s">
        <v>90</v>
      </c>
      <c r="E13" s="2" t="s">
        <v>1245</v>
      </c>
      <c r="F13" s="2" t="s">
        <v>67</v>
      </c>
      <c r="G13" s="2" t="s">
        <v>1246</v>
      </c>
      <c r="H13" s="2" t="s">
        <v>1247</v>
      </c>
      <c r="I13" s="2" t="s">
        <v>1248</v>
      </c>
      <c r="L13" s="2" t="s">
        <v>12</v>
      </c>
      <c r="O13" s="2" t="s">
        <v>14</v>
      </c>
      <c r="S13" s="3412"/>
      <c r="U13" s="3413"/>
      <c r="W13" s="3414" t="str">
        <f t="shared" ref="W13:W18" si="2">IF(ISNUMBER(U13),U13,"")</f>
        <v/>
      </c>
      <c r="Y13" s="3415" t="str">
        <f t="shared" si="0"/>
        <v/>
      </c>
      <c r="AA13" s="92"/>
      <c r="AC13" s="3416"/>
      <c r="AE13" s="3417"/>
      <c r="AG13" s="3418" t="str">
        <f t="shared" ref="AG13:AG18" si="3">IF(ISNUMBER(AE13),AE13,"")</f>
        <v/>
      </c>
      <c r="AI13" s="3419" t="str">
        <f t="shared" si="1"/>
        <v/>
      </c>
    </row>
    <row r="14" spans="1:35" ht="11.25" hidden="1" outlineLevel="4">
      <c r="A14" s="3420" t="s">
        <v>1249</v>
      </c>
      <c r="B14" s="68" t="s">
        <v>94</v>
      </c>
      <c r="C14" s="68" t="str">
        <f>IF(OR(ISNUMBER(S14),ISNUMBER(U14),ISNUMBER(W14),ISNUMBER(#REF!),ISNUMBER(AA14),ISNUMBER(AC14),ISNUMBER(AE14),ISNUMBER(AG14),ISNUMBER(Y14),ISNUMBER(AI14)),"x","")</f>
        <v/>
      </c>
      <c r="D14" s="2" t="s">
        <v>90</v>
      </c>
      <c r="E14" s="2" t="s">
        <v>1250</v>
      </c>
      <c r="F14" s="2" t="s">
        <v>67</v>
      </c>
      <c r="G14" s="2" t="s">
        <v>1251</v>
      </c>
      <c r="H14" s="2" t="s">
        <v>69</v>
      </c>
      <c r="L14" s="2" t="s">
        <v>12</v>
      </c>
      <c r="O14" s="2" t="s">
        <v>14</v>
      </c>
      <c r="S14" s="3421"/>
      <c r="U14" s="3422"/>
      <c r="W14" s="3423" t="str">
        <f t="shared" si="2"/>
        <v/>
      </c>
      <c r="Y14" s="3424" t="str">
        <f t="shared" si="0"/>
        <v/>
      </c>
      <c r="AA14" s="92"/>
      <c r="AC14" s="3425"/>
      <c r="AE14" s="3426"/>
      <c r="AG14" s="3427" t="str">
        <f t="shared" si="3"/>
        <v/>
      </c>
      <c r="AI14" s="3428" t="str">
        <f t="shared" si="1"/>
        <v/>
      </c>
    </row>
    <row r="15" spans="1:35" ht="11.25" hidden="1" outlineLevel="4">
      <c r="A15" s="3429" t="s">
        <v>948</v>
      </c>
      <c r="B15" s="68" t="s">
        <v>94</v>
      </c>
      <c r="C15" s="68" t="str">
        <f>IF(OR(ISNUMBER(S15),ISNUMBER(U15),ISNUMBER(W15),ISNUMBER(#REF!),ISNUMBER(AA15),ISNUMBER(AC15),ISNUMBER(AE15),ISNUMBER(AG15),ISNUMBER(Y15),ISNUMBER(AI15)),"x","")</f>
        <v/>
      </c>
      <c r="D15" s="2" t="s">
        <v>90</v>
      </c>
      <c r="E15" s="2" t="s">
        <v>1252</v>
      </c>
      <c r="F15" s="2" t="s">
        <v>67</v>
      </c>
      <c r="G15" s="2" t="s">
        <v>1253</v>
      </c>
      <c r="I15" s="2" t="s">
        <v>1254</v>
      </c>
      <c r="L15" s="2" t="s">
        <v>12</v>
      </c>
      <c r="O15" s="2" t="s">
        <v>14</v>
      </c>
      <c r="S15" s="3430"/>
      <c r="U15" s="3431"/>
      <c r="W15" s="3432" t="str">
        <f t="shared" si="2"/>
        <v/>
      </c>
      <c r="Y15" s="3433" t="str">
        <f t="shared" si="0"/>
        <v/>
      </c>
      <c r="AA15" s="92"/>
      <c r="AC15" s="3434"/>
      <c r="AE15" s="3435"/>
      <c r="AG15" s="3436" t="str">
        <f t="shared" si="3"/>
        <v/>
      </c>
      <c r="AI15" s="3437" t="str">
        <f t="shared" si="1"/>
        <v/>
      </c>
    </row>
    <row r="16" spans="1:35" ht="11.25" hidden="1" outlineLevel="4">
      <c r="A16" s="3438" t="s">
        <v>1212</v>
      </c>
      <c r="B16" s="68" t="s">
        <v>94</v>
      </c>
      <c r="C16" s="68" t="str">
        <f>IF(OR(ISNUMBER(S16),ISNUMBER(U16),ISNUMBER(W16),ISNUMBER(#REF!),ISNUMBER(AA16),ISNUMBER(AC16),ISNUMBER(AE16),ISNUMBER(AG16),ISNUMBER(Y16),ISNUMBER(AI16)),"x","")</f>
        <v/>
      </c>
      <c r="D16" s="2" t="s">
        <v>90</v>
      </c>
      <c r="E16" s="2" t="s">
        <v>1255</v>
      </c>
      <c r="F16" s="2" t="s">
        <v>67</v>
      </c>
      <c r="G16" s="2" t="s">
        <v>1256</v>
      </c>
      <c r="L16" s="2" t="s">
        <v>12</v>
      </c>
      <c r="O16" s="2" t="s">
        <v>14</v>
      </c>
      <c r="S16" s="3439"/>
      <c r="U16" s="3440"/>
      <c r="W16" s="3441" t="str">
        <f t="shared" si="2"/>
        <v/>
      </c>
      <c r="Y16" s="3442" t="str">
        <f t="shared" si="0"/>
        <v/>
      </c>
      <c r="AA16" s="92"/>
      <c r="AC16" s="3443"/>
      <c r="AE16" s="3444"/>
      <c r="AG16" s="3445" t="str">
        <f t="shared" si="3"/>
        <v/>
      </c>
      <c r="AI16" s="3446" t="str">
        <f t="shared" si="1"/>
        <v/>
      </c>
    </row>
    <row r="17" spans="1:35" ht="11.25" hidden="1" outlineLevel="4">
      <c r="A17" s="3447" t="s">
        <v>1257</v>
      </c>
      <c r="B17" s="68"/>
      <c r="C17" s="68" t="str">
        <f>IF(OR(ISNUMBER(S17),ISNUMBER(U17),ISNUMBER(W17),ISNUMBER(#REF!),ISNUMBER(AA17),ISNUMBER(AC17),ISNUMBER(AE17),ISNUMBER(AG17),ISNUMBER(Y17),ISNUMBER(AI17)),"x","")</f>
        <v/>
      </c>
      <c r="D17" s="2" t="s">
        <v>90</v>
      </c>
      <c r="E17" s="2" t="s">
        <v>1258</v>
      </c>
      <c r="F17" s="2" t="s">
        <v>67</v>
      </c>
      <c r="G17" s="2" t="s">
        <v>1259</v>
      </c>
      <c r="L17" s="2" t="s">
        <v>12</v>
      </c>
      <c r="O17" s="2" t="s">
        <v>14</v>
      </c>
      <c r="S17" s="3448"/>
      <c r="U17" s="3449"/>
      <c r="W17" s="3450" t="str">
        <f t="shared" si="2"/>
        <v/>
      </c>
      <c r="Y17" s="3451" t="str">
        <f t="shared" si="0"/>
        <v/>
      </c>
      <c r="AA17" s="92"/>
      <c r="AC17" s="3452"/>
      <c r="AE17" s="3453"/>
      <c r="AG17" s="3454" t="str">
        <f t="shared" si="3"/>
        <v/>
      </c>
      <c r="AI17" s="3455" t="str">
        <f t="shared" si="1"/>
        <v/>
      </c>
    </row>
    <row r="18" spans="1:35" ht="11.25" hidden="1" outlineLevel="3">
      <c r="A18" s="3456" t="s">
        <v>1260</v>
      </c>
      <c r="B18" s="68" t="s">
        <v>593</v>
      </c>
      <c r="C18" s="68" t="str">
        <f>IF(OR(ISNUMBER(S18),ISNUMBER(U18),ISNUMBER(W18),ISNUMBER(#REF!),ISNUMBER(AA18),ISNUMBER(AC18),ISNUMBER(AE18),ISNUMBER(AG18),ISNUMBER(Y18),ISNUMBER(AI18)),"x","")</f>
        <v/>
      </c>
      <c r="D18" s="2" t="s">
        <v>90</v>
      </c>
      <c r="E18" s="2" t="s">
        <v>1261</v>
      </c>
      <c r="F18" s="2" t="s">
        <v>67</v>
      </c>
      <c r="G18" s="2" t="s">
        <v>1262</v>
      </c>
      <c r="H18" s="2" t="s">
        <v>1263</v>
      </c>
      <c r="I18" s="2" t="s">
        <v>1264</v>
      </c>
      <c r="J18" s="2" t="s">
        <v>96</v>
      </c>
      <c r="L18" s="2" t="s">
        <v>12</v>
      </c>
      <c r="O18" s="2" t="s">
        <v>14</v>
      </c>
      <c r="S18" s="3457"/>
      <c r="U18" s="3458"/>
      <c r="W18" s="3459" t="str">
        <f t="shared" si="2"/>
        <v/>
      </c>
      <c r="Y18" s="3460" t="str">
        <f t="shared" si="0"/>
        <v/>
      </c>
      <c r="AA18" s="92"/>
      <c r="AC18" s="3461"/>
      <c r="AE18" s="3462"/>
      <c r="AG18" s="3463" t="str">
        <f t="shared" si="3"/>
        <v/>
      </c>
      <c r="AI18" s="3464" t="str">
        <f t="shared" si="1"/>
        <v/>
      </c>
    </row>
    <row r="19" spans="1:35" ht="11.25" hidden="1" outlineLevel="3">
      <c r="A19" s="3465" t="s">
        <v>936</v>
      </c>
      <c r="B19" s="68" t="s">
        <v>94</v>
      </c>
      <c r="C19" s="68" t="str">
        <f>IF(OR(ISNUMBER(S19),ISNUMBER(U19),ISNUMBER(W19),ISNUMBER(#REF!),ISNUMBER(AA19),ISNUMBER(AC19),ISNUMBER(AE19),ISNUMBER(AG19),ISNUMBER(Y19),ISNUMBER(AI19)),"x","")</f>
        <v/>
      </c>
      <c r="D19" s="2" t="s">
        <v>90</v>
      </c>
      <c r="E19" s="2" t="s">
        <v>1265</v>
      </c>
      <c r="F19" s="2" t="s">
        <v>67</v>
      </c>
      <c r="G19" s="2" t="s">
        <v>1266</v>
      </c>
      <c r="H19" s="2" t="s">
        <v>1267</v>
      </c>
      <c r="I19" s="2" t="s">
        <v>1268</v>
      </c>
      <c r="J19" s="2" t="s">
        <v>71</v>
      </c>
      <c r="N19" s="2" t="s">
        <v>12</v>
      </c>
      <c r="O19" s="2" t="s">
        <v>14</v>
      </c>
      <c r="S19" s="3466"/>
      <c r="U19" s="3467"/>
      <c r="W19" s="3468" t="str">
        <f>IF(OR(ISNUMBER(W20),ISNUMBER(W21),ISNUMBER(W22),ISNUMBER(W27),ISNUMBER(W34),ISNUMBER(W35)),N(W20)+N(W21)+N(W22)-N(W27)+N(W34)+N(W35),IF(ISNUMBER(U19),U19,""))</f>
        <v/>
      </c>
      <c r="Y19" s="3469" t="str">
        <f t="shared" si="0"/>
        <v/>
      </c>
      <c r="AA19" s="92"/>
      <c r="AC19" s="3470"/>
      <c r="AE19" s="3471"/>
      <c r="AG19" s="3472" t="str">
        <f>IF(OR(ISNUMBER(AG20),ISNUMBER(AG21),ISNUMBER(AG22),ISNUMBER(AG27),ISNUMBER(AG34),ISNUMBER(AG35)),N(AG20)+N(AG21)+N(AG22)-N(AG27)+N(AG34)+N(AG35),IF(ISNUMBER(AE19),AE19,""))</f>
        <v/>
      </c>
      <c r="AI19" s="3473" t="str">
        <f t="shared" si="1"/>
        <v/>
      </c>
    </row>
    <row r="20" spans="1:35" ht="11.25" hidden="1" outlineLevel="4">
      <c r="A20" s="3474" t="s">
        <v>941</v>
      </c>
      <c r="B20" s="68" t="s">
        <v>94</v>
      </c>
      <c r="C20" s="68" t="str">
        <f>IF(OR(ISNUMBER(S20),ISNUMBER(U20),ISNUMBER(W20),ISNUMBER(#REF!),ISNUMBER(AA20),ISNUMBER(AC20),ISNUMBER(AE20),ISNUMBER(AG20),ISNUMBER(Y20),ISNUMBER(AI20)),"x","")</f>
        <v/>
      </c>
      <c r="D20" s="2" t="s">
        <v>90</v>
      </c>
      <c r="E20" s="2" t="s">
        <v>1269</v>
      </c>
      <c r="F20" s="2" t="s">
        <v>67</v>
      </c>
      <c r="G20" s="2" t="s">
        <v>1270</v>
      </c>
      <c r="H20" s="2" t="s">
        <v>1271</v>
      </c>
      <c r="I20" s="2" t="s">
        <v>944</v>
      </c>
      <c r="J20" s="2" t="s">
        <v>187</v>
      </c>
      <c r="N20" s="2" t="s">
        <v>12</v>
      </c>
      <c r="O20" s="2" t="s">
        <v>14</v>
      </c>
      <c r="S20" s="3475"/>
      <c r="U20" s="3476"/>
      <c r="W20" s="3477" t="str">
        <f t="shared" ref="W20:W35" si="4">IF(ISNUMBER(U20),U20,"")</f>
        <v/>
      </c>
      <c r="Y20" s="3478" t="str">
        <f t="shared" si="0"/>
        <v/>
      </c>
      <c r="AA20" s="92"/>
      <c r="AC20" s="3479"/>
      <c r="AE20" s="3480"/>
      <c r="AG20" s="3481" t="str">
        <f t="shared" ref="AG20:AG35" si="5">IF(ISNUMBER(AE20),AE20,"")</f>
        <v/>
      </c>
      <c r="AI20" s="3482" t="str">
        <f t="shared" si="1"/>
        <v/>
      </c>
    </row>
    <row r="21" spans="1:35" ht="11.25" hidden="1" outlineLevel="4">
      <c r="A21" s="3483" t="s">
        <v>948</v>
      </c>
      <c r="B21" s="68" t="s">
        <v>94</v>
      </c>
      <c r="C21" s="68" t="str">
        <f>IF(OR(ISNUMBER(S21),ISNUMBER(U21),ISNUMBER(W21),ISNUMBER(#REF!),ISNUMBER(AA21),ISNUMBER(AC21),ISNUMBER(AE21),ISNUMBER(AG21),ISNUMBER(Y21),ISNUMBER(AI21)),"x","")</f>
        <v/>
      </c>
      <c r="D21" s="2" t="s">
        <v>90</v>
      </c>
      <c r="E21" s="2" t="s">
        <v>1272</v>
      </c>
      <c r="F21" s="2" t="s">
        <v>67</v>
      </c>
      <c r="G21" s="2" t="s">
        <v>1273</v>
      </c>
      <c r="I21" s="2" t="s">
        <v>951</v>
      </c>
      <c r="J21" s="2" t="s">
        <v>187</v>
      </c>
      <c r="N21" s="2" t="s">
        <v>12</v>
      </c>
      <c r="O21" s="2" t="s">
        <v>14</v>
      </c>
      <c r="S21" s="3484"/>
      <c r="U21" s="3485"/>
      <c r="W21" s="3486" t="str">
        <f t="shared" si="4"/>
        <v/>
      </c>
      <c r="Y21" s="3487" t="str">
        <f t="shared" si="0"/>
        <v/>
      </c>
      <c r="AA21" s="92"/>
      <c r="AC21" s="3488"/>
      <c r="AE21" s="3489"/>
      <c r="AG21" s="3490" t="str">
        <f t="shared" si="5"/>
        <v/>
      </c>
      <c r="AI21" s="3491" t="str">
        <f t="shared" si="1"/>
        <v/>
      </c>
    </row>
    <row r="22" spans="1:35" ht="11.25" hidden="1" outlineLevel="4">
      <c r="A22" s="3492" t="s">
        <v>952</v>
      </c>
      <c r="B22" s="68" t="s">
        <v>94</v>
      </c>
      <c r="C22" s="68" t="str">
        <f>IF(OR(ISNUMBER(S22),ISNUMBER(U22),ISNUMBER(W22),ISNUMBER(#REF!),ISNUMBER(AA22),ISNUMBER(AC22),ISNUMBER(AE22),ISNUMBER(AG22),ISNUMBER(Y22),ISNUMBER(AI22)),"x","")</f>
        <v/>
      </c>
      <c r="D22" s="2" t="s">
        <v>90</v>
      </c>
      <c r="E22" s="2" t="s">
        <v>1274</v>
      </c>
      <c r="F22" s="2" t="s">
        <v>67</v>
      </c>
      <c r="G22" s="2" t="s">
        <v>1275</v>
      </c>
      <c r="H22" s="2" t="s">
        <v>1271</v>
      </c>
      <c r="J22" s="2" t="s">
        <v>122</v>
      </c>
      <c r="N22" s="2" t="s">
        <v>12</v>
      </c>
      <c r="O22" s="2" t="s">
        <v>14</v>
      </c>
      <c r="S22" s="3493"/>
      <c r="U22" s="3494"/>
      <c r="W22" s="3495" t="str">
        <f t="shared" si="4"/>
        <v/>
      </c>
      <c r="Y22" s="3496" t="str">
        <f t="shared" si="0"/>
        <v/>
      </c>
      <c r="AA22" s="92"/>
      <c r="AC22" s="3497"/>
      <c r="AE22" s="3498"/>
      <c r="AG22" s="3499" t="str">
        <f t="shared" si="5"/>
        <v/>
      </c>
      <c r="AI22" s="3500" t="str">
        <f t="shared" si="1"/>
        <v/>
      </c>
    </row>
    <row r="23" spans="1:35" ht="11.25" hidden="1" outlineLevel="5">
      <c r="A23" s="3501" t="s">
        <v>1276</v>
      </c>
      <c r="B23" s="68"/>
      <c r="C23" s="68" t="str">
        <f>IF(OR(ISNUMBER(S23),ISNUMBER(U23),ISNUMBER(W23),ISNUMBER(#REF!),ISNUMBER(AA23),ISNUMBER(AC23),ISNUMBER(AE23),ISNUMBER(AG23),ISNUMBER(Y23),ISNUMBER(AI23)),"x","")</f>
        <v/>
      </c>
      <c r="D23" s="2" t="s">
        <v>90</v>
      </c>
      <c r="E23" s="2" t="s">
        <v>1277</v>
      </c>
      <c r="F23" s="2" t="s">
        <v>67</v>
      </c>
      <c r="G23" s="2" t="s">
        <v>1278</v>
      </c>
      <c r="H23" s="2" t="s">
        <v>69</v>
      </c>
      <c r="I23" s="2" t="s">
        <v>1279</v>
      </c>
      <c r="N23" s="2" t="s">
        <v>12</v>
      </c>
      <c r="O23" s="2" t="s">
        <v>14</v>
      </c>
      <c r="S23" s="3502"/>
      <c r="U23" s="3503"/>
      <c r="W23" s="3504" t="str">
        <f t="shared" si="4"/>
        <v/>
      </c>
      <c r="Y23" s="3505" t="str">
        <f t="shared" si="0"/>
        <v/>
      </c>
      <c r="AA23" s="92"/>
      <c r="AC23" s="3506"/>
      <c r="AE23" s="3507"/>
      <c r="AG23" s="3508" t="str">
        <f t="shared" si="5"/>
        <v/>
      </c>
      <c r="AI23" s="3509" t="str">
        <f t="shared" si="1"/>
        <v/>
      </c>
    </row>
    <row r="24" spans="1:35" ht="11.25" hidden="1" outlineLevel="5">
      <c r="A24" s="3510" t="s">
        <v>1280</v>
      </c>
      <c r="B24" s="68"/>
      <c r="C24" s="68" t="str">
        <f>IF(OR(ISNUMBER(S24),ISNUMBER(U24),ISNUMBER(W24),ISNUMBER(#REF!),ISNUMBER(AA24),ISNUMBER(AC24),ISNUMBER(AE24),ISNUMBER(AG24),ISNUMBER(Y24),ISNUMBER(AI24)),"x","")</f>
        <v/>
      </c>
      <c r="D24" s="2" t="s">
        <v>90</v>
      </c>
      <c r="E24" s="2" t="s">
        <v>1281</v>
      </c>
      <c r="F24" s="2" t="s">
        <v>67</v>
      </c>
      <c r="G24" s="2" t="s">
        <v>1282</v>
      </c>
      <c r="H24" s="2" t="s">
        <v>69</v>
      </c>
      <c r="I24" s="2" t="s">
        <v>963</v>
      </c>
      <c r="N24" s="2" t="s">
        <v>12</v>
      </c>
      <c r="O24" s="2" t="s">
        <v>14</v>
      </c>
      <c r="S24" s="3511"/>
      <c r="U24" s="3512"/>
      <c r="W24" s="3513" t="str">
        <f t="shared" si="4"/>
        <v/>
      </c>
      <c r="Y24" s="3514" t="str">
        <f t="shared" si="0"/>
        <v/>
      </c>
      <c r="AA24" s="92"/>
      <c r="AC24" s="3515"/>
      <c r="AE24" s="3516"/>
      <c r="AG24" s="3517" t="str">
        <f t="shared" si="5"/>
        <v/>
      </c>
      <c r="AI24" s="3518" t="str">
        <f t="shared" si="1"/>
        <v/>
      </c>
    </row>
    <row r="25" spans="1:35" ht="11.25" hidden="1" outlineLevel="5">
      <c r="A25" s="3519" t="s">
        <v>964</v>
      </c>
      <c r="B25" s="68"/>
      <c r="C25" s="68" t="str">
        <f>IF(OR(ISNUMBER(S25),ISNUMBER(U25),ISNUMBER(W25),ISNUMBER(#REF!),ISNUMBER(AA25),ISNUMBER(AC25),ISNUMBER(AE25),ISNUMBER(AG25),ISNUMBER(Y25),ISNUMBER(AI25)),"x","")</f>
        <v/>
      </c>
      <c r="D25" s="2" t="s">
        <v>90</v>
      </c>
      <c r="E25" s="2" t="s">
        <v>1283</v>
      </c>
      <c r="F25" s="2" t="s">
        <v>67</v>
      </c>
      <c r="G25" s="2" t="s">
        <v>1284</v>
      </c>
      <c r="H25" s="2" t="s">
        <v>69</v>
      </c>
      <c r="I25" s="2" t="s">
        <v>967</v>
      </c>
      <c r="N25" s="2" t="s">
        <v>12</v>
      </c>
      <c r="O25" s="2" t="s">
        <v>14</v>
      </c>
      <c r="S25" s="3520"/>
      <c r="U25" s="3521"/>
      <c r="W25" s="3522" t="str">
        <f t="shared" si="4"/>
        <v/>
      </c>
      <c r="Y25" s="3523" t="str">
        <f t="shared" si="0"/>
        <v/>
      </c>
      <c r="AA25" s="92"/>
      <c r="AC25" s="3524"/>
      <c r="AE25" s="3525"/>
      <c r="AG25" s="3526" t="str">
        <f t="shared" si="5"/>
        <v/>
      </c>
      <c r="AI25" s="3527" t="str">
        <f t="shared" si="1"/>
        <v/>
      </c>
    </row>
    <row r="26" spans="1:35" ht="11.25" hidden="1" outlineLevel="5">
      <c r="A26" s="3528" t="s">
        <v>968</v>
      </c>
      <c r="B26" s="68"/>
      <c r="C26" s="68" t="str">
        <f>IF(OR(ISNUMBER(S26),ISNUMBER(U26),ISNUMBER(W26),ISNUMBER(#REF!),ISNUMBER(AA26),ISNUMBER(AC26),ISNUMBER(AE26),ISNUMBER(AG26),ISNUMBER(Y26),ISNUMBER(AI26)),"x","")</f>
        <v/>
      </c>
      <c r="D26" s="2" t="s">
        <v>90</v>
      </c>
      <c r="E26" s="2" t="s">
        <v>1285</v>
      </c>
      <c r="F26" s="2" t="s">
        <v>67</v>
      </c>
      <c r="G26" s="2" t="s">
        <v>1286</v>
      </c>
      <c r="H26" s="2" t="s">
        <v>69</v>
      </c>
      <c r="I26" s="2" t="s">
        <v>1287</v>
      </c>
      <c r="N26" s="2" t="s">
        <v>12</v>
      </c>
      <c r="O26" s="2" t="s">
        <v>14</v>
      </c>
      <c r="S26" s="3529"/>
      <c r="U26" s="3530"/>
      <c r="W26" s="3531" t="str">
        <f t="shared" si="4"/>
        <v/>
      </c>
      <c r="Y26" s="3532" t="str">
        <f t="shared" si="0"/>
        <v/>
      </c>
      <c r="AA26" s="92"/>
      <c r="AC26" s="3533"/>
      <c r="AE26" s="3534"/>
      <c r="AG26" s="3535" t="str">
        <f t="shared" si="5"/>
        <v/>
      </c>
      <c r="AI26" s="3536" t="str">
        <f t="shared" si="1"/>
        <v/>
      </c>
    </row>
    <row r="27" spans="1:35" ht="11.25" hidden="1" outlineLevel="4">
      <c r="A27" s="3537" t="s">
        <v>972</v>
      </c>
      <c r="B27" s="68" t="s">
        <v>593</v>
      </c>
      <c r="C27" s="68" t="str">
        <f>IF(OR(ISNUMBER(S27),ISNUMBER(U27),ISNUMBER(W27),ISNUMBER(#REF!),ISNUMBER(AA27),ISNUMBER(AC27),ISNUMBER(AE27),ISNUMBER(AG27),ISNUMBER(Y27),ISNUMBER(AI27)),"x","")</f>
        <v/>
      </c>
      <c r="D27" s="2" t="s">
        <v>90</v>
      </c>
      <c r="E27" s="2" t="s">
        <v>1288</v>
      </c>
      <c r="F27" s="2" t="s">
        <v>67</v>
      </c>
      <c r="G27" s="2" t="s">
        <v>1289</v>
      </c>
      <c r="H27" s="2" t="s">
        <v>1290</v>
      </c>
      <c r="J27" s="2" t="s">
        <v>122</v>
      </c>
      <c r="N27" s="2" t="s">
        <v>12</v>
      </c>
      <c r="O27" s="2" t="s">
        <v>14</v>
      </c>
      <c r="S27" s="3538"/>
      <c r="U27" s="3539"/>
      <c r="W27" s="3540" t="str">
        <f t="shared" si="4"/>
        <v/>
      </c>
      <c r="Y27" s="3541" t="str">
        <f t="shared" si="0"/>
        <v/>
      </c>
      <c r="AA27" s="92"/>
      <c r="AC27" s="3542"/>
      <c r="AE27" s="3543"/>
      <c r="AG27" s="3544" t="str">
        <f t="shared" si="5"/>
        <v/>
      </c>
      <c r="AI27" s="3545" t="str">
        <f t="shared" si="1"/>
        <v/>
      </c>
    </row>
    <row r="28" spans="1:35" ht="11.25" hidden="1" outlineLevel="5">
      <c r="A28" s="3546" t="s">
        <v>960</v>
      </c>
      <c r="B28" s="68"/>
      <c r="C28" s="68" t="str">
        <f>IF(OR(ISNUMBER(S28),ISNUMBER(U28),ISNUMBER(W28),ISNUMBER(#REF!),ISNUMBER(AA28),ISNUMBER(AC28),ISNUMBER(AE28),ISNUMBER(AG28),ISNUMBER(Y28),ISNUMBER(AI28)),"x","")</f>
        <v/>
      </c>
      <c r="D28" s="2" t="s">
        <v>90</v>
      </c>
      <c r="E28" s="2" t="s">
        <v>1291</v>
      </c>
      <c r="F28" s="2" t="s">
        <v>67</v>
      </c>
      <c r="G28" s="2" t="s">
        <v>1292</v>
      </c>
      <c r="H28" s="2" t="s">
        <v>69</v>
      </c>
      <c r="I28" s="2" t="s">
        <v>1293</v>
      </c>
      <c r="N28" s="2" t="s">
        <v>12</v>
      </c>
      <c r="O28" s="2" t="s">
        <v>14</v>
      </c>
      <c r="S28" s="3547"/>
      <c r="U28" s="3548"/>
      <c r="W28" s="3549" t="str">
        <f t="shared" si="4"/>
        <v/>
      </c>
      <c r="Y28" s="3550" t="str">
        <f t="shared" si="0"/>
        <v/>
      </c>
      <c r="AA28" s="92"/>
      <c r="AC28" s="3551"/>
      <c r="AE28" s="3552"/>
      <c r="AG28" s="3553" t="str">
        <f t="shared" si="5"/>
        <v/>
      </c>
      <c r="AI28" s="3554" t="str">
        <f t="shared" si="1"/>
        <v/>
      </c>
    </row>
    <row r="29" spans="1:35" ht="11.25" hidden="1" outlineLevel="5">
      <c r="A29" s="3555" t="s">
        <v>978</v>
      </c>
      <c r="B29" s="68"/>
      <c r="C29" s="68" t="str">
        <f>IF(OR(ISNUMBER(S29),ISNUMBER(U29),ISNUMBER(W29),ISNUMBER(#REF!),ISNUMBER(AA29),ISNUMBER(AC29),ISNUMBER(AE29),ISNUMBER(AG29),ISNUMBER(Y29),ISNUMBER(AI29)),"x","")</f>
        <v/>
      </c>
      <c r="D29" s="2" t="s">
        <v>90</v>
      </c>
      <c r="E29" s="2" t="s">
        <v>1294</v>
      </c>
      <c r="F29" s="2" t="s">
        <v>67</v>
      </c>
      <c r="G29" s="2" t="s">
        <v>1295</v>
      </c>
      <c r="H29" s="2" t="s">
        <v>69</v>
      </c>
      <c r="I29" s="2" t="s">
        <v>1296</v>
      </c>
      <c r="N29" s="2" t="s">
        <v>12</v>
      </c>
      <c r="O29" s="2" t="s">
        <v>14</v>
      </c>
      <c r="S29" s="3556"/>
      <c r="U29" s="3557"/>
      <c r="W29" s="3558" t="str">
        <f t="shared" si="4"/>
        <v/>
      </c>
      <c r="Y29" s="3559" t="str">
        <f t="shared" si="0"/>
        <v/>
      </c>
      <c r="AA29" s="92"/>
      <c r="AC29" s="3560"/>
      <c r="AE29" s="3561"/>
      <c r="AG29" s="3562" t="str">
        <f t="shared" si="5"/>
        <v/>
      </c>
      <c r="AI29" s="3563" t="str">
        <f t="shared" si="1"/>
        <v/>
      </c>
    </row>
    <row r="30" spans="1:35" ht="11.25" hidden="1" outlineLevel="5">
      <c r="A30" s="3564" t="s">
        <v>982</v>
      </c>
      <c r="B30" s="68"/>
      <c r="C30" s="68" t="str">
        <f>IF(OR(ISNUMBER(S30),ISNUMBER(U30),ISNUMBER(W30),ISNUMBER(#REF!),ISNUMBER(AA30),ISNUMBER(AC30),ISNUMBER(AE30),ISNUMBER(AG30),ISNUMBER(Y30),ISNUMBER(AI30)),"x","")</f>
        <v/>
      </c>
      <c r="D30" s="2" t="s">
        <v>90</v>
      </c>
      <c r="E30" s="2" t="s">
        <v>1297</v>
      </c>
      <c r="F30" s="2" t="s">
        <v>67</v>
      </c>
      <c r="G30" s="2" t="s">
        <v>1298</v>
      </c>
      <c r="H30" s="2" t="s">
        <v>69</v>
      </c>
      <c r="I30" s="2" t="s">
        <v>1299</v>
      </c>
      <c r="N30" s="2" t="s">
        <v>12</v>
      </c>
      <c r="O30" s="2" t="s">
        <v>14</v>
      </c>
      <c r="S30" s="3565"/>
      <c r="U30" s="3566"/>
      <c r="W30" s="3567" t="str">
        <f t="shared" si="4"/>
        <v/>
      </c>
      <c r="Y30" s="3568" t="str">
        <f t="shared" si="0"/>
        <v/>
      </c>
      <c r="AA30" s="92"/>
      <c r="AC30" s="3569"/>
      <c r="AE30" s="3570"/>
      <c r="AG30" s="3571" t="str">
        <f t="shared" si="5"/>
        <v/>
      </c>
      <c r="AI30" s="3572" t="str">
        <f t="shared" si="1"/>
        <v/>
      </c>
    </row>
    <row r="31" spans="1:35" ht="11.25" hidden="1" outlineLevel="5">
      <c r="A31" s="3573" t="s">
        <v>986</v>
      </c>
      <c r="B31" s="68"/>
      <c r="C31" s="68" t="str">
        <f>IF(OR(ISNUMBER(S31),ISNUMBER(U31),ISNUMBER(W31),ISNUMBER(#REF!),ISNUMBER(AA31),ISNUMBER(AC31),ISNUMBER(AE31),ISNUMBER(AG31),ISNUMBER(Y31),ISNUMBER(AI31)),"x","")</f>
        <v/>
      </c>
      <c r="D31" s="2" t="s">
        <v>90</v>
      </c>
      <c r="E31" s="2" t="s">
        <v>1300</v>
      </c>
      <c r="F31" s="2" t="s">
        <v>67</v>
      </c>
      <c r="G31" s="2" t="s">
        <v>1301</v>
      </c>
      <c r="H31" s="2" t="s">
        <v>69</v>
      </c>
      <c r="I31" s="2" t="s">
        <v>1302</v>
      </c>
      <c r="N31" s="2" t="s">
        <v>12</v>
      </c>
      <c r="O31" s="2" t="s">
        <v>14</v>
      </c>
      <c r="S31" s="3574"/>
      <c r="U31" s="3575"/>
      <c r="W31" s="3576" t="str">
        <f t="shared" si="4"/>
        <v/>
      </c>
      <c r="Y31" s="3577" t="str">
        <f t="shared" si="0"/>
        <v/>
      </c>
      <c r="AA31" s="92"/>
      <c r="AC31" s="3578"/>
      <c r="AE31" s="3579"/>
      <c r="AG31" s="3580" t="str">
        <f t="shared" si="5"/>
        <v/>
      </c>
      <c r="AI31" s="3581" t="str">
        <f t="shared" si="1"/>
        <v/>
      </c>
    </row>
    <row r="32" spans="1:35" ht="11.25" hidden="1" outlineLevel="5">
      <c r="A32" s="3582" t="s">
        <v>990</v>
      </c>
      <c r="B32" s="68"/>
      <c r="C32" s="68" t="str">
        <f>IF(OR(ISNUMBER(S32),ISNUMBER(U32),ISNUMBER(W32),ISNUMBER(#REF!),ISNUMBER(AA32),ISNUMBER(AC32),ISNUMBER(AE32),ISNUMBER(AG32),ISNUMBER(Y32),ISNUMBER(AI32)),"x","")</f>
        <v/>
      </c>
      <c r="D32" s="2" t="s">
        <v>90</v>
      </c>
      <c r="E32" s="2" t="s">
        <v>1303</v>
      </c>
      <c r="F32" s="2" t="s">
        <v>67</v>
      </c>
      <c r="G32" s="2" t="s">
        <v>1304</v>
      </c>
      <c r="H32" s="2" t="s">
        <v>69</v>
      </c>
      <c r="I32" s="2" t="s">
        <v>993</v>
      </c>
      <c r="N32" s="2" t="s">
        <v>12</v>
      </c>
      <c r="O32" s="2" t="s">
        <v>14</v>
      </c>
      <c r="S32" s="3583"/>
      <c r="U32" s="3584"/>
      <c r="W32" s="3585" t="str">
        <f t="shared" si="4"/>
        <v/>
      </c>
      <c r="Y32" s="3586" t="str">
        <f t="shared" si="0"/>
        <v/>
      </c>
      <c r="AA32" s="92"/>
      <c r="AC32" s="3587"/>
      <c r="AE32" s="3588"/>
      <c r="AG32" s="3589" t="str">
        <f t="shared" si="5"/>
        <v/>
      </c>
      <c r="AI32" s="3590" t="str">
        <f t="shared" si="1"/>
        <v/>
      </c>
    </row>
    <row r="33" spans="1:35" ht="11.25" hidden="1" outlineLevel="5">
      <c r="A33" s="3591" t="s">
        <v>994</v>
      </c>
      <c r="B33" s="68"/>
      <c r="C33" s="68" t="str">
        <f>IF(OR(ISNUMBER(S33),ISNUMBER(U33),ISNUMBER(W33),ISNUMBER(#REF!),ISNUMBER(AA33),ISNUMBER(AC33),ISNUMBER(AE33),ISNUMBER(AG33),ISNUMBER(Y33),ISNUMBER(AI33)),"x","")</f>
        <v/>
      </c>
      <c r="D33" s="2" t="s">
        <v>90</v>
      </c>
      <c r="E33" s="2" t="s">
        <v>1305</v>
      </c>
      <c r="F33" s="2" t="s">
        <v>67</v>
      </c>
      <c r="G33" s="2" t="s">
        <v>1306</v>
      </c>
      <c r="H33" s="2" t="s">
        <v>69</v>
      </c>
      <c r="I33" s="2" t="s">
        <v>1307</v>
      </c>
      <c r="N33" s="2" t="s">
        <v>12</v>
      </c>
      <c r="O33" s="2" t="s">
        <v>14</v>
      </c>
      <c r="S33" s="3592"/>
      <c r="U33" s="3593"/>
      <c r="W33" s="3594" t="str">
        <f t="shared" si="4"/>
        <v/>
      </c>
      <c r="Y33" s="3595" t="str">
        <f t="shared" si="0"/>
        <v/>
      </c>
      <c r="AA33" s="92"/>
      <c r="AC33" s="3596"/>
      <c r="AE33" s="3597"/>
      <c r="AG33" s="3598" t="str">
        <f t="shared" si="5"/>
        <v/>
      </c>
      <c r="AI33" s="3599" t="str">
        <f t="shared" si="1"/>
        <v/>
      </c>
    </row>
    <row r="34" spans="1:35" ht="11.25" hidden="1" outlineLevel="4">
      <c r="A34" s="3600" t="s">
        <v>998</v>
      </c>
      <c r="B34" s="68" t="s">
        <v>94</v>
      </c>
      <c r="C34" s="68" t="str">
        <f>IF(OR(ISNUMBER(S34),ISNUMBER(U34),ISNUMBER(W34),ISNUMBER(#REF!),ISNUMBER(AA34),ISNUMBER(AC34),ISNUMBER(AE34),ISNUMBER(AG34),ISNUMBER(Y34),ISNUMBER(AI34)),"x","")</f>
        <v/>
      </c>
      <c r="D34" s="2" t="s">
        <v>90</v>
      </c>
      <c r="E34" s="2" t="s">
        <v>1308</v>
      </c>
      <c r="F34" s="2" t="s">
        <v>67</v>
      </c>
      <c r="G34" s="2" t="s">
        <v>1309</v>
      </c>
      <c r="I34" s="2" t="s">
        <v>1001</v>
      </c>
      <c r="J34" s="2" t="s">
        <v>187</v>
      </c>
      <c r="N34" s="2" t="s">
        <v>12</v>
      </c>
      <c r="O34" s="2" t="s">
        <v>14</v>
      </c>
      <c r="S34" s="3601"/>
      <c r="U34" s="3602"/>
      <c r="W34" s="3603" t="str">
        <f t="shared" si="4"/>
        <v/>
      </c>
      <c r="Y34" s="3604" t="str">
        <f t="shared" si="0"/>
        <v/>
      </c>
      <c r="AA34" s="92"/>
      <c r="AC34" s="3605"/>
      <c r="AE34" s="3606"/>
      <c r="AG34" s="3607" t="str">
        <f t="shared" si="5"/>
        <v/>
      </c>
      <c r="AI34" s="3608" t="str">
        <f t="shared" si="1"/>
        <v/>
      </c>
    </row>
    <row r="35" spans="1:35" ht="11.25" hidden="1" outlineLevel="4">
      <c r="A35" s="3609" t="s">
        <v>1002</v>
      </c>
      <c r="B35" s="68" t="s">
        <v>94</v>
      </c>
      <c r="C35" s="68" t="str">
        <f>IF(OR(ISNUMBER(S35),ISNUMBER(U35),ISNUMBER(W35),ISNUMBER(#REF!),ISNUMBER(AA35),ISNUMBER(AC35),ISNUMBER(AE35),ISNUMBER(AG35),ISNUMBER(Y35),ISNUMBER(AI35)),"x","")</f>
        <v/>
      </c>
      <c r="D35" s="2" t="s">
        <v>90</v>
      </c>
      <c r="E35" s="2" t="s">
        <v>1310</v>
      </c>
      <c r="F35" s="2" t="s">
        <v>67</v>
      </c>
      <c r="G35" s="2" t="s">
        <v>1311</v>
      </c>
      <c r="H35" s="2" t="s">
        <v>1312</v>
      </c>
      <c r="I35" s="2" t="s">
        <v>1313</v>
      </c>
      <c r="J35" s="2" t="s">
        <v>187</v>
      </c>
      <c r="N35" s="2" t="s">
        <v>12</v>
      </c>
      <c r="O35" s="2" t="s">
        <v>14</v>
      </c>
      <c r="S35" s="3610"/>
      <c r="U35" s="3611"/>
      <c r="W35" s="3612" t="str">
        <f t="shared" si="4"/>
        <v/>
      </c>
      <c r="Y35" s="3613" t="str">
        <f t="shared" si="0"/>
        <v/>
      </c>
      <c r="AA35" s="92"/>
      <c r="AC35" s="3614"/>
      <c r="AE35" s="3615"/>
      <c r="AG35" s="3616" t="str">
        <f t="shared" si="5"/>
        <v/>
      </c>
      <c r="AI35" s="3617" t="str">
        <f t="shared" si="1"/>
        <v/>
      </c>
    </row>
    <row r="36" spans="1:35" ht="11.25" hidden="1" outlineLevel="3">
      <c r="A36" s="3618" t="s">
        <v>1314</v>
      </c>
      <c r="B36" s="68" t="s">
        <v>94</v>
      </c>
      <c r="C36" s="68" t="str">
        <f>IF(OR(ISNUMBER(S36),ISNUMBER(U36),ISNUMBER(W36),ISNUMBER(#REF!),ISNUMBER(AA36),ISNUMBER(AC36),ISNUMBER(AE36),ISNUMBER(AG36),ISNUMBER(Y36),ISNUMBER(AI36)),"x","")</f>
        <v/>
      </c>
      <c r="D36" s="2" t="s">
        <v>90</v>
      </c>
      <c r="E36" s="2" t="s">
        <v>1315</v>
      </c>
      <c r="F36" s="2" t="s">
        <v>67</v>
      </c>
      <c r="G36" s="2" t="s">
        <v>1316</v>
      </c>
      <c r="H36" s="2" t="s">
        <v>1317</v>
      </c>
      <c r="I36" s="2" t="s">
        <v>1318</v>
      </c>
      <c r="J36" s="2" t="s">
        <v>71</v>
      </c>
      <c r="M36" s="2" t="s">
        <v>12</v>
      </c>
      <c r="O36" s="2" t="s">
        <v>14</v>
      </c>
      <c r="S36" s="3619"/>
      <c r="U36" s="3620"/>
      <c r="W36" s="3621" t="str">
        <f>IF(OR(ISNUMBER(W37),ISNUMBER(W38),ISNUMBER(W39),ISNUMBER(W42),ISNUMBER(W47),ISNUMBER(W48),ISNUMBER(W49)),N(W37)+N(W38)+N(W39)-N(W42)+N(W47)+N(W48)+N(W49),IF(ISNUMBER(U36),U36,""))</f>
        <v/>
      </c>
      <c r="Y36" s="3622" t="str">
        <f t="shared" si="0"/>
        <v/>
      </c>
      <c r="AA36" s="92"/>
      <c r="AC36" s="3623"/>
      <c r="AE36" s="3624"/>
      <c r="AG36" s="3625" t="str">
        <f>IF(OR(ISNUMBER(AG37),ISNUMBER(AG38),ISNUMBER(AG39),ISNUMBER(AG42),ISNUMBER(AG47),ISNUMBER(AG48),ISNUMBER(AG49)),N(AG37)+N(AG38)+N(AG39)-N(AG42)+N(AG47)+N(AG48)+N(AG49),IF(ISNUMBER(AE36),AE36,""))</f>
        <v/>
      </c>
      <c r="AI36" s="3626" t="str">
        <f t="shared" si="1"/>
        <v/>
      </c>
    </row>
    <row r="37" spans="1:35" ht="11.25" hidden="1" outlineLevel="4">
      <c r="A37" s="3627" t="s">
        <v>1011</v>
      </c>
      <c r="B37" s="68" t="s">
        <v>94</v>
      </c>
      <c r="C37" s="68" t="str">
        <f>IF(OR(ISNUMBER(S37),ISNUMBER(U37),ISNUMBER(W37),ISNUMBER(#REF!),ISNUMBER(AA37),ISNUMBER(AC37),ISNUMBER(AE37),ISNUMBER(AG37),ISNUMBER(Y37),ISNUMBER(AI37)),"x","")</f>
        <v/>
      </c>
      <c r="D37" s="2" t="s">
        <v>90</v>
      </c>
      <c r="E37" s="2" t="s">
        <v>1319</v>
      </c>
      <c r="F37" s="2" t="s">
        <v>67</v>
      </c>
      <c r="G37" s="2" t="s">
        <v>1320</v>
      </c>
      <c r="H37" s="2" t="s">
        <v>1321</v>
      </c>
      <c r="I37" s="2" t="s">
        <v>1322</v>
      </c>
      <c r="J37" s="2" t="s">
        <v>187</v>
      </c>
      <c r="M37" s="2" t="s">
        <v>12</v>
      </c>
      <c r="O37" s="2" t="s">
        <v>14</v>
      </c>
      <c r="S37" s="3628"/>
      <c r="U37" s="3629"/>
      <c r="W37" s="3630" t="str">
        <f t="shared" ref="W37:W49" si="6">IF(ISNUMBER(U37),U37,"")</f>
        <v/>
      </c>
      <c r="Y37" s="3631" t="str">
        <f t="shared" si="0"/>
        <v/>
      </c>
      <c r="AA37" s="92"/>
      <c r="AC37" s="3632"/>
      <c r="AE37" s="3633"/>
      <c r="AG37" s="3634" t="str">
        <f t="shared" ref="AG37:AG49" si="7">IF(ISNUMBER(AE37),AE37,"")</f>
        <v/>
      </c>
      <c r="AI37" s="3635" t="str">
        <f t="shared" si="1"/>
        <v/>
      </c>
    </row>
    <row r="38" spans="1:35" ht="11.25" hidden="1" outlineLevel="4">
      <c r="A38" s="3636" t="s">
        <v>1018</v>
      </c>
      <c r="B38" s="68" t="s">
        <v>94</v>
      </c>
      <c r="C38" s="68" t="str">
        <f>IF(OR(ISNUMBER(S38),ISNUMBER(U38),ISNUMBER(W38),ISNUMBER(#REF!),ISNUMBER(AA38),ISNUMBER(AC38),ISNUMBER(AE38),ISNUMBER(AG38),ISNUMBER(Y38),ISNUMBER(AI38)),"x","")</f>
        <v/>
      </c>
      <c r="D38" s="2" t="s">
        <v>90</v>
      </c>
      <c r="E38" s="2" t="s">
        <v>1323</v>
      </c>
      <c r="F38" s="2" t="s">
        <v>67</v>
      </c>
      <c r="G38" s="2" t="s">
        <v>1324</v>
      </c>
      <c r="H38" s="2" t="s">
        <v>1321</v>
      </c>
      <c r="I38" s="2" t="s">
        <v>1325</v>
      </c>
      <c r="J38" s="2" t="s">
        <v>187</v>
      </c>
      <c r="M38" s="2" t="s">
        <v>12</v>
      </c>
      <c r="O38" s="2" t="s">
        <v>14</v>
      </c>
      <c r="S38" s="3637"/>
      <c r="U38" s="3638"/>
      <c r="W38" s="3639" t="str">
        <f t="shared" si="6"/>
        <v/>
      </c>
      <c r="Y38" s="3640" t="str">
        <f t="shared" si="0"/>
        <v/>
      </c>
      <c r="AA38" s="92"/>
      <c r="AC38" s="3641"/>
      <c r="AE38" s="3642"/>
      <c r="AG38" s="3643" t="str">
        <f t="shared" si="7"/>
        <v/>
      </c>
      <c r="AI38" s="3644" t="str">
        <f t="shared" si="1"/>
        <v/>
      </c>
    </row>
    <row r="39" spans="1:35" ht="11.25" hidden="1" outlineLevel="4">
      <c r="A39" s="3645" t="s">
        <v>1022</v>
      </c>
      <c r="B39" s="68" t="s">
        <v>94</v>
      </c>
      <c r="C39" s="68" t="str">
        <f>IF(OR(ISNUMBER(S39),ISNUMBER(U39),ISNUMBER(W39),ISNUMBER(#REF!),ISNUMBER(AA39),ISNUMBER(AC39),ISNUMBER(AE39),ISNUMBER(AG39),ISNUMBER(Y39),ISNUMBER(AI39)),"x","")</f>
        <v/>
      </c>
      <c r="D39" s="2" t="s">
        <v>90</v>
      </c>
      <c r="E39" s="2" t="s">
        <v>1326</v>
      </c>
      <c r="F39" s="2" t="s">
        <v>67</v>
      </c>
      <c r="G39" s="2" t="s">
        <v>1327</v>
      </c>
      <c r="H39" s="2" t="s">
        <v>1321</v>
      </c>
      <c r="I39" s="2" t="s">
        <v>1328</v>
      </c>
      <c r="J39" s="2" t="s">
        <v>122</v>
      </c>
      <c r="M39" s="2" t="s">
        <v>12</v>
      </c>
      <c r="O39" s="2" t="s">
        <v>14</v>
      </c>
      <c r="S39" s="3646"/>
      <c r="U39" s="3647"/>
      <c r="W39" s="3648" t="str">
        <f t="shared" si="6"/>
        <v/>
      </c>
      <c r="Y39" s="3649" t="str">
        <f t="shared" si="0"/>
        <v/>
      </c>
      <c r="AA39" s="92"/>
      <c r="AC39" s="3650"/>
      <c r="AE39" s="3651"/>
      <c r="AG39" s="3652" t="str">
        <f t="shared" si="7"/>
        <v/>
      </c>
      <c r="AI39" s="3653" t="str">
        <f t="shared" si="1"/>
        <v/>
      </c>
    </row>
    <row r="40" spans="1:35" ht="11.25" hidden="1" outlineLevel="5">
      <c r="A40" s="3654" t="s">
        <v>964</v>
      </c>
      <c r="B40" s="68"/>
      <c r="C40" s="68" t="str">
        <f>IF(OR(ISNUMBER(S40),ISNUMBER(U40),ISNUMBER(W40),ISNUMBER(#REF!),ISNUMBER(AA40),ISNUMBER(AC40),ISNUMBER(AE40),ISNUMBER(AG40),ISNUMBER(Y40),ISNUMBER(AI40)),"x","")</f>
        <v/>
      </c>
      <c r="D40" s="2" t="s">
        <v>90</v>
      </c>
      <c r="E40" s="2" t="s">
        <v>1329</v>
      </c>
      <c r="F40" s="2" t="s">
        <v>67</v>
      </c>
      <c r="G40" s="2" t="s">
        <v>1330</v>
      </c>
      <c r="I40" s="2" t="s">
        <v>1028</v>
      </c>
      <c r="M40" s="2" t="s">
        <v>12</v>
      </c>
      <c r="O40" s="2" t="s">
        <v>14</v>
      </c>
      <c r="S40" s="3655"/>
      <c r="U40" s="3656"/>
      <c r="W40" s="3657" t="str">
        <f t="shared" si="6"/>
        <v/>
      </c>
      <c r="Y40" s="3658" t="str">
        <f t="shared" si="0"/>
        <v/>
      </c>
      <c r="AA40" s="92"/>
      <c r="AC40" s="3659"/>
      <c r="AE40" s="3660"/>
      <c r="AG40" s="3661" t="str">
        <f t="shared" si="7"/>
        <v/>
      </c>
      <c r="AI40" s="3662" t="str">
        <f t="shared" si="1"/>
        <v/>
      </c>
    </row>
    <row r="41" spans="1:35" ht="11.25" hidden="1" outlineLevel="5">
      <c r="A41" s="3663" t="s">
        <v>968</v>
      </c>
      <c r="B41" s="68"/>
      <c r="C41" s="68" t="str">
        <f>IF(OR(ISNUMBER(S41),ISNUMBER(U41),ISNUMBER(W41),ISNUMBER(#REF!),ISNUMBER(AA41),ISNUMBER(AC41),ISNUMBER(AE41),ISNUMBER(AG41),ISNUMBER(Y41),ISNUMBER(AI41)),"x","")</f>
        <v/>
      </c>
      <c r="D41" s="2" t="s">
        <v>90</v>
      </c>
      <c r="E41" s="2" t="s">
        <v>1331</v>
      </c>
      <c r="F41" s="2" t="s">
        <v>67</v>
      </c>
      <c r="G41" s="2" t="s">
        <v>1332</v>
      </c>
      <c r="I41" s="2" t="s">
        <v>1031</v>
      </c>
      <c r="M41" s="2" t="s">
        <v>12</v>
      </c>
      <c r="O41" s="2" t="s">
        <v>14</v>
      </c>
      <c r="S41" s="3664"/>
      <c r="U41" s="3665"/>
      <c r="W41" s="3666" t="str">
        <f t="shared" si="6"/>
        <v/>
      </c>
      <c r="Y41" s="3667" t="str">
        <f t="shared" si="0"/>
        <v/>
      </c>
      <c r="AA41" s="92"/>
      <c r="AC41" s="3668"/>
      <c r="AE41" s="3669"/>
      <c r="AG41" s="3670" t="str">
        <f t="shared" si="7"/>
        <v/>
      </c>
      <c r="AI41" s="3671" t="str">
        <f t="shared" si="1"/>
        <v/>
      </c>
    </row>
    <row r="42" spans="1:35" ht="11.25" hidden="1" outlineLevel="4">
      <c r="A42" s="3672" t="s">
        <v>1032</v>
      </c>
      <c r="B42" s="68" t="s">
        <v>593</v>
      </c>
      <c r="C42" s="68" t="str">
        <f>IF(OR(ISNUMBER(S42),ISNUMBER(U42),ISNUMBER(W42),ISNUMBER(#REF!),ISNUMBER(AA42),ISNUMBER(AC42),ISNUMBER(AE42),ISNUMBER(AG42),ISNUMBER(Y42),ISNUMBER(AI42)),"x","")</f>
        <v/>
      </c>
      <c r="D42" s="2" t="s">
        <v>90</v>
      </c>
      <c r="E42" s="2" t="s">
        <v>1333</v>
      </c>
      <c r="F42" s="2" t="s">
        <v>67</v>
      </c>
      <c r="G42" s="2" t="s">
        <v>1334</v>
      </c>
      <c r="H42" s="2" t="s">
        <v>1321</v>
      </c>
      <c r="I42" s="2" t="s">
        <v>1335</v>
      </c>
      <c r="J42" s="2" t="s">
        <v>122</v>
      </c>
      <c r="M42" s="2" t="s">
        <v>12</v>
      </c>
      <c r="O42" s="2" t="s">
        <v>14</v>
      </c>
      <c r="S42" s="3673"/>
      <c r="U42" s="3674"/>
      <c r="W42" s="3675" t="str">
        <f t="shared" si="6"/>
        <v/>
      </c>
      <c r="Y42" s="3676" t="str">
        <f t="shared" si="0"/>
        <v/>
      </c>
      <c r="AA42" s="92"/>
      <c r="AC42" s="3677"/>
      <c r="AE42" s="3678"/>
      <c r="AG42" s="3679" t="str">
        <f t="shared" si="7"/>
        <v/>
      </c>
      <c r="AI42" s="3680" t="str">
        <f t="shared" si="1"/>
        <v/>
      </c>
    </row>
    <row r="43" spans="1:35" ht="11.25" hidden="1" outlineLevel="5">
      <c r="A43" s="3681" t="s">
        <v>978</v>
      </c>
      <c r="B43" s="68"/>
      <c r="C43" s="68" t="str">
        <f>IF(OR(ISNUMBER(S43),ISNUMBER(U43),ISNUMBER(W43),ISNUMBER(#REF!),ISNUMBER(AA43),ISNUMBER(AC43),ISNUMBER(AE43),ISNUMBER(AG43),ISNUMBER(Y43),ISNUMBER(AI43)),"x","")</f>
        <v/>
      </c>
      <c r="D43" s="2" t="s">
        <v>90</v>
      </c>
      <c r="E43" s="2" t="s">
        <v>1336</v>
      </c>
      <c r="F43" s="2" t="s">
        <v>67</v>
      </c>
      <c r="G43" s="2" t="s">
        <v>1337</v>
      </c>
      <c r="M43" s="2" t="s">
        <v>12</v>
      </c>
      <c r="O43" s="2" t="s">
        <v>14</v>
      </c>
      <c r="S43" s="3682"/>
      <c r="U43" s="3683"/>
      <c r="W43" s="3684" t="str">
        <f t="shared" si="6"/>
        <v/>
      </c>
      <c r="Y43" s="3685" t="str">
        <f t="shared" si="0"/>
        <v/>
      </c>
      <c r="AA43" s="92"/>
      <c r="AC43" s="3686"/>
      <c r="AE43" s="3687"/>
      <c r="AG43" s="3688" t="str">
        <f t="shared" si="7"/>
        <v/>
      </c>
      <c r="AI43" s="3689" t="str">
        <f t="shared" si="1"/>
        <v/>
      </c>
    </row>
    <row r="44" spans="1:35" ht="11.25" hidden="1" outlineLevel="5">
      <c r="A44" s="3690" t="s">
        <v>986</v>
      </c>
      <c r="B44" s="68"/>
      <c r="C44" s="68" t="str">
        <f>IF(OR(ISNUMBER(S44),ISNUMBER(U44),ISNUMBER(W44),ISNUMBER(#REF!),ISNUMBER(AA44),ISNUMBER(AC44),ISNUMBER(AE44),ISNUMBER(AG44),ISNUMBER(Y44),ISNUMBER(AI44)),"x","")</f>
        <v/>
      </c>
      <c r="D44" s="2" t="s">
        <v>90</v>
      </c>
      <c r="E44" s="2" t="s">
        <v>1338</v>
      </c>
      <c r="F44" s="2" t="s">
        <v>67</v>
      </c>
      <c r="G44" s="2" t="s">
        <v>1339</v>
      </c>
      <c r="I44" s="2" t="s">
        <v>1040</v>
      </c>
      <c r="M44" s="2" t="s">
        <v>12</v>
      </c>
      <c r="O44" s="2" t="s">
        <v>14</v>
      </c>
      <c r="S44" s="3691"/>
      <c r="U44" s="3692"/>
      <c r="W44" s="3693" t="str">
        <f t="shared" si="6"/>
        <v/>
      </c>
      <c r="Y44" s="3694" t="str">
        <f t="shared" si="0"/>
        <v/>
      </c>
      <c r="AA44" s="92"/>
      <c r="AC44" s="3695"/>
      <c r="AE44" s="3696"/>
      <c r="AG44" s="3697" t="str">
        <f t="shared" si="7"/>
        <v/>
      </c>
      <c r="AI44" s="3698" t="str">
        <f t="shared" si="1"/>
        <v/>
      </c>
    </row>
    <row r="45" spans="1:35" ht="11.25" hidden="1" outlineLevel="5">
      <c r="A45" s="3699" t="s">
        <v>990</v>
      </c>
      <c r="B45" s="68"/>
      <c r="C45" s="68" t="str">
        <f>IF(OR(ISNUMBER(S45),ISNUMBER(U45),ISNUMBER(W45),ISNUMBER(#REF!),ISNUMBER(AA45),ISNUMBER(AC45),ISNUMBER(AE45),ISNUMBER(AG45),ISNUMBER(Y45),ISNUMBER(AI45)),"x","")</f>
        <v/>
      </c>
      <c r="D45" s="2" t="s">
        <v>90</v>
      </c>
      <c r="E45" s="2" t="s">
        <v>1340</v>
      </c>
      <c r="F45" s="2" t="s">
        <v>67</v>
      </c>
      <c r="G45" s="2" t="s">
        <v>1341</v>
      </c>
      <c r="I45" s="2" t="s">
        <v>1043</v>
      </c>
      <c r="M45" s="2" t="s">
        <v>12</v>
      </c>
      <c r="O45" s="2" t="s">
        <v>14</v>
      </c>
      <c r="S45" s="3700"/>
      <c r="U45" s="3701"/>
      <c r="W45" s="3702" t="str">
        <f t="shared" si="6"/>
        <v/>
      </c>
      <c r="Y45" s="3703" t="str">
        <f t="shared" si="0"/>
        <v/>
      </c>
      <c r="AA45" s="92"/>
      <c r="AC45" s="3704"/>
      <c r="AE45" s="3705"/>
      <c r="AG45" s="3706" t="str">
        <f t="shared" si="7"/>
        <v/>
      </c>
      <c r="AI45" s="3707" t="str">
        <f t="shared" si="1"/>
        <v/>
      </c>
    </row>
    <row r="46" spans="1:35" ht="11.25" hidden="1" outlineLevel="5">
      <c r="A46" s="3708" t="s">
        <v>994</v>
      </c>
      <c r="B46" s="68"/>
      <c r="C46" s="68" t="str">
        <f>IF(OR(ISNUMBER(S46),ISNUMBER(U46),ISNUMBER(W46),ISNUMBER(#REF!),ISNUMBER(AA46),ISNUMBER(AC46),ISNUMBER(AE46),ISNUMBER(AG46),ISNUMBER(Y46),ISNUMBER(AI46)),"x","")</f>
        <v/>
      </c>
      <c r="D46" s="2" t="s">
        <v>90</v>
      </c>
      <c r="E46" s="2" t="s">
        <v>1342</v>
      </c>
      <c r="F46" s="2" t="s">
        <v>67</v>
      </c>
      <c r="G46" s="2" t="s">
        <v>1343</v>
      </c>
      <c r="I46" s="2" t="s">
        <v>1046</v>
      </c>
      <c r="M46" s="2" t="s">
        <v>12</v>
      </c>
      <c r="O46" s="2" t="s">
        <v>14</v>
      </c>
      <c r="S46" s="3709"/>
      <c r="U46" s="3710"/>
      <c r="W46" s="3711" t="str">
        <f t="shared" si="6"/>
        <v/>
      </c>
      <c r="Y46" s="3712" t="str">
        <f t="shared" si="0"/>
        <v/>
      </c>
      <c r="AA46" s="92"/>
      <c r="AC46" s="3713"/>
      <c r="AE46" s="3714"/>
      <c r="AG46" s="3715" t="str">
        <f t="shared" si="7"/>
        <v/>
      </c>
      <c r="AI46" s="3716" t="str">
        <f t="shared" si="1"/>
        <v/>
      </c>
    </row>
    <row r="47" spans="1:35" ht="11.25" hidden="1" outlineLevel="4">
      <c r="A47" s="3717" t="s">
        <v>1047</v>
      </c>
      <c r="B47" s="68" t="s">
        <v>94</v>
      </c>
      <c r="C47" s="68" t="str">
        <f>IF(OR(ISNUMBER(S47),ISNUMBER(U47),ISNUMBER(W47),ISNUMBER(#REF!),ISNUMBER(AA47),ISNUMBER(AC47),ISNUMBER(AE47),ISNUMBER(AG47),ISNUMBER(Y47),ISNUMBER(AI47)),"x","")</f>
        <v/>
      </c>
      <c r="D47" s="2" t="s">
        <v>90</v>
      </c>
      <c r="E47" s="2" t="s">
        <v>1344</v>
      </c>
      <c r="F47" s="2" t="s">
        <v>67</v>
      </c>
      <c r="G47" s="2" t="s">
        <v>1345</v>
      </c>
      <c r="H47" s="2" t="s">
        <v>1346</v>
      </c>
      <c r="I47" s="2" t="s">
        <v>1347</v>
      </c>
      <c r="J47" s="2" t="s">
        <v>187</v>
      </c>
      <c r="M47" s="2" t="s">
        <v>12</v>
      </c>
      <c r="O47" s="2" t="s">
        <v>14</v>
      </c>
      <c r="S47" s="3718"/>
      <c r="U47" s="3719"/>
      <c r="W47" s="3720" t="str">
        <f t="shared" si="6"/>
        <v/>
      </c>
      <c r="Y47" s="3721" t="str">
        <f t="shared" si="0"/>
        <v/>
      </c>
      <c r="AA47" s="92"/>
      <c r="AC47" s="3722"/>
      <c r="AE47" s="3723"/>
      <c r="AG47" s="3724" t="str">
        <f t="shared" si="7"/>
        <v/>
      </c>
      <c r="AI47" s="3725" t="str">
        <f t="shared" si="1"/>
        <v/>
      </c>
    </row>
    <row r="48" spans="1:35" ht="11.25" hidden="1" outlineLevel="4">
      <c r="A48" s="3726" t="s">
        <v>1051</v>
      </c>
      <c r="B48" s="68" t="s">
        <v>94</v>
      </c>
      <c r="C48" s="68" t="str">
        <f>IF(OR(ISNUMBER(S48),ISNUMBER(U48),ISNUMBER(W48),ISNUMBER(#REF!),ISNUMBER(AA48),ISNUMBER(AC48),ISNUMBER(AE48),ISNUMBER(AG48),ISNUMBER(Y48),ISNUMBER(AI48)),"x","")</f>
        <v/>
      </c>
      <c r="D48" s="2" t="s">
        <v>90</v>
      </c>
      <c r="E48" s="2" t="s">
        <v>1348</v>
      </c>
      <c r="F48" s="2" t="s">
        <v>67</v>
      </c>
      <c r="G48" s="2" t="s">
        <v>1349</v>
      </c>
      <c r="H48" s="2" t="s">
        <v>1346</v>
      </c>
      <c r="I48" s="2" t="s">
        <v>1350</v>
      </c>
      <c r="J48" s="2" t="s">
        <v>187</v>
      </c>
      <c r="M48" s="2" t="s">
        <v>12</v>
      </c>
      <c r="O48" s="2" t="s">
        <v>14</v>
      </c>
      <c r="S48" s="3727"/>
      <c r="U48" s="3728"/>
      <c r="W48" s="3729" t="str">
        <f t="shared" si="6"/>
        <v/>
      </c>
      <c r="Y48" s="3730" t="str">
        <f t="shared" si="0"/>
        <v/>
      </c>
      <c r="AA48" s="92"/>
      <c r="AC48" s="3731"/>
      <c r="AE48" s="3732"/>
      <c r="AG48" s="3733" t="str">
        <f t="shared" si="7"/>
        <v/>
      </c>
      <c r="AI48" s="3734" t="str">
        <f t="shared" si="1"/>
        <v/>
      </c>
    </row>
    <row r="49" spans="1:35" ht="11.25" hidden="1" outlineLevel="4">
      <c r="A49" s="3735" t="s">
        <v>1055</v>
      </c>
      <c r="B49" s="68" t="s">
        <v>94</v>
      </c>
      <c r="C49" s="68" t="str">
        <f>IF(OR(ISNUMBER(S49),ISNUMBER(U49),ISNUMBER(W49),ISNUMBER(#REF!),ISNUMBER(AA49),ISNUMBER(AC49),ISNUMBER(AE49),ISNUMBER(AG49),ISNUMBER(Y49),ISNUMBER(AI49)),"x","")</f>
        <v/>
      </c>
      <c r="D49" s="2" t="s">
        <v>90</v>
      </c>
      <c r="E49" s="2" t="s">
        <v>1351</v>
      </c>
      <c r="F49" s="2" t="s">
        <v>67</v>
      </c>
      <c r="G49" s="2" t="s">
        <v>1352</v>
      </c>
      <c r="H49" s="2" t="s">
        <v>1346</v>
      </c>
      <c r="I49" s="2" t="s">
        <v>1353</v>
      </c>
      <c r="J49" s="2" t="s">
        <v>187</v>
      </c>
      <c r="M49" s="2" t="s">
        <v>12</v>
      </c>
      <c r="O49" s="2" t="s">
        <v>14</v>
      </c>
      <c r="S49" s="3736"/>
      <c r="U49" s="3737"/>
      <c r="W49" s="3738" t="str">
        <f t="shared" si="6"/>
        <v/>
      </c>
      <c r="Y49" s="3739" t="str">
        <f t="shared" si="0"/>
        <v/>
      </c>
      <c r="AA49" s="92"/>
      <c r="AC49" s="3740"/>
      <c r="AE49" s="3741"/>
      <c r="AG49" s="3742" t="str">
        <f t="shared" si="7"/>
        <v/>
      </c>
      <c r="AI49" s="3743" t="str">
        <f t="shared" si="1"/>
        <v/>
      </c>
    </row>
    <row r="50" spans="1:35" ht="11.25" hidden="1" outlineLevel="4">
      <c r="A50" s="3744" t="s">
        <v>1354</v>
      </c>
      <c r="B50" s="68"/>
      <c r="C50" s="68" t="str">
        <f>IF(OR(ISNUMBER(S50),ISNUMBER(U50),ISNUMBER(W50),ISNUMBER(#REF!),ISNUMBER(AA50),ISNUMBER(AC50),ISNUMBER(AE50),ISNUMBER(AG50),ISNUMBER(Y50),ISNUMBER(AI50)),"x","")</f>
        <v/>
      </c>
      <c r="D50" s="2" t="s">
        <v>90</v>
      </c>
      <c r="E50" s="2" t="s">
        <v>1355</v>
      </c>
      <c r="G50" s="2" t="s">
        <v>1356</v>
      </c>
      <c r="H50" s="2" t="s">
        <v>1357</v>
      </c>
      <c r="K50" s="2" t="s">
        <v>100</v>
      </c>
      <c r="M50" s="2" t="s">
        <v>12</v>
      </c>
      <c r="O50" s="2" t="s">
        <v>14</v>
      </c>
      <c r="S50" s="3745"/>
      <c r="U50" s="3746"/>
      <c r="W50" s="3747"/>
      <c r="Y50" s="3748" t="str">
        <f t="shared" si="0"/>
        <v/>
      </c>
      <c r="AA50" s="92"/>
      <c r="AC50" s="3749"/>
      <c r="AE50" s="3750"/>
      <c r="AG50" s="3751"/>
      <c r="AI50" s="3752" t="str">
        <f t="shared" si="1"/>
        <v/>
      </c>
    </row>
    <row r="51" spans="1:35" ht="11.25" hidden="1" outlineLevel="5">
      <c r="A51" s="3753" t="s">
        <v>1358</v>
      </c>
      <c r="B51" s="68"/>
      <c r="C51" s="68" t="str">
        <f>IF(OR(ISNUMBER(S51),ISNUMBER(U51),ISNUMBER(W51),ISNUMBER(#REF!),ISNUMBER(AA51),ISNUMBER(AC51),ISNUMBER(AE51),ISNUMBER(AG51),ISNUMBER(Y51),ISNUMBER(AI51)),"x","")</f>
        <v/>
      </c>
      <c r="D51" s="2" t="s">
        <v>90</v>
      </c>
      <c r="E51" s="2" t="s">
        <v>1359</v>
      </c>
      <c r="F51" s="2" t="s">
        <v>13</v>
      </c>
      <c r="G51" s="2" t="s">
        <v>1360</v>
      </c>
      <c r="H51" s="2" t="s">
        <v>1357</v>
      </c>
      <c r="I51" s="2" t="s">
        <v>1361</v>
      </c>
      <c r="K51" s="2" t="s">
        <v>100</v>
      </c>
      <c r="M51" s="2" t="s">
        <v>12</v>
      </c>
      <c r="O51" s="2" t="s">
        <v>14</v>
      </c>
      <c r="S51" s="3754"/>
      <c r="U51" s="3755"/>
      <c r="W51" s="3756"/>
      <c r="Y51" s="3757" t="str">
        <f t="shared" si="0"/>
        <v/>
      </c>
      <c r="AA51" s="92"/>
      <c r="AC51" s="3758"/>
      <c r="AE51" s="3759"/>
      <c r="AG51" s="3760"/>
      <c r="AI51" s="3761" t="str">
        <f t="shared" si="1"/>
        <v/>
      </c>
    </row>
    <row r="52" spans="1:35" ht="11.25" hidden="1" outlineLevel="5">
      <c r="A52" s="3762" t="s">
        <v>1362</v>
      </c>
      <c r="B52" s="68"/>
      <c r="C52" s="68" t="str">
        <f>IF(OR(ISNUMBER(S52),ISNUMBER(U52),ISNUMBER(W52),ISNUMBER(#REF!),ISNUMBER(AA52),ISNUMBER(AC52),ISNUMBER(AE52),ISNUMBER(AG52),ISNUMBER(Y52),ISNUMBER(AI52)),"x","")</f>
        <v/>
      </c>
      <c r="D52" s="2" t="s">
        <v>90</v>
      </c>
      <c r="E52" s="2" t="s">
        <v>1363</v>
      </c>
      <c r="F52" s="2" t="s">
        <v>67</v>
      </c>
      <c r="G52" s="2" t="s">
        <v>1364</v>
      </c>
      <c r="H52" s="2" t="s">
        <v>1357</v>
      </c>
      <c r="K52" s="2" t="s">
        <v>100</v>
      </c>
      <c r="M52" s="2" t="s">
        <v>12</v>
      </c>
      <c r="O52" s="2" t="s">
        <v>14</v>
      </c>
      <c r="S52" s="3763"/>
      <c r="U52" s="3764"/>
      <c r="W52" s="3765" t="str">
        <f t="shared" ref="W52:W64" si="8">IF(ISNUMBER(U52),U52,"")</f>
        <v/>
      </c>
      <c r="Y52" s="3766" t="str">
        <f t="shared" si="0"/>
        <v/>
      </c>
      <c r="AA52" s="92"/>
      <c r="AC52" s="3767"/>
      <c r="AE52" s="3768"/>
      <c r="AG52" s="3769" t="str">
        <f t="shared" ref="AG52:AG64" si="9">IF(ISNUMBER(AE52),AE52,"")</f>
        <v/>
      </c>
      <c r="AI52" s="3770" t="str">
        <f t="shared" si="1"/>
        <v/>
      </c>
    </row>
    <row r="53" spans="1:35" ht="11.25" hidden="1" outlineLevel="6">
      <c r="A53" s="3771" t="s">
        <v>1365</v>
      </c>
      <c r="B53" s="68"/>
      <c r="C53" s="68" t="str">
        <f>IF(OR(ISNUMBER(S53),ISNUMBER(U53),ISNUMBER(W53),ISNUMBER(#REF!),ISNUMBER(AA53),ISNUMBER(AC53),ISNUMBER(AE53),ISNUMBER(AG53),ISNUMBER(Y53),ISNUMBER(AI53)),"x","")</f>
        <v/>
      </c>
      <c r="D53" s="2" t="s">
        <v>90</v>
      </c>
      <c r="E53" s="2" t="s">
        <v>1366</v>
      </c>
      <c r="F53" s="2" t="s">
        <v>67</v>
      </c>
      <c r="G53" s="2" t="s">
        <v>1367</v>
      </c>
      <c r="H53" s="2" t="s">
        <v>1357</v>
      </c>
      <c r="I53" s="2" t="s">
        <v>1368</v>
      </c>
      <c r="K53" s="2" t="s">
        <v>100</v>
      </c>
      <c r="M53" s="2" t="s">
        <v>12</v>
      </c>
      <c r="O53" s="2" t="s">
        <v>14</v>
      </c>
      <c r="S53" s="3772"/>
      <c r="U53" s="3773"/>
      <c r="W53" s="3774" t="str">
        <f t="shared" si="8"/>
        <v/>
      </c>
      <c r="Y53" s="3775" t="str">
        <f t="shared" si="0"/>
        <v/>
      </c>
      <c r="AA53" s="92"/>
      <c r="AC53" s="3776"/>
      <c r="AE53" s="3777"/>
      <c r="AG53" s="3778" t="str">
        <f t="shared" si="9"/>
        <v/>
      </c>
      <c r="AI53" s="3779" t="str">
        <f t="shared" si="1"/>
        <v/>
      </c>
    </row>
    <row r="54" spans="1:35" ht="11.25" hidden="1" outlineLevel="6">
      <c r="A54" s="3780" t="s">
        <v>1369</v>
      </c>
      <c r="B54" s="68"/>
      <c r="C54" s="68" t="str">
        <f>IF(OR(ISNUMBER(S54),ISNUMBER(U54),ISNUMBER(W54),ISNUMBER(#REF!),ISNUMBER(AA54),ISNUMBER(AC54),ISNUMBER(AE54),ISNUMBER(AG54),ISNUMBER(Y54),ISNUMBER(AI54)),"x","")</f>
        <v/>
      </c>
      <c r="D54" s="2" t="s">
        <v>90</v>
      </c>
      <c r="E54" s="2" t="s">
        <v>1370</v>
      </c>
      <c r="F54" s="2" t="s">
        <v>67</v>
      </c>
      <c r="G54" s="2" t="s">
        <v>1371</v>
      </c>
      <c r="H54" s="2" t="s">
        <v>1357</v>
      </c>
      <c r="I54" s="2" t="s">
        <v>1372</v>
      </c>
      <c r="K54" s="2" t="s">
        <v>100</v>
      </c>
      <c r="M54" s="2" t="s">
        <v>12</v>
      </c>
      <c r="O54" s="2" t="s">
        <v>14</v>
      </c>
      <c r="S54" s="3781"/>
      <c r="U54" s="3782"/>
      <c r="W54" s="3783" t="str">
        <f t="shared" si="8"/>
        <v/>
      </c>
      <c r="Y54" s="3784" t="str">
        <f t="shared" si="0"/>
        <v/>
      </c>
      <c r="AA54" s="92"/>
      <c r="AC54" s="3785"/>
      <c r="AE54" s="3786"/>
      <c r="AG54" s="3787" t="str">
        <f t="shared" si="9"/>
        <v/>
      </c>
      <c r="AI54" s="3788" t="str">
        <f t="shared" si="1"/>
        <v/>
      </c>
    </row>
    <row r="55" spans="1:35" ht="11.25" hidden="1" outlineLevel="6">
      <c r="A55" s="3789" t="s">
        <v>1373</v>
      </c>
      <c r="B55" s="68"/>
      <c r="C55" s="68" t="str">
        <f>IF(OR(ISNUMBER(S55),ISNUMBER(U55),ISNUMBER(W55),ISNUMBER(#REF!),ISNUMBER(AA55),ISNUMBER(AC55),ISNUMBER(AE55),ISNUMBER(AG55),ISNUMBER(Y55),ISNUMBER(AI55)),"x","")</f>
        <v/>
      </c>
      <c r="D55" s="2" t="s">
        <v>90</v>
      </c>
      <c r="E55" s="2" t="s">
        <v>1374</v>
      </c>
      <c r="F55" s="2" t="s">
        <v>67</v>
      </c>
      <c r="G55" s="2" t="s">
        <v>1375</v>
      </c>
      <c r="H55" s="2" t="s">
        <v>1357</v>
      </c>
      <c r="I55" s="2" t="s">
        <v>1376</v>
      </c>
      <c r="K55" s="2" t="s">
        <v>100</v>
      </c>
      <c r="M55" s="2" t="s">
        <v>12</v>
      </c>
      <c r="O55" s="2" t="s">
        <v>14</v>
      </c>
      <c r="S55" s="3790"/>
      <c r="U55" s="3791"/>
      <c r="W55" s="3792" t="str">
        <f t="shared" si="8"/>
        <v/>
      </c>
      <c r="Y55" s="3793" t="str">
        <f t="shared" si="0"/>
        <v/>
      </c>
      <c r="AA55" s="92"/>
      <c r="AC55" s="3794"/>
      <c r="AE55" s="3795"/>
      <c r="AG55" s="3796" t="str">
        <f t="shared" si="9"/>
        <v/>
      </c>
      <c r="AI55" s="3797" t="str">
        <f t="shared" si="1"/>
        <v/>
      </c>
    </row>
    <row r="56" spans="1:35" ht="11.25" hidden="1" outlineLevel="6">
      <c r="A56" s="3798" t="s">
        <v>1377</v>
      </c>
      <c r="B56" s="68"/>
      <c r="C56" s="68" t="str">
        <f>IF(OR(ISNUMBER(S56),ISNUMBER(U56),ISNUMBER(W56),ISNUMBER(#REF!),ISNUMBER(AA56),ISNUMBER(AC56),ISNUMBER(AE56),ISNUMBER(AG56),ISNUMBER(Y56),ISNUMBER(AI56)),"x","")</f>
        <v/>
      </c>
      <c r="D56" s="2" t="s">
        <v>90</v>
      </c>
      <c r="E56" s="2" t="s">
        <v>1378</v>
      </c>
      <c r="F56" s="2" t="s">
        <v>67</v>
      </c>
      <c r="G56" s="2" t="s">
        <v>1379</v>
      </c>
      <c r="H56" s="2" t="s">
        <v>1357</v>
      </c>
      <c r="I56" s="2" t="s">
        <v>1380</v>
      </c>
      <c r="K56" s="2" t="s">
        <v>100</v>
      </c>
      <c r="M56" s="2" t="s">
        <v>12</v>
      </c>
      <c r="O56" s="2" t="s">
        <v>14</v>
      </c>
      <c r="S56" s="3799"/>
      <c r="U56" s="3800"/>
      <c r="W56" s="3801" t="str">
        <f t="shared" si="8"/>
        <v/>
      </c>
      <c r="Y56" s="3802" t="str">
        <f t="shared" si="0"/>
        <v/>
      </c>
      <c r="AA56" s="92"/>
      <c r="AC56" s="3803"/>
      <c r="AE56" s="3804"/>
      <c r="AG56" s="3805" t="str">
        <f t="shared" si="9"/>
        <v/>
      </c>
      <c r="AI56" s="3806" t="str">
        <f t="shared" si="1"/>
        <v/>
      </c>
    </row>
    <row r="57" spans="1:35" ht="11.25" hidden="1" outlineLevel="6">
      <c r="A57" s="3807" t="s">
        <v>1381</v>
      </c>
      <c r="B57" s="68"/>
      <c r="C57" s="68" t="str">
        <f>IF(OR(ISNUMBER(S57),ISNUMBER(U57),ISNUMBER(W57),ISNUMBER(#REF!),ISNUMBER(AA57),ISNUMBER(AC57),ISNUMBER(AE57),ISNUMBER(AG57),ISNUMBER(Y57),ISNUMBER(AI57)),"x","")</f>
        <v/>
      </c>
      <c r="D57" s="2" t="s">
        <v>90</v>
      </c>
      <c r="E57" s="2" t="s">
        <v>1382</v>
      </c>
      <c r="F57" s="2" t="s">
        <v>67</v>
      </c>
      <c r="G57" s="2" t="s">
        <v>1383</v>
      </c>
      <c r="H57" s="2" t="s">
        <v>1357</v>
      </c>
      <c r="I57" s="2" t="s">
        <v>1384</v>
      </c>
      <c r="K57" s="2" t="s">
        <v>100</v>
      </c>
      <c r="M57" s="2" t="s">
        <v>12</v>
      </c>
      <c r="O57" s="2" t="s">
        <v>14</v>
      </c>
      <c r="S57" s="3808"/>
      <c r="U57" s="3809"/>
      <c r="W57" s="3810" t="str">
        <f t="shared" si="8"/>
        <v/>
      </c>
      <c r="Y57" s="3811" t="str">
        <f t="shared" si="0"/>
        <v/>
      </c>
      <c r="AA57" s="92"/>
      <c r="AC57" s="3812"/>
      <c r="AE57" s="3813"/>
      <c r="AG57" s="3814" t="str">
        <f t="shared" si="9"/>
        <v/>
      </c>
      <c r="AI57" s="3815" t="str">
        <f t="shared" si="1"/>
        <v/>
      </c>
    </row>
    <row r="58" spans="1:35" ht="11.25" hidden="1" outlineLevel="6">
      <c r="A58" s="3816" t="s">
        <v>1385</v>
      </c>
      <c r="B58" s="68"/>
      <c r="C58" s="68" t="str">
        <f>IF(OR(ISNUMBER(S58),ISNUMBER(U58),ISNUMBER(W58),ISNUMBER(#REF!),ISNUMBER(AA58),ISNUMBER(AC58),ISNUMBER(AE58),ISNUMBER(AG58),ISNUMBER(Y58),ISNUMBER(AI58)),"x","")</f>
        <v/>
      </c>
      <c r="D58" s="2" t="s">
        <v>90</v>
      </c>
      <c r="E58" s="2" t="s">
        <v>1386</v>
      </c>
      <c r="F58" s="2" t="s">
        <v>67</v>
      </c>
      <c r="G58" s="2" t="s">
        <v>1387</v>
      </c>
      <c r="H58" s="2" t="s">
        <v>1357</v>
      </c>
      <c r="K58" s="2" t="s">
        <v>100</v>
      </c>
      <c r="M58" s="2" t="s">
        <v>12</v>
      </c>
      <c r="O58" s="2" t="s">
        <v>14</v>
      </c>
      <c r="S58" s="3817"/>
      <c r="U58" s="3818"/>
      <c r="W58" s="3819" t="str">
        <f t="shared" si="8"/>
        <v/>
      </c>
      <c r="Y58" s="3820" t="str">
        <f t="shared" si="0"/>
        <v/>
      </c>
      <c r="AA58" s="92"/>
      <c r="AC58" s="3821"/>
      <c r="AE58" s="3822"/>
      <c r="AG58" s="3823" t="str">
        <f t="shared" si="9"/>
        <v/>
      </c>
      <c r="AI58" s="3824" t="str">
        <f t="shared" si="1"/>
        <v/>
      </c>
    </row>
    <row r="59" spans="1:35" ht="11.25" hidden="1" outlineLevel="6">
      <c r="A59" s="3825" t="s">
        <v>1388</v>
      </c>
      <c r="B59" s="68"/>
      <c r="C59" s="68" t="str">
        <f>IF(OR(ISNUMBER(S59),ISNUMBER(U59),ISNUMBER(W59),ISNUMBER(#REF!),ISNUMBER(AA59),ISNUMBER(AC59),ISNUMBER(AE59),ISNUMBER(AG59),ISNUMBER(Y59),ISNUMBER(AI59)),"x","")</f>
        <v/>
      </c>
      <c r="D59" s="2" t="s">
        <v>90</v>
      </c>
      <c r="E59" s="2" t="s">
        <v>1389</v>
      </c>
      <c r="F59" s="2" t="s">
        <v>67</v>
      </c>
      <c r="G59" s="2" t="s">
        <v>1390</v>
      </c>
      <c r="H59" s="2" t="s">
        <v>1357</v>
      </c>
      <c r="I59" s="2" t="s">
        <v>1391</v>
      </c>
      <c r="K59" s="2" t="s">
        <v>100</v>
      </c>
      <c r="M59" s="2" t="s">
        <v>12</v>
      </c>
      <c r="O59" s="2" t="s">
        <v>14</v>
      </c>
      <c r="S59" s="3826"/>
      <c r="U59" s="3827"/>
      <c r="W59" s="3828" t="str">
        <f t="shared" si="8"/>
        <v/>
      </c>
      <c r="Y59" s="3829" t="str">
        <f t="shared" si="0"/>
        <v/>
      </c>
      <c r="AA59" s="92"/>
      <c r="AC59" s="3830"/>
      <c r="AE59" s="3831"/>
      <c r="AG59" s="3832" t="str">
        <f t="shared" si="9"/>
        <v/>
      </c>
      <c r="AI59" s="3833" t="str">
        <f t="shared" si="1"/>
        <v/>
      </c>
    </row>
    <row r="60" spans="1:35" ht="11.25" hidden="1" outlineLevel="4">
      <c r="A60" s="3834" t="s">
        <v>1392</v>
      </c>
      <c r="B60" s="68"/>
      <c r="C60" s="68" t="str">
        <f>IF(OR(ISNUMBER(S60),ISNUMBER(U60),ISNUMBER(W60),ISNUMBER(#REF!),ISNUMBER(AA60),ISNUMBER(AC60),ISNUMBER(AE60),ISNUMBER(AG60),ISNUMBER(Y60),ISNUMBER(AI60)),"x","")</f>
        <v/>
      </c>
      <c r="D60" s="2" t="s">
        <v>90</v>
      </c>
      <c r="E60" s="2" t="s">
        <v>1393</v>
      </c>
      <c r="F60" s="2" t="s">
        <v>67</v>
      </c>
      <c r="G60" s="2" t="s">
        <v>1394</v>
      </c>
      <c r="H60" s="2" t="s">
        <v>1167</v>
      </c>
      <c r="I60" s="2" t="s">
        <v>1368</v>
      </c>
      <c r="M60" s="2" t="s">
        <v>12</v>
      </c>
      <c r="O60" s="2" t="s">
        <v>14</v>
      </c>
      <c r="S60" s="3835"/>
      <c r="U60" s="3836"/>
      <c r="W60" s="3837" t="str">
        <f t="shared" si="8"/>
        <v/>
      </c>
      <c r="Y60" s="3838" t="str">
        <f t="shared" si="0"/>
        <v/>
      </c>
      <c r="AA60" s="92"/>
      <c r="AC60" s="3839"/>
      <c r="AE60" s="3840"/>
      <c r="AG60" s="3841" t="str">
        <f t="shared" si="9"/>
        <v/>
      </c>
      <c r="AI60" s="3842" t="str">
        <f t="shared" si="1"/>
        <v/>
      </c>
    </row>
    <row r="61" spans="1:35" ht="11.25" hidden="1" outlineLevel="4">
      <c r="A61" s="3843" t="s">
        <v>1369</v>
      </c>
      <c r="B61" s="68"/>
      <c r="C61" s="68" t="str">
        <f>IF(OR(ISNUMBER(S61),ISNUMBER(U61),ISNUMBER(W61),ISNUMBER(#REF!),ISNUMBER(AA61),ISNUMBER(AC61),ISNUMBER(AE61),ISNUMBER(AG61),ISNUMBER(Y61),ISNUMBER(AI61)),"x","")</f>
        <v/>
      </c>
      <c r="D61" s="2" t="s">
        <v>90</v>
      </c>
      <c r="E61" s="2" t="s">
        <v>1395</v>
      </c>
      <c r="F61" s="2" t="s">
        <v>67</v>
      </c>
      <c r="G61" s="2" t="s">
        <v>1396</v>
      </c>
      <c r="H61" s="2" t="s">
        <v>1167</v>
      </c>
      <c r="I61" s="2" t="s">
        <v>1372</v>
      </c>
      <c r="M61" s="2" t="s">
        <v>12</v>
      </c>
      <c r="O61" s="2" t="s">
        <v>14</v>
      </c>
      <c r="S61" s="3844"/>
      <c r="U61" s="3845"/>
      <c r="W61" s="3846" t="str">
        <f t="shared" si="8"/>
        <v/>
      </c>
      <c r="Y61" s="3847" t="str">
        <f t="shared" si="0"/>
        <v/>
      </c>
      <c r="AA61" s="92"/>
      <c r="AC61" s="3848"/>
      <c r="AE61" s="3849"/>
      <c r="AG61" s="3850" t="str">
        <f t="shared" si="9"/>
        <v/>
      </c>
      <c r="AI61" s="3851" t="str">
        <f t="shared" si="1"/>
        <v/>
      </c>
    </row>
    <row r="62" spans="1:35" ht="11.25" hidden="1" outlineLevel="4">
      <c r="A62" s="3852" t="s">
        <v>1373</v>
      </c>
      <c r="B62" s="68"/>
      <c r="C62" s="68" t="str">
        <f>IF(OR(ISNUMBER(S62),ISNUMBER(U62),ISNUMBER(W62),ISNUMBER(#REF!),ISNUMBER(AA62),ISNUMBER(AC62),ISNUMBER(AE62),ISNUMBER(AG62),ISNUMBER(Y62),ISNUMBER(AI62)),"x","")</f>
        <v/>
      </c>
      <c r="D62" s="2" t="s">
        <v>90</v>
      </c>
      <c r="E62" s="2" t="s">
        <v>1397</v>
      </c>
      <c r="F62" s="2" t="s">
        <v>67</v>
      </c>
      <c r="G62" s="2" t="s">
        <v>1398</v>
      </c>
      <c r="H62" s="2" t="s">
        <v>1167</v>
      </c>
      <c r="I62" s="2" t="s">
        <v>1399</v>
      </c>
      <c r="M62" s="2" t="s">
        <v>12</v>
      </c>
      <c r="O62" s="2" t="s">
        <v>14</v>
      </c>
      <c r="S62" s="3853"/>
      <c r="U62" s="3854"/>
      <c r="W62" s="3855" t="str">
        <f t="shared" si="8"/>
        <v/>
      </c>
      <c r="Y62" s="3856" t="str">
        <f t="shared" si="0"/>
        <v/>
      </c>
      <c r="AA62" s="92"/>
      <c r="AC62" s="3857"/>
      <c r="AE62" s="3858"/>
      <c r="AG62" s="3859" t="str">
        <f t="shared" si="9"/>
        <v/>
      </c>
      <c r="AI62" s="3860" t="str">
        <f t="shared" si="1"/>
        <v/>
      </c>
    </row>
    <row r="63" spans="1:35" ht="11.25" hidden="1" outlineLevel="3">
      <c r="A63" s="3861" t="s">
        <v>1400</v>
      </c>
      <c r="B63" s="68" t="s">
        <v>593</v>
      </c>
      <c r="C63" s="68" t="str">
        <f>IF(OR(ISNUMBER(S63),ISNUMBER(U63),ISNUMBER(W63),ISNUMBER(#REF!),ISNUMBER(AA63),ISNUMBER(AC63),ISNUMBER(AE63),ISNUMBER(AG63),ISNUMBER(Y63),ISNUMBER(AI63)),"x","")</f>
        <v/>
      </c>
      <c r="D63" s="2" t="s">
        <v>90</v>
      </c>
      <c r="E63" s="2" t="s">
        <v>1401</v>
      </c>
      <c r="F63" s="2" t="s">
        <v>67</v>
      </c>
      <c r="G63" s="2" t="s">
        <v>1402</v>
      </c>
      <c r="H63" s="2" t="s">
        <v>1403</v>
      </c>
      <c r="I63" s="2" t="s">
        <v>1404</v>
      </c>
      <c r="J63" s="2" t="s">
        <v>96</v>
      </c>
      <c r="M63" s="2" t="s">
        <v>12</v>
      </c>
      <c r="O63" s="2" t="s">
        <v>14</v>
      </c>
      <c r="S63" s="3862"/>
      <c r="U63" s="3863"/>
      <c r="W63" s="3864" t="str">
        <f t="shared" si="8"/>
        <v/>
      </c>
      <c r="Y63" s="3865" t="str">
        <f t="shared" si="0"/>
        <v/>
      </c>
      <c r="AA63" s="92"/>
      <c r="AC63" s="3866"/>
      <c r="AE63" s="3867"/>
      <c r="AG63" s="3868" t="str">
        <f t="shared" si="9"/>
        <v/>
      </c>
      <c r="AI63" s="3869" t="str">
        <f t="shared" si="1"/>
        <v/>
      </c>
    </row>
    <row r="64" spans="1:35" ht="11.25" hidden="1" outlineLevel="3">
      <c r="A64" s="3870" t="s">
        <v>1405</v>
      </c>
      <c r="B64" s="68"/>
      <c r="C64" s="68" t="str">
        <f>IF(OR(ISNUMBER(S64),ISNUMBER(U64),ISNUMBER(W64),ISNUMBER(#REF!),ISNUMBER(AA64),ISNUMBER(AC64),ISNUMBER(AE64),ISNUMBER(AG64),ISNUMBER(Y64),ISNUMBER(AI64)),"x","")</f>
        <v/>
      </c>
      <c r="D64" s="2" t="s">
        <v>90</v>
      </c>
      <c r="E64" s="2" t="s">
        <v>1406</v>
      </c>
      <c r="F64" s="2" t="s">
        <v>67</v>
      </c>
      <c r="G64" s="2" t="s">
        <v>1407</v>
      </c>
      <c r="M64" s="2" t="s">
        <v>12</v>
      </c>
      <c r="O64" s="2" t="s">
        <v>14</v>
      </c>
      <c r="S64" s="3871"/>
      <c r="U64" s="3872"/>
      <c r="W64" s="3873" t="str">
        <f t="shared" si="8"/>
        <v/>
      </c>
      <c r="Y64" s="3874" t="str">
        <f t="shared" si="0"/>
        <v/>
      </c>
      <c r="AA64" s="92"/>
      <c r="AC64" s="3875"/>
      <c r="AE64" s="3876"/>
      <c r="AG64" s="3877" t="str">
        <f t="shared" si="9"/>
        <v/>
      </c>
      <c r="AI64" s="3878" t="str">
        <f t="shared" si="1"/>
        <v/>
      </c>
    </row>
    <row r="65" spans="1:35" ht="11.25" hidden="1" outlineLevel="3">
      <c r="A65" s="3879" t="s">
        <v>1408</v>
      </c>
      <c r="B65" s="68" t="s">
        <v>94</v>
      </c>
      <c r="C65" s="68" t="str">
        <f>IF(OR(ISNUMBER(S65),ISNUMBER(U65),ISNUMBER(W65),ISNUMBER(#REF!),ISNUMBER(AA65),ISNUMBER(AC65),ISNUMBER(AE65),ISNUMBER(AG65),ISNUMBER(Y65),ISNUMBER(AI65)),"x","")</f>
        <v/>
      </c>
      <c r="D65" s="2" t="s">
        <v>90</v>
      </c>
      <c r="E65" s="2" t="s">
        <v>1409</v>
      </c>
      <c r="F65" s="2" t="s">
        <v>67</v>
      </c>
      <c r="G65" s="2" t="s">
        <v>1410</v>
      </c>
      <c r="I65" s="2" t="s">
        <v>1411</v>
      </c>
      <c r="J65" s="2" t="s">
        <v>71</v>
      </c>
      <c r="M65" s="2" t="s">
        <v>12</v>
      </c>
      <c r="O65" s="2" t="s">
        <v>14</v>
      </c>
      <c r="S65" s="3880"/>
      <c r="U65" s="3881"/>
      <c r="W65" s="3882" t="str">
        <f>IF(OR(ISNUMBER(W66),ISNUMBER(W67),ISNUMBER(W68),ISNUMBER(W71),ISNUMBER(W76),ISNUMBER(W77),ISNUMBER(W78)),N(W66)+N(W67)+N(W68)-N(W71)+N(W76)+N(W77)+N(W78),IF(ISNUMBER(U65),U65,""))</f>
        <v/>
      </c>
      <c r="Y65" s="3883" t="str">
        <f t="shared" si="0"/>
        <v/>
      </c>
      <c r="AA65" s="92"/>
      <c r="AC65" s="3884"/>
      <c r="AE65" s="3885"/>
      <c r="AG65" s="3886" t="str">
        <f>IF(OR(ISNUMBER(AG66),ISNUMBER(AG67),ISNUMBER(AG68),ISNUMBER(AG71),ISNUMBER(AG76),ISNUMBER(AG77),ISNUMBER(AG78)),N(AG66)+N(AG67)+N(AG68)-N(AG71)+N(AG76)+N(AG77)+N(AG78),IF(ISNUMBER(AE65),AE65,""))</f>
        <v/>
      </c>
      <c r="AI65" s="3887" t="str">
        <f t="shared" si="1"/>
        <v/>
      </c>
    </row>
    <row r="66" spans="1:35" ht="11.25" hidden="1" outlineLevel="4">
      <c r="A66" s="3888" t="s">
        <v>1011</v>
      </c>
      <c r="B66" s="68" t="s">
        <v>94</v>
      </c>
      <c r="C66" s="68" t="str">
        <f>IF(OR(ISNUMBER(S66),ISNUMBER(U66),ISNUMBER(W66),ISNUMBER(#REF!),ISNUMBER(AA66),ISNUMBER(AC66),ISNUMBER(AE66),ISNUMBER(AG66),ISNUMBER(Y66),ISNUMBER(AI66)),"x","")</f>
        <v/>
      </c>
      <c r="D66" s="2" t="s">
        <v>90</v>
      </c>
      <c r="E66" s="2" t="s">
        <v>1412</v>
      </c>
      <c r="F66" s="2" t="s">
        <v>67</v>
      </c>
      <c r="G66" s="2" t="s">
        <v>1413</v>
      </c>
      <c r="H66" s="2" t="s">
        <v>1346</v>
      </c>
      <c r="I66" s="2" t="s">
        <v>1414</v>
      </c>
      <c r="J66" s="2" t="s">
        <v>187</v>
      </c>
      <c r="M66" s="2" t="s">
        <v>12</v>
      </c>
      <c r="O66" s="2" t="s">
        <v>14</v>
      </c>
      <c r="S66" s="3889"/>
      <c r="U66" s="3890"/>
      <c r="W66" s="3891" t="str">
        <f t="shared" ref="W66:W78" si="10">IF(ISNUMBER(U66),U66,"")</f>
        <v/>
      </c>
      <c r="Y66" s="3892" t="str">
        <f t="shared" si="0"/>
        <v/>
      </c>
      <c r="AA66" s="92"/>
      <c r="AC66" s="3893"/>
      <c r="AE66" s="3894"/>
      <c r="AG66" s="3895" t="str">
        <f t="shared" ref="AG66:AG78" si="11">IF(ISNUMBER(AE66),AE66,"")</f>
        <v/>
      </c>
      <c r="AI66" s="3896" t="str">
        <f t="shared" si="1"/>
        <v/>
      </c>
    </row>
    <row r="67" spans="1:35" ht="11.25" hidden="1" outlineLevel="4">
      <c r="A67" s="3897" t="s">
        <v>1018</v>
      </c>
      <c r="B67" s="68" t="s">
        <v>94</v>
      </c>
      <c r="C67" s="68" t="str">
        <f>IF(OR(ISNUMBER(S67),ISNUMBER(U67),ISNUMBER(W67),ISNUMBER(#REF!),ISNUMBER(AA67),ISNUMBER(AC67),ISNUMBER(AE67),ISNUMBER(AG67),ISNUMBER(Y67),ISNUMBER(AI67)),"x","")</f>
        <v/>
      </c>
      <c r="D67" s="2" t="s">
        <v>90</v>
      </c>
      <c r="E67" s="2" t="s">
        <v>1415</v>
      </c>
      <c r="F67" s="2" t="s">
        <v>67</v>
      </c>
      <c r="G67" s="2" t="s">
        <v>1416</v>
      </c>
      <c r="H67" s="2" t="s">
        <v>1346</v>
      </c>
      <c r="I67" s="2" t="s">
        <v>1417</v>
      </c>
      <c r="J67" s="2" t="s">
        <v>187</v>
      </c>
      <c r="M67" s="2" t="s">
        <v>12</v>
      </c>
      <c r="O67" s="2" t="s">
        <v>14</v>
      </c>
      <c r="S67" s="3898"/>
      <c r="U67" s="3899"/>
      <c r="W67" s="3900" t="str">
        <f t="shared" si="10"/>
        <v/>
      </c>
      <c r="Y67" s="3901" t="str">
        <f t="shared" si="0"/>
        <v/>
      </c>
      <c r="AA67" s="92"/>
      <c r="AC67" s="3902"/>
      <c r="AE67" s="3903"/>
      <c r="AG67" s="3904" t="str">
        <f t="shared" si="11"/>
        <v/>
      </c>
      <c r="AI67" s="3905" t="str">
        <f t="shared" si="1"/>
        <v/>
      </c>
    </row>
    <row r="68" spans="1:35" ht="11.25" hidden="1" outlineLevel="4">
      <c r="A68" s="3906" t="s">
        <v>1022</v>
      </c>
      <c r="B68" s="68" t="s">
        <v>94</v>
      </c>
      <c r="C68" s="68" t="str">
        <f>IF(OR(ISNUMBER(S68),ISNUMBER(U68),ISNUMBER(W68),ISNUMBER(#REF!),ISNUMBER(AA68),ISNUMBER(AC68),ISNUMBER(AE68),ISNUMBER(AG68),ISNUMBER(Y68),ISNUMBER(AI68)),"x","")</f>
        <v/>
      </c>
      <c r="D68" s="2" t="s">
        <v>90</v>
      </c>
      <c r="E68" s="2" t="s">
        <v>1418</v>
      </c>
      <c r="F68" s="2" t="s">
        <v>67</v>
      </c>
      <c r="G68" s="2" t="s">
        <v>1419</v>
      </c>
      <c r="H68" s="2" t="s">
        <v>1346</v>
      </c>
      <c r="I68" s="2" t="s">
        <v>1420</v>
      </c>
      <c r="J68" s="2" t="s">
        <v>122</v>
      </c>
      <c r="M68" s="2" t="s">
        <v>12</v>
      </c>
      <c r="O68" s="2" t="s">
        <v>14</v>
      </c>
      <c r="S68" s="3907"/>
      <c r="U68" s="3908"/>
      <c r="W68" s="3909" t="str">
        <f t="shared" si="10"/>
        <v/>
      </c>
      <c r="Y68" s="3910" t="str">
        <f t="shared" si="0"/>
        <v/>
      </c>
      <c r="AA68" s="92"/>
      <c r="AC68" s="3911"/>
      <c r="AE68" s="3912"/>
      <c r="AG68" s="3913" t="str">
        <f t="shared" si="11"/>
        <v/>
      </c>
      <c r="AI68" s="3914" t="str">
        <f t="shared" si="1"/>
        <v/>
      </c>
    </row>
    <row r="69" spans="1:35" ht="11.25" hidden="1" outlineLevel="5">
      <c r="A69" s="3915" t="s">
        <v>964</v>
      </c>
      <c r="B69" s="68"/>
      <c r="C69" s="68" t="str">
        <f>IF(OR(ISNUMBER(S69),ISNUMBER(U69),ISNUMBER(W69),ISNUMBER(#REF!),ISNUMBER(AA69),ISNUMBER(AC69),ISNUMBER(AE69),ISNUMBER(AG69),ISNUMBER(Y69),ISNUMBER(AI69)),"x","")</f>
        <v/>
      </c>
      <c r="D69" s="2" t="s">
        <v>90</v>
      </c>
      <c r="E69" s="2" t="s">
        <v>1421</v>
      </c>
      <c r="F69" s="2" t="s">
        <v>67</v>
      </c>
      <c r="G69" s="2" t="s">
        <v>1422</v>
      </c>
      <c r="I69" s="2" t="s">
        <v>1074</v>
      </c>
      <c r="M69" s="2" t="s">
        <v>12</v>
      </c>
      <c r="O69" s="2" t="s">
        <v>14</v>
      </c>
      <c r="S69" s="3916"/>
      <c r="U69" s="3917"/>
      <c r="W69" s="3918" t="str">
        <f t="shared" si="10"/>
        <v/>
      </c>
      <c r="Y69" s="3919" t="str">
        <f t="shared" si="0"/>
        <v/>
      </c>
      <c r="AA69" s="92"/>
      <c r="AC69" s="3920"/>
      <c r="AE69" s="3921"/>
      <c r="AG69" s="3922" t="str">
        <f t="shared" si="11"/>
        <v/>
      </c>
      <c r="AI69" s="3923" t="str">
        <f t="shared" si="1"/>
        <v/>
      </c>
    </row>
    <row r="70" spans="1:35" ht="11.25" hidden="1" outlineLevel="5">
      <c r="A70" s="3924" t="s">
        <v>968</v>
      </c>
      <c r="B70" s="68"/>
      <c r="C70" s="68" t="str">
        <f>IF(OR(ISNUMBER(S70),ISNUMBER(U70),ISNUMBER(W70),ISNUMBER(#REF!),ISNUMBER(AA70),ISNUMBER(AC70),ISNUMBER(AE70),ISNUMBER(AG70),ISNUMBER(Y70),ISNUMBER(AI70)),"x","")</f>
        <v/>
      </c>
      <c r="D70" s="2" t="s">
        <v>90</v>
      </c>
      <c r="E70" s="2" t="s">
        <v>1423</v>
      </c>
      <c r="F70" s="2" t="s">
        <v>67</v>
      </c>
      <c r="G70" s="2" t="s">
        <v>1424</v>
      </c>
      <c r="I70" s="2" t="s">
        <v>1077</v>
      </c>
      <c r="M70" s="2" t="s">
        <v>12</v>
      </c>
      <c r="O70" s="2" t="s">
        <v>14</v>
      </c>
      <c r="S70" s="3925"/>
      <c r="U70" s="3926"/>
      <c r="W70" s="3927" t="str">
        <f t="shared" si="10"/>
        <v/>
      </c>
      <c r="Y70" s="3928" t="str">
        <f t="shared" si="0"/>
        <v/>
      </c>
      <c r="AA70" s="92"/>
      <c r="AC70" s="3929"/>
      <c r="AE70" s="3930"/>
      <c r="AG70" s="3931" t="str">
        <f t="shared" si="11"/>
        <v/>
      </c>
      <c r="AI70" s="3932" t="str">
        <f t="shared" si="1"/>
        <v/>
      </c>
    </row>
    <row r="71" spans="1:35" ht="11.25" hidden="1" outlineLevel="4">
      <c r="A71" s="3933" t="s">
        <v>1032</v>
      </c>
      <c r="B71" s="68" t="s">
        <v>593</v>
      </c>
      <c r="C71" s="68" t="str">
        <f>IF(OR(ISNUMBER(S71),ISNUMBER(U71),ISNUMBER(W71),ISNUMBER(#REF!),ISNUMBER(AA71),ISNUMBER(AC71),ISNUMBER(AE71),ISNUMBER(AG71),ISNUMBER(Y71),ISNUMBER(AI71)),"x","")</f>
        <v/>
      </c>
      <c r="D71" s="2" t="s">
        <v>90</v>
      </c>
      <c r="E71" s="2" t="s">
        <v>1425</v>
      </c>
      <c r="F71" s="2" t="s">
        <v>67</v>
      </c>
      <c r="G71" s="2" t="s">
        <v>1426</v>
      </c>
      <c r="H71" s="2" t="s">
        <v>1346</v>
      </c>
      <c r="I71" s="2" t="s">
        <v>1427</v>
      </c>
      <c r="J71" s="2" t="s">
        <v>122</v>
      </c>
      <c r="M71" s="2" t="s">
        <v>12</v>
      </c>
      <c r="O71" s="2" t="s">
        <v>14</v>
      </c>
      <c r="S71" s="3934"/>
      <c r="U71" s="3935"/>
      <c r="W71" s="3936" t="str">
        <f t="shared" si="10"/>
        <v/>
      </c>
      <c r="Y71" s="3937" t="str">
        <f t="shared" si="0"/>
        <v/>
      </c>
      <c r="AA71" s="92"/>
      <c r="AC71" s="3938"/>
      <c r="AE71" s="3939"/>
      <c r="AG71" s="3940" t="str">
        <f t="shared" si="11"/>
        <v/>
      </c>
      <c r="AI71" s="3941" t="str">
        <f t="shared" si="1"/>
        <v/>
      </c>
    </row>
    <row r="72" spans="1:35" ht="11.25" hidden="1" outlineLevel="5">
      <c r="A72" s="3942" t="s">
        <v>978</v>
      </c>
      <c r="B72" s="68"/>
      <c r="C72" s="68" t="str">
        <f>IF(OR(ISNUMBER(S72),ISNUMBER(U72),ISNUMBER(W72),ISNUMBER(#REF!),ISNUMBER(AA72),ISNUMBER(AC72),ISNUMBER(AE72),ISNUMBER(AG72),ISNUMBER(Y72),ISNUMBER(AI72)),"x","")</f>
        <v/>
      </c>
      <c r="D72" s="2" t="s">
        <v>90</v>
      </c>
      <c r="E72" s="2" t="s">
        <v>1428</v>
      </c>
      <c r="F72" s="2" t="s">
        <v>67</v>
      </c>
      <c r="G72" s="2" t="s">
        <v>1429</v>
      </c>
      <c r="M72" s="2" t="s">
        <v>12</v>
      </c>
      <c r="O72" s="2" t="s">
        <v>14</v>
      </c>
      <c r="S72" s="3943"/>
      <c r="U72" s="3944"/>
      <c r="W72" s="3945" t="str">
        <f t="shared" si="10"/>
        <v/>
      </c>
      <c r="Y72" s="3946" t="str">
        <f t="shared" si="0"/>
        <v/>
      </c>
      <c r="AA72" s="92"/>
      <c r="AC72" s="3947"/>
      <c r="AE72" s="3948"/>
      <c r="AG72" s="3949" t="str">
        <f t="shared" si="11"/>
        <v/>
      </c>
      <c r="AI72" s="3950" t="str">
        <f t="shared" si="1"/>
        <v/>
      </c>
    </row>
    <row r="73" spans="1:35" ht="11.25" hidden="1" outlineLevel="5">
      <c r="A73" s="3951" t="s">
        <v>986</v>
      </c>
      <c r="B73" s="68"/>
      <c r="C73" s="68" t="str">
        <f>IF(OR(ISNUMBER(S73),ISNUMBER(U73),ISNUMBER(W73),ISNUMBER(#REF!),ISNUMBER(AA73),ISNUMBER(AC73),ISNUMBER(AE73),ISNUMBER(AG73),ISNUMBER(Y73),ISNUMBER(AI73)),"x","")</f>
        <v/>
      </c>
      <c r="D73" s="2" t="s">
        <v>90</v>
      </c>
      <c r="E73" s="2" t="s">
        <v>1430</v>
      </c>
      <c r="F73" s="2" t="s">
        <v>67</v>
      </c>
      <c r="G73" s="2" t="s">
        <v>1431</v>
      </c>
      <c r="I73" s="2" t="s">
        <v>1432</v>
      </c>
      <c r="M73" s="2" t="s">
        <v>12</v>
      </c>
      <c r="O73" s="2" t="s">
        <v>14</v>
      </c>
      <c r="S73" s="3952"/>
      <c r="U73" s="3953"/>
      <c r="W73" s="3954" t="str">
        <f t="shared" si="10"/>
        <v/>
      </c>
      <c r="Y73" s="3955" t="str">
        <f t="shared" ref="Y73:Y136" si="12">IF(OR(ISNUMBER(S73),ISNUMBER(W73)),N(S73)+N(W73),"")</f>
        <v/>
      </c>
      <c r="AA73" s="92"/>
      <c r="AC73" s="3956"/>
      <c r="AE73" s="3957"/>
      <c r="AG73" s="3958" t="str">
        <f t="shared" si="11"/>
        <v/>
      </c>
      <c r="AI73" s="3959" t="str">
        <f t="shared" ref="AI73:AI136" si="13">IF(OR(ISNUMBER(AC73),ISNUMBER(AG73)),N(AC73)+N(AG73),"")</f>
        <v/>
      </c>
    </row>
    <row r="74" spans="1:35" ht="11.25" hidden="1" outlineLevel="5">
      <c r="A74" s="3960" t="s">
        <v>990</v>
      </c>
      <c r="B74" s="68"/>
      <c r="C74" s="68" t="str">
        <f>IF(OR(ISNUMBER(S74),ISNUMBER(U74),ISNUMBER(W74),ISNUMBER(#REF!),ISNUMBER(AA74),ISNUMBER(AC74),ISNUMBER(AE74),ISNUMBER(AG74),ISNUMBER(Y74),ISNUMBER(AI74)),"x","")</f>
        <v/>
      </c>
      <c r="D74" s="2" t="s">
        <v>90</v>
      </c>
      <c r="E74" s="2" t="s">
        <v>1433</v>
      </c>
      <c r="F74" s="2" t="s">
        <v>67</v>
      </c>
      <c r="G74" s="2" t="s">
        <v>1434</v>
      </c>
      <c r="I74" s="2" t="s">
        <v>1087</v>
      </c>
      <c r="M74" s="2" t="s">
        <v>12</v>
      </c>
      <c r="O74" s="2" t="s">
        <v>14</v>
      </c>
      <c r="S74" s="3961"/>
      <c r="U74" s="3962"/>
      <c r="W74" s="3963" t="str">
        <f t="shared" si="10"/>
        <v/>
      </c>
      <c r="Y74" s="3964" t="str">
        <f t="shared" si="12"/>
        <v/>
      </c>
      <c r="AA74" s="92"/>
      <c r="AC74" s="3965"/>
      <c r="AE74" s="3966"/>
      <c r="AG74" s="3967" t="str">
        <f t="shared" si="11"/>
        <v/>
      </c>
      <c r="AI74" s="3968" t="str">
        <f t="shared" si="13"/>
        <v/>
      </c>
    </row>
    <row r="75" spans="1:35" ht="11.25" hidden="1" outlineLevel="5">
      <c r="A75" s="3969" t="s">
        <v>994</v>
      </c>
      <c r="B75" s="68"/>
      <c r="C75" s="68" t="str">
        <f>IF(OR(ISNUMBER(S75),ISNUMBER(U75),ISNUMBER(W75),ISNUMBER(#REF!),ISNUMBER(AA75),ISNUMBER(AC75),ISNUMBER(AE75),ISNUMBER(AG75),ISNUMBER(Y75),ISNUMBER(AI75)),"x","")</f>
        <v/>
      </c>
      <c r="D75" s="2" t="s">
        <v>90</v>
      </c>
      <c r="E75" s="2" t="s">
        <v>1435</v>
      </c>
      <c r="F75" s="2" t="s">
        <v>67</v>
      </c>
      <c r="G75" s="2" t="s">
        <v>1436</v>
      </c>
      <c r="I75" s="2" t="s">
        <v>1090</v>
      </c>
      <c r="M75" s="2" t="s">
        <v>12</v>
      </c>
      <c r="O75" s="2" t="s">
        <v>14</v>
      </c>
      <c r="S75" s="3970"/>
      <c r="U75" s="3971"/>
      <c r="W75" s="3972" t="str">
        <f t="shared" si="10"/>
        <v/>
      </c>
      <c r="Y75" s="3973" t="str">
        <f t="shared" si="12"/>
        <v/>
      </c>
      <c r="AA75" s="92"/>
      <c r="AC75" s="3974"/>
      <c r="AE75" s="3975"/>
      <c r="AG75" s="3976" t="str">
        <f t="shared" si="11"/>
        <v/>
      </c>
      <c r="AI75" s="3977" t="str">
        <f t="shared" si="13"/>
        <v/>
      </c>
    </row>
    <row r="76" spans="1:35" ht="11.25" hidden="1" outlineLevel="4">
      <c r="A76" s="3978" t="s">
        <v>1047</v>
      </c>
      <c r="B76" s="68" t="s">
        <v>94</v>
      </c>
      <c r="C76" s="68" t="str">
        <f>IF(OR(ISNUMBER(S76),ISNUMBER(U76),ISNUMBER(W76),ISNUMBER(#REF!),ISNUMBER(AA76),ISNUMBER(AC76),ISNUMBER(AE76),ISNUMBER(AG76),ISNUMBER(Y76),ISNUMBER(AI76)),"x","")</f>
        <v/>
      </c>
      <c r="D76" s="2" t="s">
        <v>90</v>
      </c>
      <c r="E76" s="2" t="s">
        <v>1437</v>
      </c>
      <c r="F76" s="2" t="s">
        <v>67</v>
      </c>
      <c r="G76" s="2" t="s">
        <v>1438</v>
      </c>
      <c r="H76" s="2" t="s">
        <v>1346</v>
      </c>
      <c r="I76" s="2" t="s">
        <v>1439</v>
      </c>
      <c r="J76" s="2" t="s">
        <v>187</v>
      </c>
      <c r="M76" s="2" t="s">
        <v>12</v>
      </c>
      <c r="O76" s="2" t="s">
        <v>14</v>
      </c>
      <c r="S76" s="3979"/>
      <c r="U76" s="3980"/>
      <c r="W76" s="3981" t="str">
        <f t="shared" si="10"/>
        <v/>
      </c>
      <c r="Y76" s="3982" t="str">
        <f t="shared" si="12"/>
        <v/>
      </c>
      <c r="AA76" s="92"/>
      <c r="AC76" s="3983"/>
      <c r="AE76" s="3984"/>
      <c r="AG76" s="3985" t="str">
        <f t="shared" si="11"/>
        <v/>
      </c>
      <c r="AI76" s="3986" t="str">
        <f t="shared" si="13"/>
        <v/>
      </c>
    </row>
    <row r="77" spans="1:35" ht="11.25" hidden="1" outlineLevel="4">
      <c r="A77" s="3987" t="s">
        <v>1051</v>
      </c>
      <c r="B77" s="68" t="s">
        <v>94</v>
      </c>
      <c r="C77" s="68" t="str">
        <f>IF(OR(ISNUMBER(S77),ISNUMBER(U77),ISNUMBER(W77),ISNUMBER(#REF!),ISNUMBER(AA77),ISNUMBER(AC77),ISNUMBER(AE77),ISNUMBER(AG77),ISNUMBER(Y77),ISNUMBER(AI77)),"x","")</f>
        <v/>
      </c>
      <c r="D77" s="2" t="s">
        <v>90</v>
      </c>
      <c r="E77" s="2" t="s">
        <v>1440</v>
      </c>
      <c r="F77" s="2" t="s">
        <v>67</v>
      </c>
      <c r="G77" s="2" t="s">
        <v>1441</v>
      </c>
      <c r="H77" s="2" t="s">
        <v>1346</v>
      </c>
      <c r="I77" s="2" t="s">
        <v>1442</v>
      </c>
      <c r="J77" s="2" t="s">
        <v>187</v>
      </c>
      <c r="M77" s="2" t="s">
        <v>12</v>
      </c>
      <c r="O77" s="2" t="s">
        <v>14</v>
      </c>
      <c r="S77" s="3988"/>
      <c r="U77" s="3989"/>
      <c r="W77" s="3990" t="str">
        <f t="shared" si="10"/>
        <v/>
      </c>
      <c r="Y77" s="3991" t="str">
        <f t="shared" si="12"/>
        <v/>
      </c>
      <c r="AA77" s="92"/>
      <c r="AC77" s="3992"/>
      <c r="AE77" s="3993"/>
      <c r="AG77" s="3994" t="str">
        <f t="shared" si="11"/>
        <v/>
      </c>
      <c r="AI77" s="3995" t="str">
        <f t="shared" si="13"/>
        <v/>
      </c>
    </row>
    <row r="78" spans="1:35" ht="11.25" hidden="1" outlineLevel="4">
      <c r="A78" s="3996" t="s">
        <v>1055</v>
      </c>
      <c r="B78" s="68" t="s">
        <v>94</v>
      </c>
      <c r="C78" s="68" t="str">
        <f>IF(OR(ISNUMBER(S78),ISNUMBER(U78),ISNUMBER(W78),ISNUMBER(#REF!),ISNUMBER(AA78),ISNUMBER(AC78),ISNUMBER(AE78),ISNUMBER(AG78),ISNUMBER(Y78),ISNUMBER(AI78)),"x","")</f>
        <v/>
      </c>
      <c r="D78" s="2" t="s">
        <v>90</v>
      </c>
      <c r="E78" s="2" t="s">
        <v>1443</v>
      </c>
      <c r="F78" s="2" t="s">
        <v>67</v>
      </c>
      <c r="G78" s="2" t="s">
        <v>1444</v>
      </c>
      <c r="H78" s="2" t="s">
        <v>1346</v>
      </c>
      <c r="I78" s="2" t="s">
        <v>1445</v>
      </c>
      <c r="J78" s="2" t="s">
        <v>187</v>
      </c>
      <c r="M78" s="2" t="s">
        <v>12</v>
      </c>
      <c r="O78" s="2" t="s">
        <v>14</v>
      </c>
      <c r="S78" s="3997"/>
      <c r="U78" s="3998"/>
      <c r="W78" s="3999" t="str">
        <f t="shared" si="10"/>
        <v/>
      </c>
      <c r="Y78" s="4000" t="str">
        <f t="shared" si="12"/>
        <v/>
      </c>
      <c r="AA78" s="92"/>
      <c r="AC78" s="4001"/>
      <c r="AE78" s="4002"/>
      <c r="AG78" s="4003" t="str">
        <f t="shared" si="11"/>
        <v/>
      </c>
      <c r="AI78" s="4004" t="str">
        <f t="shared" si="13"/>
        <v/>
      </c>
    </row>
    <row r="79" spans="1:35" ht="11.25" hidden="1" outlineLevel="4">
      <c r="A79" s="4005" t="s">
        <v>1354</v>
      </c>
      <c r="B79" s="68"/>
      <c r="C79" s="68" t="str">
        <f>IF(OR(ISNUMBER(S79),ISNUMBER(U79),ISNUMBER(W79),ISNUMBER(#REF!),ISNUMBER(AA79),ISNUMBER(AC79),ISNUMBER(AE79),ISNUMBER(AG79),ISNUMBER(Y79),ISNUMBER(AI79)),"x","")</f>
        <v/>
      </c>
      <c r="D79" s="2" t="s">
        <v>90</v>
      </c>
      <c r="E79" s="2" t="s">
        <v>1446</v>
      </c>
      <c r="G79" s="2" t="s">
        <v>1447</v>
      </c>
      <c r="H79" s="2" t="s">
        <v>1357</v>
      </c>
      <c r="M79" s="2" t="s">
        <v>12</v>
      </c>
      <c r="O79" s="2" t="s">
        <v>14</v>
      </c>
      <c r="S79" s="4006"/>
      <c r="U79" s="4007"/>
      <c r="W79" s="4008"/>
      <c r="Y79" s="4009" t="str">
        <f t="shared" si="12"/>
        <v/>
      </c>
      <c r="AA79" s="92"/>
      <c r="AC79" s="4010"/>
      <c r="AE79" s="4011"/>
      <c r="AG79" s="4012"/>
      <c r="AI79" s="4013" t="str">
        <f t="shared" si="13"/>
        <v/>
      </c>
    </row>
    <row r="80" spans="1:35" ht="11.25" hidden="1" outlineLevel="5">
      <c r="A80" s="4014" t="s">
        <v>1448</v>
      </c>
      <c r="B80" s="68"/>
      <c r="C80" s="68" t="str">
        <f>IF(OR(ISNUMBER(S80),ISNUMBER(U80),ISNUMBER(W80),ISNUMBER(#REF!),ISNUMBER(AA80),ISNUMBER(AC80),ISNUMBER(AE80),ISNUMBER(AG80),ISNUMBER(Y80),ISNUMBER(AI80)),"x","")</f>
        <v/>
      </c>
      <c r="D80" s="2" t="s">
        <v>90</v>
      </c>
      <c r="E80" s="2" t="s">
        <v>1449</v>
      </c>
      <c r="F80" s="2" t="s">
        <v>13</v>
      </c>
      <c r="G80" s="2" t="s">
        <v>1450</v>
      </c>
      <c r="H80" s="2" t="s">
        <v>1357</v>
      </c>
      <c r="I80" s="2" t="s">
        <v>1361</v>
      </c>
      <c r="K80" s="2" t="s">
        <v>100</v>
      </c>
      <c r="M80" s="2" t="s">
        <v>12</v>
      </c>
      <c r="O80" s="2" t="s">
        <v>14</v>
      </c>
      <c r="S80" s="4015"/>
      <c r="U80" s="4016"/>
      <c r="W80" s="4017"/>
      <c r="Y80" s="4018" t="str">
        <f t="shared" si="12"/>
        <v/>
      </c>
      <c r="AA80" s="92"/>
      <c r="AC80" s="4019"/>
      <c r="AE80" s="4020"/>
      <c r="AG80" s="4021"/>
      <c r="AI80" s="4022" t="str">
        <f t="shared" si="13"/>
        <v/>
      </c>
    </row>
    <row r="81" spans="1:35" ht="11.25" hidden="1" outlineLevel="5">
      <c r="A81" s="4023" t="s">
        <v>1451</v>
      </c>
      <c r="B81" s="68"/>
      <c r="C81" s="68" t="str">
        <f>IF(OR(ISNUMBER(S81),ISNUMBER(U81),ISNUMBER(W81),ISNUMBER(#REF!),ISNUMBER(AA81),ISNUMBER(AC81),ISNUMBER(AE81),ISNUMBER(AG81),ISNUMBER(Y81),ISNUMBER(AI81)),"x","")</f>
        <v/>
      </c>
      <c r="D81" s="2" t="s">
        <v>90</v>
      </c>
      <c r="E81" s="2" t="s">
        <v>1452</v>
      </c>
      <c r="F81" s="2" t="s">
        <v>67</v>
      </c>
      <c r="G81" s="2" t="s">
        <v>1453</v>
      </c>
      <c r="H81" s="2" t="s">
        <v>1357</v>
      </c>
      <c r="K81" s="2" t="s">
        <v>100</v>
      </c>
      <c r="M81" s="2" t="s">
        <v>12</v>
      </c>
      <c r="O81" s="2" t="s">
        <v>14</v>
      </c>
      <c r="S81" s="4024"/>
      <c r="U81" s="4025"/>
      <c r="W81" s="4026" t="str">
        <f t="shared" ref="W81:W95" si="14">IF(ISNUMBER(U81),U81,"")</f>
        <v/>
      </c>
      <c r="Y81" s="4027" t="str">
        <f t="shared" si="12"/>
        <v/>
      </c>
      <c r="AA81" s="92"/>
      <c r="AC81" s="4028"/>
      <c r="AE81" s="4029"/>
      <c r="AG81" s="4030" t="str">
        <f t="shared" ref="AG81:AG95" si="15">IF(ISNUMBER(AE81),AE81,"")</f>
        <v/>
      </c>
      <c r="AI81" s="4031" t="str">
        <f t="shared" si="13"/>
        <v/>
      </c>
    </row>
    <row r="82" spans="1:35" ht="11.25" hidden="1" outlineLevel="6">
      <c r="A82" s="4032" t="s">
        <v>1454</v>
      </c>
      <c r="B82" s="68"/>
      <c r="C82" s="68" t="str">
        <f>IF(OR(ISNUMBER(S82),ISNUMBER(U82),ISNUMBER(W82),ISNUMBER(#REF!),ISNUMBER(AA82),ISNUMBER(AC82),ISNUMBER(AE82),ISNUMBER(AG82),ISNUMBER(Y82),ISNUMBER(AI82)),"x","")</f>
        <v/>
      </c>
      <c r="D82" s="2" t="s">
        <v>90</v>
      </c>
      <c r="E82" s="2" t="s">
        <v>1455</v>
      </c>
      <c r="F82" s="2" t="s">
        <v>67</v>
      </c>
      <c r="G82" s="2" t="s">
        <v>1456</v>
      </c>
      <c r="H82" s="2" t="s">
        <v>1357</v>
      </c>
      <c r="I82" s="2" t="s">
        <v>1368</v>
      </c>
      <c r="K82" s="2" t="s">
        <v>100</v>
      </c>
      <c r="M82" s="2" t="s">
        <v>12</v>
      </c>
      <c r="O82" s="2" t="s">
        <v>14</v>
      </c>
      <c r="S82" s="4033"/>
      <c r="U82" s="4034"/>
      <c r="W82" s="4035" t="str">
        <f t="shared" si="14"/>
        <v/>
      </c>
      <c r="Y82" s="4036" t="str">
        <f t="shared" si="12"/>
        <v/>
      </c>
      <c r="AA82" s="92"/>
      <c r="AC82" s="4037"/>
      <c r="AE82" s="4038"/>
      <c r="AG82" s="4039" t="str">
        <f t="shared" si="15"/>
        <v/>
      </c>
      <c r="AI82" s="4040" t="str">
        <f t="shared" si="13"/>
        <v/>
      </c>
    </row>
    <row r="83" spans="1:35" ht="11.25" hidden="1" outlineLevel="6">
      <c r="A83" s="4041" t="s">
        <v>1177</v>
      </c>
      <c r="B83" s="68"/>
      <c r="C83" s="68" t="str">
        <f>IF(OR(ISNUMBER(S83),ISNUMBER(U83),ISNUMBER(W83),ISNUMBER(#REF!),ISNUMBER(AA83),ISNUMBER(AC83),ISNUMBER(AE83),ISNUMBER(AG83),ISNUMBER(Y83),ISNUMBER(AI83)),"x","")</f>
        <v/>
      </c>
      <c r="D83" s="2" t="s">
        <v>90</v>
      </c>
      <c r="E83" s="2" t="s">
        <v>1457</v>
      </c>
      <c r="F83" s="2" t="s">
        <v>67</v>
      </c>
      <c r="G83" s="2" t="s">
        <v>1458</v>
      </c>
      <c r="H83" s="2" t="s">
        <v>1357</v>
      </c>
      <c r="I83" s="2" t="s">
        <v>1372</v>
      </c>
      <c r="K83" s="2" t="s">
        <v>100</v>
      </c>
      <c r="M83" s="2" t="s">
        <v>12</v>
      </c>
      <c r="O83" s="2" t="s">
        <v>14</v>
      </c>
      <c r="S83" s="4042"/>
      <c r="U83" s="4043"/>
      <c r="W83" s="4044" t="str">
        <f t="shared" si="14"/>
        <v/>
      </c>
      <c r="Y83" s="4045" t="str">
        <f t="shared" si="12"/>
        <v/>
      </c>
      <c r="AA83" s="92"/>
      <c r="AC83" s="4046"/>
      <c r="AE83" s="4047"/>
      <c r="AG83" s="4048" t="str">
        <f t="shared" si="15"/>
        <v/>
      </c>
      <c r="AI83" s="4049" t="str">
        <f t="shared" si="13"/>
        <v/>
      </c>
    </row>
    <row r="84" spans="1:35" ht="11.25" hidden="1" outlineLevel="6">
      <c r="A84" s="4050" t="s">
        <v>1373</v>
      </c>
      <c r="B84" s="68"/>
      <c r="C84" s="68" t="str">
        <f>IF(OR(ISNUMBER(S84),ISNUMBER(U84),ISNUMBER(W84),ISNUMBER(#REF!),ISNUMBER(AA84),ISNUMBER(AC84),ISNUMBER(AE84),ISNUMBER(AG84),ISNUMBER(Y84),ISNUMBER(AI84)),"x","")</f>
        <v/>
      </c>
      <c r="D84" s="2" t="s">
        <v>90</v>
      </c>
      <c r="E84" s="2" t="s">
        <v>1459</v>
      </c>
      <c r="F84" s="2" t="s">
        <v>67</v>
      </c>
      <c r="G84" s="2" t="s">
        <v>1460</v>
      </c>
      <c r="H84" s="2" t="s">
        <v>1357</v>
      </c>
      <c r="I84" s="2" t="s">
        <v>1461</v>
      </c>
      <c r="K84" s="2" t="s">
        <v>100</v>
      </c>
      <c r="M84" s="2" t="s">
        <v>12</v>
      </c>
      <c r="O84" s="2" t="s">
        <v>14</v>
      </c>
      <c r="S84" s="4051"/>
      <c r="U84" s="4052"/>
      <c r="W84" s="4053" t="str">
        <f t="shared" si="14"/>
        <v/>
      </c>
      <c r="Y84" s="4054" t="str">
        <f t="shared" si="12"/>
        <v/>
      </c>
      <c r="AA84" s="92"/>
      <c r="AC84" s="4055"/>
      <c r="AE84" s="4056"/>
      <c r="AG84" s="4057" t="str">
        <f t="shared" si="15"/>
        <v/>
      </c>
      <c r="AI84" s="4058" t="str">
        <f t="shared" si="13"/>
        <v/>
      </c>
    </row>
    <row r="85" spans="1:35" ht="11.25" hidden="1" outlineLevel="6">
      <c r="A85" s="4059" t="s">
        <v>1377</v>
      </c>
      <c r="B85" s="68"/>
      <c r="C85" s="68" t="str">
        <f>IF(OR(ISNUMBER(S85),ISNUMBER(U85),ISNUMBER(W85),ISNUMBER(#REF!),ISNUMBER(AA85),ISNUMBER(AC85),ISNUMBER(AE85),ISNUMBER(AG85),ISNUMBER(Y85),ISNUMBER(AI85)),"x","")</f>
        <v/>
      </c>
      <c r="D85" s="2" t="s">
        <v>90</v>
      </c>
      <c r="E85" s="2" t="s">
        <v>1462</v>
      </c>
      <c r="F85" s="2" t="s">
        <v>67</v>
      </c>
      <c r="G85" s="2" t="s">
        <v>1463</v>
      </c>
      <c r="H85" s="2" t="s">
        <v>1357</v>
      </c>
      <c r="I85" s="2" t="s">
        <v>1380</v>
      </c>
      <c r="K85" s="2" t="s">
        <v>100</v>
      </c>
      <c r="M85" s="2" t="s">
        <v>12</v>
      </c>
      <c r="O85" s="2" t="s">
        <v>14</v>
      </c>
      <c r="S85" s="4060"/>
      <c r="U85" s="4061"/>
      <c r="W85" s="4062" t="str">
        <f t="shared" si="14"/>
        <v/>
      </c>
      <c r="Y85" s="4063" t="str">
        <f t="shared" si="12"/>
        <v/>
      </c>
      <c r="AA85" s="92"/>
      <c r="AC85" s="4064"/>
      <c r="AE85" s="4065"/>
      <c r="AG85" s="4066" t="str">
        <f t="shared" si="15"/>
        <v/>
      </c>
      <c r="AI85" s="4067" t="str">
        <f t="shared" si="13"/>
        <v/>
      </c>
    </row>
    <row r="86" spans="1:35" ht="11.25" hidden="1" outlineLevel="6">
      <c r="A86" s="4068" t="s">
        <v>1381</v>
      </c>
      <c r="B86" s="68"/>
      <c r="C86" s="68" t="str">
        <f>IF(OR(ISNUMBER(S86),ISNUMBER(U86),ISNUMBER(W86),ISNUMBER(#REF!),ISNUMBER(AA86),ISNUMBER(AC86),ISNUMBER(AE86),ISNUMBER(AG86),ISNUMBER(Y86),ISNUMBER(AI86)),"x","")</f>
        <v/>
      </c>
      <c r="D86" s="2" t="s">
        <v>90</v>
      </c>
      <c r="E86" s="2" t="s">
        <v>1464</v>
      </c>
      <c r="F86" s="2" t="s">
        <v>67</v>
      </c>
      <c r="G86" s="2" t="s">
        <v>1465</v>
      </c>
      <c r="H86" s="2" t="s">
        <v>1357</v>
      </c>
      <c r="I86" s="2" t="s">
        <v>1466</v>
      </c>
      <c r="K86" s="2" t="s">
        <v>100</v>
      </c>
      <c r="M86" s="2" t="s">
        <v>12</v>
      </c>
      <c r="O86" s="2" t="s">
        <v>14</v>
      </c>
      <c r="S86" s="4069"/>
      <c r="U86" s="4070"/>
      <c r="W86" s="4071" t="str">
        <f t="shared" si="14"/>
        <v/>
      </c>
      <c r="Y86" s="4072" t="str">
        <f t="shared" si="12"/>
        <v/>
      </c>
      <c r="AA86" s="92"/>
      <c r="AC86" s="4073"/>
      <c r="AE86" s="4074"/>
      <c r="AG86" s="4075" t="str">
        <f t="shared" si="15"/>
        <v/>
      </c>
      <c r="AI86" s="4076" t="str">
        <f t="shared" si="13"/>
        <v/>
      </c>
    </row>
    <row r="87" spans="1:35" ht="11.25" hidden="1" outlineLevel="6">
      <c r="A87" s="4077" t="s">
        <v>1385</v>
      </c>
      <c r="B87" s="68"/>
      <c r="C87" s="68" t="str">
        <f>IF(OR(ISNUMBER(S87),ISNUMBER(U87),ISNUMBER(W87),ISNUMBER(#REF!),ISNUMBER(AA87),ISNUMBER(AC87),ISNUMBER(AE87),ISNUMBER(AG87),ISNUMBER(Y87),ISNUMBER(AI87)),"x","")</f>
        <v/>
      </c>
      <c r="D87" s="2" t="s">
        <v>90</v>
      </c>
      <c r="E87" s="2" t="s">
        <v>1467</v>
      </c>
      <c r="F87" s="2" t="s">
        <v>67</v>
      </c>
      <c r="G87" s="2" t="s">
        <v>1468</v>
      </c>
      <c r="H87" s="2" t="s">
        <v>1357</v>
      </c>
      <c r="I87" s="2" t="s">
        <v>1469</v>
      </c>
      <c r="K87" s="2" t="s">
        <v>100</v>
      </c>
      <c r="M87" s="2" t="s">
        <v>12</v>
      </c>
      <c r="O87" s="2" t="s">
        <v>14</v>
      </c>
      <c r="S87" s="4078"/>
      <c r="U87" s="4079"/>
      <c r="W87" s="4080" t="str">
        <f t="shared" si="14"/>
        <v/>
      </c>
      <c r="Y87" s="4081" t="str">
        <f t="shared" si="12"/>
        <v/>
      </c>
      <c r="AA87" s="92"/>
      <c r="AC87" s="4082"/>
      <c r="AE87" s="4083"/>
      <c r="AG87" s="4084" t="str">
        <f t="shared" si="15"/>
        <v/>
      </c>
      <c r="AI87" s="4085" t="str">
        <f t="shared" si="13"/>
        <v/>
      </c>
    </row>
    <row r="88" spans="1:35" ht="11.25" hidden="1" outlineLevel="6">
      <c r="A88" s="4086" t="s">
        <v>1388</v>
      </c>
      <c r="B88" s="68"/>
      <c r="C88" s="68" t="str">
        <f>IF(OR(ISNUMBER(S88),ISNUMBER(U88),ISNUMBER(W88),ISNUMBER(#REF!),ISNUMBER(AA88),ISNUMBER(AC88),ISNUMBER(AE88),ISNUMBER(AG88),ISNUMBER(Y88),ISNUMBER(AI88)),"x","")</f>
        <v/>
      </c>
      <c r="D88" s="2" t="s">
        <v>90</v>
      </c>
      <c r="E88" s="2" t="s">
        <v>1470</v>
      </c>
      <c r="F88" s="2" t="s">
        <v>67</v>
      </c>
      <c r="G88" s="2" t="s">
        <v>1471</v>
      </c>
      <c r="H88" s="2" t="s">
        <v>1357</v>
      </c>
      <c r="I88" s="2" t="s">
        <v>1472</v>
      </c>
      <c r="K88" s="2" t="s">
        <v>100</v>
      </c>
      <c r="M88" s="2" t="s">
        <v>12</v>
      </c>
      <c r="O88" s="2" t="s">
        <v>14</v>
      </c>
      <c r="S88" s="4087"/>
      <c r="U88" s="4088"/>
      <c r="W88" s="4089" t="str">
        <f t="shared" si="14"/>
        <v/>
      </c>
      <c r="Y88" s="4090" t="str">
        <f t="shared" si="12"/>
        <v/>
      </c>
      <c r="AA88" s="92"/>
      <c r="AC88" s="4091"/>
      <c r="AE88" s="4092"/>
      <c r="AG88" s="4093" t="str">
        <f t="shared" si="15"/>
        <v/>
      </c>
      <c r="AI88" s="4094" t="str">
        <f t="shared" si="13"/>
        <v/>
      </c>
    </row>
    <row r="89" spans="1:35" ht="11.25" hidden="1" outlineLevel="4">
      <c r="A89" s="4095" t="s">
        <v>1473</v>
      </c>
      <c r="B89" s="68"/>
      <c r="C89" s="68" t="str">
        <f>IF(OR(ISNUMBER(S89),ISNUMBER(U89),ISNUMBER(W89),ISNUMBER(#REF!),ISNUMBER(AA89),ISNUMBER(AC89),ISNUMBER(AE89),ISNUMBER(AG89),ISNUMBER(Y89),ISNUMBER(AI89)),"x","")</f>
        <v/>
      </c>
      <c r="D89" s="2" t="s">
        <v>90</v>
      </c>
      <c r="E89" s="2" t="s">
        <v>1474</v>
      </c>
      <c r="F89" s="2" t="s">
        <v>67</v>
      </c>
      <c r="G89" s="2" t="s">
        <v>1475</v>
      </c>
      <c r="H89" s="2" t="s">
        <v>1476</v>
      </c>
      <c r="I89" s="2" t="s">
        <v>1368</v>
      </c>
      <c r="M89" s="2" t="s">
        <v>12</v>
      </c>
      <c r="O89" s="2" t="s">
        <v>14</v>
      </c>
      <c r="S89" s="4096"/>
      <c r="U89" s="4097"/>
      <c r="W89" s="4098" t="str">
        <f t="shared" si="14"/>
        <v/>
      </c>
      <c r="Y89" s="4099" t="str">
        <f t="shared" si="12"/>
        <v/>
      </c>
      <c r="AA89" s="92"/>
      <c r="AC89" s="4100"/>
      <c r="AE89" s="4101"/>
      <c r="AG89" s="4102" t="str">
        <f t="shared" si="15"/>
        <v/>
      </c>
      <c r="AI89" s="4103" t="str">
        <f t="shared" si="13"/>
        <v/>
      </c>
    </row>
    <row r="90" spans="1:35" ht="11.25" hidden="1" outlineLevel="4">
      <c r="A90" s="4104" t="s">
        <v>1369</v>
      </c>
      <c r="B90" s="68"/>
      <c r="C90" s="68" t="str">
        <f>IF(OR(ISNUMBER(S90),ISNUMBER(U90),ISNUMBER(W90),ISNUMBER(#REF!),ISNUMBER(AA90),ISNUMBER(AC90),ISNUMBER(AE90),ISNUMBER(AG90),ISNUMBER(Y90),ISNUMBER(AI90)),"x","")</f>
        <v/>
      </c>
      <c r="D90" s="2" t="s">
        <v>90</v>
      </c>
      <c r="E90" s="2" t="s">
        <v>1477</v>
      </c>
      <c r="F90" s="2" t="s">
        <v>67</v>
      </c>
      <c r="G90" s="2" t="s">
        <v>1478</v>
      </c>
      <c r="H90" s="2" t="s">
        <v>1479</v>
      </c>
      <c r="I90" s="2" t="s">
        <v>1372</v>
      </c>
      <c r="M90" s="2" t="s">
        <v>12</v>
      </c>
      <c r="O90" s="2" t="s">
        <v>14</v>
      </c>
      <c r="S90" s="4105"/>
      <c r="U90" s="4106"/>
      <c r="W90" s="4107" t="str">
        <f t="shared" si="14"/>
        <v/>
      </c>
      <c r="Y90" s="4108" t="str">
        <f t="shared" si="12"/>
        <v/>
      </c>
      <c r="AA90" s="92"/>
      <c r="AC90" s="4109"/>
      <c r="AE90" s="4110"/>
      <c r="AG90" s="4111" t="str">
        <f t="shared" si="15"/>
        <v/>
      </c>
      <c r="AI90" s="4112" t="str">
        <f t="shared" si="13"/>
        <v/>
      </c>
    </row>
    <row r="91" spans="1:35" ht="11.25" hidden="1" outlineLevel="4">
      <c r="A91" s="4113" t="s">
        <v>1480</v>
      </c>
      <c r="B91" s="68"/>
      <c r="C91" s="68" t="str">
        <f>IF(OR(ISNUMBER(S91),ISNUMBER(U91),ISNUMBER(W91),ISNUMBER(#REF!),ISNUMBER(AA91),ISNUMBER(AC91),ISNUMBER(AE91),ISNUMBER(AG91),ISNUMBER(Y91),ISNUMBER(AI91)),"x","")</f>
        <v/>
      </c>
      <c r="D91" s="2" t="s">
        <v>90</v>
      </c>
      <c r="E91" s="2" t="s">
        <v>1481</v>
      </c>
      <c r="F91" s="2" t="s">
        <v>67</v>
      </c>
      <c r="G91" s="2" t="s">
        <v>1482</v>
      </c>
      <c r="H91" s="2" t="s">
        <v>1483</v>
      </c>
      <c r="I91" s="2" t="s">
        <v>1461</v>
      </c>
      <c r="M91" s="2" t="s">
        <v>12</v>
      </c>
      <c r="O91" s="2" t="s">
        <v>14</v>
      </c>
      <c r="S91" s="4114"/>
      <c r="U91" s="4115"/>
      <c r="W91" s="4116" t="str">
        <f t="shared" si="14"/>
        <v/>
      </c>
      <c r="Y91" s="4117" t="str">
        <f t="shared" si="12"/>
        <v/>
      </c>
      <c r="AA91" s="92"/>
      <c r="AC91" s="4118"/>
      <c r="AE91" s="4119"/>
      <c r="AG91" s="4120" t="str">
        <f t="shared" si="15"/>
        <v/>
      </c>
      <c r="AI91" s="4121" t="str">
        <f t="shared" si="13"/>
        <v/>
      </c>
    </row>
    <row r="92" spans="1:35" ht="11.25" hidden="1" outlineLevel="3">
      <c r="A92" s="4122" t="s">
        <v>1484</v>
      </c>
      <c r="B92" s="68"/>
      <c r="C92" s="68" t="str">
        <f>IF(OR(ISNUMBER(S92),ISNUMBER(U92),ISNUMBER(W92),ISNUMBER(#REF!),ISNUMBER(AA92),ISNUMBER(AC92),ISNUMBER(AE92),ISNUMBER(AG92),ISNUMBER(Y92),ISNUMBER(AI92)),"x","")</f>
        <v/>
      </c>
      <c r="D92" s="2" t="s">
        <v>90</v>
      </c>
      <c r="E92" s="2" t="s">
        <v>1485</v>
      </c>
      <c r="F92" s="2" t="s">
        <v>67</v>
      </c>
      <c r="G92" s="2" t="s">
        <v>1486</v>
      </c>
      <c r="H92" s="2" t="s">
        <v>1487</v>
      </c>
      <c r="M92" s="2" t="s">
        <v>12</v>
      </c>
      <c r="O92" s="2" t="s">
        <v>14</v>
      </c>
      <c r="S92" s="4123"/>
      <c r="U92" s="4124"/>
      <c r="W92" s="4125" t="str">
        <f t="shared" si="14"/>
        <v/>
      </c>
      <c r="Y92" s="4126" t="str">
        <f t="shared" si="12"/>
        <v/>
      </c>
      <c r="AA92" s="92"/>
      <c r="AC92" s="4127"/>
      <c r="AE92" s="4128"/>
      <c r="AG92" s="4129" t="str">
        <f t="shared" si="15"/>
        <v/>
      </c>
      <c r="AI92" s="4130" t="str">
        <f t="shared" si="13"/>
        <v/>
      </c>
    </row>
    <row r="93" spans="1:35" ht="11.25" hidden="1" outlineLevel="3">
      <c r="A93" s="4131" t="s">
        <v>1488</v>
      </c>
      <c r="B93" s="68" t="s">
        <v>593</v>
      </c>
      <c r="C93" s="68" t="str">
        <f>IF(OR(ISNUMBER(S93),ISNUMBER(U93),ISNUMBER(W93),ISNUMBER(#REF!),ISNUMBER(AA93),ISNUMBER(AC93),ISNUMBER(AE93),ISNUMBER(AG93),ISNUMBER(Y93),ISNUMBER(AI93)),"x","")</f>
        <v/>
      </c>
      <c r="D93" s="2" t="s">
        <v>90</v>
      </c>
      <c r="E93" s="2" t="s">
        <v>1489</v>
      </c>
      <c r="F93" s="2" t="s">
        <v>67</v>
      </c>
      <c r="G93" s="2" t="s">
        <v>1490</v>
      </c>
      <c r="H93" s="2" t="s">
        <v>1403</v>
      </c>
      <c r="I93" s="2" t="s">
        <v>1491</v>
      </c>
      <c r="J93" s="2" t="s">
        <v>96</v>
      </c>
      <c r="M93" s="2" t="s">
        <v>12</v>
      </c>
      <c r="O93" s="2" t="s">
        <v>14</v>
      </c>
      <c r="S93" s="4132"/>
      <c r="U93" s="4133"/>
      <c r="W93" s="4134" t="str">
        <f t="shared" si="14"/>
        <v/>
      </c>
      <c r="Y93" s="4135" t="str">
        <f t="shared" si="12"/>
        <v/>
      </c>
      <c r="AA93" s="92"/>
      <c r="AC93" s="4136"/>
      <c r="AE93" s="4137"/>
      <c r="AG93" s="4138" t="str">
        <f t="shared" si="15"/>
        <v/>
      </c>
      <c r="AI93" s="4139" t="str">
        <f t="shared" si="13"/>
        <v/>
      </c>
    </row>
    <row r="94" spans="1:35" ht="11.25" hidden="1" outlineLevel="3">
      <c r="A94" s="4140" t="s">
        <v>1492</v>
      </c>
      <c r="B94" s="68"/>
      <c r="C94" s="68" t="str">
        <f>IF(OR(ISNUMBER(S94),ISNUMBER(U94),ISNUMBER(W94),ISNUMBER(#REF!),ISNUMBER(AA94),ISNUMBER(AC94),ISNUMBER(AE94),ISNUMBER(AG94),ISNUMBER(Y94),ISNUMBER(AI94)),"x","")</f>
        <v/>
      </c>
      <c r="D94" s="2" t="s">
        <v>90</v>
      </c>
      <c r="E94" s="2" t="s">
        <v>1493</v>
      </c>
      <c r="F94" s="2" t="s">
        <v>67</v>
      </c>
      <c r="G94" s="2" t="s">
        <v>1494</v>
      </c>
      <c r="M94" s="2" t="s">
        <v>12</v>
      </c>
      <c r="O94" s="2" t="s">
        <v>14</v>
      </c>
      <c r="S94" s="4141"/>
      <c r="U94" s="4142"/>
      <c r="W94" s="4143" t="str">
        <f t="shared" si="14"/>
        <v/>
      </c>
      <c r="Y94" s="4144" t="str">
        <f t="shared" si="12"/>
        <v/>
      </c>
      <c r="AA94" s="92"/>
      <c r="AC94" s="4145"/>
      <c r="AE94" s="4146"/>
      <c r="AG94" s="4147" t="str">
        <f t="shared" si="15"/>
        <v/>
      </c>
      <c r="AI94" s="4148" t="str">
        <f t="shared" si="13"/>
        <v/>
      </c>
    </row>
    <row r="95" spans="1:35" ht="11.25" hidden="1" outlineLevel="3">
      <c r="A95" s="4149" t="s">
        <v>1495</v>
      </c>
      <c r="B95" s="68"/>
      <c r="C95" s="68" t="str">
        <f>IF(OR(ISNUMBER(S95),ISNUMBER(U95),ISNUMBER(W95),ISNUMBER(#REF!),ISNUMBER(AA95),ISNUMBER(AC95),ISNUMBER(AE95),ISNUMBER(AG95),ISNUMBER(Y95),ISNUMBER(AI95)),"x","")</f>
        <v/>
      </c>
      <c r="D95" s="2" t="s">
        <v>90</v>
      </c>
      <c r="E95" s="2" t="s">
        <v>1496</v>
      </c>
      <c r="F95" s="2" t="s">
        <v>67</v>
      </c>
      <c r="G95" s="2" t="s">
        <v>1497</v>
      </c>
      <c r="H95" s="2" t="s">
        <v>1498</v>
      </c>
      <c r="L95" s="2" t="s">
        <v>12</v>
      </c>
      <c r="O95" s="2" t="s">
        <v>14</v>
      </c>
      <c r="S95" s="4150"/>
      <c r="U95" s="4151"/>
      <c r="W95" s="4152" t="str">
        <f t="shared" si="14"/>
        <v/>
      </c>
      <c r="Y95" s="4153" t="str">
        <f t="shared" si="12"/>
        <v/>
      </c>
      <c r="AA95" s="92"/>
      <c r="AC95" s="4154"/>
      <c r="AE95" s="4155"/>
      <c r="AG95" s="4156" t="str">
        <f t="shared" si="15"/>
        <v/>
      </c>
      <c r="AI95" s="4157" t="str">
        <f t="shared" si="13"/>
        <v/>
      </c>
    </row>
    <row r="96" spans="1:35" ht="11.25" hidden="1" outlineLevel="3">
      <c r="A96" s="4158" t="s">
        <v>1499</v>
      </c>
      <c r="B96" s="68" t="s">
        <v>593</v>
      </c>
      <c r="C96" s="68" t="str">
        <f>IF(OR(ISNUMBER(S96),ISNUMBER(U96),ISNUMBER(W96),ISNUMBER(#REF!),ISNUMBER(AA96),ISNUMBER(AC96),ISNUMBER(AE96),ISNUMBER(AG96),ISNUMBER(Y96),ISNUMBER(AI96)),"x","")</f>
        <v/>
      </c>
      <c r="D96" s="2" t="s">
        <v>90</v>
      </c>
      <c r="E96" s="2" t="s">
        <v>1500</v>
      </c>
      <c r="F96" s="2" t="s">
        <v>67</v>
      </c>
      <c r="G96" s="2" t="s">
        <v>1501</v>
      </c>
      <c r="H96" s="2" t="s">
        <v>1502</v>
      </c>
      <c r="I96" s="2" t="s">
        <v>1503</v>
      </c>
      <c r="J96" s="2" t="s">
        <v>96</v>
      </c>
      <c r="L96" s="2" t="s">
        <v>12</v>
      </c>
      <c r="O96" s="2" t="s">
        <v>14</v>
      </c>
      <c r="S96" s="4159"/>
      <c r="U96" s="4160"/>
      <c r="W96" s="4161" t="str">
        <f>IF(OR(ISNUMBER(W97),ISNUMBER(W98),ISNUMBER(W99),ISNUMBER(W100)),N(W97)+N(W98)+N(W99)+N(W100),IF(ISNUMBER(U96),U96,""))</f>
        <v/>
      </c>
      <c r="Y96" s="4162" t="str">
        <f t="shared" si="12"/>
        <v/>
      </c>
      <c r="AA96" s="92"/>
      <c r="AC96" s="4163"/>
      <c r="AE96" s="4164"/>
      <c r="AG96" s="4165" t="str">
        <f>IF(OR(ISNUMBER(AG97),ISNUMBER(AG98),ISNUMBER(AG99),ISNUMBER(AG100)),N(AG97)+N(AG98)+N(AG99)+N(AG100),IF(ISNUMBER(AE96),AE96,""))</f>
        <v/>
      </c>
      <c r="AI96" s="4166" t="str">
        <f t="shared" si="13"/>
        <v/>
      </c>
    </row>
    <row r="97" spans="1:35" ht="11.25" hidden="1" outlineLevel="4">
      <c r="A97" s="4167" t="s">
        <v>1207</v>
      </c>
      <c r="B97" s="68" t="s">
        <v>94</v>
      </c>
      <c r="C97" s="68" t="str">
        <f>IF(OR(ISNUMBER(S97),ISNUMBER(U97),ISNUMBER(W97),ISNUMBER(#REF!),ISNUMBER(AA97),ISNUMBER(AC97),ISNUMBER(AE97),ISNUMBER(AG97),ISNUMBER(Y97),ISNUMBER(AI97)),"x","")</f>
        <v/>
      </c>
      <c r="D97" s="2" t="s">
        <v>90</v>
      </c>
      <c r="E97" s="2" t="s">
        <v>1504</v>
      </c>
      <c r="F97" s="2" t="s">
        <v>67</v>
      </c>
      <c r="G97" s="2" t="s">
        <v>1505</v>
      </c>
      <c r="I97" s="2" t="s">
        <v>1506</v>
      </c>
      <c r="L97" s="2" t="s">
        <v>12</v>
      </c>
      <c r="O97" s="2" t="s">
        <v>14</v>
      </c>
      <c r="S97" s="4168"/>
      <c r="U97" s="4169"/>
      <c r="W97" s="4170" t="str">
        <f>IF(ISNUMBER(U97),U97,"")</f>
        <v/>
      </c>
      <c r="Y97" s="4171" t="str">
        <f t="shared" si="12"/>
        <v/>
      </c>
      <c r="AA97" s="92"/>
      <c r="AC97" s="4172"/>
      <c r="AE97" s="4173"/>
      <c r="AG97" s="4174" t="str">
        <f>IF(ISNUMBER(AE97),AE97,"")</f>
        <v/>
      </c>
      <c r="AI97" s="4175" t="str">
        <f t="shared" si="13"/>
        <v/>
      </c>
    </row>
    <row r="98" spans="1:35" ht="11.25" hidden="1" outlineLevel="4">
      <c r="A98" s="4176" t="s">
        <v>948</v>
      </c>
      <c r="B98" s="68" t="s">
        <v>94</v>
      </c>
      <c r="C98" s="68" t="str">
        <f>IF(OR(ISNUMBER(S98),ISNUMBER(U98),ISNUMBER(W98),ISNUMBER(#REF!),ISNUMBER(AA98),ISNUMBER(AC98),ISNUMBER(AE98),ISNUMBER(AG98),ISNUMBER(Y98),ISNUMBER(AI98)),"x","")</f>
        <v/>
      </c>
      <c r="D98" s="2" t="s">
        <v>90</v>
      </c>
      <c r="E98" s="2" t="s">
        <v>1507</v>
      </c>
      <c r="F98" s="2" t="s">
        <v>67</v>
      </c>
      <c r="G98" s="2" t="s">
        <v>1508</v>
      </c>
      <c r="I98" s="2" t="s">
        <v>1254</v>
      </c>
      <c r="L98" s="2" t="s">
        <v>12</v>
      </c>
      <c r="O98" s="2" t="s">
        <v>14</v>
      </c>
      <c r="S98" s="4177"/>
      <c r="U98" s="4178"/>
      <c r="W98" s="4179" t="str">
        <f>IF(ISNUMBER(U98),U98,"")</f>
        <v/>
      </c>
      <c r="Y98" s="4180" t="str">
        <f t="shared" si="12"/>
        <v/>
      </c>
      <c r="AA98" s="92"/>
      <c r="AC98" s="4181"/>
      <c r="AE98" s="4182"/>
      <c r="AG98" s="4183" t="str">
        <f>IF(ISNUMBER(AE98),AE98,"")</f>
        <v/>
      </c>
      <c r="AI98" s="4184" t="str">
        <f t="shared" si="13"/>
        <v/>
      </c>
    </row>
    <row r="99" spans="1:35" ht="11.25" hidden="1" outlineLevel="4">
      <c r="A99" s="4185" t="s">
        <v>1212</v>
      </c>
      <c r="B99" s="68" t="s">
        <v>94</v>
      </c>
      <c r="C99" s="68" t="str">
        <f>IF(OR(ISNUMBER(S99),ISNUMBER(U99),ISNUMBER(W99),ISNUMBER(#REF!),ISNUMBER(AA99),ISNUMBER(AC99),ISNUMBER(AE99),ISNUMBER(AG99),ISNUMBER(Y99),ISNUMBER(AI99)),"x","")</f>
        <v/>
      </c>
      <c r="D99" s="2" t="s">
        <v>90</v>
      </c>
      <c r="E99" s="2" t="s">
        <v>1509</v>
      </c>
      <c r="F99" s="2" t="s">
        <v>67</v>
      </c>
      <c r="G99" s="2" t="s">
        <v>1510</v>
      </c>
      <c r="I99" s="2" t="s">
        <v>1511</v>
      </c>
      <c r="L99" s="2" t="s">
        <v>12</v>
      </c>
      <c r="O99" s="2" t="s">
        <v>14</v>
      </c>
      <c r="S99" s="4186"/>
      <c r="U99" s="4187"/>
      <c r="W99" s="4188" t="str">
        <f>IF(ISNUMBER(U99),U99,"")</f>
        <v/>
      </c>
      <c r="Y99" s="4189" t="str">
        <f t="shared" si="12"/>
        <v/>
      </c>
      <c r="AA99" s="92"/>
      <c r="AC99" s="4190"/>
      <c r="AE99" s="4191"/>
      <c r="AG99" s="4192" t="str">
        <f>IF(ISNUMBER(AE99),AE99,"")</f>
        <v/>
      </c>
      <c r="AI99" s="4193" t="str">
        <f t="shared" si="13"/>
        <v/>
      </c>
    </row>
    <row r="100" spans="1:35" ht="11.25" hidden="1" outlineLevel="4">
      <c r="A100" s="4194" t="s">
        <v>1512</v>
      </c>
      <c r="B100" s="68" t="s">
        <v>94</v>
      </c>
      <c r="C100" s="68" t="str">
        <f>IF(OR(ISNUMBER(S100),ISNUMBER(U100),ISNUMBER(W100),ISNUMBER(#REF!),ISNUMBER(AA100),ISNUMBER(AC100),ISNUMBER(AE100),ISNUMBER(AG100),ISNUMBER(Y100),ISNUMBER(AI100)),"x","")</f>
        <v/>
      </c>
      <c r="D100" s="2" t="s">
        <v>90</v>
      </c>
      <c r="E100" s="2" t="s">
        <v>1513</v>
      </c>
      <c r="F100" s="2" t="s">
        <v>67</v>
      </c>
      <c r="G100" s="2" t="s">
        <v>1514</v>
      </c>
      <c r="I100" s="2" t="s">
        <v>1515</v>
      </c>
      <c r="L100" s="2" t="s">
        <v>12</v>
      </c>
      <c r="O100" s="2" t="s">
        <v>14</v>
      </c>
      <c r="S100" s="4195"/>
      <c r="U100" s="4196"/>
      <c r="W100" s="4197" t="str">
        <f>IF(ISNUMBER(U100),U100,"")</f>
        <v/>
      </c>
      <c r="Y100" s="4198" t="str">
        <f t="shared" si="12"/>
        <v/>
      </c>
      <c r="AA100" s="92"/>
      <c r="AC100" s="4199"/>
      <c r="AE100" s="4200"/>
      <c r="AG100" s="4201" t="str">
        <f>IF(ISNUMBER(AE100),AE100,"")</f>
        <v/>
      </c>
      <c r="AI100" s="4202" t="str">
        <f t="shared" si="13"/>
        <v/>
      </c>
    </row>
    <row r="101" spans="1:35" ht="11.25" hidden="1" outlineLevel="3">
      <c r="A101" s="4203" t="s">
        <v>1516</v>
      </c>
      <c r="B101" s="68" t="s">
        <v>94</v>
      </c>
      <c r="C101" s="68" t="str">
        <f>IF(OR(ISNUMBER(S101),ISNUMBER(U101),ISNUMBER(W101),ISNUMBER(#REF!),ISNUMBER(AA101),ISNUMBER(AC101),ISNUMBER(AE101),ISNUMBER(AG101),ISNUMBER(Y101),ISNUMBER(AI101)),"x","")</f>
        <v/>
      </c>
      <c r="D101" s="2" t="s">
        <v>90</v>
      </c>
      <c r="E101" s="2" t="s">
        <v>1517</v>
      </c>
      <c r="F101" s="2" t="s">
        <v>67</v>
      </c>
      <c r="G101" s="2" t="s">
        <v>1518</v>
      </c>
      <c r="I101" s="2" t="s">
        <v>1519</v>
      </c>
      <c r="J101" s="2" t="s">
        <v>96</v>
      </c>
      <c r="L101" s="2" t="s">
        <v>12</v>
      </c>
      <c r="O101" s="2" t="s">
        <v>14</v>
      </c>
      <c r="S101" s="4204"/>
      <c r="U101" s="4205"/>
      <c r="W101" s="4206" t="str">
        <f>IF(OR(ISNUMBER(W107),ISNUMBER(W108),ISNUMBER(W109),ISNUMBER(W110)),N(W107)+N(W108)+N(W109)+N(W110),IF(ISNUMBER(U101),U101,""))</f>
        <v/>
      </c>
      <c r="Y101" s="4207" t="str">
        <f t="shared" si="12"/>
        <v/>
      </c>
      <c r="AA101" s="92"/>
      <c r="AC101" s="4208"/>
      <c r="AE101" s="4209"/>
      <c r="AG101" s="4210" t="str">
        <f>IF(OR(ISNUMBER(AG107),ISNUMBER(AG108),ISNUMBER(AG109),ISNUMBER(AG110)),N(AG107)+N(AG108)+N(AG109)+N(AG110),IF(ISNUMBER(AE101),AE101,""))</f>
        <v/>
      </c>
      <c r="AI101" s="4211" t="str">
        <f t="shared" si="13"/>
        <v/>
      </c>
    </row>
    <row r="102" spans="1:35" ht="11.25" hidden="1" outlineLevel="4">
      <c r="A102" s="4212" t="s">
        <v>1520</v>
      </c>
      <c r="B102" s="68"/>
      <c r="C102" s="68" t="str">
        <f>IF(OR(ISNUMBER(S102),ISNUMBER(U102),ISNUMBER(W102),ISNUMBER(#REF!),ISNUMBER(AA102),ISNUMBER(AC102),ISNUMBER(AE102),ISNUMBER(AG102),ISNUMBER(Y102),ISNUMBER(AI102)),"x","")</f>
        <v/>
      </c>
      <c r="D102" s="2" t="s">
        <v>90</v>
      </c>
      <c r="E102" s="2" t="s">
        <v>1521</v>
      </c>
      <c r="F102" s="2" t="s">
        <v>67</v>
      </c>
      <c r="G102" s="2" t="s">
        <v>1522</v>
      </c>
      <c r="H102" s="2" t="s">
        <v>1523</v>
      </c>
      <c r="L102" s="2" t="s">
        <v>12</v>
      </c>
      <c r="O102" s="2" t="s">
        <v>14</v>
      </c>
      <c r="S102" s="4213"/>
      <c r="U102" s="4214"/>
      <c r="W102" s="4215" t="str">
        <f t="shared" ref="W102:W111" si="16">IF(ISNUMBER(U102),U102,"")</f>
        <v/>
      </c>
      <c r="Y102" s="4216" t="str">
        <f t="shared" si="12"/>
        <v/>
      </c>
      <c r="AA102" s="92"/>
      <c r="AC102" s="4217"/>
      <c r="AE102" s="4218"/>
      <c r="AG102" s="4219" t="str">
        <f t="shared" ref="AG102:AG111" si="17">IF(ISNUMBER(AE102),AE102,"")</f>
        <v/>
      </c>
      <c r="AI102" s="4220" t="str">
        <f t="shared" si="13"/>
        <v/>
      </c>
    </row>
    <row r="103" spans="1:35" ht="11.25" hidden="1" outlineLevel="4">
      <c r="A103" s="4221" t="s">
        <v>1524</v>
      </c>
      <c r="B103" s="68"/>
      <c r="C103" s="68" t="str">
        <f>IF(OR(ISNUMBER(S103),ISNUMBER(U103),ISNUMBER(W103),ISNUMBER(#REF!),ISNUMBER(AA103),ISNUMBER(AC103),ISNUMBER(AE103),ISNUMBER(AG103),ISNUMBER(Y103),ISNUMBER(AI103)),"x","")</f>
        <v/>
      </c>
      <c r="D103" s="2" t="s">
        <v>90</v>
      </c>
      <c r="E103" s="2" t="s">
        <v>1525</v>
      </c>
      <c r="F103" s="2" t="s">
        <v>67</v>
      </c>
      <c r="G103" s="2" t="s">
        <v>1526</v>
      </c>
      <c r="L103" s="2" t="s">
        <v>12</v>
      </c>
      <c r="O103" s="2" t="s">
        <v>14</v>
      </c>
      <c r="S103" s="4222"/>
      <c r="U103" s="4223"/>
      <c r="W103" s="4224" t="str">
        <f t="shared" si="16"/>
        <v/>
      </c>
      <c r="Y103" s="4225" t="str">
        <f t="shared" si="12"/>
        <v/>
      </c>
      <c r="AA103" s="92"/>
      <c r="AC103" s="4226"/>
      <c r="AE103" s="4227"/>
      <c r="AG103" s="4228" t="str">
        <f t="shared" si="17"/>
        <v/>
      </c>
      <c r="AI103" s="4229" t="str">
        <f t="shared" si="13"/>
        <v/>
      </c>
    </row>
    <row r="104" spans="1:35" ht="11.25" hidden="1" outlineLevel="4">
      <c r="A104" s="4230" t="s">
        <v>1527</v>
      </c>
      <c r="B104" s="68"/>
      <c r="C104" s="68" t="str">
        <f>IF(OR(ISNUMBER(S104),ISNUMBER(U104),ISNUMBER(W104),ISNUMBER(#REF!),ISNUMBER(AA104),ISNUMBER(AC104),ISNUMBER(AE104),ISNUMBER(AG104),ISNUMBER(Y104),ISNUMBER(AI104)),"x","")</f>
        <v/>
      </c>
      <c r="D104" s="2" t="s">
        <v>90</v>
      </c>
      <c r="E104" s="2" t="s">
        <v>1528</v>
      </c>
      <c r="F104" s="2" t="s">
        <v>67</v>
      </c>
      <c r="G104" s="2" t="s">
        <v>1529</v>
      </c>
      <c r="H104" s="2" t="s">
        <v>1530</v>
      </c>
      <c r="L104" s="2" t="s">
        <v>12</v>
      </c>
      <c r="O104" s="2" t="s">
        <v>14</v>
      </c>
      <c r="S104" s="4231"/>
      <c r="U104" s="4232"/>
      <c r="W104" s="4233" t="str">
        <f t="shared" si="16"/>
        <v/>
      </c>
      <c r="Y104" s="4234" t="str">
        <f t="shared" si="12"/>
        <v/>
      </c>
      <c r="AA104" s="92"/>
      <c r="AC104" s="4235"/>
      <c r="AE104" s="4236"/>
      <c r="AG104" s="4237" t="str">
        <f t="shared" si="17"/>
        <v/>
      </c>
      <c r="AI104" s="4238" t="str">
        <f t="shared" si="13"/>
        <v/>
      </c>
    </row>
    <row r="105" spans="1:35" ht="11.25" hidden="1" outlineLevel="4">
      <c r="A105" s="4239" t="s">
        <v>1531</v>
      </c>
      <c r="B105" s="68"/>
      <c r="C105" s="68" t="str">
        <f>IF(OR(ISNUMBER(S105),ISNUMBER(U105),ISNUMBER(W105),ISNUMBER(#REF!),ISNUMBER(AA105),ISNUMBER(AC105),ISNUMBER(AE105),ISNUMBER(AG105),ISNUMBER(Y105),ISNUMBER(AI105)),"x","")</f>
        <v/>
      </c>
      <c r="D105" s="2" t="s">
        <v>90</v>
      </c>
      <c r="E105" s="2" t="s">
        <v>1532</v>
      </c>
      <c r="F105" s="2" t="s">
        <v>67</v>
      </c>
      <c r="G105" s="2" t="s">
        <v>1533</v>
      </c>
      <c r="L105" s="2" t="s">
        <v>12</v>
      </c>
      <c r="O105" s="2" t="s">
        <v>14</v>
      </c>
      <c r="S105" s="4240"/>
      <c r="U105" s="4241"/>
      <c r="W105" s="4242" t="str">
        <f t="shared" si="16"/>
        <v/>
      </c>
      <c r="Y105" s="4243" t="str">
        <f t="shared" si="12"/>
        <v/>
      </c>
      <c r="AA105" s="92"/>
      <c r="AC105" s="4244"/>
      <c r="AE105" s="4245"/>
      <c r="AG105" s="4246" t="str">
        <f t="shared" si="17"/>
        <v/>
      </c>
      <c r="AI105" s="4247" t="str">
        <f t="shared" si="13"/>
        <v/>
      </c>
    </row>
    <row r="106" spans="1:35" ht="11.25" hidden="1" outlineLevel="4">
      <c r="A106" s="4248" t="s">
        <v>1534</v>
      </c>
      <c r="B106" s="68"/>
      <c r="C106" s="68" t="str">
        <f>IF(OR(ISNUMBER(S106),ISNUMBER(U106),ISNUMBER(W106),ISNUMBER(#REF!),ISNUMBER(AA106),ISNUMBER(AC106),ISNUMBER(AE106),ISNUMBER(AG106),ISNUMBER(Y106),ISNUMBER(AI106)),"x","")</f>
        <v/>
      </c>
      <c r="D106" s="2" t="s">
        <v>90</v>
      </c>
      <c r="E106" s="2" t="s">
        <v>1535</v>
      </c>
      <c r="F106" s="2" t="s">
        <v>67</v>
      </c>
      <c r="G106" s="2" t="s">
        <v>1536</v>
      </c>
      <c r="H106" s="2" t="s">
        <v>1537</v>
      </c>
      <c r="L106" s="2" t="s">
        <v>12</v>
      </c>
      <c r="O106" s="2" t="s">
        <v>14</v>
      </c>
      <c r="S106" s="4249"/>
      <c r="U106" s="4250"/>
      <c r="W106" s="4251" t="str">
        <f t="shared" si="16"/>
        <v/>
      </c>
      <c r="Y106" s="4252" t="str">
        <f t="shared" si="12"/>
        <v/>
      </c>
      <c r="AA106" s="92"/>
      <c r="AC106" s="4253"/>
      <c r="AE106" s="4254"/>
      <c r="AG106" s="4255" t="str">
        <f t="shared" si="17"/>
        <v/>
      </c>
      <c r="AI106" s="4256" t="str">
        <f t="shared" si="13"/>
        <v/>
      </c>
    </row>
    <row r="107" spans="1:35" ht="11.25" hidden="1" outlineLevel="4">
      <c r="A107" s="4257" t="s">
        <v>1207</v>
      </c>
      <c r="B107" s="68" t="s">
        <v>94</v>
      </c>
      <c r="C107" s="68" t="str">
        <f>IF(OR(ISNUMBER(S107),ISNUMBER(U107),ISNUMBER(W107),ISNUMBER(#REF!),ISNUMBER(AA107),ISNUMBER(AC107),ISNUMBER(AE107),ISNUMBER(AG107),ISNUMBER(Y107),ISNUMBER(AI107)),"x","")</f>
        <v/>
      </c>
      <c r="D107" s="2" t="s">
        <v>90</v>
      </c>
      <c r="E107" s="2" t="s">
        <v>1538</v>
      </c>
      <c r="F107" s="2" t="s">
        <v>67</v>
      </c>
      <c r="G107" s="2" t="s">
        <v>1539</v>
      </c>
      <c r="I107" s="2" t="s">
        <v>1540</v>
      </c>
      <c r="L107" s="2" t="s">
        <v>12</v>
      </c>
      <c r="O107" s="2" t="s">
        <v>14</v>
      </c>
      <c r="S107" s="4258"/>
      <c r="U107" s="4259"/>
      <c r="W107" s="4260" t="str">
        <f t="shared" si="16"/>
        <v/>
      </c>
      <c r="Y107" s="4261" t="str">
        <f t="shared" si="12"/>
        <v/>
      </c>
      <c r="AA107" s="92"/>
      <c r="AC107" s="4262"/>
      <c r="AE107" s="4263"/>
      <c r="AG107" s="4264" t="str">
        <f t="shared" si="17"/>
        <v/>
      </c>
      <c r="AI107" s="4265" t="str">
        <f t="shared" si="13"/>
        <v/>
      </c>
    </row>
    <row r="108" spans="1:35" ht="11.25" hidden="1" outlineLevel="4">
      <c r="A108" s="4266" t="s">
        <v>948</v>
      </c>
      <c r="B108" s="68" t="s">
        <v>94</v>
      </c>
      <c r="C108" s="68" t="str">
        <f>IF(OR(ISNUMBER(S108),ISNUMBER(U108),ISNUMBER(W108),ISNUMBER(#REF!),ISNUMBER(AA108),ISNUMBER(AC108),ISNUMBER(AE108),ISNUMBER(AG108),ISNUMBER(Y108),ISNUMBER(AI108)),"x","")</f>
        <v/>
      </c>
      <c r="D108" s="2" t="s">
        <v>90</v>
      </c>
      <c r="E108" s="2" t="s">
        <v>1541</v>
      </c>
      <c r="F108" s="2" t="s">
        <v>67</v>
      </c>
      <c r="G108" s="2" t="s">
        <v>1542</v>
      </c>
      <c r="I108" s="2" t="s">
        <v>1254</v>
      </c>
      <c r="L108" s="2" t="s">
        <v>12</v>
      </c>
      <c r="O108" s="2" t="s">
        <v>14</v>
      </c>
      <c r="S108" s="4267"/>
      <c r="U108" s="4268"/>
      <c r="W108" s="4269" t="str">
        <f t="shared" si="16"/>
        <v/>
      </c>
      <c r="Y108" s="4270" t="str">
        <f t="shared" si="12"/>
        <v/>
      </c>
      <c r="AA108" s="92"/>
      <c r="AC108" s="4271"/>
      <c r="AE108" s="4272"/>
      <c r="AG108" s="4273" t="str">
        <f t="shared" si="17"/>
        <v/>
      </c>
      <c r="AI108" s="4274" t="str">
        <f t="shared" si="13"/>
        <v/>
      </c>
    </row>
    <row r="109" spans="1:35" ht="11.25" hidden="1" outlineLevel="4">
      <c r="A109" s="4275" t="s">
        <v>1212</v>
      </c>
      <c r="B109" s="68" t="s">
        <v>94</v>
      </c>
      <c r="C109" s="68" t="str">
        <f>IF(OR(ISNUMBER(S109),ISNUMBER(U109),ISNUMBER(W109),ISNUMBER(#REF!),ISNUMBER(AA109),ISNUMBER(AC109),ISNUMBER(AE109),ISNUMBER(AG109),ISNUMBER(Y109),ISNUMBER(AI109)),"x","")</f>
        <v/>
      </c>
      <c r="D109" s="2" t="s">
        <v>90</v>
      </c>
      <c r="E109" s="2" t="s">
        <v>1543</v>
      </c>
      <c r="F109" s="2" t="s">
        <v>67</v>
      </c>
      <c r="G109" s="2" t="s">
        <v>1544</v>
      </c>
      <c r="I109" s="2" t="s">
        <v>1511</v>
      </c>
      <c r="L109" s="2" t="s">
        <v>12</v>
      </c>
      <c r="O109" s="2" t="s">
        <v>14</v>
      </c>
      <c r="S109" s="4276"/>
      <c r="U109" s="4277"/>
      <c r="W109" s="4278" t="str">
        <f t="shared" si="16"/>
        <v/>
      </c>
      <c r="Y109" s="4279" t="str">
        <f t="shared" si="12"/>
        <v/>
      </c>
      <c r="AA109" s="92"/>
      <c r="AC109" s="4280"/>
      <c r="AE109" s="4281"/>
      <c r="AG109" s="4282" t="str">
        <f t="shared" si="17"/>
        <v/>
      </c>
      <c r="AI109" s="4283" t="str">
        <f t="shared" si="13"/>
        <v/>
      </c>
    </row>
    <row r="110" spans="1:35" ht="11.25" hidden="1" outlineLevel="4">
      <c r="A110" s="4284" t="s">
        <v>1215</v>
      </c>
      <c r="B110" s="68" t="s">
        <v>94</v>
      </c>
      <c r="C110" s="68" t="str">
        <f>IF(OR(ISNUMBER(S110),ISNUMBER(U110),ISNUMBER(W110),ISNUMBER(#REF!),ISNUMBER(AA110),ISNUMBER(AC110),ISNUMBER(AE110),ISNUMBER(AG110),ISNUMBER(Y110),ISNUMBER(AI110)),"x","")</f>
        <v/>
      </c>
      <c r="D110" s="2" t="s">
        <v>90</v>
      </c>
      <c r="E110" s="2" t="s">
        <v>1545</v>
      </c>
      <c r="F110" s="2" t="s">
        <v>67</v>
      </c>
      <c r="G110" s="2" t="s">
        <v>1546</v>
      </c>
      <c r="I110" s="2" t="s">
        <v>1547</v>
      </c>
      <c r="L110" s="2" t="s">
        <v>12</v>
      </c>
      <c r="O110" s="2" t="s">
        <v>14</v>
      </c>
      <c r="S110" s="4285"/>
      <c r="U110" s="4286"/>
      <c r="W110" s="4287" t="str">
        <f t="shared" si="16"/>
        <v/>
      </c>
      <c r="Y110" s="4288" t="str">
        <f t="shared" si="12"/>
        <v/>
      </c>
      <c r="AA110" s="92"/>
      <c r="AC110" s="4289"/>
      <c r="AE110" s="4290"/>
      <c r="AG110" s="4291" t="str">
        <f t="shared" si="17"/>
        <v/>
      </c>
      <c r="AI110" s="4292" t="str">
        <f t="shared" si="13"/>
        <v/>
      </c>
    </row>
    <row r="111" spans="1:35" ht="11.25" outlineLevel="2">
      <c r="A111" s="4293" t="s">
        <v>1548</v>
      </c>
      <c r="B111" s="68" t="s">
        <v>94</v>
      </c>
      <c r="C111" s="68" t="str">
        <f>IF(OR(ISNUMBER(S111),ISNUMBER(U111),ISNUMBER(W111),ISNUMBER(#REF!),ISNUMBER(AA111),ISNUMBER(AC111),ISNUMBER(AE111),ISNUMBER(AG111),ISNUMBER(Y111),ISNUMBER(AI111)),"x","")</f>
        <v/>
      </c>
      <c r="D111" s="2" t="s">
        <v>90</v>
      </c>
      <c r="E111" s="2" t="s">
        <v>1549</v>
      </c>
      <c r="F111" s="2" t="s">
        <v>67</v>
      </c>
      <c r="G111" s="2" t="s">
        <v>1550</v>
      </c>
      <c r="I111" s="2" t="s">
        <v>1551</v>
      </c>
      <c r="J111" s="2" t="s">
        <v>96</v>
      </c>
      <c r="L111" s="2" t="s">
        <v>12</v>
      </c>
      <c r="M111" s="2" t="s">
        <v>12</v>
      </c>
      <c r="N111" s="2" t="s">
        <v>12</v>
      </c>
      <c r="O111" s="2" t="s">
        <v>14</v>
      </c>
      <c r="S111" s="4294"/>
      <c r="U111" s="4295"/>
      <c r="W111" s="4296" t="str">
        <f t="shared" si="16"/>
        <v/>
      </c>
      <c r="Y111" s="4297" t="str">
        <f t="shared" si="12"/>
        <v/>
      </c>
      <c r="AA111" s="92"/>
      <c r="AC111" s="4298"/>
      <c r="AE111" s="4299"/>
      <c r="AG111" s="4300" t="str">
        <f t="shared" si="17"/>
        <v/>
      </c>
      <c r="AI111" s="4301" t="str">
        <f t="shared" si="13"/>
        <v/>
      </c>
    </row>
    <row r="112" spans="1:35" ht="11.25" outlineLevel="2" collapsed="1">
      <c r="A112" s="4302" t="s">
        <v>1552</v>
      </c>
      <c r="B112" s="68" t="s">
        <v>94</v>
      </c>
      <c r="C112" s="68" t="str">
        <f>IF(OR(ISNUMBER(S112),ISNUMBER(U112),ISNUMBER(W112),ISNUMBER(#REF!),ISNUMBER(AA112),ISNUMBER(AC112),ISNUMBER(AE112),ISNUMBER(AG112),ISNUMBER(Y112),ISNUMBER(AI112)),"x","")</f>
        <v/>
      </c>
      <c r="D112" s="2" t="s">
        <v>90</v>
      </c>
      <c r="E112" s="2" t="s">
        <v>1553</v>
      </c>
      <c r="F112" s="2" t="s">
        <v>67</v>
      </c>
      <c r="G112" s="2" t="s">
        <v>1554</v>
      </c>
      <c r="J112" s="2" t="s">
        <v>96</v>
      </c>
      <c r="L112" s="2" t="s">
        <v>12</v>
      </c>
      <c r="O112" s="2" t="s">
        <v>14</v>
      </c>
      <c r="S112" s="4303"/>
      <c r="U112" s="4304"/>
      <c r="W112" s="4305" t="str">
        <f>IF(OR(ISNUMBER(W113),ISNUMBER(W114),ISNUMBER(W115),ISNUMBER(W116),ISNUMBER(W117),ISNUMBER(W118)),N(W113)+N(W114)-N(W115)+N(W116)+N(W117)+N(W118),IF(ISNUMBER(U112),U112,""))</f>
        <v/>
      </c>
      <c r="Y112" s="4306" t="str">
        <f t="shared" si="12"/>
        <v/>
      </c>
      <c r="AA112" s="92"/>
      <c r="AC112" s="4307"/>
      <c r="AE112" s="4308"/>
      <c r="AG112" s="4309" t="str">
        <f>IF(OR(ISNUMBER(AG113),ISNUMBER(AG114),ISNUMBER(AG115),ISNUMBER(AG116),ISNUMBER(AG117),ISNUMBER(AG118)),N(AG113)+N(AG114)-N(AG115)+N(AG116)+N(AG117)+N(AG118),IF(ISNUMBER(AE112),AE112,""))</f>
        <v/>
      </c>
      <c r="AI112" s="4310" t="str">
        <f t="shared" si="13"/>
        <v/>
      </c>
    </row>
    <row r="113" spans="1:35" ht="11.25" hidden="1" outlineLevel="3">
      <c r="A113" s="4311" t="s">
        <v>1555</v>
      </c>
      <c r="B113" s="68" t="s">
        <v>94</v>
      </c>
      <c r="C113" s="68" t="str">
        <f>IF(OR(ISNUMBER(S113),ISNUMBER(U113),ISNUMBER(W113),ISNUMBER(#REF!),ISNUMBER(AA113),ISNUMBER(AC113),ISNUMBER(AE113),ISNUMBER(AG113),ISNUMBER(Y113),ISNUMBER(AI113)),"x","")</f>
        <v/>
      </c>
      <c r="D113" s="2" t="s">
        <v>90</v>
      </c>
      <c r="E113" s="2" t="s">
        <v>1556</v>
      </c>
      <c r="F113" s="2" t="s">
        <v>67</v>
      </c>
      <c r="G113" s="2" t="s">
        <v>1557</v>
      </c>
      <c r="L113" s="2" t="s">
        <v>12</v>
      </c>
      <c r="O113" s="2" t="s">
        <v>14</v>
      </c>
      <c r="S113" s="4312"/>
      <c r="U113" s="4313"/>
      <c r="W113" s="4314" t="str">
        <f t="shared" ref="W113:W118" si="18">IF(ISNUMBER(U113),U113,"")</f>
        <v/>
      </c>
      <c r="Y113" s="4315" t="str">
        <f t="shared" si="12"/>
        <v/>
      </c>
      <c r="AA113" s="92"/>
      <c r="AC113" s="4316"/>
      <c r="AE113" s="4317"/>
      <c r="AG113" s="4318" t="str">
        <f t="shared" ref="AG113:AG118" si="19">IF(ISNUMBER(AE113),AE113,"")</f>
        <v/>
      </c>
      <c r="AI113" s="4319" t="str">
        <f t="shared" si="13"/>
        <v/>
      </c>
    </row>
    <row r="114" spans="1:35" ht="11.25" hidden="1" outlineLevel="3">
      <c r="A114" s="4320" t="s">
        <v>1558</v>
      </c>
      <c r="B114" s="68" t="s">
        <v>94</v>
      </c>
      <c r="C114" s="68" t="str">
        <f>IF(OR(ISNUMBER(S114),ISNUMBER(U114),ISNUMBER(W114),ISNUMBER(#REF!),ISNUMBER(AA114),ISNUMBER(AC114),ISNUMBER(AE114),ISNUMBER(AG114),ISNUMBER(Y114),ISNUMBER(AI114)),"x","")</f>
        <v/>
      </c>
      <c r="D114" s="2" t="s">
        <v>90</v>
      </c>
      <c r="E114" s="2" t="s">
        <v>1559</v>
      </c>
      <c r="F114" s="2" t="s">
        <v>67</v>
      </c>
      <c r="G114" s="2" t="s">
        <v>1560</v>
      </c>
      <c r="H114" s="2" t="s">
        <v>1561</v>
      </c>
      <c r="L114" s="2" t="s">
        <v>12</v>
      </c>
      <c r="O114" s="2" t="s">
        <v>14</v>
      </c>
      <c r="S114" s="4321"/>
      <c r="U114" s="4322"/>
      <c r="W114" s="4323" t="str">
        <f t="shared" si="18"/>
        <v/>
      </c>
      <c r="Y114" s="4324" t="str">
        <f t="shared" si="12"/>
        <v/>
      </c>
      <c r="AA114" s="92"/>
      <c r="AC114" s="4325"/>
      <c r="AE114" s="4326"/>
      <c r="AG114" s="4327" t="str">
        <f t="shared" si="19"/>
        <v/>
      </c>
      <c r="AI114" s="4328" t="str">
        <f t="shared" si="13"/>
        <v/>
      </c>
    </row>
    <row r="115" spans="1:35" ht="11.25" hidden="1" outlineLevel="3">
      <c r="A115" s="4329" t="s">
        <v>972</v>
      </c>
      <c r="B115" s="68" t="s">
        <v>593</v>
      </c>
      <c r="C115" s="68" t="str">
        <f>IF(OR(ISNUMBER(S115),ISNUMBER(U115),ISNUMBER(W115),ISNUMBER(#REF!),ISNUMBER(AA115),ISNUMBER(AC115),ISNUMBER(AE115),ISNUMBER(AG115),ISNUMBER(Y115),ISNUMBER(AI115)),"x","")</f>
        <v/>
      </c>
      <c r="D115" s="2" t="s">
        <v>90</v>
      </c>
      <c r="E115" s="2" t="s">
        <v>1562</v>
      </c>
      <c r="F115" s="2" t="s">
        <v>67</v>
      </c>
      <c r="G115" s="2" t="s">
        <v>1563</v>
      </c>
      <c r="H115" s="2" t="s">
        <v>1561</v>
      </c>
      <c r="L115" s="2" t="s">
        <v>12</v>
      </c>
      <c r="O115" s="2" t="s">
        <v>14</v>
      </c>
      <c r="S115" s="4330"/>
      <c r="U115" s="4331"/>
      <c r="W115" s="4332" t="str">
        <f t="shared" si="18"/>
        <v/>
      </c>
      <c r="Y115" s="4333" t="str">
        <f t="shared" si="12"/>
        <v/>
      </c>
      <c r="AA115" s="92"/>
      <c r="AC115" s="4334"/>
      <c r="AE115" s="4335"/>
      <c r="AG115" s="4336" t="str">
        <f t="shared" si="19"/>
        <v/>
      </c>
      <c r="AI115" s="4337" t="str">
        <f t="shared" si="13"/>
        <v/>
      </c>
    </row>
    <row r="116" spans="1:35" ht="11.25" hidden="1" outlineLevel="3">
      <c r="A116" s="4338" t="s">
        <v>948</v>
      </c>
      <c r="B116" s="68" t="s">
        <v>94</v>
      </c>
      <c r="C116" s="68" t="str">
        <f>IF(OR(ISNUMBER(S116),ISNUMBER(U116),ISNUMBER(W116),ISNUMBER(#REF!),ISNUMBER(AA116),ISNUMBER(AC116),ISNUMBER(AE116),ISNUMBER(AG116),ISNUMBER(Y116),ISNUMBER(AI116)),"x","")</f>
        <v/>
      </c>
      <c r="D116" s="2" t="s">
        <v>90</v>
      </c>
      <c r="E116" s="2" t="s">
        <v>1564</v>
      </c>
      <c r="F116" s="2" t="s">
        <v>67</v>
      </c>
      <c r="G116" s="2" t="s">
        <v>1565</v>
      </c>
      <c r="L116" s="2" t="s">
        <v>12</v>
      </c>
      <c r="O116" s="2" t="s">
        <v>14</v>
      </c>
      <c r="S116" s="4339"/>
      <c r="U116" s="4340"/>
      <c r="W116" s="4341" t="str">
        <f t="shared" si="18"/>
        <v/>
      </c>
      <c r="Y116" s="4342" t="str">
        <f t="shared" si="12"/>
        <v/>
      </c>
      <c r="AA116" s="92"/>
      <c r="AC116" s="4343"/>
      <c r="AE116" s="4344"/>
      <c r="AG116" s="4345" t="str">
        <f t="shared" si="19"/>
        <v/>
      </c>
      <c r="AI116" s="4346" t="str">
        <f t="shared" si="13"/>
        <v/>
      </c>
    </row>
    <row r="117" spans="1:35" ht="11.25" hidden="1" outlineLevel="3">
      <c r="A117" s="4347" t="s">
        <v>1212</v>
      </c>
      <c r="B117" s="68" t="s">
        <v>94</v>
      </c>
      <c r="C117" s="68" t="str">
        <f>IF(OR(ISNUMBER(S117),ISNUMBER(U117),ISNUMBER(W117),ISNUMBER(#REF!),ISNUMBER(AA117),ISNUMBER(AC117),ISNUMBER(AE117),ISNUMBER(AG117),ISNUMBER(Y117),ISNUMBER(AI117)),"x","")</f>
        <v/>
      </c>
      <c r="D117" s="2" t="s">
        <v>90</v>
      </c>
      <c r="E117" s="2" t="s">
        <v>1566</v>
      </c>
      <c r="F117" s="2" t="s">
        <v>67</v>
      </c>
      <c r="G117" s="2" t="s">
        <v>1567</v>
      </c>
      <c r="L117" s="2" t="s">
        <v>12</v>
      </c>
      <c r="O117" s="2" t="s">
        <v>14</v>
      </c>
      <c r="S117" s="4348"/>
      <c r="U117" s="4349"/>
      <c r="W117" s="4350" t="str">
        <f t="shared" si="18"/>
        <v/>
      </c>
      <c r="Y117" s="4351" t="str">
        <f t="shared" si="12"/>
        <v/>
      </c>
      <c r="AA117" s="92"/>
      <c r="AC117" s="4352"/>
      <c r="AE117" s="4353"/>
      <c r="AG117" s="4354" t="str">
        <f t="shared" si="19"/>
        <v/>
      </c>
      <c r="AI117" s="4355" t="str">
        <f t="shared" si="13"/>
        <v/>
      </c>
    </row>
    <row r="118" spans="1:35" ht="11.25" hidden="1" outlineLevel="3">
      <c r="A118" s="4356" t="s">
        <v>1512</v>
      </c>
      <c r="B118" s="68" t="s">
        <v>94</v>
      </c>
      <c r="C118" s="68" t="str">
        <f>IF(OR(ISNUMBER(S118),ISNUMBER(U118),ISNUMBER(W118),ISNUMBER(#REF!),ISNUMBER(AA118),ISNUMBER(AC118),ISNUMBER(AE118),ISNUMBER(AG118),ISNUMBER(Y118),ISNUMBER(AI118)),"x","")</f>
        <v/>
      </c>
      <c r="D118" s="2" t="s">
        <v>90</v>
      </c>
      <c r="E118" s="2" t="s">
        <v>1568</v>
      </c>
      <c r="F118" s="2" t="s">
        <v>67</v>
      </c>
      <c r="G118" s="2" t="s">
        <v>1569</v>
      </c>
      <c r="L118" s="2" t="s">
        <v>12</v>
      </c>
      <c r="O118" s="2" t="s">
        <v>14</v>
      </c>
      <c r="S118" s="4357"/>
      <c r="U118" s="4358"/>
      <c r="W118" s="4359" t="str">
        <f t="shared" si="18"/>
        <v/>
      </c>
      <c r="Y118" s="4360" t="str">
        <f t="shared" si="12"/>
        <v/>
      </c>
      <c r="AA118" s="92"/>
      <c r="AC118" s="4361"/>
      <c r="AE118" s="4362"/>
      <c r="AG118" s="4363" t="str">
        <f t="shared" si="19"/>
        <v/>
      </c>
      <c r="AI118" s="4364" t="str">
        <f t="shared" si="13"/>
        <v/>
      </c>
    </row>
    <row r="119" spans="1:35" ht="11.25" outlineLevel="2" collapsed="1">
      <c r="A119" s="4365" t="s">
        <v>1570</v>
      </c>
      <c r="B119" s="68" t="s">
        <v>94</v>
      </c>
      <c r="C119" s="68" t="str">
        <f>IF(OR(ISNUMBER(S119),ISNUMBER(U119),ISNUMBER(W119),ISNUMBER(#REF!),ISNUMBER(AA119),ISNUMBER(AC119),ISNUMBER(AE119),ISNUMBER(AG119),ISNUMBER(Y119),ISNUMBER(AI119)),"x","")</f>
        <v/>
      </c>
      <c r="D119" s="2" t="s">
        <v>90</v>
      </c>
      <c r="E119" s="2" t="s">
        <v>1571</v>
      </c>
      <c r="F119" s="2" t="s">
        <v>67</v>
      </c>
      <c r="G119" s="2" t="s">
        <v>1572</v>
      </c>
      <c r="J119" s="2" t="s">
        <v>96</v>
      </c>
      <c r="L119" s="2" t="s">
        <v>12</v>
      </c>
      <c r="O119" s="2" t="s">
        <v>14</v>
      </c>
      <c r="S119" s="4366"/>
      <c r="U119" s="4367"/>
      <c r="W119" s="4368" t="str">
        <f>IF(OR(ISNUMBER(W120),ISNUMBER(W125),ISNUMBER(W130)),N(W120)+N(W125)+N(W130),IF(ISNUMBER(U119),U119,""))</f>
        <v/>
      </c>
      <c r="Y119" s="4369" t="str">
        <f t="shared" si="12"/>
        <v/>
      </c>
      <c r="AA119" s="92"/>
      <c r="AC119" s="4370"/>
      <c r="AE119" s="4371"/>
      <c r="AG119" s="4372" t="str">
        <f>IF(OR(ISNUMBER(AG120),ISNUMBER(AG125),ISNUMBER(AG130)),N(AG120)+N(AG125)+N(AG130),IF(ISNUMBER(AE119),AE119,""))</f>
        <v/>
      </c>
      <c r="AI119" s="4373" t="str">
        <f t="shared" si="13"/>
        <v/>
      </c>
    </row>
    <row r="120" spans="1:35" ht="11.25" hidden="1" outlineLevel="3">
      <c r="A120" s="4374" t="s">
        <v>1573</v>
      </c>
      <c r="B120" s="68" t="s">
        <v>94</v>
      </c>
      <c r="C120" s="68" t="str">
        <f>IF(OR(ISNUMBER(S120),ISNUMBER(U120),ISNUMBER(W120),ISNUMBER(#REF!),ISNUMBER(AA120),ISNUMBER(AC120),ISNUMBER(AE120),ISNUMBER(AG120),ISNUMBER(Y120),ISNUMBER(AI120)),"x","")</f>
        <v/>
      </c>
      <c r="D120" s="2" t="s">
        <v>90</v>
      </c>
      <c r="E120" s="2" t="s">
        <v>1574</v>
      </c>
      <c r="F120" s="2" t="s">
        <v>67</v>
      </c>
      <c r="G120" s="2" t="s">
        <v>1575</v>
      </c>
      <c r="L120" s="2" t="s">
        <v>12</v>
      </c>
      <c r="O120" s="2" t="s">
        <v>14</v>
      </c>
      <c r="S120" s="4375"/>
      <c r="U120" s="4376"/>
      <c r="W120" s="4377" t="str">
        <f>IF(OR(ISNUMBER(W121),ISNUMBER(W122),ISNUMBER(W123),ISNUMBER(W124)),N(W121)+N(W122)+N(W123)+N(W124),IF(ISNUMBER(U120),U120,""))</f>
        <v/>
      </c>
      <c r="Y120" s="4378" t="str">
        <f t="shared" si="12"/>
        <v/>
      </c>
      <c r="AA120" s="92"/>
      <c r="AC120" s="4379"/>
      <c r="AE120" s="4380"/>
      <c r="AG120" s="4381" t="str">
        <f>IF(OR(ISNUMBER(AG121),ISNUMBER(AG122),ISNUMBER(AG123),ISNUMBER(AG124)),N(AG121)+N(AG122)+N(AG123)+N(AG124),IF(ISNUMBER(AE120),AE120,""))</f>
        <v/>
      </c>
      <c r="AI120" s="4382" t="str">
        <f t="shared" si="13"/>
        <v/>
      </c>
    </row>
    <row r="121" spans="1:35" ht="11.25" hidden="1" outlineLevel="4">
      <c r="A121" s="4383" t="s">
        <v>1576</v>
      </c>
      <c r="B121" s="68" t="s">
        <v>94</v>
      </c>
      <c r="C121" s="68" t="str">
        <f>IF(OR(ISNUMBER(S121),ISNUMBER(U121),ISNUMBER(W121),ISNUMBER(#REF!),ISNUMBER(AA121),ISNUMBER(AC121),ISNUMBER(AE121),ISNUMBER(AG121),ISNUMBER(Y121),ISNUMBER(AI121)),"x","")</f>
        <v/>
      </c>
      <c r="D121" s="2" t="s">
        <v>90</v>
      </c>
      <c r="E121" s="2" t="s">
        <v>1577</v>
      </c>
      <c r="F121" s="2" t="s">
        <v>67</v>
      </c>
      <c r="G121" s="2" t="s">
        <v>1578</v>
      </c>
      <c r="H121" s="2" t="s">
        <v>1579</v>
      </c>
      <c r="L121" s="2" t="s">
        <v>12</v>
      </c>
      <c r="O121" s="2" t="s">
        <v>14</v>
      </c>
      <c r="S121" s="4384"/>
      <c r="U121" s="4385"/>
      <c r="W121" s="4386" t="str">
        <f>IF(ISNUMBER(U121),U121,"")</f>
        <v/>
      </c>
      <c r="Y121" s="4387" t="str">
        <f t="shared" si="12"/>
        <v/>
      </c>
      <c r="AA121" s="92"/>
      <c r="AC121" s="4388"/>
      <c r="AE121" s="4389"/>
      <c r="AG121" s="4390" t="str">
        <f>IF(ISNUMBER(AE121),AE121,"")</f>
        <v/>
      </c>
      <c r="AI121" s="4391" t="str">
        <f t="shared" si="13"/>
        <v/>
      </c>
    </row>
    <row r="122" spans="1:35" ht="11.25" hidden="1" outlineLevel="4">
      <c r="A122" s="4392" t="s">
        <v>948</v>
      </c>
      <c r="B122" s="68" t="s">
        <v>94</v>
      </c>
      <c r="C122" s="68" t="str">
        <f>IF(OR(ISNUMBER(S122),ISNUMBER(U122),ISNUMBER(W122),ISNUMBER(#REF!),ISNUMBER(AA122),ISNUMBER(AC122),ISNUMBER(AE122),ISNUMBER(AG122),ISNUMBER(Y122),ISNUMBER(AI122)),"x","")</f>
        <v/>
      </c>
      <c r="D122" s="2" t="s">
        <v>90</v>
      </c>
      <c r="E122" s="2" t="s">
        <v>1580</v>
      </c>
      <c r="F122" s="2" t="s">
        <v>67</v>
      </c>
      <c r="G122" s="2" t="s">
        <v>1581</v>
      </c>
      <c r="H122" s="2" t="s">
        <v>1579</v>
      </c>
      <c r="L122" s="2" t="s">
        <v>12</v>
      </c>
      <c r="O122" s="2" t="s">
        <v>14</v>
      </c>
      <c r="S122" s="4393"/>
      <c r="U122" s="4394"/>
      <c r="W122" s="4395" t="str">
        <f>IF(ISNUMBER(U122),U122,"")</f>
        <v/>
      </c>
      <c r="Y122" s="4396" t="str">
        <f t="shared" si="12"/>
        <v/>
      </c>
      <c r="AA122" s="92"/>
      <c r="AC122" s="4397"/>
      <c r="AE122" s="4398"/>
      <c r="AG122" s="4399" t="str">
        <f>IF(ISNUMBER(AE122),AE122,"")</f>
        <v/>
      </c>
      <c r="AI122" s="4400" t="str">
        <f t="shared" si="13"/>
        <v/>
      </c>
    </row>
    <row r="123" spans="1:35" ht="11.25" hidden="1" outlineLevel="4">
      <c r="A123" s="4401" t="s">
        <v>1212</v>
      </c>
      <c r="B123" s="68" t="s">
        <v>94</v>
      </c>
      <c r="C123" s="68" t="str">
        <f>IF(OR(ISNUMBER(S123),ISNUMBER(U123),ISNUMBER(W123),ISNUMBER(#REF!),ISNUMBER(AA123),ISNUMBER(AC123),ISNUMBER(AE123),ISNUMBER(AG123),ISNUMBER(Y123),ISNUMBER(AI123)),"x","")</f>
        <v/>
      </c>
      <c r="D123" s="2" t="s">
        <v>90</v>
      </c>
      <c r="E123" s="2" t="s">
        <v>1582</v>
      </c>
      <c r="F123" s="2" t="s">
        <v>67</v>
      </c>
      <c r="G123" s="2" t="s">
        <v>1583</v>
      </c>
      <c r="H123" s="2" t="s">
        <v>1579</v>
      </c>
      <c r="L123" s="2" t="s">
        <v>12</v>
      </c>
      <c r="O123" s="2" t="s">
        <v>14</v>
      </c>
      <c r="S123" s="4402"/>
      <c r="U123" s="4403"/>
      <c r="W123" s="4404" t="str">
        <f>IF(ISNUMBER(U123),U123,"")</f>
        <v/>
      </c>
      <c r="Y123" s="4405" t="str">
        <f t="shared" si="12"/>
        <v/>
      </c>
      <c r="AA123" s="92"/>
      <c r="AC123" s="4406"/>
      <c r="AE123" s="4407"/>
      <c r="AG123" s="4408" t="str">
        <f>IF(ISNUMBER(AE123),AE123,"")</f>
        <v/>
      </c>
      <c r="AI123" s="4409" t="str">
        <f t="shared" si="13"/>
        <v/>
      </c>
    </row>
    <row r="124" spans="1:35" ht="11.25" hidden="1" outlineLevel="4">
      <c r="A124" s="4410" t="s">
        <v>1512</v>
      </c>
      <c r="B124" s="68" t="s">
        <v>94</v>
      </c>
      <c r="C124" s="68" t="str">
        <f>IF(OR(ISNUMBER(S124),ISNUMBER(U124),ISNUMBER(W124),ISNUMBER(#REF!),ISNUMBER(AA124),ISNUMBER(AC124),ISNUMBER(AE124),ISNUMBER(AG124),ISNUMBER(Y124),ISNUMBER(AI124)),"x","")</f>
        <v/>
      </c>
      <c r="D124" s="2" t="s">
        <v>90</v>
      </c>
      <c r="E124" s="2" t="s">
        <v>1584</v>
      </c>
      <c r="F124" s="2" t="s">
        <v>67</v>
      </c>
      <c r="G124" s="2" t="s">
        <v>1585</v>
      </c>
      <c r="H124" s="2" t="s">
        <v>1579</v>
      </c>
      <c r="L124" s="2" t="s">
        <v>12</v>
      </c>
      <c r="O124" s="2" t="s">
        <v>14</v>
      </c>
      <c r="S124" s="4411"/>
      <c r="U124" s="4412"/>
      <c r="W124" s="4413" t="str">
        <f>IF(ISNUMBER(U124),U124,"")</f>
        <v/>
      </c>
      <c r="Y124" s="4414" t="str">
        <f t="shared" si="12"/>
        <v/>
      </c>
      <c r="AA124" s="92"/>
      <c r="AC124" s="4415"/>
      <c r="AE124" s="4416"/>
      <c r="AG124" s="4417" t="str">
        <f>IF(ISNUMBER(AE124),AE124,"")</f>
        <v/>
      </c>
      <c r="AI124" s="4418" t="str">
        <f t="shared" si="13"/>
        <v/>
      </c>
    </row>
    <row r="125" spans="1:35" ht="11.25" hidden="1" outlineLevel="3">
      <c r="A125" s="4419" t="s">
        <v>1586</v>
      </c>
      <c r="B125" s="68" t="s">
        <v>94</v>
      </c>
      <c r="C125" s="68" t="str">
        <f>IF(OR(ISNUMBER(S125),ISNUMBER(U125),ISNUMBER(W125),ISNUMBER(#REF!),ISNUMBER(AA125),ISNUMBER(AC125),ISNUMBER(AE125),ISNUMBER(AG125),ISNUMBER(Y125),ISNUMBER(AI125)),"x","")</f>
        <v/>
      </c>
      <c r="D125" s="2" t="s">
        <v>90</v>
      </c>
      <c r="E125" s="2" t="s">
        <v>1587</v>
      </c>
      <c r="F125" s="2" t="s">
        <v>67</v>
      </c>
      <c r="G125" s="2" t="s">
        <v>1588</v>
      </c>
      <c r="L125" s="2" t="s">
        <v>12</v>
      </c>
      <c r="O125" s="2" t="s">
        <v>14</v>
      </c>
      <c r="S125" s="4420"/>
      <c r="U125" s="4421"/>
      <c r="W125" s="4422" t="str">
        <f>IF(OR(ISNUMBER(W126),ISNUMBER(W127),ISNUMBER(W128),ISNUMBER(W129)),N(W126)+N(W127)+N(W128)+N(W129),IF(ISNUMBER(U125),U125,""))</f>
        <v/>
      </c>
      <c r="Y125" s="4423" t="str">
        <f t="shared" si="12"/>
        <v/>
      </c>
      <c r="AA125" s="92"/>
      <c r="AC125" s="4424"/>
      <c r="AE125" s="4425"/>
      <c r="AG125" s="4426" t="str">
        <f>IF(OR(ISNUMBER(AG126),ISNUMBER(AG127),ISNUMBER(AG128),ISNUMBER(AG129)),N(AG126)+N(AG127)+N(AG128)+N(AG129),IF(ISNUMBER(AE125),AE125,""))</f>
        <v/>
      </c>
      <c r="AI125" s="4427" t="str">
        <f t="shared" si="13"/>
        <v/>
      </c>
    </row>
    <row r="126" spans="1:35" ht="11.25" hidden="1" outlineLevel="4">
      <c r="A126" s="4428" t="s">
        <v>1589</v>
      </c>
      <c r="B126" s="68" t="s">
        <v>94</v>
      </c>
      <c r="C126" s="68" t="str">
        <f>IF(OR(ISNUMBER(S126),ISNUMBER(U126),ISNUMBER(W126),ISNUMBER(#REF!),ISNUMBER(AA126),ISNUMBER(AC126),ISNUMBER(AE126),ISNUMBER(AG126),ISNUMBER(Y126),ISNUMBER(AI126)),"x","")</f>
        <v/>
      </c>
      <c r="D126" s="2" t="s">
        <v>90</v>
      </c>
      <c r="E126" s="2" t="s">
        <v>1590</v>
      </c>
      <c r="F126" s="2" t="s">
        <v>67</v>
      </c>
      <c r="G126" s="2" t="s">
        <v>1591</v>
      </c>
      <c r="L126" s="2" t="s">
        <v>12</v>
      </c>
      <c r="O126" s="2" t="s">
        <v>14</v>
      </c>
      <c r="S126" s="4429"/>
      <c r="U126" s="4430"/>
      <c r="W126" s="4431" t="str">
        <f t="shared" ref="W126:W134" si="20">IF(ISNUMBER(U126),U126,"")</f>
        <v/>
      </c>
      <c r="Y126" s="4432" t="str">
        <f t="shared" si="12"/>
        <v/>
      </c>
      <c r="AA126" s="92"/>
      <c r="AC126" s="4433"/>
      <c r="AE126" s="4434"/>
      <c r="AG126" s="4435" t="str">
        <f t="shared" ref="AG126:AG134" si="21">IF(ISNUMBER(AE126),AE126,"")</f>
        <v/>
      </c>
      <c r="AI126" s="4436" t="str">
        <f t="shared" si="13"/>
        <v/>
      </c>
    </row>
    <row r="127" spans="1:35" ht="11.25" hidden="1" outlineLevel="4">
      <c r="A127" s="4437" t="s">
        <v>948</v>
      </c>
      <c r="B127" s="68" t="s">
        <v>94</v>
      </c>
      <c r="C127" s="68" t="str">
        <f>IF(OR(ISNUMBER(S127),ISNUMBER(U127),ISNUMBER(W127),ISNUMBER(#REF!),ISNUMBER(AA127),ISNUMBER(AC127),ISNUMBER(AE127),ISNUMBER(AG127),ISNUMBER(Y127),ISNUMBER(AI127)),"x","")</f>
        <v/>
      </c>
      <c r="D127" s="2" t="s">
        <v>90</v>
      </c>
      <c r="E127" s="2" t="s">
        <v>1592</v>
      </c>
      <c r="F127" s="2" t="s">
        <v>67</v>
      </c>
      <c r="G127" s="2" t="s">
        <v>1593</v>
      </c>
      <c r="L127" s="2" t="s">
        <v>12</v>
      </c>
      <c r="O127" s="2" t="s">
        <v>14</v>
      </c>
      <c r="S127" s="4438"/>
      <c r="U127" s="4439"/>
      <c r="W127" s="4440" t="str">
        <f t="shared" si="20"/>
        <v/>
      </c>
      <c r="Y127" s="4441" t="str">
        <f t="shared" si="12"/>
        <v/>
      </c>
      <c r="AA127" s="92"/>
      <c r="AC127" s="4442"/>
      <c r="AE127" s="4443"/>
      <c r="AG127" s="4444" t="str">
        <f t="shared" si="21"/>
        <v/>
      </c>
      <c r="AI127" s="4445" t="str">
        <f t="shared" si="13"/>
        <v/>
      </c>
    </row>
    <row r="128" spans="1:35" ht="11.25" hidden="1" outlineLevel="4">
      <c r="A128" s="4446" t="s">
        <v>1212</v>
      </c>
      <c r="B128" s="68" t="s">
        <v>94</v>
      </c>
      <c r="C128" s="68" t="str">
        <f>IF(OR(ISNUMBER(S128),ISNUMBER(U128),ISNUMBER(W128),ISNUMBER(#REF!),ISNUMBER(AA128),ISNUMBER(AC128),ISNUMBER(AE128),ISNUMBER(AG128),ISNUMBER(Y128),ISNUMBER(AI128)),"x","")</f>
        <v/>
      </c>
      <c r="D128" s="2" t="s">
        <v>90</v>
      </c>
      <c r="E128" s="2" t="s">
        <v>1594</v>
      </c>
      <c r="F128" s="2" t="s">
        <v>67</v>
      </c>
      <c r="G128" s="2" t="s">
        <v>1595</v>
      </c>
      <c r="L128" s="2" t="s">
        <v>12</v>
      </c>
      <c r="O128" s="2" t="s">
        <v>14</v>
      </c>
      <c r="S128" s="4447"/>
      <c r="U128" s="4448"/>
      <c r="W128" s="4449" t="str">
        <f t="shared" si="20"/>
        <v/>
      </c>
      <c r="Y128" s="4450" t="str">
        <f t="shared" si="12"/>
        <v/>
      </c>
      <c r="AA128" s="92"/>
      <c r="AC128" s="4451"/>
      <c r="AE128" s="4452"/>
      <c r="AG128" s="4453" t="str">
        <f t="shared" si="21"/>
        <v/>
      </c>
      <c r="AI128" s="4454" t="str">
        <f t="shared" si="13"/>
        <v/>
      </c>
    </row>
    <row r="129" spans="1:35" ht="11.25" hidden="1" outlineLevel="4">
      <c r="A129" s="4455" t="s">
        <v>1512</v>
      </c>
      <c r="B129" s="68" t="s">
        <v>94</v>
      </c>
      <c r="C129" s="68" t="str">
        <f>IF(OR(ISNUMBER(S129),ISNUMBER(U129),ISNUMBER(W129),ISNUMBER(#REF!),ISNUMBER(AA129),ISNUMBER(AC129),ISNUMBER(AE129),ISNUMBER(AG129),ISNUMBER(Y129),ISNUMBER(AI129)),"x","")</f>
        <v/>
      </c>
      <c r="D129" s="2" t="s">
        <v>90</v>
      </c>
      <c r="E129" s="2" t="s">
        <v>1596</v>
      </c>
      <c r="F129" s="2" t="s">
        <v>67</v>
      </c>
      <c r="G129" s="2" t="s">
        <v>1597</v>
      </c>
      <c r="L129" s="2" t="s">
        <v>12</v>
      </c>
      <c r="O129" s="2" t="s">
        <v>14</v>
      </c>
      <c r="S129" s="4456"/>
      <c r="U129" s="4457"/>
      <c r="W129" s="4458" t="str">
        <f t="shared" si="20"/>
        <v/>
      </c>
      <c r="Y129" s="4459" t="str">
        <f t="shared" si="12"/>
        <v/>
      </c>
      <c r="AA129" s="92"/>
      <c r="AC129" s="4460"/>
      <c r="AE129" s="4461"/>
      <c r="AG129" s="4462" t="str">
        <f t="shared" si="21"/>
        <v/>
      </c>
      <c r="AI129" s="4463" t="str">
        <f t="shared" si="13"/>
        <v/>
      </c>
    </row>
    <row r="130" spans="1:35" ht="11.25" hidden="1" outlineLevel="3">
      <c r="A130" s="4464" t="s">
        <v>1598</v>
      </c>
      <c r="B130" s="68" t="s">
        <v>94</v>
      </c>
      <c r="C130" s="68" t="str">
        <f>IF(OR(ISNUMBER(S130),ISNUMBER(U130),ISNUMBER(W130),ISNUMBER(#REF!),ISNUMBER(AA130),ISNUMBER(AC130),ISNUMBER(AE130),ISNUMBER(AG130),ISNUMBER(Y130),ISNUMBER(AI130)),"x","")</f>
        <v/>
      </c>
      <c r="D130" s="2" t="s">
        <v>90</v>
      </c>
      <c r="E130" s="2" t="s">
        <v>1599</v>
      </c>
      <c r="F130" s="2" t="s">
        <v>67</v>
      </c>
      <c r="G130" s="2" t="s">
        <v>1600</v>
      </c>
      <c r="L130" s="2" t="s">
        <v>12</v>
      </c>
      <c r="O130" s="2" t="s">
        <v>14</v>
      </c>
      <c r="S130" s="4465"/>
      <c r="U130" s="4466"/>
      <c r="W130" s="4467" t="str">
        <f t="shared" si="20"/>
        <v/>
      </c>
      <c r="Y130" s="4468" t="str">
        <f t="shared" si="12"/>
        <v/>
      </c>
      <c r="AA130" s="92"/>
      <c r="AC130" s="4469"/>
      <c r="AE130" s="4470"/>
      <c r="AG130" s="4471" t="str">
        <f t="shared" si="21"/>
        <v/>
      </c>
      <c r="AI130" s="4472" t="str">
        <f t="shared" si="13"/>
        <v/>
      </c>
    </row>
    <row r="131" spans="1:35" ht="11.25" outlineLevel="2">
      <c r="A131" s="4473" t="s">
        <v>1187</v>
      </c>
      <c r="B131" s="68" t="s">
        <v>94</v>
      </c>
      <c r="C131" s="68" t="str">
        <f>IF(OR(ISNUMBER(S131),ISNUMBER(U131),ISNUMBER(W131),ISNUMBER(#REF!),ISNUMBER(AA131),ISNUMBER(AC131),ISNUMBER(AE131),ISNUMBER(AG131),ISNUMBER(Y131),ISNUMBER(AI131)),"x","")</f>
        <v/>
      </c>
      <c r="D131" s="2" t="s">
        <v>90</v>
      </c>
      <c r="E131" s="2" t="s">
        <v>1601</v>
      </c>
      <c r="F131" s="2" t="s">
        <v>67</v>
      </c>
      <c r="G131" s="2" t="s">
        <v>1602</v>
      </c>
      <c r="H131" s="2" t="s">
        <v>1603</v>
      </c>
      <c r="J131" s="2" t="s">
        <v>96</v>
      </c>
      <c r="K131" s="2" t="s">
        <v>100</v>
      </c>
      <c r="L131" s="2" t="s">
        <v>12</v>
      </c>
      <c r="M131" s="2" t="s">
        <v>12</v>
      </c>
      <c r="O131" s="2" t="s">
        <v>14</v>
      </c>
      <c r="S131" s="4474"/>
      <c r="U131" s="4475"/>
      <c r="W131" s="4476" t="str">
        <f t="shared" si="20"/>
        <v/>
      </c>
      <c r="Y131" s="4477" t="str">
        <f t="shared" si="12"/>
        <v/>
      </c>
      <c r="AA131" s="92"/>
      <c r="AC131" s="4478"/>
      <c r="AE131" s="4479"/>
      <c r="AG131" s="4480" t="str">
        <f t="shared" si="21"/>
        <v/>
      </c>
      <c r="AI131" s="4481" t="str">
        <f t="shared" si="13"/>
        <v/>
      </c>
    </row>
    <row r="132" spans="1:35" ht="11.25" outlineLevel="2">
      <c r="A132" s="4482" t="s">
        <v>1604</v>
      </c>
      <c r="B132" s="68" t="s">
        <v>94</v>
      </c>
      <c r="C132" s="68" t="str">
        <f>IF(OR(ISNUMBER(S132),ISNUMBER(U132),ISNUMBER(W132),ISNUMBER(#REF!),ISNUMBER(AA132),ISNUMBER(AC132),ISNUMBER(AE132),ISNUMBER(AG132),ISNUMBER(Y132),ISNUMBER(AI132)),"x","")</f>
        <v/>
      </c>
      <c r="D132" s="2" t="s">
        <v>90</v>
      </c>
      <c r="E132" s="2" t="s">
        <v>1605</v>
      </c>
      <c r="F132" s="2" t="s">
        <v>67</v>
      </c>
      <c r="G132" s="2" t="s">
        <v>1606</v>
      </c>
      <c r="H132" s="2" t="s">
        <v>1607</v>
      </c>
      <c r="I132" s="2" t="s">
        <v>1608</v>
      </c>
      <c r="J132" s="2" t="s">
        <v>96</v>
      </c>
      <c r="L132" s="2" t="s">
        <v>12</v>
      </c>
      <c r="M132" s="2" t="s">
        <v>12</v>
      </c>
      <c r="N132" s="2" t="s">
        <v>12</v>
      </c>
      <c r="O132" s="2" t="s">
        <v>14</v>
      </c>
      <c r="S132" s="4483"/>
      <c r="U132" s="4484"/>
      <c r="W132" s="4485" t="str">
        <f t="shared" si="20"/>
        <v/>
      </c>
      <c r="Y132" s="4486" t="str">
        <f t="shared" si="12"/>
        <v/>
      </c>
      <c r="AA132" s="92"/>
      <c r="AC132" s="4487"/>
      <c r="AE132" s="4488"/>
      <c r="AG132" s="4489" t="str">
        <f t="shared" si="21"/>
        <v/>
      </c>
      <c r="AI132" s="4490" t="str">
        <f t="shared" si="13"/>
        <v/>
      </c>
    </row>
    <row r="133" spans="1:35" ht="11.25" outlineLevel="2">
      <c r="A133" s="4491" t="s">
        <v>1194</v>
      </c>
      <c r="B133" s="68" t="s">
        <v>94</v>
      </c>
      <c r="C133" s="68" t="str">
        <f>IF(OR(ISNUMBER(S133),ISNUMBER(U133),ISNUMBER(W133),ISNUMBER(#REF!),ISNUMBER(AA133),ISNUMBER(AC133),ISNUMBER(AE133),ISNUMBER(AG133),ISNUMBER(Y133),ISNUMBER(AI133)),"x","")</f>
        <v/>
      </c>
      <c r="D133" s="2" t="s">
        <v>90</v>
      </c>
      <c r="E133" s="2" t="s">
        <v>1609</v>
      </c>
      <c r="F133" s="2" t="s">
        <v>67</v>
      </c>
      <c r="G133" s="2" t="s">
        <v>1610</v>
      </c>
      <c r="H133" s="2" t="s">
        <v>1611</v>
      </c>
      <c r="J133" s="2" t="s">
        <v>96</v>
      </c>
      <c r="L133" s="2" t="s">
        <v>12</v>
      </c>
      <c r="M133" s="2" t="s">
        <v>12</v>
      </c>
      <c r="O133" s="2" t="s">
        <v>14</v>
      </c>
      <c r="S133" s="4492"/>
      <c r="U133" s="4493"/>
      <c r="W133" s="4494" t="str">
        <f t="shared" si="20"/>
        <v/>
      </c>
      <c r="Y133" s="4495" t="str">
        <f t="shared" si="12"/>
        <v/>
      </c>
      <c r="AA133" s="92"/>
      <c r="AC133" s="4496"/>
      <c r="AE133" s="4497"/>
      <c r="AG133" s="4498" t="str">
        <f t="shared" si="21"/>
        <v/>
      </c>
      <c r="AI133" s="4499" t="str">
        <f t="shared" si="13"/>
        <v/>
      </c>
    </row>
    <row r="134" spans="1:35" ht="11.25" outlineLevel="2">
      <c r="A134" s="4500" t="s">
        <v>1612</v>
      </c>
      <c r="B134" s="68" t="s">
        <v>94</v>
      </c>
      <c r="C134" s="68" t="str">
        <f>IF(OR(ISNUMBER(S134),ISNUMBER(U134),ISNUMBER(W134),ISNUMBER(#REF!),ISNUMBER(AA134),ISNUMBER(AC134),ISNUMBER(AE134),ISNUMBER(AG134),ISNUMBER(Y134),ISNUMBER(AI134)),"x","")</f>
        <v/>
      </c>
      <c r="D134" s="2" t="s">
        <v>90</v>
      </c>
      <c r="E134" s="2" t="s">
        <v>1613</v>
      </c>
      <c r="F134" s="2" t="s">
        <v>67</v>
      </c>
      <c r="G134" s="2" t="s">
        <v>1614</v>
      </c>
      <c r="I134" s="2" t="s">
        <v>1615</v>
      </c>
      <c r="J134" s="2" t="s">
        <v>96</v>
      </c>
      <c r="L134" s="2" t="s">
        <v>12</v>
      </c>
      <c r="M134" s="2" t="s">
        <v>12</v>
      </c>
      <c r="N134" s="2" t="s">
        <v>12</v>
      </c>
      <c r="O134" s="2" t="s">
        <v>14</v>
      </c>
      <c r="S134" s="4501"/>
      <c r="U134" s="4502"/>
      <c r="W134" s="4503" t="str">
        <f t="shared" si="20"/>
        <v/>
      </c>
      <c r="Y134" s="4504" t="str">
        <f t="shared" si="12"/>
        <v/>
      </c>
      <c r="AA134" s="92"/>
      <c r="AC134" s="4505"/>
      <c r="AE134" s="4506"/>
      <c r="AG134" s="4507" t="str">
        <f t="shared" si="21"/>
        <v/>
      </c>
      <c r="AI134" s="4508" t="str">
        <f t="shared" si="13"/>
        <v/>
      </c>
    </row>
    <row r="135" spans="1:35" ht="11.25" outlineLevel="2" collapsed="1">
      <c r="A135" s="4509" t="s">
        <v>1616</v>
      </c>
      <c r="B135" s="68" t="s">
        <v>94</v>
      </c>
      <c r="C135" s="68" t="str">
        <f>IF(OR(ISNUMBER(S135),ISNUMBER(U135),ISNUMBER(W135),ISNUMBER(#REF!),ISNUMBER(AA135),ISNUMBER(AC135),ISNUMBER(AE135),ISNUMBER(AG135),ISNUMBER(Y135),ISNUMBER(AI135)),"x","")</f>
        <v/>
      </c>
      <c r="D135" s="2" t="s">
        <v>90</v>
      </c>
      <c r="E135" s="2" t="s">
        <v>1617</v>
      </c>
      <c r="F135" s="2" t="s">
        <v>67</v>
      </c>
      <c r="G135" s="2" t="s">
        <v>1616</v>
      </c>
      <c r="J135" s="2" t="s">
        <v>187</v>
      </c>
      <c r="L135" s="2" t="s">
        <v>12</v>
      </c>
      <c r="O135" s="2" t="s">
        <v>14</v>
      </c>
      <c r="S135" s="4510"/>
      <c r="U135" s="4511"/>
      <c r="W135" s="4512" t="str">
        <f>IF(OR(ISNUMBER(W144),ISNUMBER(W145),ISNUMBER(W146),ISNUMBER(W147)),N(W144)+N(W145)+N(W146)+N(W147),IF(ISNUMBER(U135),U135,""))</f>
        <v/>
      </c>
      <c r="Y135" s="4513" t="str">
        <f t="shared" si="12"/>
        <v/>
      </c>
      <c r="AA135" s="92"/>
      <c r="AC135" s="4514"/>
      <c r="AE135" s="4515"/>
      <c r="AG135" s="4516" t="str">
        <f>IF(OR(ISNUMBER(AG144),ISNUMBER(AG145),ISNUMBER(AG146),ISNUMBER(AG147)),N(AG144)+N(AG145)+N(AG146)+N(AG147),IF(ISNUMBER(AE135),AE135,""))</f>
        <v/>
      </c>
      <c r="AI135" s="4517" t="str">
        <f t="shared" si="13"/>
        <v/>
      </c>
    </row>
    <row r="136" spans="1:35" ht="11.25" hidden="1" outlineLevel="3">
      <c r="A136" s="4518" t="s">
        <v>1618</v>
      </c>
      <c r="B136" s="68"/>
      <c r="C136" s="68" t="str">
        <f>IF(OR(ISNUMBER(S136),ISNUMBER(U136),ISNUMBER(W136),ISNUMBER(#REF!),ISNUMBER(AA136),ISNUMBER(AC136),ISNUMBER(AE136),ISNUMBER(AG136),ISNUMBER(Y136),ISNUMBER(AI136)),"x","")</f>
        <v/>
      </c>
      <c r="D136" s="2" t="s">
        <v>90</v>
      </c>
      <c r="E136" s="2" t="s">
        <v>1619</v>
      </c>
      <c r="F136" s="2" t="s">
        <v>67</v>
      </c>
      <c r="G136" s="2" t="s">
        <v>1620</v>
      </c>
      <c r="L136" s="2" t="s">
        <v>12</v>
      </c>
      <c r="O136" s="2" t="s">
        <v>14</v>
      </c>
      <c r="S136" s="4519"/>
      <c r="U136" s="4520"/>
      <c r="W136" s="4521" t="str">
        <f t="shared" ref="W136:W147" si="22">IF(ISNUMBER(U136),U136,"")</f>
        <v/>
      </c>
      <c r="Y136" s="4522" t="str">
        <f t="shared" si="12"/>
        <v/>
      </c>
      <c r="AA136" s="92"/>
      <c r="AC136" s="4523"/>
      <c r="AE136" s="4524"/>
      <c r="AG136" s="4525" t="str">
        <f t="shared" ref="AG136:AG147" si="23">IF(ISNUMBER(AE136),AE136,"")</f>
        <v/>
      </c>
      <c r="AI136" s="4526" t="str">
        <f t="shared" si="13"/>
        <v/>
      </c>
    </row>
    <row r="137" spans="1:35" ht="11.25" hidden="1" outlineLevel="3">
      <c r="A137" s="4527" t="s">
        <v>1621</v>
      </c>
      <c r="B137" s="68"/>
      <c r="C137" s="68" t="str">
        <f>IF(OR(ISNUMBER(S137),ISNUMBER(U137),ISNUMBER(W137),ISNUMBER(#REF!),ISNUMBER(AA137),ISNUMBER(AC137),ISNUMBER(AE137),ISNUMBER(AG137),ISNUMBER(Y137),ISNUMBER(AI137)),"x","")</f>
        <v/>
      </c>
      <c r="D137" s="2" t="s">
        <v>90</v>
      </c>
      <c r="E137" s="2" t="s">
        <v>1622</v>
      </c>
      <c r="F137" s="2" t="s">
        <v>67</v>
      </c>
      <c r="G137" s="2" t="s">
        <v>1623</v>
      </c>
      <c r="L137" s="2" t="s">
        <v>12</v>
      </c>
      <c r="O137" s="2" t="s">
        <v>14</v>
      </c>
      <c r="S137" s="4528"/>
      <c r="U137" s="4529"/>
      <c r="W137" s="4530" t="str">
        <f t="shared" si="22"/>
        <v/>
      </c>
      <c r="Y137" s="4531" t="str">
        <f t="shared" ref="Y137:Y200" si="24">IF(OR(ISNUMBER(S137),ISNUMBER(W137)),N(S137)+N(W137),"")</f>
        <v/>
      </c>
      <c r="AA137" s="92"/>
      <c r="AC137" s="4532"/>
      <c r="AE137" s="4533"/>
      <c r="AG137" s="4534" t="str">
        <f t="shared" si="23"/>
        <v/>
      </c>
      <c r="AI137" s="4535" t="str">
        <f t="shared" ref="AI137:AI200" si="25">IF(OR(ISNUMBER(AC137),ISNUMBER(AG137)),N(AC137)+N(AG137),"")</f>
        <v/>
      </c>
    </row>
    <row r="138" spans="1:35" ht="11.25" hidden="1" outlineLevel="3">
      <c r="A138" s="4536" t="s">
        <v>1624</v>
      </c>
      <c r="B138" s="68"/>
      <c r="C138" s="68" t="str">
        <f>IF(OR(ISNUMBER(S138),ISNUMBER(U138),ISNUMBER(W138),ISNUMBER(#REF!),ISNUMBER(AA138),ISNUMBER(AC138),ISNUMBER(AE138),ISNUMBER(AG138),ISNUMBER(Y138),ISNUMBER(AI138)),"x","")</f>
        <v/>
      </c>
      <c r="D138" s="2" t="s">
        <v>90</v>
      </c>
      <c r="E138" s="2" t="s">
        <v>1625</v>
      </c>
      <c r="F138" s="2" t="s">
        <v>67</v>
      </c>
      <c r="G138" s="2" t="s">
        <v>1626</v>
      </c>
      <c r="L138" s="2" t="s">
        <v>12</v>
      </c>
      <c r="O138" s="2" t="s">
        <v>14</v>
      </c>
      <c r="S138" s="4537"/>
      <c r="U138" s="4538"/>
      <c r="W138" s="4539" t="str">
        <f t="shared" si="22"/>
        <v/>
      </c>
      <c r="Y138" s="4540" t="str">
        <f t="shared" si="24"/>
        <v/>
      </c>
      <c r="AA138" s="92"/>
      <c r="AC138" s="4541"/>
      <c r="AE138" s="4542"/>
      <c r="AG138" s="4543" t="str">
        <f t="shared" si="23"/>
        <v/>
      </c>
      <c r="AI138" s="4544" t="str">
        <f t="shared" si="25"/>
        <v/>
      </c>
    </row>
    <row r="139" spans="1:35" ht="11.25" hidden="1" outlineLevel="3">
      <c r="A139" s="4545" t="s">
        <v>1627</v>
      </c>
      <c r="B139" s="68"/>
      <c r="C139" s="68" t="str">
        <f>IF(OR(ISNUMBER(S139),ISNUMBER(U139),ISNUMBER(W139),ISNUMBER(#REF!),ISNUMBER(AA139),ISNUMBER(AC139),ISNUMBER(AE139),ISNUMBER(AG139),ISNUMBER(Y139),ISNUMBER(AI139)),"x","")</f>
        <v/>
      </c>
      <c r="D139" s="2" t="s">
        <v>90</v>
      </c>
      <c r="E139" s="2" t="s">
        <v>1628</v>
      </c>
      <c r="F139" s="2" t="s">
        <v>67</v>
      </c>
      <c r="G139" s="2" t="s">
        <v>1629</v>
      </c>
      <c r="L139" s="2" t="s">
        <v>12</v>
      </c>
      <c r="O139" s="2" t="s">
        <v>14</v>
      </c>
      <c r="S139" s="4546"/>
      <c r="U139" s="4547"/>
      <c r="W139" s="4548" t="str">
        <f t="shared" si="22"/>
        <v/>
      </c>
      <c r="Y139" s="4549" t="str">
        <f t="shared" si="24"/>
        <v/>
      </c>
      <c r="AA139" s="92"/>
      <c r="AC139" s="4550"/>
      <c r="AE139" s="4551"/>
      <c r="AG139" s="4552" t="str">
        <f t="shared" si="23"/>
        <v/>
      </c>
      <c r="AI139" s="4553" t="str">
        <f t="shared" si="25"/>
        <v/>
      </c>
    </row>
    <row r="140" spans="1:35" ht="11.25" hidden="1" outlineLevel="3">
      <c r="A140" s="4554" t="s">
        <v>1630</v>
      </c>
      <c r="B140" s="68"/>
      <c r="C140" s="68" t="str">
        <f>IF(OR(ISNUMBER(S140),ISNUMBER(U140),ISNUMBER(W140),ISNUMBER(#REF!),ISNUMBER(AA140),ISNUMBER(AC140),ISNUMBER(AE140),ISNUMBER(AG140),ISNUMBER(Y140),ISNUMBER(AI140)),"x","")</f>
        <v/>
      </c>
      <c r="D140" s="2" t="s">
        <v>90</v>
      </c>
      <c r="E140" s="2" t="s">
        <v>1631</v>
      </c>
      <c r="F140" s="2" t="s">
        <v>67</v>
      </c>
      <c r="G140" s="2" t="s">
        <v>1632</v>
      </c>
      <c r="H140" s="2" t="s">
        <v>1633</v>
      </c>
      <c r="L140" s="2" t="s">
        <v>12</v>
      </c>
      <c r="O140" s="2" t="s">
        <v>14</v>
      </c>
      <c r="S140" s="4555"/>
      <c r="U140" s="4556"/>
      <c r="W140" s="4557" t="str">
        <f t="shared" si="22"/>
        <v/>
      </c>
      <c r="Y140" s="4558" t="str">
        <f t="shared" si="24"/>
        <v/>
      </c>
      <c r="AA140" s="92"/>
      <c r="AC140" s="4559"/>
      <c r="AE140" s="4560"/>
      <c r="AG140" s="4561" t="str">
        <f t="shared" si="23"/>
        <v/>
      </c>
      <c r="AI140" s="4562" t="str">
        <f t="shared" si="25"/>
        <v/>
      </c>
    </row>
    <row r="141" spans="1:35" ht="11.25" hidden="1" outlineLevel="3">
      <c r="A141" s="4563" t="s">
        <v>1634</v>
      </c>
      <c r="B141" s="68"/>
      <c r="C141" s="68" t="str">
        <f>IF(OR(ISNUMBER(S141),ISNUMBER(U141),ISNUMBER(W141),ISNUMBER(#REF!),ISNUMBER(AA141),ISNUMBER(AC141),ISNUMBER(AE141),ISNUMBER(AG141),ISNUMBER(Y141),ISNUMBER(AI141)),"x","")</f>
        <v/>
      </c>
      <c r="D141" s="2" t="s">
        <v>90</v>
      </c>
      <c r="E141" s="2" t="s">
        <v>1635</v>
      </c>
      <c r="F141" s="2" t="s">
        <v>67</v>
      </c>
      <c r="G141" s="2" t="s">
        <v>1636</v>
      </c>
      <c r="L141" s="2" t="s">
        <v>12</v>
      </c>
      <c r="O141" s="2" t="s">
        <v>14</v>
      </c>
      <c r="S141" s="4564"/>
      <c r="U141" s="4565"/>
      <c r="W141" s="4566" t="str">
        <f t="shared" si="22"/>
        <v/>
      </c>
      <c r="Y141" s="4567" t="str">
        <f t="shared" si="24"/>
        <v/>
      </c>
      <c r="AA141" s="92"/>
      <c r="AC141" s="4568"/>
      <c r="AE141" s="4569"/>
      <c r="AG141" s="4570" t="str">
        <f t="shared" si="23"/>
        <v/>
      </c>
      <c r="AI141" s="4571" t="str">
        <f t="shared" si="25"/>
        <v/>
      </c>
    </row>
    <row r="142" spans="1:35" ht="11.25" hidden="1" outlineLevel="3">
      <c r="A142" s="4572" t="s">
        <v>1637</v>
      </c>
      <c r="B142" s="68"/>
      <c r="C142" s="68" t="str">
        <f>IF(OR(ISNUMBER(S142),ISNUMBER(U142),ISNUMBER(W142),ISNUMBER(#REF!),ISNUMBER(AA142),ISNUMBER(AC142),ISNUMBER(AE142),ISNUMBER(AG142),ISNUMBER(Y142),ISNUMBER(AI142)),"x","")</f>
        <v/>
      </c>
      <c r="D142" s="2" t="s">
        <v>90</v>
      </c>
      <c r="E142" s="2" t="s">
        <v>1638</v>
      </c>
      <c r="F142" s="2" t="s">
        <v>67</v>
      </c>
      <c r="G142" s="2" t="s">
        <v>1639</v>
      </c>
      <c r="L142" s="2" t="s">
        <v>12</v>
      </c>
      <c r="O142" s="2" t="s">
        <v>14</v>
      </c>
      <c r="S142" s="4573"/>
      <c r="U142" s="4574"/>
      <c r="W142" s="4575" t="str">
        <f t="shared" si="22"/>
        <v/>
      </c>
      <c r="Y142" s="4576" t="str">
        <f t="shared" si="24"/>
        <v/>
      </c>
      <c r="AA142" s="92"/>
      <c r="AC142" s="4577"/>
      <c r="AE142" s="4578"/>
      <c r="AG142" s="4579" t="str">
        <f t="shared" si="23"/>
        <v/>
      </c>
      <c r="AI142" s="4580" t="str">
        <f t="shared" si="25"/>
        <v/>
      </c>
    </row>
    <row r="143" spans="1:35" ht="11.25" hidden="1" outlineLevel="3">
      <c r="A143" s="4581" t="s">
        <v>1640</v>
      </c>
      <c r="B143" s="68"/>
      <c r="C143" s="68" t="str">
        <f>IF(OR(ISNUMBER(S143),ISNUMBER(U143),ISNUMBER(W143),ISNUMBER(#REF!),ISNUMBER(AA143),ISNUMBER(AC143),ISNUMBER(AE143),ISNUMBER(AG143),ISNUMBER(Y143),ISNUMBER(AI143)),"x","")</f>
        <v/>
      </c>
      <c r="D143" s="2" t="s">
        <v>90</v>
      </c>
      <c r="E143" s="2" t="s">
        <v>1641</v>
      </c>
      <c r="F143" s="2" t="s">
        <v>67</v>
      </c>
      <c r="G143" s="2" t="s">
        <v>1642</v>
      </c>
      <c r="L143" s="2" t="s">
        <v>12</v>
      </c>
      <c r="O143" s="2" t="s">
        <v>14</v>
      </c>
      <c r="S143" s="4582"/>
      <c r="U143" s="4583"/>
      <c r="W143" s="4584" t="str">
        <f t="shared" si="22"/>
        <v/>
      </c>
      <c r="Y143" s="4585" t="str">
        <f t="shared" si="24"/>
        <v/>
      </c>
      <c r="AA143" s="92"/>
      <c r="AC143" s="4586"/>
      <c r="AE143" s="4587"/>
      <c r="AG143" s="4588" t="str">
        <f t="shared" si="23"/>
        <v/>
      </c>
      <c r="AI143" s="4589" t="str">
        <f t="shared" si="25"/>
        <v/>
      </c>
    </row>
    <row r="144" spans="1:35" ht="11.25" hidden="1" outlineLevel="3">
      <c r="A144" s="4590" t="s">
        <v>1207</v>
      </c>
      <c r="B144" s="68" t="s">
        <v>94</v>
      </c>
      <c r="C144" s="68" t="str">
        <f>IF(OR(ISNUMBER(S144),ISNUMBER(U144),ISNUMBER(W144),ISNUMBER(#REF!),ISNUMBER(AA144),ISNUMBER(AC144),ISNUMBER(AE144),ISNUMBER(AG144),ISNUMBER(Y144),ISNUMBER(AI144)),"x","")</f>
        <v/>
      </c>
      <c r="D144" s="2" t="s">
        <v>90</v>
      </c>
      <c r="E144" s="2" t="s">
        <v>1643</v>
      </c>
      <c r="F144" s="2" t="s">
        <v>67</v>
      </c>
      <c r="G144" s="2" t="s">
        <v>1644</v>
      </c>
      <c r="I144" s="2" t="s">
        <v>1645</v>
      </c>
      <c r="L144" s="2" t="s">
        <v>12</v>
      </c>
      <c r="O144" s="2" t="s">
        <v>14</v>
      </c>
      <c r="S144" s="4591"/>
      <c r="U144" s="4592"/>
      <c r="W144" s="4593" t="str">
        <f t="shared" si="22"/>
        <v/>
      </c>
      <c r="Y144" s="4594" t="str">
        <f t="shared" si="24"/>
        <v/>
      </c>
      <c r="AA144" s="92"/>
      <c r="AC144" s="4595"/>
      <c r="AE144" s="4596"/>
      <c r="AG144" s="4597" t="str">
        <f t="shared" si="23"/>
        <v/>
      </c>
      <c r="AI144" s="4598" t="str">
        <f t="shared" si="25"/>
        <v/>
      </c>
    </row>
    <row r="145" spans="1:35" ht="11.25" hidden="1" outlineLevel="3">
      <c r="A145" s="4599" t="s">
        <v>948</v>
      </c>
      <c r="B145" s="68" t="s">
        <v>94</v>
      </c>
      <c r="C145" s="68" t="str">
        <f>IF(OR(ISNUMBER(S145),ISNUMBER(U145),ISNUMBER(W145),ISNUMBER(#REF!),ISNUMBER(AA145),ISNUMBER(AC145),ISNUMBER(AE145),ISNUMBER(AG145),ISNUMBER(Y145),ISNUMBER(AI145)),"x","")</f>
        <v/>
      </c>
      <c r="D145" s="2" t="s">
        <v>90</v>
      </c>
      <c r="E145" s="2" t="s">
        <v>1646</v>
      </c>
      <c r="F145" s="2" t="s">
        <v>67</v>
      </c>
      <c r="G145" s="2" t="s">
        <v>1647</v>
      </c>
      <c r="I145" s="2" t="s">
        <v>1254</v>
      </c>
      <c r="L145" s="2" t="s">
        <v>12</v>
      </c>
      <c r="O145" s="2" t="s">
        <v>14</v>
      </c>
      <c r="S145" s="4600"/>
      <c r="U145" s="4601"/>
      <c r="W145" s="4602" t="str">
        <f t="shared" si="22"/>
        <v/>
      </c>
      <c r="Y145" s="4603" t="str">
        <f t="shared" si="24"/>
        <v/>
      </c>
      <c r="AA145" s="92"/>
      <c r="AC145" s="4604"/>
      <c r="AE145" s="4605"/>
      <c r="AG145" s="4606" t="str">
        <f t="shared" si="23"/>
        <v/>
      </c>
      <c r="AI145" s="4607" t="str">
        <f t="shared" si="25"/>
        <v/>
      </c>
    </row>
    <row r="146" spans="1:35" ht="11.25" hidden="1" outlineLevel="3">
      <c r="A146" s="4608" t="s">
        <v>1212</v>
      </c>
      <c r="B146" s="68" t="s">
        <v>94</v>
      </c>
      <c r="C146" s="68" t="str">
        <f>IF(OR(ISNUMBER(S146),ISNUMBER(U146),ISNUMBER(W146),ISNUMBER(#REF!),ISNUMBER(AA146),ISNUMBER(AC146),ISNUMBER(AE146),ISNUMBER(AG146),ISNUMBER(Y146),ISNUMBER(AI146)),"x","")</f>
        <v/>
      </c>
      <c r="D146" s="2" t="s">
        <v>90</v>
      </c>
      <c r="E146" s="2" t="s">
        <v>1648</v>
      </c>
      <c r="F146" s="2" t="s">
        <v>67</v>
      </c>
      <c r="G146" s="2" t="s">
        <v>1649</v>
      </c>
      <c r="I146" s="2" t="s">
        <v>1511</v>
      </c>
      <c r="L146" s="2" t="s">
        <v>12</v>
      </c>
      <c r="O146" s="2" t="s">
        <v>14</v>
      </c>
      <c r="S146" s="4609"/>
      <c r="U146" s="4610"/>
      <c r="W146" s="4611" t="str">
        <f t="shared" si="22"/>
        <v/>
      </c>
      <c r="Y146" s="4612" t="str">
        <f t="shared" si="24"/>
        <v/>
      </c>
      <c r="AA146" s="92"/>
      <c r="AC146" s="4613"/>
      <c r="AE146" s="4614"/>
      <c r="AG146" s="4615" t="str">
        <f t="shared" si="23"/>
        <v/>
      </c>
      <c r="AI146" s="4616" t="str">
        <f t="shared" si="25"/>
        <v/>
      </c>
    </row>
    <row r="147" spans="1:35" ht="11.25" hidden="1" outlineLevel="3">
      <c r="A147" s="4617" t="s">
        <v>1512</v>
      </c>
      <c r="B147" s="68" t="s">
        <v>94</v>
      </c>
      <c r="C147" s="68" t="str">
        <f>IF(OR(ISNUMBER(S147),ISNUMBER(U147),ISNUMBER(W147),ISNUMBER(#REF!),ISNUMBER(AA147),ISNUMBER(AC147),ISNUMBER(AE147),ISNUMBER(AG147),ISNUMBER(Y147),ISNUMBER(AI147)),"x","")</f>
        <v/>
      </c>
      <c r="D147" s="2" t="s">
        <v>90</v>
      </c>
      <c r="E147" s="2" t="s">
        <v>1650</v>
      </c>
      <c r="F147" s="2" t="s">
        <v>67</v>
      </c>
      <c r="G147" s="2" t="s">
        <v>1651</v>
      </c>
      <c r="I147" s="2" t="s">
        <v>1547</v>
      </c>
      <c r="L147" s="2" t="s">
        <v>12</v>
      </c>
      <c r="O147" s="2" t="s">
        <v>14</v>
      </c>
      <c r="S147" s="4618"/>
      <c r="U147" s="4619"/>
      <c r="W147" s="4620" t="str">
        <f t="shared" si="22"/>
        <v/>
      </c>
      <c r="Y147" s="4621" t="str">
        <f t="shared" si="24"/>
        <v/>
      </c>
      <c r="AA147" s="92"/>
      <c r="AC147" s="4622"/>
      <c r="AE147" s="4623"/>
      <c r="AG147" s="4624" t="str">
        <f t="shared" si="23"/>
        <v/>
      </c>
      <c r="AI147" s="4625" t="str">
        <f t="shared" si="25"/>
        <v/>
      </c>
    </row>
    <row r="148" spans="1:35" ht="11.25" outlineLevel="2" collapsed="1">
      <c r="A148" s="4626" t="s">
        <v>1652</v>
      </c>
      <c r="B148" s="68" t="s">
        <v>94</v>
      </c>
      <c r="C148" s="68" t="str">
        <f>IF(OR(ISNUMBER(S148),ISNUMBER(U148),ISNUMBER(W148),ISNUMBER(#REF!),ISNUMBER(AA148),ISNUMBER(AC148),ISNUMBER(AE148),ISNUMBER(AG148),ISNUMBER(Y148),ISNUMBER(AI148)),"x","")</f>
        <v/>
      </c>
      <c r="D148" s="2" t="s">
        <v>90</v>
      </c>
      <c r="E148" s="2" t="s">
        <v>1653</v>
      </c>
      <c r="F148" s="2" t="s">
        <v>67</v>
      </c>
      <c r="G148" s="2" t="s">
        <v>1654</v>
      </c>
      <c r="H148" s="2" t="s">
        <v>1655</v>
      </c>
      <c r="I148" s="2" t="s">
        <v>1206</v>
      </c>
      <c r="J148" s="2" t="s">
        <v>187</v>
      </c>
      <c r="M148" s="2" t="s">
        <v>12</v>
      </c>
      <c r="O148" s="2" t="s">
        <v>14</v>
      </c>
      <c r="S148" s="4627"/>
      <c r="U148" s="4628"/>
      <c r="W148" s="4629" t="str">
        <f>IF(OR(ISNUMBER(W149),ISNUMBER(W150),ISNUMBER(W151),ISNUMBER(W152)),N(W149)+N(W150)+N(W151)+N(W152),IF(ISNUMBER(U148),U148,""))</f>
        <v/>
      </c>
      <c r="Y148" s="4630" t="str">
        <f t="shared" si="24"/>
        <v/>
      </c>
      <c r="AA148" s="92"/>
      <c r="AC148" s="4631"/>
      <c r="AE148" s="4632"/>
      <c r="AG148" s="4633" t="str">
        <f>IF(OR(ISNUMBER(AG149),ISNUMBER(AG150),ISNUMBER(AG151),ISNUMBER(AG152)),N(AG149)+N(AG150)+N(AG151)+N(AG152),IF(ISNUMBER(AE148),AE148,""))</f>
        <v/>
      </c>
      <c r="AI148" s="4634" t="str">
        <f t="shared" si="25"/>
        <v/>
      </c>
    </row>
    <row r="149" spans="1:35" ht="11.25" hidden="1" outlineLevel="3">
      <c r="A149" s="4635" t="s">
        <v>1207</v>
      </c>
      <c r="B149" s="68" t="s">
        <v>94</v>
      </c>
      <c r="C149" s="68" t="str">
        <f>IF(OR(ISNUMBER(S149),ISNUMBER(U149),ISNUMBER(W149),ISNUMBER(#REF!),ISNUMBER(AA149),ISNUMBER(AC149),ISNUMBER(AE149),ISNUMBER(AG149),ISNUMBER(Y149),ISNUMBER(AI149)),"x","")</f>
        <v/>
      </c>
      <c r="D149" s="2" t="s">
        <v>90</v>
      </c>
      <c r="E149" s="2" t="s">
        <v>1656</v>
      </c>
      <c r="F149" s="2" t="s">
        <v>67</v>
      </c>
      <c r="G149" s="2" t="s">
        <v>1657</v>
      </c>
      <c r="I149" s="2" t="s">
        <v>1658</v>
      </c>
      <c r="M149" s="2" t="s">
        <v>12</v>
      </c>
      <c r="O149" s="2" t="s">
        <v>14</v>
      </c>
      <c r="S149" s="4636"/>
      <c r="U149" s="4637"/>
      <c r="W149" s="4638" t="str">
        <f>IF(ISNUMBER(U149),U149,"")</f>
        <v/>
      </c>
      <c r="Y149" s="4639" t="str">
        <f t="shared" si="24"/>
        <v/>
      </c>
      <c r="AA149" s="92"/>
      <c r="AC149" s="4640"/>
      <c r="AE149" s="4641"/>
      <c r="AG149" s="4642" t="str">
        <f>IF(ISNUMBER(AE149),AE149,"")</f>
        <v/>
      </c>
      <c r="AI149" s="4643" t="str">
        <f t="shared" si="25"/>
        <v/>
      </c>
    </row>
    <row r="150" spans="1:35" ht="11.25" hidden="1" outlineLevel="3">
      <c r="A150" s="4644" t="s">
        <v>948</v>
      </c>
      <c r="B150" s="68" t="s">
        <v>94</v>
      </c>
      <c r="C150" s="68" t="str">
        <f>IF(OR(ISNUMBER(S150),ISNUMBER(U150),ISNUMBER(W150),ISNUMBER(#REF!),ISNUMBER(AA150),ISNUMBER(AC150),ISNUMBER(AE150),ISNUMBER(AG150),ISNUMBER(Y150),ISNUMBER(AI150)),"x","")</f>
        <v/>
      </c>
      <c r="D150" s="2" t="s">
        <v>90</v>
      </c>
      <c r="E150" s="2" t="s">
        <v>1659</v>
      </c>
      <c r="F150" s="2" t="s">
        <v>67</v>
      </c>
      <c r="G150" s="2" t="s">
        <v>1660</v>
      </c>
      <c r="I150" s="2" t="s">
        <v>1254</v>
      </c>
      <c r="M150" s="2" t="s">
        <v>12</v>
      </c>
      <c r="O150" s="2" t="s">
        <v>14</v>
      </c>
      <c r="S150" s="4645"/>
      <c r="U150" s="4646"/>
      <c r="W150" s="4647" t="str">
        <f>IF(ISNUMBER(U150),U150,"")</f>
        <v/>
      </c>
      <c r="Y150" s="4648" t="str">
        <f t="shared" si="24"/>
        <v/>
      </c>
      <c r="AA150" s="92"/>
      <c r="AC150" s="4649"/>
      <c r="AE150" s="4650"/>
      <c r="AG150" s="4651" t="str">
        <f>IF(ISNUMBER(AE150),AE150,"")</f>
        <v/>
      </c>
      <c r="AI150" s="4652" t="str">
        <f t="shared" si="25"/>
        <v/>
      </c>
    </row>
    <row r="151" spans="1:35" ht="11.25" hidden="1" outlineLevel="3">
      <c r="A151" s="4653" t="s">
        <v>1212</v>
      </c>
      <c r="B151" s="68" t="s">
        <v>94</v>
      </c>
      <c r="C151" s="68" t="str">
        <f>IF(OR(ISNUMBER(S151),ISNUMBER(U151),ISNUMBER(W151),ISNUMBER(#REF!),ISNUMBER(AA151),ISNUMBER(AC151),ISNUMBER(AE151),ISNUMBER(AG151),ISNUMBER(Y151),ISNUMBER(AI151)),"x","")</f>
        <v/>
      </c>
      <c r="D151" s="2" t="s">
        <v>90</v>
      </c>
      <c r="E151" s="2" t="s">
        <v>1661</v>
      </c>
      <c r="F151" s="2" t="s">
        <v>67</v>
      </c>
      <c r="G151" s="2" t="s">
        <v>1662</v>
      </c>
      <c r="I151" s="2" t="s">
        <v>1511</v>
      </c>
      <c r="M151" s="2" t="s">
        <v>12</v>
      </c>
      <c r="O151" s="2" t="s">
        <v>14</v>
      </c>
      <c r="S151" s="4654"/>
      <c r="U151" s="4655"/>
      <c r="W151" s="4656" t="str">
        <f>IF(ISNUMBER(U151),U151,"")</f>
        <v/>
      </c>
      <c r="Y151" s="4657" t="str">
        <f t="shared" si="24"/>
        <v/>
      </c>
      <c r="AA151" s="92"/>
      <c r="AC151" s="4658"/>
      <c r="AE151" s="4659"/>
      <c r="AG151" s="4660" t="str">
        <f>IF(ISNUMBER(AE151),AE151,"")</f>
        <v/>
      </c>
      <c r="AI151" s="4661" t="str">
        <f t="shared" si="25"/>
        <v/>
      </c>
    </row>
    <row r="152" spans="1:35" ht="11.25" hidden="1" outlineLevel="3">
      <c r="A152" s="4662" t="s">
        <v>1512</v>
      </c>
      <c r="B152" s="68" t="s">
        <v>94</v>
      </c>
      <c r="C152" s="68" t="str">
        <f>IF(OR(ISNUMBER(S152),ISNUMBER(U152),ISNUMBER(W152),ISNUMBER(#REF!),ISNUMBER(AA152),ISNUMBER(AC152),ISNUMBER(AE152),ISNUMBER(AG152),ISNUMBER(Y152),ISNUMBER(AI152)),"x","")</f>
        <v/>
      </c>
      <c r="D152" s="2" t="s">
        <v>90</v>
      </c>
      <c r="E152" s="2" t="s">
        <v>1663</v>
      </c>
      <c r="F152" s="2" t="s">
        <v>67</v>
      </c>
      <c r="G152" s="2" t="s">
        <v>1664</v>
      </c>
      <c r="I152" s="2" t="s">
        <v>1547</v>
      </c>
      <c r="M152" s="2" t="s">
        <v>12</v>
      </c>
      <c r="O152" s="2" t="s">
        <v>14</v>
      </c>
      <c r="S152" s="4663"/>
      <c r="U152" s="4664"/>
      <c r="W152" s="4665" t="str">
        <f>IF(ISNUMBER(U152),U152,"")</f>
        <v/>
      </c>
      <c r="Y152" s="4666" t="str">
        <f t="shared" si="24"/>
        <v/>
      </c>
      <c r="AA152" s="92"/>
      <c r="AC152" s="4667"/>
      <c r="AE152" s="4668"/>
      <c r="AG152" s="4669" t="str">
        <f>IF(ISNUMBER(AE152),AE152,"")</f>
        <v/>
      </c>
      <c r="AI152" s="4670" t="str">
        <f t="shared" si="25"/>
        <v/>
      </c>
    </row>
    <row r="153" spans="1:35" ht="11.25" outlineLevel="2" collapsed="1">
      <c r="A153" s="4671" t="s">
        <v>1665</v>
      </c>
      <c r="B153" s="68" t="s">
        <v>94</v>
      </c>
      <c r="C153" s="68" t="str">
        <f>IF(OR(ISNUMBER(S153),ISNUMBER(U153),ISNUMBER(W153),ISNUMBER(#REF!),ISNUMBER(AA153),ISNUMBER(AC153),ISNUMBER(AE153),ISNUMBER(AG153),ISNUMBER(Y153),ISNUMBER(AI153)),"x","")</f>
        <v/>
      </c>
      <c r="D153" s="2" t="s">
        <v>90</v>
      </c>
      <c r="E153" s="2" t="s">
        <v>1666</v>
      </c>
      <c r="F153" s="2" t="s">
        <v>67</v>
      </c>
      <c r="G153" s="2" t="s">
        <v>1665</v>
      </c>
      <c r="H153" s="2" t="s">
        <v>1667</v>
      </c>
      <c r="I153" s="2" t="s">
        <v>1668</v>
      </c>
      <c r="J153" s="2" t="s">
        <v>71</v>
      </c>
      <c r="L153" s="2" t="s">
        <v>12</v>
      </c>
      <c r="M153" s="2" t="s">
        <v>12</v>
      </c>
      <c r="N153" s="2" t="s">
        <v>12</v>
      </c>
      <c r="O153" s="2" t="s">
        <v>14</v>
      </c>
      <c r="S153" s="4672"/>
      <c r="U153" s="4673"/>
      <c r="W153" s="4674" t="str">
        <f>IF(OR(ISNUMBER(W157),ISNUMBER(W165),ISNUMBER(W191),ISNUMBER(W202),ISNUMBER(W207),ISNUMBER(W212),ISNUMBER(W217),ISNUMBER(W222),ISNUMBER(W227),ISNUMBER(W232),ISNUMBER(W237),ISNUMBER(W242),ISNUMBER(W247),ISNUMBER(W252),ISNUMBER(W258),ISNUMBER(W266),ISNUMBER(W274)),N(W157)+N(W165)+N(W191)+N(W202)+N(W207)+N(W212)+N(W217)+N(W222)+N(W227)+N(W232)+N(W237)+N(W242)+N(W247)+N(W252)+N(W258)+N(W266)+N(W274),IF(ISNUMBER(U153),U153,""))</f>
        <v/>
      </c>
      <c r="Y153" s="4675" t="str">
        <f t="shared" si="24"/>
        <v/>
      </c>
      <c r="AA153" s="92"/>
      <c r="AC153" s="4676"/>
      <c r="AE153" s="4677"/>
      <c r="AG153" s="4678" t="str">
        <f>IF(OR(ISNUMBER(AG157),ISNUMBER(AG165),ISNUMBER(AG191),ISNUMBER(AG202),ISNUMBER(AG207),ISNUMBER(AG212),ISNUMBER(AG217),ISNUMBER(AG222),ISNUMBER(AG227),ISNUMBER(AG232),ISNUMBER(AG237),ISNUMBER(AG242),ISNUMBER(AG247),ISNUMBER(AG252),ISNUMBER(AG258),ISNUMBER(AG266),ISNUMBER(AG274)),N(AG157)+N(AG165)+N(AG191)+N(AG202)+N(AG207)+N(AG212)+N(AG217)+N(AG222)+N(AG227)+N(AG232)+N(AG237)+N(AG242)+N(AG247)+N(AG252)+N(AG258)+N(AG266)+N(AG274),IF(ISNUMBER(AE153),AE153,""))</f>
        <v/>
      </c>
      <c r="AI153" s="4679" t="str">
        <f t="shared" si="25"/>
        <v/>
      </c>
    </row>
    <row r="154" spans="1:35" ht="11.25" hidden="1" outlineLevel="3">
      <c r="A154" s="4680" t="s">
        <v>1669</v>
      </c>
      <c r="B154" s="68"/>
      <c r="C154" s="68" t="str">
        <f>IF(OR(ISNUMBER(S154),ISNUMBER(U154),ISNUMBER(W154),ISNUMBER(#REF!),ISNUMBER(AA154),ISNUMBER(AC154),ISNUMBER(AE154),ISNUMBER(AG154),ISNUMBER(Y154),ISNUMBER(AI154)),"x","")</f>
        <v/>
      </c>
      <c r="D154" s="2" t="s">
        <v>90</v>
      </c>
      <c r="E154" s="2" t="s">
        <v>1670</v>
      </c>
      <c r="F154" s="2" t="s">
        <v>67</v>
      </c>
      <c r="G154" s="2" t="s">
        <v>1671</v>
      </c>
      <c r="H154" s="2" t="s">
        <v>1672</v>
      </c>
      <c r="L154" s="2" t="s">
        <v>12</v>
      </c>
      <c r="O154" s="2" t="s">
        <v>14</v>
      </c>
      <c r="S154" s="4681"/>
      <c r="U154" s="4682"/>
      <c r="W154" s="4683" t="str">
        <f>IF(ISNUMBER(U154),U154,"")</f>
        <v/>
      </c>
      <c r="Y154" s="4684" t="str">
        <f t="shared" si="24"/>
        <v/>
      </c>
      <c r="AA154" s="92"/>
      <c r="AC154" s="4685"/>
      <c r="AE154" s="4686"/>
      <c r="AG154" s="4687" t="str">
        <f>IF(ISNUMBER(AE154),AE154,"")</f>
        <v/>
      </c>
      <c r="AI154" s="4688" t="str">
        <f t="shared" si="25"/>
        <v/>
      </c>
    </row>
    <row r="155" spans="1:35" ht="11.25" hidden="1" outlineLevel="3">
      <c r="A155" s="4689" t="s">
        <v>1673</v>
      </c>
      <c r="B155" s="68"/>
      <c r="C155" s="68" t="str">
        <f>IF(OR(ISNUMBER(S155),ISNUMBER(U155),ISNUMBER(W155),ISNUMBER(#REF!),ISNUMBER(AA155),ISNUMBER(AC155),ISNUMBER(AE155),ISNUMBER(AG155),ISNUMBER(Y155),ISNUMBER(AI155)),"x","")</f>
        <v/>
      </c>
      <c r="D155" s="2" t="s">
        <v>90</v>
      </c>
      <c r="E155" s="2" t="s">
        <v>1674</v>
      </c>
      <c r="F155" s="2" t="s">
        <v>67</v>
      </c>
      <c r="G155" s="2" t="s">
        <v>1675</v>
      </c>
      <c r="H155" s="2" t="s">
        <v>1672</v>
      </c>
      <c r="L155" s="2" t="s">
        <v>12</v>
      </c>
      <c r="O155" s="2" t="s">
        <v>14</v>
      </c>
      <c r="S155" s="4690"/>
      <c r="U155" s="4691"/>
      <c r="W155" s="4692" t="str">
        <f>IF(ISNUMBER(U155),U155,"")</f>
        <v/>
      </c>
      <c r="Y155" s="4693" t="str">
        <f t="shared" si="24"/>
        <v/>
      </c>
      <c r="AA155" s="92"/>
      <c r="AC155" s="4694"/>
      <c r="AE155" s="4695"/>
      <c r="AG155" s="4696" t="str">
        <f>IF(ISNUMBER(AE155),AE155,"")</f>
        <v/>
      </c>
      <c r="AI155" s="4697" t="str">
        <f t="shared" si="25"/>
        <v/>
      </c>
    </row>
    <row r="156" spans="1:35" ht="11.25" hidden="1" outlineLevel="3">
      <c r="A156" s="4698" t="s">
        <v>1640</v>
      </c>
      <c r="B156" s="68"/>
      <c r="C156" s="68" t="str">
        <f>IF(OR(ISNUMBER(S156),ISNUMBER(U156),ISNUMBER(W156),ISNUMBER(#REF!),ISNUMBER(AA156),ISNUMBER(AC156),ISNUMBER(AE156),ISNUMBER(AG156),ISNUMBER(Y156),ISNUMBER(AI156)),"x","")</f>
        <v/>
      </c>
      <c r="D156" s="2" t="s">
        <v>90</v>
      </c>
      <c r="E156" s="2" t="s">
        <v>1676</v>
      </c>
      <c r="F156" s="2" t="s">
        <v>67</v>
      </c>
      <c r="G156" s="2" t="s">
        <v>1677</v>
      </c>
      <c r="H156" s="2" t="s">
        <v>1672</v>
      </c>
      <c r="L156" s="2" t="s">
        <v>12</v>
      </c>
      <c r="O156" s="2" t="s">
        <v>14</v>
      </c>
      <c r="S156" s="4699"/>
      <c r="U156" s="4700"/>
      <c r="W156" s="4701" t="str">
        <f>IF(ISNUMBER(U156),U156,"")</f>
        <v/>
      </c>
      <c r="Y156" s="4702" t="str">
        <f t="shared" si="24"/>
        <v/>
      </c>
      <c r="AA156" s="92"/>
      <c r="AC156" s="4703"/>
      <c r="AE156" s="4704"/>
      <c r="AG156" s="4705" t="str">
        <f>IF(ISNUMBER(AE156),AE156,"")</f>
        <v/>
      </c>
      <c r="AI156" s="4706" t="str">
        <f t="shared" si="25"/>
        <v/>
      </c>
    </row>
    <row r="157" spans="1:35" ht="11.25" hidden="1" outlineLevel="3">
      <c r="A157" s="4707" t="s">
        <v>1678</v>
      </c>
      <c r="B157" s="68" t="s">
        <v>94</v>
      </c>
      <c r="C157" s="68" t="str">
        <f>IF(OR(ISNUMBER(S157),ISNUMBER(U157),ISNUMBER(W157),ISNUMBER(#REF!),ISNUMBER(AA157),ISNUMBER(AC157),ISNUMBER(AE157),ISNUMBER(AG157),ISNUMBER(Y157),ISNUMBER(AI157)),"x","")</f>
        <v/>
      </c>
      <c r="D157" s="2" t="s">
        <v>90</v>
      </c>
      <c r="E157" s="2" t="s">
        <v>1679</v>
      </c>
      <c r="F157" s="2" t="s">
        <v>67</v>
      </c>
      <c r="G157" s="2" t="s">
        <v>1678</v>
      </c>
      <c r="H157" s="2" t="s">
        <v>1667</v>
      </c>
      <c r="I157" s="2" t="s">
        <v>1680</v>
      </c>
      <c r="J157" s="2" t="s">
        <v>187</v>
      </c>
      <c r="L157" s="2" t="s">
        <v>12</v>
      </c>
      <c r="O157" s="2" t="s">
        <v>14</v>
      </c>
      <c r="S157" s="4708"/>
      <c r="U157" s="4709"/>
      <c r="W157" s="4710" t="str">
        <f>IF(OR(ISNUMBER(W161),ISNUMBER(W162),ISNUMBER(W163),ISNUMBER(W164)),N(W161)+N(W162)+N(W163)+N(W164),IF(ISNUMBER(U157),U157,""))</f>
        <v/>
      </c>
      <c r="Y157" s="4711" t="str">
        <f t="shared" si="24"/>
        <v/>
      </c>
      <c r="AA157" s="92"/>
      <c r="AC157" s="4712"/>
      <c r="AE157" s="4713"/>
      <c r="AG157" s="4714" t="str">
        <f>IF(OR(ISNUMBER(AG161),ISNUMBER(AG162),ISNUMBER(AG163),ISNUMBER(AG164)),N(AG161)+N(AG162)+N(AG163)+N(AG164),IF(ISNUMBER(AE157),AE157,""))</f>
        <v/>
      </c>
      <c r="AI157" s="4715" t="str">
        <f t="shared" si="25"/>
        <v/>
      </c>
    </row>
    <row r="158" spans="1:35" ht="11.25" hidden="1" outlineLevel="4">
      <c r="A158" s="4716" t="s">
        <v>1681</v>
      </c>
      <c r="B158" s="68"/>
      <c r="C158" s="68" t="str">
        <f>IF(OR(ISNUMBER(S158),ISNUMBER(U158),ISNUMBER(W158),ISNUMBER(#REF!),ISNUMBER(AA158),ISNUMBER(AC158),ISNUMBER(AE158),ISNUMBER(AG158),ISNUMBER(Y158),ISNUMBER(AI158)),"x","")</f>
        <v/>
      </c>
      <c r="D158" s="2" t="s">
        <v>90</v>
      </c>
      <c r="E158" s="2" t="s">
        <v>1682</v>
      </c>
      <c r="F158" s="2" t="s">
        <v>67</v>
      </c>
      <c r="G158" s="2" t="s">
        <v>1683</v>
      </c>
      <c r="L158" s="2" t="s">
        <v>12</v>
      </c>
      <c r="O158" s="2" t="s">
        <v>14</v>
      </c>
      <c r="S158" s="4717"/>
      <c r="U158" s="4718"/>
      <c r="W158" s="4719" t="str">
        <f t="shared" ref="W158:W164" si="26">IF(ISNUMBER(U158),U158,"")</f>
        <v/>
      </c>
      <c r="Y158" s="4720" t="str">
        <f t="shared" si="24"/>
        <v/>
      </c>
      <c r="AA158" s="92"/>
      <c r="AC158" s="4721"/>
      <c r="AE158" s="4722"/>
      <c r="AG158" s="4723" t="str">
        <f t="shared" ref="AG158:AG164" si="27">IF(ISNUMBER(AE158),AE158,"")</f>
        <v/>
      </c>
      <c r="AI158" s="4724" t="str">
        <f t="shared" si="25"/>
        <v/>
      </c>
    </row>
    <row r="159" spans="1:35" ht="11.25" hidden="1" outlineLevel="4">
      <c r="A159" s="4725" t="s">
        <v>1684</v>
      </c>
      <c r="B159" s="68"/>
      <c r="C159" s="68" t="str">
        <f>IF(OR(ISNUMBER(S159),ISNUMBER(U159),ISNUMBER(W159),ISNUMBER(#REF!),ISNUMBER(AA159),ISNUMBER(AC159),ISNUMBER(AE159),ISNUMBER(AG159),ISNUMBER(Y159),ISNUMBER(AI159)),"x","")</f>
        <v/>
      </c>
      <c r="D159" s="2" t="s">
        <v>90</v>
      </c>
      <c r="E159" s="2" t="s">
        <v>1685</v>
      </c>
      <c r="F159" s="2" t="s">
        <v>67</v>
      </c>
      <c r="G159" s="2" t="s">
        <v>1686</v>
      </c>
      <c r="L159" s="2" t="s">
        <v>12</v>
      </c>
      <c r="O159" s="2" t="s">
        <v>14</v>
      </c>
      <c r="S159" s="4726"/>
      <c r="U159" s="4727"/>
      <c r="W159" s="4728" t="str">
        <f t="shared" si="26"/>
        <v/>
      </c>
      <c r="Y159" s="4729" t="str">
        <f t="shared" si="24"/>
        <v/>
      </c>
      <c r="AA159" s="92"/>
      <c r="AC159" s="4730"/>
      <c r="AE159" s="4731"/>
      <c r="AG159" s="4732" t="str">
        <f t="shared" si="27"/>
        <v/>
      </c>
      <c r="AI159" s="4733" t="str">
        <f t="shared" si="25"/>
        <v/>
      </c>
    </row>
    <row r="160" spans="1:35" ht="11.25" hidden="1" outlineLevel="4">
      <c r="A160" s="4734" t="s">
        <v>1640</v>
      </c>
      <c r="B160" s="68"/>
      <c r="C160" s="68" t="str">
        <f>IF(OR(ISNUMBER(S160),ISNUMBER(U160),ISNUMBER(W160),ISNUMBER(#REF!),ISNUMBER(AA160),ISNUMBER(AC160),ISNUMBER(AE160),ISNUMBER(AG160),ISNUMBER(Y160),ISNUMBER(AI160)),"x","")</f>
        <v/>
      </c>
      <c r="D160" s="2" t="s">
        <v>90</v>
      </c>
      <c r="E160" s="2" t="s">
        <v>1687</v>
      </c>
      <c r="F160" s="2" t="s">
        <v>67</v>
      </c>
      <c r="G160" s="2" t="s">
        <v>1688</v>
      </c>
      <c r="L160" s="2" t="s">
        <v>12</v>
      </c>
      <c r="O160" s="2" t="s">
        <v>14</v>
      </c>
      <c r="S160" s="4735"/>
      <c r="U160" s="4736"/>
      <c r="W160" s="4737" t="str">
        <f t="shared" si="26"/>
        <v/>
      </c>
      <c r="Y160" s="4738" t="str">
        <f t="shared" si="24"/>
        <v/>
      </c>
      <c r="AA160" s="92"/>
      <c r="AC160" s="4739"/>
      <c r="AE160" s="4740"/>
      <c r="AG160" s="4741" t="str">
        <f t="shared" si="27"/>
        <v/>
      </c>
      <c r="AI160" s="4742" t="str">
        <f t="shared" si="25"/>
        <v/>
      </c>
    </row>
    <row r="161" spans="1:35" ht="11.25" hidden="1" outlineLevel="4">
      <c r="A161" s="4743" t="s">
        <v>1207</v>
      </c>
      <c r="B161" s="68" t="s">
        <v>94</v>
      </c>
      <c r="C161" s="68" t="str">
        <f>IF(OR(ISNUMBER(S161),ISNUMBER(U161),ISNUMBER(W161),ISNUMBER(#REF!),ISNUMBER(AA161),ISNUMBER(AC161),ISNUMBER(AE161),ISNUMBER(AG161),ISNUMBER(Y161),ISNUMBER(AI161)),"x","")</f>
        <v/>
      </c>
      <c r="D161" s="2" t="s">
        <v>90</v>
      </c>
      <c r="E161" s="2" t="s">
        <v>1689</v>
      </c>
      <c r="F161" s="2" t="s">
        <v>67</v>
      </c>
      <c r="G161" s="2" t="s">
        <v>1690</v>
      </c>
      <c r="I161" s="2" t="s">
        <v>1691</v>
      </c>
      <c r="L161" s="2" t="s">
        <v>12</v>
      </c>
      <c r="O161" s="2" t="s">
        <v>14</v>
      </c>
      <c r="S161" s="4744"/>
      <c r="U161" s="4745"/>
      <c r="W161" s="4746" t="str">
        <f t="shared" si="26"/>
        <v/>
      </c>
      <c r="Y161" s="4747" t="str">
        <f t="shared" si="24"/>
        <v/>
      </c>
      <c r="AA161" s="92"/>
      <c r="AC161" s="4748"/>
      <c r="AE161" s="4749"/>
      <c r="AG161" s="4750" t="str">
        <f t="shared" si="27"/>
        <v/>
      </c>
      <c r="AI161" s="4751" t="str">
        <f t="shared" si="25"/>
        <v/>
      </c>
    </row>
    <row r="162" spans="1:35" ht="11.25" hidden="1" outlineLevel="4">
      <c r="A162" s="4752" t="s">
        <v>948</v>
      </c>
      <c r="B162" s="68" t="s">
        <v>94</v>
      </c>
      <c r="C162" s="68" t="str">
        <f>IF(OR(ISNUMBER(S162),ISNUMBER(U162),ISNUMBER(W162),ISNUMBER(#REF!),ISNUMBER(AA162),ISNUMBER(AC162),ISNUMBER(AE162),ISNUMBER(AG162),ISNUMBER(Y162),ISNUMBER(AI162)),"x","")</f>
        <v/>
      </c>
      <c r="D162" s="2" t="s">
        <v>90</v>
      </c>
      <c r="E162" s="2" t="s">
        <v>1692</v>
      </c>
      <c r="F162" s="2" t="s">
        <v>67</v>
      </c>
      <c r="G162" s="2" t="s">
        <v>1693</v>
      </c>
      <c r="I162" s="2" t="s">
        <v>1254</v>
      </c>
      <c r="L162" s="2" t="s">
        <v>12</v>
      </c>
      <c r="O162" s="2" t="s">
        <v>14</v>
      </c>
      <c r="S162" s="4753"/>
      <c r="U162" s="4754"/>
      <c r="W162" s="4755" t="str">
        <f t="shared" si="26"/>
        <v/>
      </c>
      <c r="Y162" s="4756" t="str">
        <f t="shared" si="24"/>
        <v/>
      </c>
      <c r="AA162" s="92"/>
      <c r="AC162" s="4757"/>
      <c r="AE162" s="4758"/>
      <c r="AG162" s="4759" t="str">
        <f t="shared" si="27"/>
        <v/>
      </c>
      <c r="AI162" s="4760" t="str">
        <f t="shared" si="25"/>
        <v/>
      </c>
    </row>
    <row r="163" spans="1:35" ht="11.25" hidden="1" outlineLevel="4">
      <c r="A163" s="4761" t="s">
        <v>1212</v>
      </c>
      <c r="B163" s="68" t="s">
        <v>94</v>
      </c>
      <c r="C163" s="68" t="str">
        <f>IF(OR(ISNUMBER(S163),ISNUMBER(U163),ISNUMBER(W163),ISNUMBER(#REF!),ISNUMBER(AA163),ISNUMBER(AC163),ISNUMBER(AE163),ISNUMBER(AG163),ISNUMBER(Y163),ISNUMBER(AI163)),"x","")</f>
        <v/>
      </c>
      <c r="D163" s="2" t="s">
        <v>90</v>
      </c>
      <c r="E163" s="2" t="s">
        <v>1694</v>
      </c>
      <c r="F163" s="2" t="s">
        <v>67</v>
      </c>
      <c r="G163" s="2" t="s">
        <v>1695</v>
      </c>
      <c r="I163" s="2" t="s">
        <v>1511</v>
      </c>
      <c r="L163" s="2" t="s">
        <v>12</v>
      </c>
      <c r="O163" s="2" t="s">
        <v>14</v>
      </c>
      <c r="S163" s="4762"/>
      <c r="U163" s="4763"/>
      <c r="W163" s="4764" t="str">
        <f t="shared" si="26"/>
        <v/>
      </c>
      <c r="Y163" s="4765" t="str">
        <f t="shared" si="24"/>
        <v/>
      </c>
      <c r="AA163" s="92"/>
      <c r="AC163" s="4766"/>
      <c r="AE163" s="4767"/>
      <c r="AG163" s="4768" t="str">
        <f t="shared" si="27"/>
        <v/>
      </c>
      <c r="AI163" s="4769" t="str">
        <f t="shared" si="25"/>
        <v/>
      </c>
    </row>
    <row r="164" spans="1:35" ht="11.25" hidden="1" outlineLevel="4">
      <c r="A164" s="4770" t="s">
        <v>1512</v>
      </c>
      <c r="B164" s="68" t="s">
        <v>94</v>
      </c>
      <c r="C164" s="68" t="str">
        <f>IF(OR(ISNUMBER(S164),ISNUMBER(U164),ISNUMBER(W164),ISNUMBER(#REF!),ISNUMBER(AA164),ISNUMBER(AC164),ISNUMBER(AE164),ISNUMBER(AG164),ISNUMBER(Y164),ISNUMBER(AI164)),"x","")</f>
        <v/>
      </c>
      <c r="D164" s="2" t="s">
        <v>90</v>
      </c>
      <c r="E164" s="2" t="s">
        <v>1696</v>
      </c>
      <c r="F164" s="2" t="s">
        <v>67</v>
      </c>
      <c r="G164" s="2" t="s">
        <v>1697</v>
      </c>
      <c r="I164" s="2" t="s">
        <v>1547</v>
      </c>
      <c r="L164" s="2" t="s">
        <v>12</v>
      </c>
      <c r="O164" s="2" t="s">
        <v>14</v>
      </c>
      <c r="S164" s="4771"/>
      <c r="U164" s="4772"/>
      <c r="W164" s="4773" t="str">
        <f t="shared" si="26"/>
        <v/>
      </c>
      <c r="Y164" s="4774" t="str">
        <f t="shared" si="24"/>
        <v/>
      </c>
      <c r="AA164" s="92"/>
      <c r="AC164" s="4775"/>
      <c r="AE164" s="4776"/>
      <c r="AG164" s="4777" t="str">
        <f t="shared" si="27"/>
        <v/>
      </c>
      <c r="AI164" s="4778" t="str">
        <f t="shared" si="25"/>
        <v/>
      </c>
    </row>
    <row r="165" spans="1:35" ht="11.25" hidden="1" outlineLevel="3">
      <c r="A165" s="4779" t="s">
        <v>1698</v>
      </c>
      <c r="B165" s="68" t="s">
        <v>94</v>
      </c>
      <c r="C165" s="68" t="str">
        <f>IF(OR(ISNUMBER(S165),ISNUMBER(U165),ISNUMBER(W165),ISNUMBER(#REF!),ISNUMBER(AA165),ISNUMBER(AC165),ISNUMBER(AE165),ISNUMBER(AG165),ISNUMBER(Y165),ISNUMBER(AI165)),"x","")</f>
        <v/>
      </c>
      <c r="D165" s="2" t="s">
        <v>90</v>
      </c>
      <c r="E165" s="2" t="s">
        <v>1699</v>
      </c>
      <c r="F165" s="2" t="s">
        <v>67</v>
      </c>
      <c r="G165" s="2" t="s">
        <v>1700</v>
      </c>
      <c r="H165" s="2" t="s">
        <v>1561</v>
      </c>
      <c r="J165" s="2" t="s">
        <v>96</v>
      </c>
      <c r="L165" s="2" t="s">
        <v>12</v>
      </c>
      <c r="O165" s="2" t="s">
        <v>14</v>
      </c>
      <c r="S165" s="4780"/>
      <c r="U165" s="4781"/>
      <c r="W165" s="4782" t="str">
        <f>IF(OR(ISNUMBER(W166),ISNUMBER(W171),ISNUMBER(W176),ISNUMBER(W181),ISNUMBER(W186)),N(W166)+N(W171)+N(W176)+N(W181)+N(W186),IF(ISNUMBER(U165),U165,""))</f>
        <v/>
      </c>
      <c r="Y165" s="4783" t="str">
        <f t="shared" si="24"/>
        <v/>
      </c>
      <c r="AA165" s="92"/>
      <c r="AC165" s="4784"/>
      <c r="AE165" s="4785"/>
      <c r="AG165" s="4786" t="str">
        <f>IF(OR(ISNUMBER(AG166),ISNUMBER(AG171),ISNUMBER(AG176),ISNUMBER(AG181),ISNUMBER(AG186)),N(AG166)+N(AG171)+N(AG176)+N(AG181)+N(AG186),IF(ISNUMBER(AE165),AE165,""))</f>
        <v/>
      </c>
      <c r="AI165" s="4787" t="str">
        <f t="shared" si="25"/>
        <v/>
      </c>
    </row>
    <row r="166" spans="1:35" ht="11.25" hidden="1" outlineLevel="4">
      <c r="A166" s="4788" t="s">
        <v>1701</v>
      </c>
      <c r="B166" s="68" t="s">
        <v>94</v>
      </c>
      <c r="C166" s="68" t="str">
        <f>IF(OR(ISNUMBER(S166),ISNUMBER(U166),ISNUMBER(W166),ISNUMBER(#REF!),ISNUMBER(AA166),ISNUMBER(AC166),ISNUMBER(AE166),ISNUMBER(AG166),ISNUMBER(Y166),ISNUMBER(AI166)),"x","")</f>
        <v/>
      </c>
      <c r="D166" s="2" t="s">
        <v>90</v>
      </c>
      <c r="E166" s="2" t="s">
        <v>1702</v>
      </c>
      <c r="F166" s="2" t="s">
        <v>67</v>
      </c>
      <c r="G166" s="2" t="s">
        <v>1703</v>
      </c>
      <c r="H166" s="2" t="s">
        <v>1561</v>
      </c>
      <c r="I166" s="2" t="s">
        <v>1704</v>
      </c>
      <c r="L166" s="2" t="s">
        <v>12</v>
      </c>
      <c r="O166" s="2" t="s">
        <v>14</v>
      </c>
      <c r="S166" s="4789"/>
      <c r="U166" s="4790"/>
      <c r="W166" s="4791" t="str">
        <f>IF(OR(ISNUMBER(W167),ISNUMBER(W168),ISNUMBER(W169),ISNUMBER(W170)),N(W167)+N(W168)+N(W169)+N(W170),IF(ISNUMBER(U166),U166,""))</f>
        <v/>
      </c>
      <c r="Y166" s="4792" t="str">
        <f t="shared" si="24"/>
        <v/>
      </c>
      <c r="AA166" s="92"/>
      <c r="AC166" s="4793"/>
      <c r="AE166" s="4794"/>
      <c r="AG166" s="4795" t="str">
        <f>IF(OR(ISNUMBER(AG167),ISNUMBER(AG168),ISNUMBER(AG169),ISNUMBER(AG170)),N(AG167)+N(AG168)+N(AG169)+N(AG170),IF(ISNUMBER(AE166),AE166,""))</f>
        <v/>
      </c>
      <c r="AI166" s="4796" t="str">
        <f t="shared" si="25"/>
        <v/>
      </c>
    </row>
    <row r="167" spans="1:35" ht="11.25" hidden="1" outlineLevel="5">
      <c r="A167" s="4797" t="s">
        <v>1207</v>
      </c>
      <c r="B167" s="68" t="s">
        <v>94</v>
      </c>
      <c r="C167" s="68" t="str">
        <f>IF(OR(ISNUMBER(S167),ISNUMBER(U167),ISNUMBER(W167),ISNUMBER(#REF!),ISNUMBER(AA167),ISNUMBER(AC167),ISNUMBER(AE167),ISNUMBER(AG167),ISNUMBER(Y167),ISNUMBER(AI167)),"x","")</f>
        <v/>
      </c>
      <c r="D167" s="2" t="s">
        <v>90</v>
      </c>
      <c r="E167" s="2" t="s">
        <v>1705</v>
      </c>
      <c r="F167" s="2" t="s">
        <v>67</v>
      </c>
      <c r="G167" s="2" t="s">
        <v>1706</v>
      </c>
      <c r="H167" s="2" t="s">
        <v>1561</v>
      </c>
      <c r="L167" s="2" t="s">
        <v>12</v>
      </c>
      <c r="O167" s="2" t="s">
        <v>14</v>
      </c>
      <c r="S167" s="4798"/>
      <c r="U167" s="4799"/>
      <c r="W167" s="4800" t="str">
        <f>IF(ISNUMBER(U167),U167,"")</f>
        <v/>
      </c>
      <c r="Y167" s="4801" t="str">
        <f t="shared" si="24"/>
        <v/>
      </c>
      <c r="AA167" s="92"/>
      <c r="AC167" s="4802"/>
      <c r="AE167" s="4803"/>
      <c r="AG167" s="4804" t="str">
        <f>IF(ISNUMBER(AE167),AE167,"")</f>
        <v/>
      </c>
      <c r="AI167" s="4805" t="str">
        <f t="shared" si="25"/>
        <v/>
      </c>
    </row>
    <row r="168" spans="1:35" ht="11.25" hidden="1" outlineLevel="5">
      <c r="A168" s="4806" t="s">
        <v>948</v>
      </c>
      <c r="B168" s="68" t="s">
        <v>94</v>
      </c>
      <c r="C168" s="68" t="str">
        <f>IF(OR(ISNUMBER(S168),ISNUMBER(U168),ISNUMBER(W168),ISNUMBER(#REF!),ISNUMBER(AA168),ISNUMBER(AC168),ISNUMBER(AE168),ISNUMBER(AG168),ISNUMBER(Y168),ISNUMBER(AI168)),"x","")</f>
        <v/>
      </c>
      <c r="D168" s="2" t="s">
        <v>90</v>
      </c>
      <c r="E168" s="2" t="s">
        <v>1707</v>
      </c>
      <c r="F168" s="2" t="s">
        <v>67</v>
      </c>
      <c r="G168" s="2" t="s">
        <v>1708</v>
      </c>
      <c r="H168" s="2" t="s">
        <v>1561</v>
      </c>
      <c r="L168" s="2" t="s">
        <v>12</v>
      </c>
      <c r="O168" s="2" t="s">
        <v>14</v>
      </c>
      <c r="S168" s="4807"/>
      <c r="U168" s="4808"/>
      <c r="W168" s="4809" t="str">
        <f>IF(ISNUMBER(U168),U168,"")</f>
        <v/>
      </c>
      <c r="Y168" s="4810" t="str">
        <f t="shared" si="24"/>
        <v/>
      </c>
      <c r="AA168" s="92"/>
      <c r="AC168" s="4811"/>
      <c r="AE168" s="4812"/>
      <c r="AG168" s="4813" t="str">
        <f>IF(ISNUMBER(AE168),AE168,"")</f>
        <v/>
      </c>
      <c r="AI168" s="4814" t="str">
        <f t="shared" si="25"/>
        <v/>
      </c>
    </row>
    <row r="169" spans="1:35" ht="11.25" hidden="1" outlineLevel="5">
      <c r="A169" s="4815" t="s">
        <v>1212</v>
      </c>
      <c r="B169" s="68" t="s">
        <v>94</v>
      </c>
      <c r="C169" s="68" t="str">
        <f>IF(OR(ISNUMBER(S169),ISNUMBER(U169),ISNUMBER(W169),ISNUMBER(#REF!),ISNUMBER(AA169),ISNUMBER(AC169),ISNUMBER(AE169),ISNUMBER(AG169),ISNUMBER(Y169),ISNUMBER(AI169)),"x","")</f>
        <v/>
      </c>
      <c r="D169" s="2" t="s">
        <v>90</v>
      </c>
      <c r="E169" s="2" t="s">
        <v>1709</v>
      </c>
      <c r="F169" s="2" t="s">
        <v>67</v>
      </c>
      <c r="G169" s="2" t="s">
        <v>1710</v>
      </c>
      <c r="H169" s="2" t="s">
        <v>1561</v>
      </c>
      <c r="L169" s="2" t="s">
        <v>12</v>
      </c>
      <c r="O169" s="2" t="s">
        <v>14</v>
      </c>
      <c r="S169" s="4816"/>
      <c r="U169" s="4817"/>
      <c r="W169" s="4818" t="str">
        <f>IF(ISNUMBER(U169),U169,"")</f>
        <v/>
      </c>
      <c r="Y169" s="4819" t="str">
        <f t="shared" si="24"/>
        <v/>
      </c>
      <c r="AA169" s="92"/>
      <c r="AC169" s="4820"/>
      <c r="AE169" s="4821"/>
      <c r="AG169" s="4822" t="str">
        <f>IF(ISNUMBER(AE169),AE169,"")</f>
        <v/>
      </c>
      <c r="AI169" s="4823" t="str">
        <f t="shared" si="25"/>
        <v/>
      </c>
    </row>
    <row r="170" spans="1:35" ht="11.25" hidden="1" outlineLevel="5">
      <c r="A170" s="4824" t="s">
        <v>1512</v>
      </c>
      <c r="B170" s="68" t="s">
        <v>94</v>
      </c>
      <c r="C170" s="68" t="str">
        <f>IF(OR(ISNUMBER(S170),ISNUMBER(U170),ISNUMBER(W170),ISNUMBER(#REF!),ISNUMBER(AA170),ISNUMBER(AC170),ISNUMBER(AE170),ISNUMBER(AG170),ISNUMBER(Y170),ISNUMBER(AI170)),"x","")</f>
        <v/>
      </c>
      <c r="D170" s="2" t="s">
        <v>90</v>
      </c>
      <c r="E170" s="2" t="s">
        <v>1711</v>
      </c>
      <c r="F170" s="2" t="s">
        <v>67</v>
      </c>
      <c r="G170" s="2" t="s">
        <v>1712</v>
      </c>
      <c r="H170" s="2" t="s">
        <v>1561</v>
      </c>
      <c r="L170" s="2" t="s">
        <v>12</v>
      </c>
      <c r="O170" s="2" t="s">
        <v>14</v>
      </c>
      <c r="S170" s="4825"/>
      <c r="U170" s="4826"/>
      <c r="W170" s="4827" t="str">
        <f>IF(ISNUMBER(U170),U170,"")</f>
        <v/>
      </c>
      <c r="Y170" s="4828" t="str">
        <f t="shared" si="24"/>
        <v/>
      </c>
      <c r="AA170" s="92"/>
      <c r="AC170" s="4829"/>
      <c r="AE170" s="4830"/>
      <c r="AG170" s="4831" t="str">
        <f>IF(ISNUMBER(AE170),AE170,"")</f>
        <v/>
      </c>
      <c r="AI170" s="4832" t="str">
        <f t="shared" si="25"/>
        <v/>
      </c>
    </row>
    <row r="171" spans="1:35" ht="11.25" hidden="1" outlineLevel="4">
      <c r="A171" s="4833" t="s">
        <v>1713</v>
      </c>
      <c r="B171" s="68" t="s">
        <v>94</v>
      </c>
      <c r="C171" s="68" t="str">
        <f>IF(OR(ISNUMBER(S171),ISNUMBER(U171),ISNUMBER(W171),ISNUMBER(#REF!),ISNUMBER(AA171),ISNUMBER(AC171),ISNUMBER(AE171),ISNUMBER(AG171),ISNUMBER(Y171),ISNUMBER(AI171)),"x","")</f>
        <v/>
      </c>
      <c r="D171" s="2" t="s">
        <v>90</v>
      </c>
      <c r="E171" s="2" t="s">
        <v>1714</v>
      </c>
      <c r="F171" s="2" t="s">
        <v>67</v>
      </c>
      <c r="G171" s="2" t="s">
        <v>1715</v>
      </c>
      <c r="H171" s="2" t="s">
        <v>1561</v>
      </c>
      <c r="I171" s="2" t="s">
        <v>1716</v>
      </c>
      <c r="L171" s="2" t="s">
        <v>12</v>
      </c>
      <c r="O171" s="2" t="s">
        <v>14</v>
      </c>
      <c r="S171" s="4834"/>
      <c r="U171" s="4835"/>
      <c r="W171" s="4836" t="str">
        <f>IF(OR(ISNUMBER(W172),ISNUMBER(W173),ISNUMBER(W174),ISNUMBER(W175)),N(W172)+N(W173)+N(W174)+N(W175),IF(ISNUMBER(U171),U171,""))</f>
        <v/>
      </c>
      <c r="Y171" s="4837" t="str">
        <f t="shared" si="24"/>
        <v/>
      </c>
      <c r="AA171" s="92"/>
      <c r="AC171" s="4838"/>
      <c r="AE171" s="4839"/>
      <c r="AG171" s="4840" t="str">
        <f>IF(OR(ISNUMBER(AG172),ISNUMBER(AG173),ISNUMBER(AG174),ISNUMBER(AG175)),N(AG172)+N(AG173)+N(AG174)+N(AG175),IF(ISNUMBER(AE171),AE171,""))</f>
        <v/>
      </c>
      <c r="AI171" s="4841" t="str">
        <f t="shared" si="25"/>
        <v/>
      </c>
    </row>
    <row r="172" spans="1:35" ht="11.25" hidden="1" outlineLevel="5">
      <c r="A172" s="4842" t="s">
        <v>1207</v>
      </c>
      <c r="B172" s="68" t="s">
        <v>94</v>
      </c>
      <c r="C172" s="68" t="str">
        <f>IF(OR(ISNUMBER(S172),ISNUMBER(U172),ISNUMBER(W172),ISNUMBER(#REF!),ISNUMBER(AA172),ISNUMBER(AC172),ISNUMBER(AE172),ISNUMBER(AG172),ISNUMBER(Y172),ISNUMBER(AI172)),"x","")</f>
        <v/>
      </c>
      <c r="D172" s="2" t="s">
        <v>90</v>
      </c>
      <c r="E172" s="2" t="s">
        <v>1717</v>
      </c>
      <c r="F172" s="2" t="s">
        <v>67</v>
      </c>
      <c r="G172" s="2" t="s">
        <v>1718</v>
      </c>
      <c r="H172" s="2" t="s">
        <v>1561</v>
      </c>
      <c r="L172" s="2" t="s">
        <v>12</v>
      </c>
      <c r="O172" s="2" t="s">
        <v>14</v>
      </c>
      <c r="S172" s="4843"/>
      <c r="U172" s="4844"/>
      <c r="W172" s="4845" t="str">
        <f>IF(ISNUMBER(U172),U172,"")</f>
        <v/>
      </c>
      <c r="Y172" s="4846" t="str">
        <f t="shared" si="24"/>
        <v/>
      </c>
      <c r="AA172" s="92"/>
      <c r="AC172" s="4847"/>
      <c r="AE172" s="4848"/>
      <c r="AG172" s="4849" t="str">
        <f>IF(ISNUMBER(AE172),AE172,"")</f>
        <v/>
      </c>
      <c r="AI172" s="4850" t="str">
        <f t="shared" si="25"/>
        <v/>
      </c>
    </row>
    <row r="173" spans="1:35" ht="11.25" hidden="1" outlineLevel="5">
      <c r="A173" s="4851" t="s">
        <v>948</v>
      </c>
      <c r="B173" s="68" t="s">
        <v>94</v>
      </c>
      <c r="C173" s="68" t="str">
        <f>IF(OR(ISNUMBER(S173),ISNUMBER(U173),ISNUMBER(W173),ISNUMBER(#REF!),ISNUMBER(AA173),ISNUMBER(AC173),ISNUMBER(AE173),ISNUMBER(AG173),ISNUMBER(Y173),ISNUMBER(AI173)),"x","")</f>
        <v/>
      </c>
      <c r="D173" s="2" t="s">
        <v>90</v>
      </c>
      <c r="E173" s="2" t="s">
        <v>1719</v>
      </c>
      <c r="F173" s="2" t="s">
        <v>67</v>
      </c>
      <c r="G173" s="2" t="s">
        <v>1720</v>
      </c>
      <c r="H173" s="2" t="s">
        <v>1561</v>
      </c>
      <c r="L173" s="2" t="s">
        <v>12</v>
      </c>
      <c r="O173" s="2" t="s">
        <v>14</v>
      </c>
      <c r="S173" s="4852"/>
      <c r="U173" s="4853"/>
      <c r="W173" s="4854" t="str">
        <f>IF(ISNUMBER(U173),U173,"")</f>
        <v/>
      </c>
      <c r="Y173" s="4855" t="str">
        <f t="shared" si="24"/>
        <v/>
      </c>
      <c r="AA173" s="92"/>
      <c r="AC173" s="4856"/>
      <c r="AE173" s="4857"/>
      <c r="AG173" s="4858" t="str">
        <f>IF(ISNUMBER(AE173),AE173,"")</f>
        <v/>
      </c>
      <c r="AI173" s="4859" t="str">
        <f t="shared" si="25"/>
        <v/>
      </c>
    </row>
    <row r="174" spans="1:35" ht="11.25" hidden="1" outlineLevel="5">
      <c r="A174" s="4860" t="s">
        <v>1212</v>
      </c>
      <c r="B174" s="68" t="s">
        <v>94</v>
      </c>
      <c r="C174" s="68" t="str">
        <f>IF(OR(ISNUMBER(S174),ISNUMBER(U174),ISNUMBER(W174),ISNUMBER(#REF!),ISNUMBER(AA174),ISNUMBER(AC174),ISNUMBER(AE174),ISNUMBER(AG174),ISNUMBER(Y174),ISNUMBER(AI174)),"x","")</f>
        <v/>
      </c>
      <c r="D174" s="2" t="s">
        <v>90</v>
      </c>
      <c r="E174" s="2" t="s">
        <v>1721</v>
      </c>
      <c r="F174" s="2" t="s">
        <v>67</v>
      </c>
      <c r="G174" s="2" t="s">
        <v>1722</v>
      </c>
      <c r="H174" s="2" t="s">
        <v>1561</v>
      </c>
      <c r="L174" s="2" t="s">
        <v>12</v>
      </c>
      <c r="O174" s="2" t="s">
        <v>14</v>
      </c>
      <c r="S174" s="4861"/>
      <c r="U174" s="4862"/>
      <c r="W174" s="4863" t="str">
        <f>IF(ISNUMBER(U174),U174,"")</f>
        <v/>
      </c>
      <c r="Y174" s="4864" t="str">
        <f t="shared" si="24"/>
        <v/>
      </c>
      <c r="AA174" s="92"/>
      <c r="AC174" s="4865"/>
      <c r="AE174" s="4866"/>
      <c r="AG174" s="4867" t="str">
        <f>IF(ISNUMBER(AE174),AE174,"")</f>
        <v/>
      </c>
      <c r="AI174" s="4868" t="str">
        <f t="shared" si="25"/>
        <v/>
      </c>
    </row>
    <row r="175" spans="1:35" ht="11.25" hidden="1" outlineLevel="5">
      <c r="A175" s="4869" t="s">
        <v>1512</v>
      </c>
      <c r="B175" s="68" t="s">
        <v>94</v>
      </c>
      <c r="C175" s="68" t="str">
        <f>IF(OR(ISNUMBER(S175),ISNUMBER(U175),ISNUMBER(W175),ISNUMBER(#REF!),ISNUMBER(AA175),ISNUMBER(AC175),ISNUMBER(AE175),ISNUMBER(AG175),ISNUMBER(Y175),ISNUMBER(AI175)),"x","")</f>
        <v/>
      </c>
      <c r="D175" s="2" t="s">
        <v>90</v>
      </c>
      <c r="E175" s="2" t="s">
        <v>1723</v>
      </c>
      <c r="F175" s="2" t="s">
        <v>67</v>
      </c>
      <c r="G175" s="2" t="s">
        <v>1724</v>
      </c>
      <c r="H175" s="2" t="s">
        <v>1561</v>
      </c>
      <c r="L175" s="2" t="s">
        <v>12</v>
      </c>
      <c r="O175" s="2" t="s">
        <v>14</v>
      </c>
      <c r="S175" s="4870"/>
      <c r="U175" s="4871"/>
      <c r="W175" s="4872" t="str">
        <f>IF(ISNUMBER(U175),U175,"")</f>
        <v/>
      </c>
      <c r="Y175" s="4873" t="str">
        <f t="shared" si="24"/>
        <v/>
      </c>
      <c r="AA175" s="92"/>
      <c r="AC175" s="4874"/>
      <c r="AE175" s="4875"/>
      <c r="AG175" s="4876" t="str">
        <f>IF(ISNUMBER(AE175),AE175,"")</f>
        <v/>
      </c>
      <c r="AI175" s="4877" t="str">
        <f t="shared" si="25"/>
        <v/>
      </c>
    </row>
    <row r="176" spans="1:35" ht="11.25" hidden="1" outlineLevel="4">
      <c r="A176" s="4878" t="s">
        <v>1725</v>
      </c>
      <c r="B176" s="68" t="s">
        <v>94</v>
      </c>
      <c r="C176" s="68" t="str">
        <f>IF(OR(ISNUMBER(S176),ISNUMBER(U176),ISNUMBER(W176),ISNUMBER(#REF!),ISNUMBER(AA176),ISNUMBER(AC176),ISNUMBER(AE176),ISNUMBER(AG176),ISNUMBER(Y176),ISNUMBER(AI176)),"x","")</f>
        <v/>
      </c>
      <c r="D176" s="2" t="s">
        <v>90</v>
      </c>
      <c r="E176" s="2" t="s">
        <v>1726</v>
      </c>
      <c r="F176" s="2" t="s">
        <v>67</v>
      </c>
      <c r="G176" s="2" t="s">
        <v>1727</v>
      </c>
      <c r="H176" s="2" t="s">
        <v>1561</v>
      </c>
      <c r="I176" s="2" t="s">
        <v>1728</v>
      </c>
      <c r="L176" s="2" t="s">
        <v>12</v>
      </c>
      <c r="O176" s="2" t="s">
        <v>14</v>
      </c>
      <c r="S176" s="4879"/>
      <c r="U176" s="4880"/>
      <c r="W176" s="4881" t="str">
        <f>IF(OR(ISNUMBER(W177),ISNUMBER(W178),ISNUMBER(W179),ISNUMBER(W180)),N(W177)+N(W178)+N(W179)+N(W180),IF(ISNUMBER(U176),U176,""))</f>
        <v/>
      </c>
      <c r="Y176" s="4882" t="str">
        <f t="shared" si="24"/>
        <v/>
      </c>
      <c r="AA176" s="92"/>
      <c r="AC176" s="4883"/>
      <c r="AE176" s="4884"/>
      <c r="AG176" s="4885" t="str">
        <f>IF(OR(ISNUMBER(AG177),ISNUMBER(AG178),ISNUMBER(AG179),ISNUMBER(AG180)),N(AG177)+N(AG178)+N(AG179)+N(AG180),IF(ISNUMBER(AE176),AE176,""))</f>
        <v/>
      </c>
      <c r="AI176" s="4886" t="str">
        <f t="shared" si="25"/>
        <v/>
      </c>
    </row>
    <row r="177" spans="1:35" ht="11.25" hidden="1" outlineLevel="5">
      <c r="A177" s="4887" t="s">
        <v>1207</v>
      </c>
      <c r="B177" s="68" t="s">
        <v>94</v>
      </c>
      <c r="C177" s="68" t="str">
        <f>IF(OR(ISNUMBER(S177),ISNUMBER(U177),ISNUMBER(W177),ISNUMBER(#REF!),ISNUMBER(AA177),ISNUMBER(AC177),ISNUMBER(AE177),ISNUMBER(AG177),ISNUMBER(Y177),ISNUMBER(AI177)),"x","")</f>
        <v/>
      </c>
      <c r="D177" s="2" t="s">
        <v>90</v>
      </c>
      <c r="E177" s="2" t="s">
        <v>1729</v>
      </c>
      <c r="F177" s="2" t="s">
        <v>67</v>
      </c>
      <c r="G177" s="2" t="s">
        <v>1730</v>
      </c>
      <c r="H177" s="2" t="s">
        <v>1561</v>
      </c>
      <c r="L177" s="2" t="s">
        <v>12</v>
      </c>
      <c r="O177" s="2" t="s">
        <v>14</v>
      </c>
      <c r="S177" s="4888"/>
      <c r="U177" s="4889"/>
      <c r="W177" s="4890" t="str">
        <f>IF(ISNUMBER(U177),U177,"")</f>
        <v/>
      </c>
      <c r="Y177" s="4891" t="str">
        <f t="shared" si="24"/>
        <v/>
      </c>
      <c r="AA177" s="92"/>
      <c r="AC177" s="4892"/>
      <c r="AE177" s="4893"/>
      <c r="AG177" s="4894" t="str">
        <f>IF(ISNUMBER(AE177),AE177,"")</f>
        <v/>
      </c>
      <c r="AI177" s="4895" t="str">
        <f t="shared" si="25"/>
        <v/>
      </c>
    </row>
    <row r="178" spans="1:35" ht="11.25" hidden="1" outlineLevel="5">
      <c r="A178" s="4896" t="s">
        <v>948</v>
      </c>
      <c r="B178" s="68" t="s">
        <v>94</v>
      </c>
      <c r="C178" s="68" t="str">
        <f>IF(OR(ISNUMBER(S178),ISNUMBER(U178),ISNUMBER(W178),ISNUMBER(#REF!),ISNUMBER(AA178),ISNUMBER(AC178),ISNUMBER(AE178),ISNUMBER(AG178),ISNUMBER(Y178),ISNUMBER(AI178)),"x","")</f>
        <v/>
      </c>
      <c r="D178" s="2" t="s">
        <v>90</v>
      </c>
      <c r="E178" s="2" t="s">
        <v>1731</v>
      </c>
      <c r="F178" s="2" t="s">
        <v>67</v>
      </c>
      <c r="G178" s="2" t="s">
        <v>1732</v>
      </c>
      <c r="H178" s="2" t="s">
        <v>1561</v>
      </c>
      <c r="L178" s="2" t="s">
        <v>12</v>
      </c>
      <c r="O178" s="2" t="s">
        <v>14</v>
      </c>
      <c r="S178" s="4897"/>
      <c r="U178" s="4898"/>
      <c r="W178" s="4899" t="str">
        <f>IF(ISNUMBER(U178),U178,"")</f>
        <v/>
      </c>
      <c r="Y178" s="4900" t="str">
        <f t="shared" si="24"/>
        <v/>
      </c>
      <c r="AA178" s="92"/>
      <c r="AC178" s="4901"/>
      <c r="AE178" s="4902"/>
      <c r="AG178" s="4903" t="str">
        <f>IF(ISNUMBER(AE178),AE178,"")</f>
        <v/>
      </c>
      <c r="AI178" s="4904" t="str">
        <f t="shared" si="25"/>
        <v/>
      </c>
    </row>
    <row r="179" spans="1:35" ht="11.25" hidden="1" outlineLevel="5">
      <c r="A179" s="4905" t="s">
        <v>1212</v>
      </c>
      <c r="B179" s="68" t="s">
        <v>94</v>
      </c>
      <c r="C179" s="68" t="str">
        <f>IF(OR(ISNUMBER(S179),ISNUMBER(U179),ISNUMBER(W179),ISNUMBER(#REF!),ISNUMBER(AA179),ISNUMBER(AC179),ISNUMBER(AE179),ISNUMBER(AG179),ISNUMBER(Y179),ISNUMBER(AI179)),"x","")</f>
        <v/>
      </c>
      <c r="D179" s="2" t="s">
        <v>90</v>
      </c>
      <c r="E179" s="2" t="s">
        <v>1733</v>
      </c>
      <c r="F179" s="2" t="s">
        <v>67</v>
      </c>
      <c r="G179" s="2" t="s">
        <v>1734</v>
      </c>
      <c r="H179" s="2" t="s">
        <v>1561</v>
      </c>
      <c r="L179" s="2" t="s">
        <v>12</v>
      </c>
      <c r="O179" s="2" t="s">
        <v>14</v>
      </c>
      <c r="S179" s="4906"/>
      <c r="U179" s="4907"/>
      <c r="W179" s="4908" t="str">
        <f>IF(ISNUMBER(U179),U179,"")</f>
        <v/>
      </c>
      <c r="Y179" s="4909" t="str">
        <f t="shared" si="24"/>
        <v/>
      </c>
      <c r="AA179" s="92"/>
      <c r="AC179" s="4910"/>
      <c r="AE179" s="4911"/>
      <c r="AG179" s="4912" t="str">
        <f>IF(ISNUMBER(AE179),AE179,"")</f>
        <v/>
      </c>
      <c r="AI179" s="4913" t="str">
        <f t="shared" si="25"/>
        <v/>
      </c>
    </row>
    <row r="180" spans="1:35" ht="11.25" hidden="1" outlineLevel="5">
      <c r="A180" s="4914" t="s">
        <v>1512</v>
      </c>
      <c r="B180" s="68" t="s">
        <v>94</v>
      </c>
      <c r="C180" s="68" t="str">
        <f>IF(OR(ISNUMBER(S180),ISNUMBER(U180),ISNUMBER(W180),ISNUMBER(#REF!),ISNUMBER(AA180),ISNUMBER(AC180),ISNUMBER(AE180),ISNUMBER(AG180),ISNUMBER(Y180),ISNUMBER(AI180)),"x","")</f>
        <v/>
      </c>
      <c r="D180" s="2" t="s">
        <v>90</v>
      </c>
      <c r="E180" s="2" t="s">
        <v>1735</v>
      </c>
      <c r="F180" s="2" t="s">
        <v>67</v>
      </c>
      <c r="G180" s="2" t="s">
        <v>1736</v>
      </c>
      <c r="H180" s="2" t="s">
        <v>1561</v>
      </c>
      <c r="L180" s="2" t="s">
        <v>12</v>
      </c>
      <c r="O180" s="2" t="s">
        <v>14</v>
      </c>
      <c r="S180" s="4915"/>
      <c r="U180" s="4916"/>
      <c r="W180" s="4917" t="str">
        <f>IF(ISNUMBER(U180),U180,"")</f>
        <v/>
      </c>
      <c r="Y180" s="4918" t="str">
        <f t="shared" si="24"/>
        <v/>
      </c>
      <c r="AA180" s="92"/>
      <c r="AC180" s="4919"/>
      <c r="AE180" s="4920"/>
      <c r="AG180" s="4921" t="str">
        <f>IF(ISNUMBER(AE180),AE180,"")</f>
        <v/>
      </c>
      <c r="AI180" s="4922" t="str">
        <f t="shared" si="25"/>
        <v/>
      </c>
    </row>
    <row r="181" spans="1:35" ht="11.25" hidden="1" outlineLevel="4">
      <c r="A181" s="4923" t="s">
        <v>1737</v>
      </c>
      <c r="B181" s="68" t="s">
        <v>94</v>
      </c>
      <c r="C181" s="68" t="str">
        <f>IF(OR(ISNUMBER(S181),ISNUMBER(U181),ISNUMBER(W181),ISNUMBER(#REF!),ISNUMBER(AA181),ISNUMBER(AC181),ISNUMBER(AE181),ISNUMBER(AG181),ISNUMBER(Y181),ISNUMBER(AI181)),"x","")</f>
        <v/>
      </c>
      <c r="D181" s="2" t="s">
        <v>90</v>
      </c>
      <c r="E181" s="2" t="s">
        <v>1738</v>
      </c>
      <c r="F181" s="2" t="s">
        <v>67</v>
      </c>
      <c r="G181" s="2" t="s">
        <v>1739</v>
      </c>
      <c r="H181" s="2" t="s">
        <v>1561</v>
      </c>
      <c r="I181" s="2" t="s">
        <v>1740</v>
      </c>
      <c r="L181" s="2" t="s">
        <v>12</v>
      </c>
      <c r="O181" s="2" t="s">
        <v>14</v>
      </c>
      <c r="S181" s="4924"/>
      <c r="U181" s="4925"/>
      <c r="W181" s="4926" t="str">
        <f>IF(OR(ISNUMBER(W182),ISNUMBER(W183),ISNUMBER(W184),ISNUMBER(W185)),N(W182)+N(W183)+N(W184)+N(W185),IF(ISNUMBER(U181),U181,""))</f>
        <v/>
      </c>
      <c r="Y181" s="4927" t="str">
        <f t="shared" si="24"/>
        <v/>
      </c>
      <c r="AA181" s="92"/>
      <c r="AC181" s="4928"/>
      <c r="AE181" s="4929"/>
      <c r="AG181" s="4930" t="str">
        <f>IF(OR(ISNUMBER(AG182),ISNUMBER(AG183),ISNUMBER(AG184),ISNUMBER(AG185)),N(AG182)+N(AG183)+N(AG184)+N(AG185),IF(ISNUMBER(AE181),AE181,""))</f>
        <v/>
      </c>
      <c r="AI181" s="4931" t="str">
        <f t="shared" si="25"/>
        <v/>
      </c>
    </row>
    <row r="182" spans="1:35" ht="11.25" hidden="1" outlineLevel="5">
      <c r="A182" s="4932" t="s">
        <v>1207</v>
      </c>
      <c r="B182" s="68" t="s">
        <v>94</v>
      </c>
      <c r="C182" s="68" t="str">
        <f>IF(OR(ISNUMBER(S182),ISNUMBER(U182),ISNUMBER(W182),ISNUMBER(#REF!),ISNUMBER(AA182),ISNUMBER(AC182),ISNUMBER(AE182),ISNUMBER(AG182),ISNUMBER(Y182),ISNUMBER(AI182)),"x","")</f>
        <v/>
      </c>
      <c r="D182" s="2" t="s">
        <v>90</v>
      </c>
      <c r="E182" s="2" t="s">
        <v>1741</v>
      </c>
      <c r="F182" s="2" t="s">
        <v>67</v>
      </c>
      <c r="G182" s="2" t="s">
        <v>1742</v>
      </c>
      <c r="H182" s="2" t="s">
        <v>1561</v>
      </c>
      <c r="L182" s="2" t="s">
        <v>12</v>
      </c>
      <c r="O182" s="2" t="s">
        <v>14</v>
      </c>
      <c r="S182" s="4933"/>
      <c r="U182" s="4934"/>
      <c r="W182" s="4935" t="str">
        <f>IF(ISNUMBER(U182),U182,"")</f>
        <v/>
      </c>
      <c r="Y182" s="4936" t="str">
        <f t="shared" si="24"/>
        <v/>
      </c>
      <c r="AA182" s="92"/>
      <c r="AC182" s="4937"/>
      <c r="AE182" s="4938"/>
      <c r="AG182" s="4939" t="str">
        <f>IF(ISNUMBER(AE182),AE182,"")</f>
        <v/>
      </c>
      <c r="AI182" s="4940" t="str">
        <f t="shared" si="25"/>
        <v/>
      </c>
    </row>
    <row r="183" spans="1:35" ht="11.25" hidden="1" outlineLevel="5">
      <c r="A183" s="4941" t="s">
        <v>948</v>
      </c>
      <c r="B183" s="68" t="s">
        <v>94</v>
      </c>
      <c r="C183" s="68" t="str">
        <f>IF(OR(ISNUMBER(S183),ISNUMBER(U183),ISNUMBER(W183),ISNUMBER(#REF!),ISNUMBER(AA183),ISNUMBER(AC183),ISNUMBER(AE183),ISNUMBER(AG183),ISNUMBER(Y183),ISNUMBER(AI183)),"x","")</f>
        <v/>
      </c>
      <c r="D183" s="2" t="s">
        <v>90</v>
      </c>
      <c r="E183" s="2" t="s">
        <v>1743</v>
      </c>
      <c r="F183" s="2" t="s">
        <v>67</v>
      </c>
      <c r="G183" s="2" t="s">
        <v>1744</v>
      </c>
      <c r="H183" s="2" t="s">
        <v>1561</v>
      </c>
      <c r="L183" s="2" t="s">
        <v>12</v>
      </c>
      <c r="O183" s="2" t="s">
        <v>14</v>
      </c>
      <c r="S183" s="4942"/>
      <c r="U183" s="4943"/>
      <c r="W183" s="4944" t="str">
        <f>IF(ISNUMBER(U183),U183,"")</f>
        <v/>
      </c>
      <c r="Y183" s="4945" t="str">
        <f t="shared" si="24"/>
        <v/>
      </c>
      <c r="AA183" s="92"/>
      <c r="AC183" s="4946"/>
      <c r="AE183" s="4947"/>
      <c r="AG183" s="4948" t="str">
        <f>IF(ISNUMBER(AE183),AE183,"")</f>
        <v/>
      </c>
      <c r="AI183" s="4949" t="str">
        <f t="shared" si="25"/>
        <v/>
      </c>
    </row>
    <row r="184" spans="1:35" ht="11.25" hidden="1" outlineLevel="5">
      <c r="A184" s="4950" t="s">
        <v>1212</v>
      </c>
      <c r="B184" s="68" t="s">
        <v>94</v>
      </c>
      <c r="C184" s="68" t="str">
        <f>IF(OR(ISNUMBER(S184),ISNUMBER(U184),ISNUMBER(W184),ISNUMBER(#REF!),ISNUMBER(AA184),ISNUMBER(AC184),ISNUMBER(AE184),ISNUMBER(AG184),ISNUMBER(Y184),ISNUMBER(AI184)),"x","")</f>
        <v/>
      </c>
      <c r="D184" s="2" t="s">
        <v>90</v>
      </c>
      <c r="E184" s="2" t="s">
        <v>1745</v>
      </c>
      <c r="F184" s="2" t="s">
        <v>67</v>
      </c>
      <c r="G184" s="2" t="s">
        <v>1746</v>
      </c>
      <c r="H184" s="2" t="s">
        <v>1561</v>
      </c>
      <c r="L184" s="2" t="s">
        <v>12</v>
      </c>
      <c r="O184" s="2" t="s">
        <v>14</v>
      </c>
      <c r="S184" s="4951"/>
      <c r="U184" s="4952"/>
      <c r="W184" s="4953" t="str">
        <f>IF(ISNUMBER(U184),U184,"")</f>
        <v/>
      </c>
      <c r="Y184" s="4954" t="str">
        <f t="shared" si="24"/>
        <v/>
      </c>
      <c r="AA184" s="92"/>
      <c r="AC184" s="4955"/>
      <c r="AE184" s="4956"/>
      <c r="AG184" s="4957" t="str">
        <f>IF(ISNUMBER(AE184),AE184,"")</f>
        <v/>
      </c>
      <c r="AI184" s="4958" t="str">
        <f t="shared" si="25"/>
        <v/>
      </c>
    </row>
    <row r="185" spans="1:35" ht="11.25" hidden="1" outlineLevel="5">
      <c r="A185" s="4959" t="s">
        <v>1512</v>
      </c>
      <c r="B185" s="68" t="s">
        <v>94</v>
      </c>
      <c r="C185" s="68" t="str">
        <f>IF(OR(ISNUMBER(S185),ISNUMBER(U185),ISNUMBER(W185),ISNUMBER(#REF!),ISNUMBER(AA185),ISNUMBER(AC185),ISNUMBER(AE185),ISNUMBER(AG185),ISNUMBER(Y185),ISNUMBER(AI185)),"x","")</f>
        <v/>
      </c>
      <c r="D185" s="2" t="s">
        <v>90</v>
      </c>
      <c r="E185" s="2" t="s">
        <v>1747</v>
      </c>
      <c r="F185" s="2" t="s">
        <v>67</v>
      </c>
      <c r="G185" s="2" t="s">
        <v>1748</v>
      </c>
      <c r="H185" s="2" t="s">
        <v>1561</v>
      </c>
      <c r="L185" s="2" t="s">
        <v>12</v>
      </c>
      <c r="O185" s="2" t="s">
        <v>14</v>
      </c>
      <c r="S185" s="4960"/>
      <c r="U185" s="4961"/>
      <c r="W185" s="4962" t="str">
        <f>IF(ISNUMBER(U185),U185,"")</f>
        <v/>
      </c>
      <c r="Y185" s="4963" t="str">
        <f t="shared" si="24"/>
        <v/>
      </c>
      <c r="AA185" s="92"/>
      <c r="AC185" s="4964"/>
      <c r="AE185" s="4965"/>
      <c r="AG185" s="4966" t="str">
        <f>IF(ISNUMBER(AE185),AE185,"")</f>
        <v/>
      </c>
      <c r="AI185" s="4967" t="str">
        <f t="shared" si="25"/>
        <v/>
      </c>
    </row>
    <row r="186" spans="1:35" ht="11.25" hidden="1" outlineLevel="4">
      <c r="A186" s="4968" t="s">
        <v>1749</v>
      </c>
      <c r="B186" s="68" t="s">
        <v>94</v>
      </c>
      <c r="C186" s="68" t="str">
        <f>IF(OR(ISNUMBER(S186),ISNUMBER(U186),ISNUMBER(W186),ISNUMBER(#REF!),ISNUMBER(AA186),ISNUMBER(AC186),ISNUMBER(AE186),ISNUMBER(AG186),ISNUMBER(Y186),ISNUMBER(AI186)),"x","")</f>
        <v/>
      </c>
      <c r="D186" s="2" t="s">
        <v>90</v>
      </c>
      <c r="E186" s="2" t="s">
        <v>1750</v>
      </c>
      <c r="F186" s="2" t="s">
        <v>67</v>
      </c>
      <c r="G186" s="2" t="s">
        <v>1751</v>
      </c>
      <c r="H186" s="2" t="s">
        <v>1561</v>
      </c>
      <c r="I186" s="2" t="s">
        <v>1752</v>
      </c>
      <c r="L186" s="2" t="s">
        <v>12</v>
      </c>
      <c r="O186" s="2" t="s">
        <v>14</v>
      </c>
      <c r="S186" s="4969"/>
      <c r="U186" s="4970"/>
      <c r="W186" s="4971" t="str">
        <f>IF(OR(ISNUMBER(W187),ISNUMBER(W188),ISNUMBER(W189),ISNUMBER(W190)),N(W187)+N(W188)+N(W189)+N(W190),IF(ISNUMBER(U186),U186,""))</f>
        <v/>
      </c>
      <c r="Y186" s="4972" t="str">
        <f t="shared" si="24"/>
        <v/>
      </c>
      <c r="AA186" s="92"/>
      <c r="AC186" s="4973"/>
      <c r="AE186" s="4974"/>
      <c r="AG186" s="4975" t="str">
        <f>IF(OR(ISNUMBER(AG187),ISNUMBER(AG188),ISNUMBER(AG189),ISNUMBER(AG190)),N(AG187)+N(AG188)+N(AG189)+N(AG190),IF(ISNUMBER(AE186),AE186,""))</f>
        <v/>
      </c>
      <c r="AI186" s="4976" t="str">
        <f t="shared" si="25"/>
        <v/>
      </c>
    </row>
    <row r="187" spans="1:35" ht="11.25" hidden="1" outlineLevel="5">
      <c r="A187" s="4977" t="s">
        <v>1207</v>
      </c>
      <c r="B187" s="68" t="s">
        <v>94</v>
      </c>
      <c r="C187" s="68" t="str">
        <f>IF(OR(ISNUMBER(S187),ISNUMBER(U187),ISNUMBER(W187),ISNUMBER(#REF!),ISNUMBER(AA187),ISNUMBER(AC187),ISNUMBER(AE187),ISNUMBER(AG187),ISNUMBER(Y187),ISNUMBER(AI187)),"x","")</f>
        <v/>
      </c>
      <c r="D187" s="2" t="s">
        <v>90</v>
      </c>
      <c r="E187" s="2" t="s">
        <v>1753</v>
      </c>
      <c r="F187" s="2" t="s">
        <v>67</v>
      </c>
      <c r="G187" s="2" t="s">
        <v>1754</v>
      </c>
      <c r="H187" s="2" t="s">
        <v>1561</v>
      </c>
      <c r="L187" s="2" t="s">
        <v>12</v>
      </c>
      <c r="O187" s="2" t="s">
        <v>14</v>
      </c>
      <c r="S187" s="4978"/>
      <c r="U187" s="4979"/>
      <c r="W187" s="4980" t="str">
        <f>IF(ISNUMBER(U187),U187,"")</f>
        <v/>
      </c>
      <c r="Y187" s="4981" t="str">
        <f t="shared" si="24"/>
        <v/>
      </c>
      <c r="AA187" s="92"/>
      <c r="AC187" s="4982"/>
      <c r="AE187" s="4983"/>
      <c r="AG187" s="4984" t="str">
        <f>IF(ISNUMBER(AE187),AE187,"")</f>
        <v/>
      </c>
      <c r="AI187" s="4985" t="str">
        <f t="shared" si="25"/>
        <v/>
      </c>
    </row>
    <row r="188" spans="1:35" ht="11.25" hidden="1" outlineLevel="5">
      <c r="A188" s="4986" t="s">
        <v>948</v>
      </c>
      <c r="B188" s="68" t="s">
        <v>94</v>
      </c>
      <c r="C188" s="68" t="str">
        <f>IF(OR(ISNUMBER(S188),ISNUMBER(U188),ISNUMBER(W188),ISNUMBER(#REF!),ISNUMBER(AA188),ISNUMBER(AC188),ISNUMBER(AE188),ISNUMBER(AG188),ISNUMBER(Y188),ISNUMBER(AI188)),"x","")</f>
        <v/>
      </c>
      <c r="D188" s="2" t="s">
        <v>90</v>
      </c>
      <c r="E188" s="2" t="s">
        <v>1755</v>
      </c>
      <c r="F188" s="2" t="s">
        <v>67</v>
      </c>
      <c r="G188" s="2" t="s">
        <v>1756</v>
      </c>
      <c r="H188" s="2" t="s">
        <v>1561</v>
      </c>
      <c r="L188" s="2" t="s">
        <v>12</v>
      </c>
      <c r="O188" s="2" t="s">
        <v>14</v>
      </c>
      <c r="S188" s="4987"/>
      <c r="U188" s="4988"/>
      <c r="W188" s="4989" t="str">
        <f>IF(ISNUMBER(U188),U188,"")</f>
        <v/>
      </c>
      <c r="Y188" s="4990" t="str">
        <f t="shared" si="24"/>
        <v/>
      </c>
      <c r="AA188" s="92"/>
      <c r="AC188" s="4991"/>
      <c r="AE188" s="4992"/>
      <c r="AG188" s="4993" t="str">
        <f>IF(ISNUMBER(AE188),AE188,"")</f>
        <v/>
      </c>
      <c r="AI188" s="4994" t="str">
        <f t="shared" si="25"/>
        <v/>
      </c>
    </row>
    <row r="189" spans="1:35" ht="11.25" hidden="1" outlineLevel="5">
      <c r="A189" s="4995" t="s">
        <v>1212</v>
      </c>
      <c r="B189" s="68" t="s">
        <v>94</v>
      </c>
      <c r="C189" s="68" t="str">
        <f>IF(OR(ISNUMBER(S189),ISNUMBER(U189),ISNUMBER(W189),ISNUMBER(#REF!),ISNUMBER(AA189),ISNUMBER(AC189),ISNUMBER(AE189),ISNUMBER(AG189),ISNUMBER(Y189),ISNUMBER(AI189)),"x","")</f>
        <v/>
      </c>
      <c r="D189" s="2" t="s">
        <v>90</v>
      </c>
      <c r="E189" s="2" t="s">
        <v>1757</v>
      </c>
      <c r="F189" s="2" t="s">
        <v>67</v>
      </c>
      <c r="G189" s="2" t="s">
        <v>1758</v>
      </c>
      <c r="H189" s="2" t="s">
        <v>1561</v>
      </c>
      <c r="L189" s="2" t="s">
        <v>12</v>
      </c>
      <c r="O189" s="2" t="s">
        <v>14</v>
      </c>
      <c r="S189" s="4996"/>
      <c r="U189" s="4997"/>
      <c r="W189" s="4998" t="str">
        <f>IF(ISNUMBER(U189),U189,"")</f>
        <v/>
      </c>
      <c r="Y189" s="4999" t="str">
        <f t="shared" si="24"/>
        <v/>
      </c>
      <c r="AA189" s="92"/>
      <c r="AC189" s="5000"/>
      <c r="AE189" s="5001"/>
      <c r="AG189" s="5002" t="str">
        <f>IF(ISNUMBER(AE189),AE189,"")</f>
        <v/>
      </c>
      <c r="AI189" s="5003" t="str">
        <f t="shared" si="25"/>
        <v/>
      </c>
    </row>
    <row r="190" spans="1:35" ht="11.25" hidden="1" outlineLevel="5">
      <c r="A190" s="5004" t="s">
        <v>1512</v>
      </c>
      <c r="B190" s="68" t="s">
        <v>94</v>
      </c>
      <c r="C190" s="68" t="str">
        <f>IF(OR(ISNUMBER(S190),ISNUMBER(U190),ISNUMBER(W190),ISNUMBER(#REF!),ISNUMBER(AA190),ISNUMBER(AC190),ISNUMBER(AE190),ISNUMBER(AG190),ISNUMBER(Y190),ISNUMBER(AI190)),"x","")</f>
        <v/>
      </c>
      <c r="D190" s="2" t="s">
        <v>90</v>
      </c>
      <c r="E190" s="2" t="s">
        <v>1759</v>
      </c>
      <c r="F190" s="2" t="s">
        <v>67</v>
      </c>
      <c r="G190" s="2" t="s">
        <v>1760</v>
      </c>
      <c r="H190" s="2" t="s">
        <v>1561</v>
      </c>
      <c r="L190" s="2" t="s">
        <v>12</v>
      </c>
      <c r="O190" s="2" t="s">
        <v>14</v>
      </c>
      <c r="S190" s="5005"/>
      <c r="U190" s="5006"/>
      <c r="W190" s="5007" t="str">
        <f>IF(ISNUMBER(U190),U190,"")</f>
        <v/>
      </c>
      <c r="Y190" s="5008" t="str">
        <f t="shared" si="24"/>
        <v/>
      </c>
      <c r="AA190" s="92"/>
      <c r="AC190" s="5009"/>
      <c r="AE190" s="5010"/>
      <c r="AG190" s="5011" t="str">
        <f>IF(ISNUMBER(AE190),AE190,"")</f>
        <v/>
      </c>
      <c r="AI190" s="5012" t="str">
        <f t="shared" si="25"/>
        <v/>
      </c>
    </row>
    <row r="191" spans="1:35" ht="11.25" hidden="1" outlineLevel="3">
      <c r="A191" s="5013" t="s">
        <v>1761</v>
      </c>
      <c r="B191" s="68" t="s">
        <v>94</v>
      </c>
      <c r="C191" s="68" t="str">
        <f>IF(OR(ISNUMBER(S191),ISNUMBER(U191),ISNUMBER(W191),ISNUMBER(#REF!),ISNUMBER(AA191),ISNUMBER(AC191),ISNUMBER(AE191),ISNUMBER(AG191),ISNUMBER(Y191),ISNUMBER(AI191)),"x","")</f>
        <v/>
      </c>
      <c r="D191" s="2" t="s">
        <v>90</v>
      </c>
      <c r="E191" s="2" t="s">
        <v>1762</v>
      </c>
      <c r="F191" s="2" t="s">
        <v>67</v>
      </c>
      <c r="G191" s="2" t="s">
        <v>1763</v>
      </c>
      <c r="H191" s="2" t="s">
        <v>1561</v>
      </c>
      <c r="I191" s="2" t="s">
        <v>1764</v>
      </c>
      <c r="J191" s="2" t="s">
        <v>96</v>
      </c>
      <c r="L191" s="2" t="s">
        <v>12</v>
      </c>
      <c r="O191" s="2" t="s">
        <v>14</v>
      </c>
      <c r="S191" s="5014"/>
      <c r="U191" s="5015"/>
      <c r="W191" s="5016" t="str">
        <f>IF(OR(ISNUMBER(W192),ISNUMBER(W197)),N(W192)+N(W197),IF(ISNUMBER(U191),U191,""))</f>
        <v/>
      </c>
      <c r="Y191" s="5017" t="str">
        <f t="shared" si="24"/>
        <v/>
      </c>
      <c r="AA191" s="92"/>
      <c r="AC191" s="5018"/>
      <c r="AE191" s="5019"/>
      <c r="AG191" s="5020" t="str">
        <f>IF(OR(ISNUMBER(AG192),ISNUMBER(AG197)),N(AG192)+N(AG197),IF(ISNUMBER(AE191),AE191,""))</f>
        <v/>
      </c>
      <c r="AI191" s="5021" t="str">
        <f t="shared" si="25"/>
        <v/>
      </c>
    </row>
    <row r="192" spans="1:35" ht="11.25" hidden="1" outlineLevel="4">
      <c r="A192" s="5022" t="s">
        <v>1765</v>
      </c>
      <c r="B192" s="68" t="s">
        <v>94</v>
      </c>
      <c r="C192" s="68" t="str">
        <f>IF(OR(ISNUMBER(S192),ISNUMBER(U192),ISNUMBER(W192),ISNUMBER(#REF!),ISNUMBER(AA192),ISNUMBER(AC192),ISNUMBER(AE192),ISNUMBER(AG192),ISNUMBER(Y192),ISNUMBER(AI192)),"x","")</f>
        <v/>
      </c>
      <c r="D192" s="2" t="s">
        <v>90</v>
      </c>
      <c r="E192" s="2" t="s">
        <v>1766</v>
      </c>
      <c r="F192" s="2" t="s">
        <v>67</v>
      </c>
      <c r="G192" s="2" t="s">
        <v>1767</v>
      </c>
      <c r="H192" s="2" t="s">
        <v>1561</v>
      </c>
      <c r="I192" s="2" t="s">
        <v>1768</v>
      </c>
      <c r="L192" s="2" t="s">
        <v>12</v>
      </c>
      <c r="O192" s="2" t="s">
        <v>14</v>
      </c>
      <c r="S192" s="5023"/>
      <c r="U192" s="5024"/>
      <c r="W192" s="5025" t="str">
        <f>IF(OR(ISNUMBER(W193),ISNUMBER(W194),ISNUMBER(W195),ISNUMBER(W196)),N(W193)+N(W194)+N(W195)+N(W196),IF(ISNUMBER(U192),U192,""))</f>
        <v/>
      </c>
      <c r="Y192" s="5026" t="str">
        <f t="shared" si="24"/>
        <v/>
      </c>
      <c r="AA192" s="92"/>
      <c r="AC192" s="5027"/>
      <c r="AE192" s="5028"/>
      <c r="AG192" s="5029" t="str">
        <f>IF(OR(ISNUMBER(AG193),ISNUMBER(AG194),ISNUMBER(AG195),ISNUMBER(AG196)),N(AG193)+N(AG194)+N(AG195)+N(AG196),IF(ISNUMBER(AE192),AE192,""))</f>
        <v/>
      </c>
      <c r="AI192" s="5030" t="str">
        <f t="shared" si="25"/>
        <v/>
      </c>
    </row>
    <row r="193" spans="1:35" ht="11.25" hidden="1" outlineLevel="5">
      <c r="A193" s="5031" t="s">
        <v>1207</v>
      </c>
      <c r="B193" s="68" t="s">
        <v>94</v>
      </c>
      <c r="C193" s="68" t="str">
        <f>IF(OR(ISNUMBER(S193),ISNUMBER(U193),ISNUMBER(W193),ISNUMBER(#REF!),ISNUMBER(AA193),ISNUMBER(AC193),ISNUMBER(AE193),ISNUMBER(AG193),ISNUMBER(Y193),ISNUMBER(AI193)),"x","")</f>
        <v/>
      </c>
      <c r="D193" s="2" t="s">
        <v>90</v>
      </c>
      <c r="E193" s="2" t="s">
        <v>1769</v>
      </c>
      <c r="F193" s="2" t="s">
        <v>67</v>
      </c>
      <c r="G193" s="2" t="s">
        <v>1770</v>
      </c>
      <c r="H193" s="2" t="s">
        <v>1561</v>
      </c>
      <c r="L193" s="2" t="s">
        <v>12</v>
      </c>
      <c r="O193" s="2" t="s">
        <v>14</v>
      </c>
      <c r="S193" s="5032"/>
      <c r="U193" s="5033"/>
      <c r="W193" s="5034" t="str">
        <f>IF(ISNUMBER(U193),U193,"")</f>
        <v/>
      </c>
      <c r="Y193" s="5035" t="str">
        <f t="shared" si="24"/>
        <v/>
      </c>
      <c r="AA193" s="92"/>
      <c r="AC193" s="5036"/>
      <c r="AE193" s="5037"/>
      <c r="AG193" s="5038" t="str">
        <f>IF(ISNUMBER(AE193),AE193,"")</f>
        <v/>
      </c>
      <c r="AI193" s="5039" t="str">
        <f t="shared" si="25"/>
        <v/>
      </c>
    </row>
    <row r="194" spans="1:35" ht="11.25" hidden="1" outlineLevel="5">
      <c r="A194" s="5040" t="s">
        <v>948</v>
      </c>
      <c r="B194" s="68" t="s">
        <v>94</v>
      </c>
      <c r="C194" s="68" t="str">
        <f>IF(OR(ISNUMBER(S194),ISNUMBER(U194),ISNUMBER(W194),ISNUMBER(#REF!),ISNUMBER(AA194),ISNUMBER(AC194),ISNUMBER(AE194),ISNUMBER(AG194),ISNUMBER(Y194),ISNUMBER(AI194)),"x","")</f>
        <v/>
      </c>
      <c r="D194" s="2" t="s">
        <v>90</v>
      </c>
      <c r="E194" s="2" t="s">
        <v>1771</v>
      </c>
      <c r="F194" s="2" t="s">
        <v>67</v>
      </c>
      <c r="G194" s="2" t="s">
        <v>1772</v>
      </c>
      <c r="H194" s="2" t="s">
        <v>1561</v>
      </c>
      <c r="L194" s="2" t="s">
        <v>12</v>
      </c>
      <c r="O194" s="2" t="s">
        <v>14</v>
      </c>
      <c r="S194" s="5041"/>
      <c r="U194" s="5042"/>
      <c r="W194" s="5043" t="str">
        <f>IF(ISNUMBER(U194),U194,"")</f>
        <v/>
      </c>
      <c r="Y194" s="5044" t="str">
        <f t="shared" si="24"/>
        <v/>
      </c>
      <c r="AA194" s="92"/>
      <c r="AC194" s="5045"/>
      <c r="AE194" s="5046"/>
      <c r="AG194" s="5047" t="str">
        <f>IF(ISNUMBER(AE194),AE194,"")</f>
        <v/>
      </c>
      <c r="AI194" s="5048" t="str">
        <f t="shared" si="25"/>
        <v/>
      </c>
    </row>
    <row r="195" spans="1:35" ht="11.25" hidden="1" outlineLevel="5">
      <c r="A195" s="5049" t="s">
        <v>1212</v>
      </c>
      <c r="B195" s="68" t="s">
        <v>94</v>
      </c>
      <c r="C195" s="68" t="str">
        <f>IF(OR(ISNUMBER(S195),ISNUMBER(U195),ISNUMBER(W195),ISNUMBER(#REF!),ISNUMBER(AA195),ISNUMBER(AC195),ISNUMBER(AE195),ISNUMBER(AG195),ISNUMBER(Y195),ISNUMBER(AI195)),"x","")</f>
        <v/>
      </c>
      <c r="D195" s="2" t="s">
        <v>90</v>
      </c>
      <c r="E195" s="2" t="s">
        <v>1773</v>
      </c>
      <c r="F195" s="2" t="s">
        <v>67</v>
      </c>
      <c r="G195" s="2" t="s">
        <v>1774</v>
      </c>
      <c r="H195" s="2" t="s">
        <v>1561</v>
      </c>
      <c r="L195" s="2" t="s">
        <v>12</v>
      </c>
      <c r="O195" s="2" t="s">
        <v>14</v>
      </c>
      <c r="S195" s="5050"/>
      <c r="U195" s="5051"/>
      <c r="W195" s="5052" t="str">
        <f>IF(ISNUMBER(U195),U195,"")</f>
        <v/>
      </c>
      <c r="Y195" s="5053" t="str">
        <f t="shared" si="24"/>
        <v/>
      </c>
      <c r="AA195" s="92"/>
      <c r="AC195" s="5054"/>
      <c r="AE195" s="5055"/>
      <c r="AG195" s="5056" t="str">
        <f>IF(ISNUMBER(AE195),AE195,"")</f>
        <v/>
      </c>
      <c r="AI195" s="5057" t="str">
        <f t="shared" si="25"/>
        <v/>
      </c>
    </row>
    <row r="196" spans="1:35" ht="11.25" hidden="1" outlineLevel="5">
      <c r="A196" s="5058" t="s">
        <v>1512</v>
      </c>
      <c r="B196" s="68" t="s">
        <v>94</v>
      </c>
      <c r="C196" s="68" t="str">
        <f>IF(OR(ISNUMBER(S196),ISNUMBER(U196),ISNUMBER(W196),ISNUMBER(#REF!),ISNUMBER(AA196),ISNUMBER(AC196),ISNUMBER(AE196),ISNUMBER(AG196),ISNUMBER(Y196),ISNUMBER(AI196)),"x","")</f>
        <v/>
      </c>
      <c r="D196" s="2" t="s">
        <v>90</v>
      </c>
      <c r="E196" s="2" t="s">
        <v>1775</v>
      </c>
      <c r="F196" s="2" t="s">
        <v>67</v>
      </c>
      <c r="G196" s="2" t="s">
        <v>1776</v>
      </c>
      <c r="H196" s="2" t="s">
        <v>1561</v>
      </c>
      <c r="L196" s="2" t="s">
        <v>12</v>
      </c>
      <c r="O196" s="2" t="s">
        <v>14</v>
      </c>
      <c r="S196" s="5059"/>
      <c r="U196" s="5060"/>
      <c r="W196" s="5061" t="str">
        <f>IF(ISNUMBER(U196),U196,"")</f>
        <v/>
      </c>
      <c r="Y196" s="5062" t="str">
        <f t="shared" si="24"/>
        <v/>
      </c>
      <c r="AA196" s="92"/>
      <c r="AC196" s="5063"/>
      <c r="AE196" s="5064"/>
      <c r="AG196" s="5065" t="str">
        <f>IF(ISNUMBER(AE196),AE196,"")</f>
        <v/>
      </c>
      <c r="AI196" s="5066" t="str">
        <f t="shared" si="25"/>
        <v/>
      </c>
    </row>
    <row r="197" spans="1:35" ht="11.25" hidden="1" outlineLevel="4">
      <c r="A197" s="5067" t="s">
        <v>1777</v>
      </c>
      <c r="B197" s="68" t="s">
        <v>94</v>
      </c>
      <c r="C197" s="68" t="str">
        <f>IF(OR(ISNUMBER(S197),ISNUMBER(U197),ISNUMBER(W197),ISNUMBER(#REF!),ISNUMBER(AA197),ISNUMBER(AC197),ISNUMBER(AE197),ISNUMBER(AG197),ISNUMBER(Y197),ISNUMBER(AI197)),"x","")</f>
        <v/>
      </c>
      <c r="D197" s="2" t="s">
        <v>90</v>
      </c>
      <c r="E197" s="2" t="s">
        <v>1778</v>
      </c>
      <c r="F197" s="2" t="s">
        <v>67</v>
      </c>
      <c r="G197" s="2" t="s">
        <v>1779</v>
      </c>
      <c r="H197" s="2" t="s">
        <v>1561</v>
      </c>
      <c r="L197" s="2" t="s">
        <v>12</v>
      </c>
      <c r="O197" s="2" t="s">
        <v>14</v>
      </c>
      <c r="S197" s="5068"/>
      <c r="U197" s="5069"/>
      <c r="W197" s="5070" t="str">
        <f>IF(OR(ISNUMBER(W198),ISNUMBER(W199),ISNUMBER(W200),ISNUMBER(W201)),N(W198)+N(W199)+N(W200)+N(W201),IF(ISNUMBER(U197),U197,""))</f>
        <v/>
      </c>
      <c r="Y197" s="5071" t="str">
        <f t="shared" si="24"/>
        <v/>
      </c>
      <c r="AA197" s="92"/>
      <c r="AC197" s="5072"/>
      <c r="AE197" s="5073"/>
      <c r="AG197" s="5074" t="str">
        <f>IF(OR(ISNUMBER(AG198),ISNUMBER(AG199),ISNUMBER(AG200),ISNUMBER(AG201)),N(AG198)+N(AG199)+N(AG200)+N(AG201),IF(ISNUMBER(AE197),AE197,""))</f>
        <v/>
      </c>
      <c r="AI197" s="5075" t="str">
        <f t="shared" si="25"/>
        <v/>
      </c>
    </row>
    <row r="198" spans="1:35" ht="11.25" hidden="1" outlineLevel="5">
      <c r="A198" s="5076" t="s">
        <v>1207</v>
      </c>
      <c r="B198" s="68" t="s">
        <v>94</v>
      </c>
      <c r="C198" s="68" t="str">
        <f>IF(OR(ISNUMBER(S198),ISNUMBER(U198),ISNUMBER(W198),ISNUMBER(#REF!),ISNUMBER(AA198),ISNUMBER(AC198),ISNUMBER(AE198),ISNUMBER(AG198),ISNUMBER(Y198),ISNUMBER(AI198)),"x","")</f>
        <v/>
      </c>
      <c r="D198" s="2" t="s">
        <v>90</v>
      </c>
      <c r="E198" s="2" t="s">
        <v>1780</v>
      </c>
      <c r="F198" s="2" t="s">
        <v>67</v>
      </c>
      <c r="G198" s="2" t="s">
        <v>1781</v>
      </c>
      <c r="H198" s="2" t="s">
        <v>1561</v>
      </c>
      <c r="L198" s="2" t="s">
        <v>12</v>
      </c>
      <c r="O198" s="2" t="s">
        <v>14</v>
      </c>
      <c r="S198" s="5077"/>
      <c r="U198" s="5078"/>
      <c r="W198" s="5079" t="str">
        <f>IF(ISNUMBER(U198),U198,"")</f>
        <v/>
      </c>
      <c r="Y198" s="5080" t="str">
        <f t="shared" si="24"/>
        <v/>
      </c>
      <c r="AA198" s="92"/>
      <c r="AC198" s="5081"/>
      <c r="AE198" s="5082"/>
      <c r="AG198" s="5083" t="str">
        <f>IF(ISNUMBER(AE198),AE198,"")</f>
        <v/>
      </c>
      <c r="AI198" s="5084" t="str">
        <f t="shared" si="25"/>
        <v/>
      </c>
    </row>
    <row r="199" spans="1:35" ht="11.25" hidden="1" outlineLevel="5">
      <c r="A199" s="5085" t="s">
        <v>948</v>
      </c>
      <c r="B199" s="68" t="s">
        <v>94</v>
      </c>
      <c r="C199" s="68" t="str">
        <f>IF(OR(ISNUMBER(S199),ISNUMBER(U199),ISNUMBER(W199),ISNUMBER(#REF!),ISNUMBER(AA199),ISNUMBER(AC199),ISNUMBER(AE199),ISNUMBER(AG199),ISNUMBER(Y199),ISNUMBER(AI199)),"x","")</f>
        <v/>
      </c>
      <c r="D199" s="2" t="s">
        <v>90</v>
      </c>
      <c r="E199" s="2" t="s">
        <v>1782</v>
      </c>
      <c r="F199" s="2" t="s">
        <v>67</v>
      </c>
      <c r="G199" s="2" t="s">
        <v>1783</v>
      </c>
      <c r="H199" s="2" t="s">
        <v>1561</v>
      </c>
      <c r="L199" s="2" t="s">
        <v>12</v>
      </c>
      <c r="O199" s="2" t="s">
        <v>14</v>
      </c>
      <c r="S199" s="5086"/>
      <c r="U199" s="5087"/>
      <c r="W199" s="5088" t="str">
        <f>IF(ISNUMBER(U199),U199,"")</f>
        <v/>
      </c>
      <c r="Y199" s="5089" t="str">
        <f t="shared" si="24"/>
        <v/>
      </c>
      <c r="AA199" s="92"/>
      <c r="AC199" s="5090"/>
      <c r="AE199" s="5091"/>
      <c r="AG199" s="5092" t="str">
        <f>IF(ISNUMBER(AE199),AE199,"")</f>
        <v/>
      </c>
      <c r="AI199" s="5093" t="str">
        <f t="shared" si="25"/>
        <v/>
      </c>
    </row>
    <row r="200" spans="1:35" ht="11.25" hidden="1" outlineLevel="5">
      <c r="A200" s="5094" t="s">
        <v>1212</v>
      </c>
      <c r="B200" s="68" t="s">
        <v>94</v>
      </c>
      <c r="C200" s="68" t="str">
        <f>IF(OR(ISNUMBER(S200),ISNUMBER(U200),ISNUMBER(W200),ISNUMBER(#REF!),ISNUMBER(AA200),ISNUMBER(AC200),ISNUMBER(AE200),ISNUMBER(AG200),ISNUMBER(Y200),ISNUMBER(AI200)),"x","")</f>
        <v/>
      </c>
      <c r="D200" s="2" t="s">
        <v>90</v>
      </c>
      <c r="E200" s="2" t="s">
        <v>1784</v>
      </c>
      <c r="F200" s="2" t="s">
        <v>67</v>
      </c>
      <c r="G200" s="2" t="s">
        <v>1785</v>
      </c>
      <c r="H200" s="2" t="s">
        <v>1561</v>
      </c>
      <c r="L200" s="2" t="s">
        <v>12</v>
      </c>
      <c r="O200" s="2" t="s">
        <v>14</v>
      </c>
      <c r="S200" s="5095"/>
      <c r="U200" s="5096"/>
      <c r="W200" s="5097" t="str">
        <f>IF(ISNUMBER(U200),U200,"")</f>
        <v/>
      </c>
      <c r="Y200" s="5098" t="str">
        <f t="shared" si="24"/>
        <v/>
      </c>
      <c r="AA200" s="92"/>
      <c r="AC200" s="5099"/>
      <c r="AE200" s="5100"/>
      <c r="AG200" s="5101" t="str">
        <f>IF(ISNUMBER(AE200),AE200,"")</f>
        <v/>
      </c>
      <c r="AI200" s="5102" t="str">
        <f t="shared" si="25"/>
        <v/>
      </c>
    </row>
    <row r="201" spans="1:35" ht="11.25" hidden="1" outlineLevel="5">
      <c r="A201" s="5103" t="s">
        <v>1512</v>
      </c>
      <c r="B201" s="68" t="s">
        <v>94</v>
      </c>
      <c r="C201" s="68" t="str">
        <f>IF(OR(ISNUMBER(S201),ISNUMBER(U201),ISNUMBER(W201),ISNUMBER(#REF!),ISNUMBER(AA201),ISNUMBER(AC201),ISNUMBER(AE201),ISNUMBER(AG201),ISNUMBER(Y201),ISNUMBER(AI201)),"x","")</f>
        <v/>
      </c>
      <c r="D201" s="2" t="s">
        <v>90</v>
      </c>
      <c r="E201" s="2" t="s">
        <v>1786</v>
      </c>
      <c r="F201" s="2" t="s">
        <v>67</v>
      </c>
      <c r="G201" s="2" t="s">
        <v>1787</v>
      </c>
      <c r="H201" s="2" t="s">
        <v>1561</v>
      </c>
      <c r="L201" s="2" t="s">
        <v>12</v>
      </c>
      <c r="O201" s="2" t="s">
        <v>14</v>
      </c>
      <c r="S201" s="5104"/>
      <c r="U201" s="5105"/>
      <c r="W201" s="5106" t="str">
        <f>IF(ISNUMBER(U201),U201,"")</f>
        <v/>
      </c>
      <c r="Y201" s="5107" t="str">
        <f t="shared" ref="Y201:Y264" si="28">IF(OR(ISNUMBER(S201),ISNUMBER(W201)),N(S201)+N(W201),"")</f>
        <v/>
      </c>
      <c r="AA201" s="92"/>
      <c r="AC201" s="5108"/>
      <c r="AE201" s="5109"/>
      <c r="AG201" s="5110" t="str">
        <f>IF(ISNUMBER(AE201),AE201,"")</f>
        <v/>
      </c>
      <c r="AI201" s="5111" t="str">
        <f t="shared" ref="AI201:AI264" si="29">IF(OR(ISNUMBER(AC201),ISNUMBER(AG201)),N(AC201)+N(AG201),"")</f>
        <v/>
      </c>
    </row>
    <row r="202" spans="1:35" ht="11.25" hidden="1" outlineLevel="3">
      <c r="A202" s="5112" t="s">
        <v>1788</v>
      </c>
      <c r="B202" s="68" t="s">
        <v>94</v>
      </c>
      <c r="C202" s="68" t="str">
        <f>IF(OR(ISNUMBER(S202),ISNUMBER(U202),ISNUMBER(W202),ISNUMBER(#REF!),ISNUMBER(AA202),ISNUMBER(AC202),ISNUMBER(AE202),ISNUMBER(AG202),ISNUMBER(Y202),ISNUMBER(AI202)),"x","")</f>
        <v/>
      </c>
      <c r="D202" s="2" t="s">
        <v>90</v>
      </c>
      <c r="E202" s="2" t="s">
        <v>1789</v>
      </c>
      <c r="F202" s="2" t="s">
        <v>67</v>
      </c>
      <c r="G202" s="2" t="s">
        <v>1790</v>
      </c>
      <c r="H202" s="2" t="s">
        <v>1561</v>
      </c>
      <c r="J202" s="2" t="s">
        <v>96</v>
      </c>
      <c r="L202" s="2" t="s">
        <v>12</v>
      </c>
      <c r="O202" s="2" t="s">
        <v>14</v>
      </c>
      <c r="S202" s="5113"/>
      <c r="U202" s="5114"/>
      <c r="W202" s="5115" t="str">
        <f>IF(OR(ISNUMBER(W203),ISNUMBER(W204),ISNUMBER(W205),ISNUMBER(W206)),N(W203)+N(W204)+N(W205)+N(W206),IF(ISNUMBER(U202),U202,""))</f>
        <v/>
      </c>
      <c r="Y202" s="5116" t="str">
        <f t="shared" si="28"/>
        <v/>
      </c>
      <c r="AA202" s="92"/>
      <c r="AC202" s="5117"/>
      <c r="AE202" s="5118"/>
      <c r="AG202" s="5119" t="str">
        <f>IF(OR(ISNUMBER(AG203),ISNUMBER(AG204),ISNUMBER(AG205),ISNUMBER(AG206)),N(AG203)+N(AG204)+N(AG205)+N(AG206),IF(ISNUMBER(AE202),AE202,""))</f>
        <v/>
      </c>
      <c r="AI202" s="5120" t="str">
        <f t="shared" si="29"/>
        <v/>
      </c>
    </row>
    <row r="203" spans="1:35" ht="11.25" hidden="1" outlineLevel="4">
      <c r="A203" s="5121" t="s">
        <v>1207</v>
      </c>
      <c r="B203" s="68" t="s">
        <v>94</v>
      </c>
      <c r="C203" s="68" t="str">
        <f>IF(OR(ISNUMBER(S203),ISNUMBER(U203),ISNUMBER(W203),ISNUMBER(#REF!),ISNUMBER(AA203),ISNUMBER(AC203),ISNUMBER(AE203),ISNUMBER(AG203),ISNUMBER(Y203),ISNUMBER(AI203)),"x","")</f>
        <v/>
      </c>
      <c r="D203" s="2" t="s">
        <v>90</v>
      </c>
      <c r="E203" s="2" t="s">
        <v>1791</v>
      </c>
      <c r="F203" s="2" t="s">
        <v>67</v>
      </c>
      <c r="G203" s="2" t="s">
        <v>1792</v>
      </c>
      <c r="H203" s="2" t="s">
        <v>1561</v>
      </c>
      <c r="L203" s="2" t="s">
        <v>12</v>
      </c>
      <c r="O203" s="2" t="s">
        <v>14</v>
      </c>
      <c r="S203" s="5122"/>
      <c r="U203" s="5123"/>
      <c r="W203" s="5124" t="str">
        <f>IF(ISNUMBER(U203),U203,"")</f>
        <v/>
      </c>
      <c r="Y203" s="5125" t="str">
        <f t="shared" si="28"/>
        <v/>
      </c>
      <c r="AA203" s="92"/>
      <c r="AC203" s="5126"/>
      <c r="AE203" s="5127"/>
      <c r="AG203" s="5128" t="str">
        <f>IF(ISNUMBER(AE203),AE203,"")</f>
        <v/>
      </c>
      <c r="AI203" s="5129" t="str">
        <f t="shared" si="29"/>
        <v/>
      </c>
    </row>
    <row r="204" spans="1:35" ht="11.25" hidden="1" outlineLevel="4">
      <c r="A204" s="5130" t="s">
        <v>948</v>
      </c>
      <c r="B204" s="68" t="s">
        <v>94</v>
      </c>
      <c r="C204" s="68" t="str">
        <f>IF(OR(ISNUMBER(S204),ISNUMBER(U204),ISNUMBER(W204),ISNUMBER(#REF!),ISNUMBER(AA204),ISNUMBER(AC204),ISNUMBER(AE204),ISNUMBER(AG204),ISNUMBER(Y204),ISNUMBER(AI204)),"x","")</f>
        <v/>
      </c>
      <c r="D204" s="2" t="s">
        <v>90</v>
      </c>
      <c r="E204" s="2" t="s">
        <v>1793</v>
      </c>
      <c r="F204" s="2" t="s">
        <v>67</v>
      </c>
      <c r="G204" s="2" t="s">
        <v>1794</v>
      </c>
      <c r="H204" s="2" t="s">
        <v>1561</v>
      </c>
      <c r="L204" s="2" t="s">
        <v>12</v>
      </c>
      <c r="O204" s="2" t="s">
        <v>14</v>
      </c>
      <c r="S204" s="5131"/>
      <c r="U204" s="5132"/>
      <c r="W204" s="5133" t="str">
        <f>IF(ISNUMBER(U204),U204,"")</f>
        <v/>
      </c>
      <c r="Y204" s="5134" t="str">
        <f t="shared" si="28"/>
        <v/>
      </c>
      <c r="AA204" s="92"/>
      <c r="AC204" s="5135"/>
      <c r="AE204" s="5136"/>
      <c r="AG204" s="5137" t="str">
        <f>IF(ISNUMBER(AE204),AE204,"")</f>
        <v/>
      </c>
      <c r="AI204" s="5138" t="str">
        <f t="shared" si="29"/>
        <v/>
      </c>
    </row>
    <row r="205" spans="1:35" ht="11.25" hidden="1" outlineLevel="4">
      <c r="A205" s="5139" t="s">
        <v>1212</v>
      </c>
      <c r="B205" s="68" t="s">
        <v>94</v>
      </c>
      <c r="C205" s="68" t="str">
        <f>IF(OR(ISNUMBER(S205),ISNUMBER(U205),ISNUMBER(W205),ISNUMBER(#REF!),ISNUMBER(AA205),ISNUMBER(AC205),ISNUMBER(AE205),ISNUMBER(AG205),ISNUMBER(Y205),ISNUMBER(AI205)),"x","")</f>
        <v/>
      </c>
      <c r="D205" s="2" t="s">
        <v>90</v>
      </c>
      <c r="E205" s="2" t="s">
        <v>1795</v>
      </c>
      <c r="F205" s="2" t="s">
        <v>67</v>
      </c>
      <c r="G205" s="2" t="s">
        <v>1796</v>
      </c>
      <c r="H205" s="2" t="s">
        <v>1561</v>
      </c>
      <c r="L205" s="2" t="s">
        <v>12</v>
      </c>
      <c r="O205" s="2" t="s">
        <v>14</v>
      </c>
      <c r="S205" s="5140"/>
      <c r="U205" s="5141"/>
      <c r="W205" s="5142" t="str">
        <f>IF(ISNUMBER(U205),U205,"")</f>
        <v/>
      </c>
      <c r="Y205" s="5143" t="str">
        <f t="shared" si="28"/>
        <v/>
      </c>
      <c r="AA205" s="92"/>
      <c r="AC205" s="5144"/>
      <c r="AE205" s="5145"/>
      <c r="AG205" s="5146" t="str">
        <f>IF(ISNUMBER(AE205),AE205,"")</f>
        <v/>
      </c>
      <c r="AI205" s="5147" t="str">
        <f t="shared" si="29"/>
        <v/>
      </c>
    </row>
    <row r="206" spans="1:35" ht="11.25" hidden="1" outlineLevel="4">
      <c r="A206" s="5148" t="s">
        <v>1512</v>
      </c>
      <c r="B206" s="68" t="s">
        <v>94</v>
      </c>
      <c r="C206" s="68" t="str">
        <f>IF(OR(ISNUMBER(S206),ISNUMBER(U206),ISNUMBER(W206),ISNUMBER(#REF!),ISNUMBER(AA206),ISNUMBER(AC206),ISNUMBER(AE206),ISNUMBER(AG206),ISNUMBER(Y206),ISNUMBER(AI206)),"x","")</f>
        <v/>
      </c>
      <c r="D206" s="2" t="s">
        <v>90</v>
      </c>
      <c r="E206" s="2" t="s">
        <v>1797</v>
      </c>
      <c r="F206" s="2" t="s">
        <v>67</v>
      </c>
      <c r="G206" s="2" t="s">
        <v>1798</v>
      </c>
      <c r="H206" s="2" t="s">
        <v>1561</v>
      </c>
      <c r="L206" s="2" t="s">
        <v>12</v>
      </c>
      <c r="O206" s="2" t="s">
        <v>14</v>
      </c>
      <c r="S206" s="5149"/>
      <c r="U206" s="5150"/>
      <c r="W206" s="5151" t="str">
        <f>IF(ISNUMBER(U206),U206,"")</f>
        <v/>
      </c>
      <c r="Y206" s="5152" t="str">
        <f t="shared" si="28"/>
        <v/>
      </c>
      <c r="AA206" s="92"/>
      <c r="AC206" s="5153"/>
      <c r="AE206" s="5154"/>
      <c r="AG206" s="5155" t="str">
        <f>IF(ISNUMBER(AE206),AE206,"")</f>
        <v/>
      </c>
      <c r="AI206" s="5156" t="str">
        <f t="shared" si="29"/>
        <v/>
      </c>
    </row>
    <row r="207" spans="1:35" ht="11.25" hidden="1" outlineLevel="3">
      <c r="A207" s="5157" t="s">
        <v>1799</v>
      </c>
      <c r="B207" s="68" t="s">
        <v>94</v>
      </c>
      <c r="C207" s="68" t="str">
        <f>IF(OR(ISNUMBER(S207),ISNUMBER(U207),ISNUMBER(W207),ISNUMBER(#REF!),ISNUMBER(AA207),ISNUMBER(AC207),ISNUMBER(AE207),ISNUMBER(AG207),ISNUMBER(Y207),ISNUMBER(AI207)),"x","")</f>
        <v/>
      </c>
      <c r="D207" s="2" t="s">
        <v>90</v>
      </c>
      <c r="E207" s="2" t="s">
        <v>1800</v>
      </c>
      <c r="F207" s="2" t="s">
        <v>67</v>
      </c>
      <c r="G207" s="2" t="s">
        <v>1801</v>
      </c>
      <c r="H207" s="2" t="s">
        <v>1802</v>
      </c>
      <c r="I207" s="2" t="s">
        <v>1803</v>
      </c>
      <c r="J207" s="2" t="s">
        <v>96</v>
      </c>
      <c r="L207" s="2" t="s">
        <v>12</v>
      </c>
      <c r="O207" s="2" t="s">
        <v>14</v>
      </c>
      <c r="S207" s="5158"/>
      <c r="U207" s="5159"/>
      <c r="W207" s="5160" t="str">
        <f>IF(OR(ISNUMBER(W208),ISNUMBER(W209),ISNUMBER(W210),ISNUMBER(W211)),N(W208)+N(W209)+N(W210)+N(W211),IF(ISNUMBER(U207),U207,""))</f>
        <v/>
      </c>
      <c r="Y207" s="5161" t="str">
        <f t="shared" si="28"/>
        <v/>
      </c>
      <c r="AA207" s="92"/>
      <c r="AC207" s="5162"/>
      <c r="AE207" s="5163"/>
      <c r="AG207" s="5164" t="str">
        <f>IF(OR(ISNUMBER(AG208),ISNUMBER(AG209),ISNUMBER(AG210),ISNUMBER(AG211)),N(AG208)+N(AG209)+N(AG210)+N(AG211),IF(ISNUMBER(AE207),AE207,""))</f>
        <v/>
      </c>
      <c r="AI207" s="5165" t="str">
        <f t="shared" si="29"/>
        <v/>
      </c>
    </row>
    <row r="208" spans="1:35" ht="11.25" hidden="1" outlineLevel="4">
      <c r="A208" s="5166" t="s">
        <v>1207</v>
      </c>
      <c r="B208" s="68" t="s">
        <v>94</v>
      </c>
      <c r="C208" s="68" t="str">
        <f>IF(OR(ISNUMBER(S208),ISNUMBER(U208),ISNUMBER(W208),ISNUMBER(#REF!),ISNUMBER(AA208),ISNUMBER(AC208),ISNUMBER(AE208),ISNUMBER(AG208),ISNUMBER(Y208),ISNUMBER(AI208)),"x","")</f>
        <v/>
      </c>
      <c r="D208" s="2" t="s">
        <v>90</v>
      </c>
      <c r="E208" s="2" t="s">
        <v>1804</v>
      </c>
      <c r="F208" s="2" t="s">
        <v>67</v>
      </c>
      <c r="G208" s="2" t="s">
        <v>1805</v>
      </c>
      <c r="H208" s="2" t="s">
        <v>1561</v>
      </c>
      <c r="L208" s="2" t="s">
        <v>12</v>
      </c>
      <c r="O208" s="2" t="s">
        <v>14</v>
      </c>
      <c r="S208" s="5167"/>
      <c r="U208" s="5168"/>
      <c r="W208" s="5169" t="str">
        <f>IF(ISNUMBER(U208),U208,"")</f>
        <v/>
      </c>
      <c r="Y208" s="5170" t="str">
        <f t="shared" si="28"/>
        <v/>
      </c>
      <c r="AA208" s="92"/>
      <c r="AC208" s="5171"/>
      <c r="AE208" s="5172"/>
      <c r="AG208" s="5173" t="str">
        <f>IF(ISNUMBER(AE208),AE208,"")</f>
        <v/>
      </c>
      <c r="AI208" s="5174" t="str">
        <f t="shared" si="29"/>
        <v/>
      </c>
    </row>
    <row r="209" spans="1:35" ht="11.25" hidden="1" outlineLevel="4">
      <c r="A209" s="5175" t="s">
        <v>948</v>
      </c>
      <c r="B209" s="68" t="s">
        <v>94</v>
      </c>
      <c r="C209" s="68" t="str">
        <f>IF(OR(ISNUMBER(S209),ISNUMBER(U209),ISNUMBER(W209),ISNUMBER(#REF!),ISNUMBER(AA209),ISNUMBER(AC209),ISNUMBER(AE209),ISNUMBER(AG209),ISNUMBER(Y209),ISNUMBER(AI209)),"x","")</f>
        <v/>
      </c>
      <c r="D209" s="2" t="s">
        <v>90</v>
      </c>
      <c r="E209" s="2" t="s">
        <v>1806</v>
      </c>
      <c r="F209" s="2" t="s">
        <v>67</v>
      </c>
      <c r="G209" s="2" t="s">
        <v>1807</v>
      </c>
      <c r="H209" s="2" t="s">
        <v>1561</v>
      </c>
      <c r="L209" s="2" t="s">
        <v>12</v>
      </c>
      <c r="O209" s="2" t="s">
        <v>14</v>
      </c>
      <c r="S209" s="5176"/>
      <c r="U209" s="5177"/>
      <c r="W209" s="5178" t="str">
        <f>IF(ISNUMBER(U209),U209,"")</f>
        <v/>
      </c>
      <c r="Y209" s="5179" t="str">
        <f t="shared" si="28"/>
        <v/>
      </c>
      <c r="AA209" s="92"/>
      <c r="AC209" s="5180"/>
      <c r="AE209" s="5181"/>
      <c r="AG209" s="5182" t="str">
        <f>IF(ISNUMBER(AE209),AE209,"")</f>
        <v/>
      </c>
      <c r="AI209" s="5183" t="str">
        <f t="shared" si="29"/>
        <v/>
      </c>
    </row>
    <row r="210" spans="1:35" ht="11.25" hidden="1" outlineLevel="4">
      <c r="A210" s="5184" t="s">
        <v>1212</v>
      </c>
      <c r="B210" s="68" t="s">
        <v>94</v>
      </c>
      <c r="C210" s="68" t="str">
        <f>IF(OR(ISNUMBER(S210),ISNUMBER(U210),ISNUMBER(W210),ISNUMBER(#REF!),ISNUMBER(AA210),ISNUMBER(AC210),ISNUMBER(AE210),ISNUMBER(AG210),ISNUMBER(Y210),ISNUMBER(AI210)),"x","")</f>
        <v/>
      </c>
      <c r="D210" s="2" t="s">
        <v>90</v>
      </c>
      <c r="E210" s="2" t="s">
        <v>1808</v>
      </c>
      <c r="F210" s="2" t="s">
        <v>67</v>
      </c>
      <c r="G210" s="2" t="s">
        <v>1809</v>
      </c>
      <c r="H210" s="2" t="s">
        <v>1561</v>
      </c>
      <c r="L210" s="2" t="s">
        <v>12</v>
      </c>
      <c r="O210" s="2" t="s">
        <v>14</v>
      </c>
      <c r="S210" s="5185"/>
      <c r="U210" s="5186"/>
      <c r="W210" s="5187" t="str">
        <f>IF(ISNUMBER(U210),U210,"")</f>
        <v/>
      </c>
      <c r="Y210" s="5188" t="str">
        <f t="shared" si="28"/>
        <v/>
      </c>
      <c r="AA210" s="92"/>
      <c r="AC210" s="5189"/>
      <c r="AE210" s="5190"/>
      <c r="AG210" s="5191" t="str">
        <f>IF(ISNUMBER(AE210),AE210,"")</f>
        <v/>
      </c>
      <c r="AI210" s="5192" t="str">
        <f t="shared" si="29"/>
        <v/>
      </c>
    </row>
    <row r="211" spans="1:35" ht="11.25" hidden="1" outlineLevel="4">
      <c r="A211" s="5193" t="s">
        <v>1512</v>
      </c>
      <c r="B211" s="68" t="s">
        <v>94</v>
      </c>
      <c r="C211" s="68" t="str">
        <f>IF(OR(ISNUMBER(S211),ISNUMBER(U211),ISNUMBER(W211),ISNUMBER(#REF!),ISNUMBER(AA211),ISNUMBER(AC211),ISNUMBER(AE211),ISNUMBER(AG211),ISNUMBER(Y211),ISNUMBER(AI211)),"x","")</f>
        <v/>
      </c>
      <c r="D211" s="2" t="s">
        <v>90</v>
      </c>
      <c r="E211" s="2" t="s">
        <v>1810</v>
      </c>
      <c r="F211" s="2" t="s">
        <v>67</v>
      </c>
      <c r="G211" s="2" t="s">
        <v>1811</v>
      </c>
      <c r="H211" s="2" t="s">
        <v>1561</v>
      </c>
      <c r="L211" s="2" t="s">
        <v>12</v>
      </c>
      <c r="O211" s="2" t="s">
        <v>14</v>
      </c>
      <c r="S211" s="5194"/>
      <c r="U211" s="5195"/>
      <c r="W211" s="5196" t="str">
        <f>IF(ISNUMBER(U211),U211,"")</f>
        <v/>
      </c>
      <c r="Y211" s="5197" t="str">
        <f t="shared" si="28"/>
        <v/>
      </c>
      <c r="AA211" s="92"/>
      <c r="AC211" s="5198"/>
      <c r="AE211" s="5199"/>
      <c r="AG211" s="5200" t="str">
        <f>IF(ISNUMBER(AE211),AE211,"")</f>
        <v/>
      </c>
      <c r="AI211" s="5201" t="str">
        <f t="shared" si="29"/>
        <v/>
      </c>
    </row>
    <row r="212" spans="1:35" ht="11.25" hidden="1" outlineLevel="3">
      <c r="A212" s="5202" t="s">
        <v>1812</v>
      </c>
      <c r="B212" s="68" t="s">
        <v>94</v>
      </c>
      <c r="C212" s="68" t="str">
        <f>IF(OR(ISNUMBER(S212),ISNUMBER(U212),ISNUMBER(W212),ISNUMBER(#REF!),ISNUMBER(AA212),ISNUMBER(AC212),ISNUMBER(AE212),ISNUMBER(AG212),ISNUMBER(Y212),ISNUMBER(AI212)),"x","")</f>
        <v/>
      </c>
      <c r="D212" s="2" t="s">
        <v>90</v>
      </c>
      <c r="E212" s="2" t="s">
        <v>1813</v>
      </c>
      <c r="F212" s="2" t="s">
        <v>67</v>
      </c>
      <c r="G212" s="2" t="s">
        <v>1812</v>
      </c>
      <c r="J212" s="2" t="s">
        <v>96</v>
      </c>
      <c r="L212" s="2" t="s">
        <v>12</v>
      </c>
      <c r="M212" s="2" t="s">
        <v>12</v>
      </c>
      <c r="O212" s="2" t="s">
        <v>14</v>
      </c>
      <c r="S212" s="5203"/>
      <c r="U212" s="5204"/>
      <c r="W212" s="5205" t="str">
        <f>IF(OR(ISNUMBER(W213),ISNUMBER(W214),ISNUMBER(W215),ISNUMBER(W216)),N(W213)+N(W214)+N(W215)+N(W216),IF(ISNUMBER(U212),U212,""))</f>
        <v/>
      </c>
      <c r="Y212" s="5206" t="str">
        <f t="shared" si="28"/>
        <v/>
      </c>
      <c r="AA212" s="92"/>
      <c r="AC212" s="5207"/>
      <c r="AE212" s="5208"/>
      <c r="AG212" s="5209" t="str">
        <f>IF(OR(ISNUMBER(AG213),ISNUMBER(AG214),ISNUMBER(AG215),ISNUMBER(AG216)),N(AG213)+N(AG214)+N(AG215)+N(AG216),IF(ISNUMBER(AE212),AE212,""))</f>
        <v/>
      </c>
      <c r="AI212" s="5210" t="str">
        <f t="shared" si="29"/>
        <v/>
      </c>
    </row>
    <row r="213" spans="1:35" ht="11.25" hidden="1" outlineLevel="4">
      <c r="A213" s="5211" t="s">
        <v>1207</v>
      </c>
      <c r="B213" s="68" t="s">
        <v>94</v>
      </c>
      <c r="C213" s="68" t="str">
        <f>IF(OR(ISNUMBER(S213),ISNUMBER(U213),ISNUMBER(W213),ISNUMBER(#REF!),ISNUMBER(AA213),ISNUMBER(AC213),ISNUMBER(AE213),ISNUMBER(AG213),ISNUMBER(Y213),ISNUMBER(AI213)),"x","")</f>
        <v/>
      </c>
      <c r="D213" s="2" t="s">
        <v>90</v>
      </c>
      <c r="E213" s="2" t="s">
        <v>1814</v>
      </c>
      <c r="F213" s="2" t="s">
        <v>67</v>
      </c>
      <c r="G213" s="2" t="s">
        <v>1815</v>
      </c>
      <c r="I213" s="2" t="s">
        <v>1816</v>
      </c>
      <c r="L213" s="2" t="s">
        <v>12</v>
      </c>
      <c r="M213" s="2" t="s">
        <v>12</v>
      </c>
      <c r="O213" s="2" t="s">
        <v>14</v>
      </c>
      <c r="S213" s="5212"/>
      <c r="U213" s="5213"/>
      <c r="W213" s="5214" t="str">
        <f>IF(ISNUMBER(U213),U213,"")</f>
        <v/>
      </c>
      <c r="Y213" s="5215" t="str">
        <f t="shared" si="28"/>
        <v/>
      </c>
      <c r="AA213" s="92"/>
      <c r="AC213" s="5216"/>
      <c r="AE213" s="5217"/>
      <c r="AG213" s="5218" t="str">
        <f>IF(ISNUMBER(AE213),AE213,"")</f>
        <v/>
      </c>
      <c r="AI213" s="5219" t="str">
        <f t="shared" si="29"/>
        <v/>
      </c>
    </row>
    <row r="214" spans="1:35" ht="11.25" hidden="1" outlineLevel="4">
      <c r="A214" s="5220" t="s">
        <v>948</v>
      </c>
      <c r="B214" s="68" t="s">
        <v>94</v>
      </c>
      <c r="C214" s="68" t="str">
        <f>IF(OR(ISNUMBER(S214),ISNUMBER(U214),ISNUMBER(W214),ISNUMBER(#REF!),ISNUMBER(AA214),ISNUMBER(AC214),ISNUMBER(AE214),ISNUMBER(AG214),ISNUMBER(Y214),ISNUMBER(AI214)),"x","")</f>
        <v/>
      </c>
      <c r="D214" s="2" t="s">
        <v>90</v>
      </c>
      <c r="E214" s="2" t="s">
        <v>1817</v>
      </c>
      <c r="F214" s="2" t="s">
        <v>67</v>
      </c>
      <c r="G214" s="2" t="s">
        <v>1818</v>
      </c>
      <c r="I214" s="2" t="s">
        <v>1254</v>
      </c>
      <c r="L214" s="2" t="s">
        <v>12</v>
      </c>
      <c r="M214" s="2" t="s">
        <v>12</v>
      </c>
      <c r="O214" s="2" t="s">
        <v>14</v>
      </c>
      <c r="S214" s="5221"/>
      <c r="U214" s="5222"/>
      <c r="W214" s="5223" t="str">
        <f>IF(ISNUMBER(U214),U214,"")</f>
        <v/>
      </c>
      <c r="Y214" s="5224" t="str">
        <f t="shared" si="28"/>
        <v/>
      </c>
      <c r="AA214" s="92"/>
      <c r="AC214" s="5225"/>
      <c r="AE214" s="5226"/>
      <c r="AG214" s="5227" t="str">
        <f>IF(ISNUMBER(AE214),AE214,"")</f>
        <v/>
      </c>
      <c r="AI214" s="5228" t="str">
        <f t="shared" si="29"/>
        <v/>
      </c>
    </row>
    <row r="215" spans="1:35" ht="11.25" hidden="1" outlineLevel="4">
      <c r="A215" s="5229" t="s">
        <v>1212</v>
      </c>
      <c r="B215" s="68" t="s">
        <v>94</v>
      </c>
      <c r="C215" s="68" t="str">
        <f>IF(OR(ISNUMBER(S215),ISNUMBER(U215),ISNUMBER(W215),ISNUMBER(#REF!),ISNUMBER(AA215),ISNUMBER(AC215),ISNUMBER(AE215),ISNUMBER(AG215),ISNUMBER(Y215),ISNUMBER(AI215)),"x","")</f>
        <v/>
      </c>
      <c r="D215" s="2" t="s">
        <v>90</v>
      </c>
      <c r="E215" s="2" t="s">
        <v>1819</v>
      </c>
      <c r="F215" s="2" t="s">
        <v>67</v>
      </c>
      <c r="G215" s="2" t="s">
        <v>1820</v>
      </c>
      <c r="I215" s="2" t="s">
        <v>1511</v>
      </c>
      <c r="L215" s="2" t="s">
        <v>12</v>
      </c>
      <c r="M215" s="2" t="s">
        <v>12</v>
      </c>
      <c r="O215" s="2" t="s">
        <v>14</v>
      </c>
      <c r="S215" s="5230"/>
      <c r="U215" s="5231"/>
      <c r="W215" s="5232" t="str">
        <f>IF(ISNUMBER(U215),U215,"")</f>
        <v/>
      </c>
      <c r="Y215" s="5233" t="str">
        <f t="shared" si="28"/>
        <v/>
      </c>
      <c r="AA215" s="92"/>
      <c r="AC215" s="5234"/>
      <c r="AE215" s="5235"/>
      <c r="AG215" s="5236" t="str">
        <f>IF(ISNUMBER(AE215),AE215,"")</f>
        <v/>
      </c>
      <c r="AI215" s="5237" t="str">
        <f t="shared" si="29"/>
        <v/>
      </c>
    </row>
    <row r="216" spans="1:35" ht="11.25" hidden="1" outlineLevel="4">
      <c r="A216" s="5238" t="s">
        <v>1512</v>
      </c>
      <c r="B216" s="68" t="s">
        <v>94</v>
      </c>
      <c r="C216" s="68" t="str">
        <f>IF(OR(ISNUMBER(S216),ISNUMBER(U216),ISNUMBER(W216),ISNUMBER(#REF!),ISNUMBER(AA216),ISNUMBER(AC216),ISNUMBER(AE216),ISNUMBER(AG216),ISNUMBER(Y216),ISNUMBER(AI216)),"x","")</f>
        <v/>
      </c>
      <c r="D216" s="2" t="s">
        <v>90</v>
      </c>
      <c r="E216" s="2" t="s">
        <v>1821</v>
      </c>
      <c r="F216" s="2" t="s">
        <v>67</v>
      </c>
      <c r="G216" s="2" t="s">
        <v>1822</v>
      </c>
      <c r="I216" s="2" t="s">
        <v>1547</v>
      </c>
      <c r="L216" s="2" t="s">
        <v>12</v>
      </c>
      <c r="M216" s="2" t="s">
        <v>12</v>
      </c>
      <c r="O216" s="2" t="s">
        <v>14</v>
      </c>
      <c r="S216" s="5239"/>
      <c r="U216" s="5240"/>
      <c r="W216" s="5241" t="str">
        <f>IF(ISNUMBER(U216),U216,"")</f>
        <v/>
      </c>
      <c r="Y216" s="5242" t="str">
        <f t="shared" si="28"/>
        <v/>
      </c>
      <c r="AA216" s="92"/>
      <c r="AC216" s="5243"/>
      <c r="AE216" s="5244"/>
      <c r="AG216" s="5245" t="str">
        <f>IF(ISNUMBER(AE216),AE216,"")</f>
        <v/>
      </c>
      <c r="AI216" s="5246" t="str">
        <f t="shared" si="29"/>
        <v/>
      </c>
    </row>
    <row r="217" spans="1:35" ht="11.25" hidden="1" outlineLevel="3">
      <c r="A217" s="5247" t="s">
        <v>1823</v>
      </c>
      <c r="B217" s="68" t="s">
        <v>94</v>
      </c>
      <c r="C217" s="68" t="str">
        <f>IF(OR(ISNUMBER(S217),ISNUMBER(U217),ISNUMBER(W217),ISNUMBER(#REF!),ISNUMBER(AA217),ISNUMBER(AC217),ISNUMBER(AE217),ISNUMBER(AG217),ISNUMBER(Y217),ISNUMBER(AI217)),"x","")</f>
        <v/>
      </c>
      <c r="D217" s="2" t="s">
        <v>90</v>
      </c>
      <c r="E217" s="2" t="s">
        <v>1824</v>
      </c>
      <c r="F217" s="2" t="s">
        <v>67</v>
      </c>
      <c r="G217" s="2" t="s">
        <v>1823</v>
      </c>
      <c r="J217" s="2" t="s">
        <v>187</v>
      </c>
      <c r="L217" s="2" t="s">
        <v>12</v>
      </c>
      <c r="M217" s="2" t="s">
        <v>12</v>
      </c>
      <c r="O217" s="2" t="s">
        <v>14</v>
      </c>
      <c r="S217" s="5248"/>
      <c r="U217" s="5249"/>
      <c r="W217" s="5250" t="str">
        <f>IF(OR(ISNUMBER(W218),ISNUMBER(W219),ISNUMBER(W220),ISNUMBER(W221)),N(W218)+N(W219)+N(W220)+N(W221),IF(ISNUMBER(U217),U217,""))</f>
        <v/>
      </c>
      <c r="Y217" s="5251" t="str">
        <f t="shared" si="28"/>
        <v/>
      </c>
      <c r="AA217" s="92"/>
      <c r="AC217" s="5252"/>
      <c r="AE217" s="5253"/>
      <c r="AG217" s="5254" t="str">
        <f>IF(OR(ISNUMBER(AG218),ISNUMBER(AG219),ISNUMBER(AG220),ISNUMBER(AG221)),N(AG218)+N(AG219)+N(AG220)+N(AG221),IF(ISNUMBER(AE217),AE217,""))</f>
        <v/>
      </c>
      <c r="AI217" s="5255" t="str">
        <f t="shared" si="29"/>
        <v/>
      </c>
    </row>
    <row r="218" spans="1:35" ht="11.25" hidden="1" outlineLevel="4">
      <c r="A218" s="5256" t="s">
        <v>1207</v>
      </c>
      <c r="B218" s="68" t="s">
        <v>94</v>
      </c>
      <c r="C218" s="68" t="str">
        <f>IF(OR(ISNUMBER(S218),ISNUMBER(U218),ISNUMBER(W218),ISNUMBER(#REF!),ISNUMBER(AA218),ISNUMBER(AC218),ISNUMBER(AE218),ISNUMBER(AG218),ISNUMBER(Y218),ISNUMBER(AI218)),"x","")</f>
        <v/>
      </c>
      <c r="D218" s="2" t="s">
        <v>90</v>
      </c>
      <c r="E218" s="2" t="s">
        <v>1825</v>
      </c>
      <c r="F218" s="2" t="s">
        <v>67</v>
      </c>
      <c r="G218" s="2" t="s">
        <v>1826</v>
      </c>
      <c r="I218" s="2" t="s">
        <v>1816</v>
      </c>
      <c r="L218" s="2" t="s">
        <v>12</v>
      </c>
      <c r="M218" s="2" t="s">
        <v>12</v>
      </c>
      <c r="O218" s="2" t="s">
        <v>14</v>
      </c>
      <c r="S218" s="5257"/>
      <c r="U218" s="5258"/>
      <c r="W218" s="5259" t="str">
        <f>IF(ISNUMBER(U218),U218,"")</f>
        <v/>
      </c>
      <c r="Y218" s="5260" t="str">
        <f t="shared" si="28"/>
        <v/>
      </c>
      <c r="AA218" s="92"/>
      <c r="AC218" s="5261"/>
      <c r="AE218" s="5262"/>
      <c r="AG218" s="5263" t="str">
        <f>IF(ISNUMBER(AE218),AE218,"")</f>
        <v/>
      </c>
      <c r="AI218" s="5264" t="str">
        <f t="shared" si="29"/>
        <v/>
      </c>
    </row>
    <row r="219" spans="1:35" ht="11.25" hidden="1" outlineLevel="4">
      <c r="A219" s="5265" t="s">
        <v>948</v>
      </c>
      <c r="B219" s="68" t="s">
        <v>94</v>
      </c>
      <c r="C219" s="68" t="str">
        <f>IF(OR(ISNUMBER(S219),ISNUMBER(U219),ISNUMBER(W219),ISNUMBER(#REF!),ISNUMBER(AA219),ISNUMBER(AC219),ISNUMBER(AE219),ISNUMBER(AG219),ISNUMBER(Y219),ISNUMBER(AI219)),"x","")</f>
        <v/>
      </c>
      <c r="D219" s="2" t="s">
        <v>90</v>
      </c>
      <c r="E219" s="2" t="s">
        <v>1827</v>
      </c>
      <c r="F219" s="2" t="s">
        <v>67</v>
      </c>
      <c r="G219" s="2" t="s">
        <v>1828</v>
      </c>
      <c r="I219" s="2" t="s">
        <v>1254</v>
      </c>
      <c r="L219" s="2" t="s">
        <v>12</v>
      </c>
      <c r="M219" s="2" t="s">
        <v>12</v>
      </c>
      <c r="O219" s="2" t="s">
        <v>14</v>
      </c>
      <c r="S219" s="5266"/>
      <c r="U219" s="5267"/>
      <c r="W219" s="5268" t="str">
        <f>IF(ISNUMBER(U219),U219,"")</f>
        <v/>
      </c>
      <c r="Y219" s="5269" t="str">
        <f t="shared" si="28"/>
        <v/>
      </c>
      <c r="AA219" s="92"/>
      <c r="AC219" s="5270"/>
      <c r="AE219" s="5271"/>
      <c r="AG219" s="5272" t="str">
        <f>IF(ISNUMBER(AE219),AE219,"")</f>
        <v/>
      </c>
      <c r="AI219" s="5273" t="str">
        <f t="shared" si="29"/>
        <v/>
      </c>
    </row>
    <row r="220" spans="1:35" ht="11.25" hidden="1" outlineLevel="4">
      <c r="A220" s="5274" t="s">
        <v>1212</v>
      </c>
      <c r="B220" s="68" t="s">
        <v>94</v>
      </c>
      <c r="C220" s="68" t="str">
        <f>IF(OR(ISNUMBER(S220),ISNUMBER(U220),ISNUMBER(W220),ISNUMBER(#REF!),ISNUMBER(AA220),ISNUMBER(AC220),ISNUMBER(AE220),ISNUMBER(AG220),ISNUMBER(Y220),ISNUMBER(AI220)),"x","")</f>
        <v/>
      </c>
      <c r="D220" s="2" t="s">
        <v>90</v>
      </c>
      <c r="E220" s="2" t="s">
        <v>1829</v>
      </c>
      <c r="F220" s="2" t="s">
        <v>67</v>
      </c>
      <c r="G220" s="2" t="s">
        <v>1830</v>
      </c>
      <c r="I220" s="2" t="s">
        <v>1511</v>
      </c>
      <c r="L220" s="2" t="s">
        <v>12</v>
      </c>
      <c r="M220" s="2" t="s">
        <v>12</v>
      </c>
      <c r="O220" s="2" t="s">
        <v>14</v>
      </c>
      <c r="S220" s="5275"/>
      <c r="U220" s="5276"/>
      <c r="W220" s="5277" t="str">
        <f>IF(ISNUMBER(U220),U220,"")</f>
        <v/>
      </c>
      <c r="Y220" s="5278" t="str">
        <f t="shared" si="28"/>
        <v/>
      </c>
      <c r="AA220" s="92"/>
      <c r="AC220" s="5279"/>
      <c r="AE220" s="5280"/>
      <c r="AG220" s="5281" t="str">
        <f>IF(ISNUMBER(AE220),AE220,"")</f>
        <v/>
      </c>
      <c r="AI220" s="5282" t="str">
        <f t="shared" si="29"/>
        <v/>
      </c>
    </row>
    <row r="221" spans="1:35" ht="11.25" hidden="1" outlineLevel="4">
      <c r="A221" s="5283" t="s">
        <v>1512</v>
      </c>
      <c r="B221" s="68" t="s">
        <v>94</v>
      </c>
      <c r="C221" s="68" t="str">
        <f>IF(OR(ISNUMBER(S221),ISNUMBER(U221),ISNUMBER(W221),ISNUMBER(#REF!),ISNUMBER(AA221),ISNUMBER(AC221),ISNUMBER(AE221),ISNUMBER(AG221),ISNUMBER(Y221),ISNUMBER(AI221)),"x","")</f>
        <v/>
      </c>
      <c r="D221" s="2" t="s">
        <v>90</v>
      </c>
      <c r="E221" s="2" t="s">
        <v>1831</v>
      </c>
      <c r="F221" s="2" t="s">
        <v>67</v>
      </c>
      <c r="G221" s="2" t="s">
        <v>1832</v>
      </c>
      <c r="I221" s="2" t="s">
        <v>1547</v>
      </c>
      <c r="L221" s="2" t="s">
        <v>12</v>
      </c>
      <c r="M221" s="2" t="s">
        <v>12</v>
      </c>
      <c r="O221" s="2" t="s">
        <v>14</v>
      </c>
      <c r="S221" s="5284"/>
      <c r="U221" s="5285"/>
      <c r="W221" s="5286" t="str">
        <f>IF(ISNUMBER(U221),U221,"")</f>
        <v/>
      </c>
      <c r="Y221" s="5287" t="str">
        <f t="shared" si="28"/>
        <v/>
      </c>
      <c r="AA221" s="92"/>
      <c r="AC221" s="5288"/>
      <c r="AE221" s="5289"/>
      <c r="AG221" s="5290" t="str">
        <f>IF(ISNUMBER(AE221),AE221,"")</f>
        <v/>
      </c>
      <c r="AI221" s="5291" t="str">
        <f t="shared" si="29"/>
        <v/>
      </c>
    </row>
    <row r="222" spans="1:35" ht="11.25" hidden="1" outlineLevel="3">
      <c r="A222" s="5292" t="s">
        <v>1833</v>
      </c>
      <c r="B222" s="68" t="s">
        <v>94</v>
      </c>
      <c r="C222" s="68" t="str">
        <f>IF(OR(ISNUMBER(S222),ISNUMBER(U222),ISNUMBER(W222),ISNUMBER(#REF!),ISNUMBER(AA222),ISNUMBER(AC222),ISNUMBER(AE222),ISNUMBER(AG222),ISNUMBER(Y222),ISNUMBER(AI222)),"x","")</f>
        <v/>
      </c>
      <c r="D222" s="2" t="s">
        <v>90</v>
      </c>
      <c r="E222" s="2" t="s">
        <v>1834</v>
      </c>
      <c r="F222" s="2" t="s">
        <v>67</v>
      </c>
      <c r="G222" s="2" t="s">
        <v>1835</v>
      </c>
      <c r="H222" s="2" t="s">
        <v>104</v>
      </c>
      <c r="I222" s="2" t="s">
        <v>1836</v>
      </c>
      <c r="J222" s="2" t="s">
        <v>96</v>
      </c>
      <c r="L222" s="2" t="s">
        <v>12</v>
      </c>
      <c r="M222" s="2" t="s">
        <v>12</v>
      </c>
      <c r="O222" s="2" t="s">
        <v>14</v>
      </c>
      <c r="S222" s="5293"/>
      <c r="U222" s="5294"/>
      <c r="W222" s="5295" t="str">
        <f>IF(OR(ISNUMBER(W223),ISNUMBER(W224),ISNUMBER(W225),ISNUMBER(W226)),N(W223)+N(W224)+N(W225)+N(W226),IF(ISNUMBER(U222),U222,""))</f>
        <v/>
      </c>
      <c r="Y222" s="5296" t="str">
        <f t="shared" si="28"/>
        <v/>
      </c>
      <c r="AA222" s="92"/>
      <c r="AC222" s="5297"/>
      <c r="AE222" s="5298"/>
      <c r="AG222" s="5299" t="str">
        <f>IF(OR(ISNUMBER(AG223),ISNUMBER(AG224),ISNUMBER(AG225),ISNUMBER(AG226)),N(AG223)+N(AG224)+N(AG225)+N(AG226),IF(ISNUMBER(AE222),AE222,""))</f>
        <v/>
      </c>
      <c r="AI222" s="5300" t="str">
        <f t="shared" si="29"/>
        <v/>
      </c>
    </row>
    <row r="223" spans="1:35" ht="11.25" hidden="1" outlineLevel="4">
      <c r="A223" s="5301" t="s">
        <v>1207</v>
      </c>
      <c r="B223" s="68" t="s">
        <v>94</v>
      </c>
      <c r="C223" s="68" t="str">
        <f>IF(OR(ISNUMBER(S223),ISNUMBER(U223),ISNUMBER(W223),ISNUMBER(#REF!),ISNUMBER(AA223),ISNUMBER(AC223),ISNUMBER(AE223),ISNUMBER(AG223),ISNUMBER(Y223),ISNUMBER(AI223)),"x","")</f>
        <v/>
      </c>
      <c r="D223" s="2" t="s">
        <v>90</v>
      </c>
      <c r="E223" s="2" t="s">
        <v>1837</v>
      </c>
      <c r="F223" s="2" t="s">
        <v>67</v>
      </c>
      <c r="G223" s="2" t="s">
        <v>1838</v>
      </c>
      <c r="I223" s="2" t="s">
        <v>1816</v>
      </c>
      <c r="L223" s="2" t="s">
        <v>12</v>
      </c>
      <c r="M223" s="2" t="s">
        <v>12</v>
      </c>
      <c r="O223" s="2" t="s">
        <v>14</v>
      </c>
      <c r="S223" s="5302"/>
      <c r="U223" s="5303"/>
      <c r="W223" s="5304" t="str">
        <f>IF(ISNUMBER(U223),U223,"")</f>
        <v/>
      </c>
      <c r="Y223" s="5305" t="str">
        <f t="shared" si="28"/>
        <v/>
      </c>
      <c r="AA223" s="92"/>
      <c r="AC223" s="5306"/>
      <c r="AE223" s="5307"/>
      <c r="AG223" s="5308" t="str">
        <f>IF(ISNUMBER(AE223),AE223,"")</f>
        <v/>
      </c>
      <c r="AI223" s="5309" t="str">
        <f t="shared" si="29"/>
        <v/>
      </c>
    </row>
    <row r="224" spans="1:35" ht="11.25" hidden="1" outlineLevel="4">
      <c r="A224" s="5310" t="s">
        <v>948</v>
      </c>
      <c r="B224" s="68" t="s">
        <v>94</v>
      </c>
      <c r="C224" s="68" t="str">
        <f>IF(OR(ISNUMBER(S224),ISNUMBER(U224),ISNUMBER(W224),ISNUMBER(#REF!),ISNUMBER(AA224),ISNUMBER(AC224),ISNUMBER(AE224),ISNUMBER(AG224),ISNUMBER(Y224),ISNUMBER(AI224)),"x","")</f>
        <v/>
      </c>
      <c r="D224" s="2" t="s">
        <v>90</v>
      </c>
      <c r="E224" s="2" t="s">
        <v>1839</v>
      </c>
      <c r="F224" s="2" t="s">
        <v>67</v>
      </c>
      <c r="G224" s="2" t="s">
        <v>1840</v>
      </c>
      <c r="I224" s="2" t="s">
        <v>1254</v>
      </c>
      <c r="L224" s="2" t="s">
        <v>12</v>
      </c>
      <c r="M224" s="2" t="s">
        <v>12</v>
      </c>
      <c r="O224" s="2" t="s">
        <v>14</v>
      </c>
      <c r="S224" s="5311"/>
      <c r="U224" s="5312"/>
      <c r="W224" s="5313" t="str">
        <f>IF(ISNUMBER(U224),U224,"")</f>
        <v/>
      </c>
      <c r="Y224" s="5314" t="str">
        <f t="shared" si="28"/>
        <v/>
      </c>
      <c r="AA224" s="92"/>
      <c r="AC224" s="5315"/>
      <c r="AE224" s="5316"/>
      <c r="AG224" s="5317" t="str">
        <f>IF(ISNUMBER(AE224),AE224,"")</f>
        <v/>
      </c>
      <c r="AI224" s="5318" t="str">
        <f t="shared" si="29"/>
        <v/>
      </c>
    </row>
    <row r="225" spans="1:35" ht="11.25" hidden="1" outlineLevel="4">
      <c r="A225" s="5319" t="s">
        <v>1212</v>
      </c>
      <c r="B225" s="68" t="s">
        <v>94</v>
      </c>
      <c r="C225" s="68" t="str">
        <f>IF(OR(ISNUMBER(S225),ISNUMBER(U225),ISNUMBER(W225),ISNUMBER(#REF!),ISNUMBER(AA225),ISNUMBER(AC225),ISNUMBER(AE225),ISNUMBER(AG225),ISNUMBER(Y225),ISNUMBER(AI225)),"x","")</f>
        <v/>
      </c>
      <c r="D225" s="2" t="s">
        <v>90</v>
      </c>
      <c r="E225" s="2" t="s">
        <v>1841</v>
      </c>
      <c r="F225" s="2" t="s">
        <v>67</v>
      </c>
      <c r="G225" s="2" t="s">
        <v>1842</v>
      </c>
      <c r="I225" s="2" t="s">
        <v>1511</v>
      </c>
      <c r="L225" s="2" t="s">
        <v>12</v>
      </c>
      <c r="M225" s="2" t="s">
        <v>12</v>
      </c>
      <c r="O225" s="2" t="s">
        <v>14</v>
      </c>
      <c r="S225" s="5320"/>
      <c r="U225" s="5321"/>
      <c r="W225" s="5322" t="str">
        <f>IF(ISNUMBER(U225),U225,"")</f>
        <v/>
      </c>
      <c r="Y225" s="5323" t="str">
        <f t="shared" si="28"/>
        <v/>
      </c>
      <c r="AA225" s="92"/>
      <c r="AC225" s="5324"/>
      <c r="AE225" s="5325"/>
      <c r="AG225" s="5326" t="str">
        <f>IF(ISNUMBER(AE225),AE225,"")</f>
        <v/>
      </c>
      <c r="AI225" s="5327" t="str">
        <f t="shared" si="29"/>
        <v/>
      </c>
    </row>
    <row r="226" spans="1:35" ht="11.25" hidden="1" outlineLevel="4">
      <c r="A226" s="5328" t="s">
        <v>1512</v>
      </c>
      <c r="B226" s="68" t="s">
        <v>94</v>
      </c>
      <c r="C226" s="68" t="str">
        <f>IF(OR(ISNUMBER(S226),ISNUMBER(U226),ISNUMBER(W226),ISNUMBER(#REF!),ISNUMBER(AA226),ISNUMBER(AC226),ISNUMBER(AE226),ISNUMBER(AG226),ISNUMBER(Y226),ISNUMBER(AI226)),"x","")</f>
        <v/>
      </c>
      <c r="D226" s="2" t="s">
        <v>90</v>
      </c>
      <c r="E226" s="2" t="s">
        <v>1843</v>
      </c>
      <c r="F226" s="2" t="s">
        <v>67</v>
      </c>
      <c r="G226" s="2" t="s">
        <v>1844</v>
      </c>
      <c r="I226" s="2" t="s">
        <v>1547</v>
      </c>
      <c r="L226" s="2" t="s">
        <v>12</v>
      </c>
      <c r="M226" s="2" t="s">
        <v>12</v>
      </c>
      <c r="O226" s="2" t="s">
        <v>14</v>
      </c>
      <c r="S226" s="5329"/>
      <c r="U226" s="5330"/>
      <c r="W226" s="5331" t="str">
        <f>IF(ISNUMBER(U226),U226,"")</f>
        <v/>
      </c>
      <c r="Y226" s="5332" t="str">
        <f t="shared" si="28"/>
        <v/>
      </c>
      <c r="AA226" s="92"/>
      <c r="AC226" s="5333"/>
      <c r="AE226" s="5334"/>
      <c r="AG226" s="5335" t="str">
        <f>IF(ISNUMBER(AE226),AE226,"")</f>
        <v/>
      </c>
      <c r="AI226" s="5336" t="str">
        <f t="shared" si="29"/>
        <v/>
      </c>
    </row>
    <row r="227" spans="1:35" ht="11.25" hidden="1" outlineLevel="3">
      <c r="A227" s="5337" t="s">
        <v>1845</v>
      </c>
      <c r="B227" s="68" t="s">
        <v>94</v>
      </c>
      <c r="C227" s="68" t="str">
        <f>IF(OR(ISNUMBER(S227),ISNUMBER(U227),ISNUMBER(W227),ISNUMBER(#REF!),ISNUMBER(AA227),ISNUMBER(AC227),ISNUMBER(AE227),ISNUMBER(AG227),ISNUMBER(Y227),ISNUMBER(AI227)),"x","")</f>
        <v/>
      </c>
      <c r="D227" s="2" t="s">
        <v>90</v>
      </c>
      <c r="E227" s="2" t="s">
        <v>1846</v>
      </c>
      <c r="F227" s="2" t="s">
        <v>67</v>
      </c>
      <c r="G227" s="2" t="s">
        <v>1847</v>
      </c>
      <c r="I227" s="2" t="s">
        <v>1848</v>
      </c>
      <c r="J227" s="2" t="s">
        <v>96</v>
      </c>
      <c r="L227" s="2" t="s">
        <v>12</v>
      </c>
      <c r="M227" s="2" t="s">
        <v>12</v>
      </c>
      <c r="O227" s="2" t="s">
        <v>14</v>
      </c>
      <c r="S227" s="5338"/>
      <c r="U227" s="5339"/>
      <c r="W227" s="5340" t="str">
        <f>IF(OR(ISNUMBER(W228),ISNUMBER(W229),ISNUMBER(W230),ISNUMBER(W231)),N(W228)+N(W229)+N(W230)+N(W231),IF(ISNUMBER(U227),U227,""))</f>
        <v/>
      </c>
      <c r="Y227" s="5341" t="str">
        <f t="shared" si="28"/>
        <v/>
      </c>
      <c r="AA227" s="92"/>
      <c r="AC227" s="5342"/>
      <c r="AE227" s="5343"/>
      <c r="AG227" s="5344" t="str">
        <f>IF(OR(ISNUMBER(AG228),ISNUMBER(AG229),ISNUMBER(AG230),ISNUMBER(AG231)),N(AG228)+N(AG229)+N(AG230)+N(AG231),IF(ISNUMBER(AE227),AE227,""))</f>
        <v/>
      </c>
      <c r="AI227" s="5345" t="str">
        <f t="shared" si="29"/>
        <v/>
      </c>
    </row>
    <row r="228" spans="1:35" ht="11.25" hidden="1" outlineLevel="4">
      <c r="A228" s="5346" t="s">
        <v>1207</v>
      </c>
      <c r="B228" s="68" t="s">
        <v>94</v>
      </c>
      <c r="C228" s="68" t="str">
        <f>IF(OR(ISNUMBER(S228),ISNUMBER(U228),ISNUMBER(W228),ISNUMBER(#REF!),ISNUMBER(AA228),ISNUMBER(AC228),ISNUMBER(AE228),ISNUMBER(AG228),ISNUMBER(Y228),ISNUMBER(AI228)),"x","")</f>
        <v/>
      </c>
      <c r="D228" s="2" t="s">
        <v>90</v>
      </c>
      <c r="E228" s="2" t="s">
        <v>1849</v>
      </c>
      <c r="F228" s="2" t="s">
        <v>67</v>
      </c>
      <c r="G228" s="2" t="s">
        <v>1850</v>
      </c>
      <c r="I228" s="2" t="s">
        <v>1816</v>
      </c>
      <c r="L228" s="2" t="s">
        <v>12</v>
      </c>
      <c r="M228" s="2" t="s">
        <v>12</v>
      </c>
      <c r="O228" s="2" t="s">
        <v>14</v>
      </c>
      <c r="S228" s="5347"/>
      <c r="U228" s="5348"/>
      <c r="W228" s="5349" t="str">
        <f>IF(ISNUMBER(U228),U228,"")</f>
        <v/>
      </c>
      <c r="Y228" s="5350" t="str">
        <f t="shared" si="28"/>
        <v/>
      </c>
      <c r="AA228" s="92"/>
      <c r="AC228" s="5351"/>
      <c r="AE228" s="5352"/>
      <c r="AG228" s="5353" t="str">
        <f>IF(ISNUMBER(AE228),AE228,"")</f>
        <v/>
      </c>
      <c r="AI228" s="5354" t="str">
        <f t="shared" si="29"/>
        <v/>
      </c>
    </row>
    <row r="229" spans="1:35" ht="11.25" hidden="1" outlineLevel="4">
      <c r="A229" s="5355" t="s">
        <v>948</v>
      </c>
      <c r="B229" s="68" t="s">
        <v>94</v>
      </c>
      <c r="C229" s="68" t="str">
        <f>IF(OR(ISNUMBER(S229),ISNUMBER(U229),ISNUMBER(W229),ISNUMBER(#REF!),ISNUMBER(AA229),ISNUMBER(AC229),ISNUMBER(AE229),ISNUMBER(AG229),ISNUMBER(Y229),ISNUMBER(AI229)),"x","")</f>
        <v/>
      </c>
      <c r="D229" s="2" t="s">
        <v>90</v>
      </c>
      <c r="E229" s="2" t="s">
        <v>1851</v>
      </c>
      <c r="F229" s="2" t="s">
        <v>67</v>
      </c>
      <c r="G229" s="2" t="s">
        <v>1852</v>
      </c>
      <c r="I229" s="2" t="s">
        <v>1254</v>
      </c>
      <c r="L229" s="2" t="s">
        <v>12</v>
      </c>
      <c r="M229" s="2" t="s">
        <v>12</v>
      </c>
      <c r="O229" s="2" t="s">
        <v>14</v>
      </c>
      <c r="S229" s="5356"/>
      <c r="U229" s="5357"/>
      <c r="W229" s="5358" t="str">
        <f>IF(ISNUMBER(U229),U229,"")</f>
        <v/>
      </c>
      <c r="Y229" s="5359" t="str">
        <f t="shared" si="28"/>
        <v/>
      </c>
      <c r="AA229" s="92"/>
      <c r="AC229" s="5360"/>
      <c r="AE229" s="5361"/>
      <c r="AG229" s="5362" t="str">
        <f>IF(ISNUMBER(AE229),AE229,"")</f>
        <v/>
      </c>
      <c r="AI229" s="5363" t="str">
        <f t="shared" si="29"/>
        <v/>
      </c>
    </row>
    <row r="230" spans="1:35" ht="11.25" hidden="1" outlineLevel="4">
      <c r="A230" s="5364" t="s">
        <v>1212</v>
      </c>
      <c r="B230" s="68" t="s">
        <v>94</v>
      </c>
      <c r="C230" s="68" t="str">
        <f>IF(OR(ISNUMBER(S230),ISNUMBER(U230),ISNUMBER(W230),ISNUMBER(#REF!),ISNUMBER(AA230),ISNUMBER(AC230),ISNUMBER(AE230),ISNUMBER(AG230),ISNUMBER(Y230),ISNUMBER(AI230)),"x","")</f>
        <v/>
      </c>
      <c r="D230" s="2" t="s">
        <v>90</v>
      </c>
      <c r="E230" s="2" t="s">
        <v>1853</v>
      </c>
      <c r="F230" s="2" t="s">
        <v>67</v>
      </c>
      <c r="G230" s="2" t="s">
        <v>1854</v>
      </c>
      <c r="I230" s="2" t="s">
        <v>1511</v>
      </c>
      <c r="L230" s="2" t="s">
        <v>12</v>
      </c>
      <c r="M230" s="2" t="s">
        <v>12</v>
      </c>
      <c r="O230" s="2" t="s">
        <v>14</v>
      </c>
      <c r="S230" s="5365"/>
      <c r="U230" s="5366"/>
      <c r="W230" s="5367" t="str">
        <f>IF(ISNUMBER(U230),U230,"")</f>
        <v/>
      </c>
      <c r="Y230" s="5368" t="str">
        <f t="shared" si="28"/>
        <v/>
      </c>
      <c r="AA230" s="92"/>
      <c r="AC230" s="5369"/>
      <c r="AE230" s="5370"/>
      <c r="AG230" s="5371" t="str">
        <f>IF(ISNUMBER(AE230),AE230,"")</f>
        <v/>
      </c>
      <c r="AI230" s="5372" t="str">
        <f t="shared" si="29"/>
        <v/>
      </c>
    </row>
    <row r="231" spans="1:35" ht="11.25" hidden="1" outlineLevel="4">
      <c r="A231" s="5373" t="s">
        <v>1512</v>
      </c>
      <c r="B231" s="68" t="s">
        <v>94</v>
      </c>
      <c r="C231" s="68" t="str">
        <f>IF(OR(ISNUMBER(S231),ISNUMBER(U231),ISNUMBER(W231),ISNUMBER(#REF!),ISNUMBER(AA231),ISNUMBER(AC231),ISNUMBER(AE231),ISNUMBER(AG231),ISNUMBER(Y231),ISNUMBER(AI231)),"x","")</f>
        <v/>
      </c>
      <c r="D231" s="2" t="s">
        <v>90</v>
      </c>
      <c r="E231" s="2" t="s">
        <v>1855</v>
      </c>
      <c r="F231" s="2" t="s">
        <v>67</v>
      </c>
      <c r="G231" s="2" t="s">
        <v>1856</v>
      </c>
      <c r="I231" s="2" t="s">
        <v>1857</v>
      </c>
      <c r="L231" s="2" t="s">
        <v>12</v>
      </c>
      <c r="M231" s="2" t="s">
        <v>12</v>
      </c>
      <c r="O231" s="2" t="s">
        <v>14</v>
      </c>
      <c r="S231" s="5374"/>
      <c r="U231" s="5375"/>
      <c r="W231" s="5376" t="str">
        <f>IF(ISNUMBER(U231),U231,"")</f>
        <v/>
      </c>
      <c r="Y231" s="5377" t="str">
        <f t="shared" si="28"/>
        <v/>
      </c>
      <c r="AA231" s="92"/>
      <c r="AC231" s="5378"/>
      <c r="AE231" s="5379"/>
      <c r="AG231" s="5380" t="str">
        <f>IF(ISNUMBER(AE231),AE231,"")</f>
        <v/>
      </c>
      <c r="AI231" s="5381" t="str">
        <f t="shared" si="29"/>
        <v/>
      </c>
    </row>
    <row r="232" spans="1:35" ht="11.25" hidden="1" outlineLevel="3">
      <c r="A232" s="5382" t="s">
        <v>1858</v>
      </c>
      <c r="B232" s="68" t="s">
        <v>94</v>
      </c>
      <c r="C232" s="68" t="str">
        <f>IF(OR(ISNUMBER(S232),ISNUMBER(U232),ISNUMBER(W232),ISNUMBER(#REF!),ISNUMBER(AA232),ISNUMBER(AC232),ISNUMBER(AE232),ISNUMBER(AG232),ISNUMBER(Y232),ISNUMBER(AI232)),"x","")</f>
        <v/>
      </c>
      <c r="D232" s="2" t="s">
        <v>90</v>
      </c>
      <c r="E232" s="2" t="s">
        <v>1859</v>
      </c>
      <c r="F232" s="2" t="s">
        <v>67</v>
      </c>
      <c r="G232" s="2" t="s">
        <v>1860</v>
      </c>
      <c r="I232" s="2" t="s">
        <v>1861</v>
      </c>
      <c r="J232" s="2" t="s">
        <v>96</v>
      </c>
      <c r="L232" s="2" t="s">
        <v>12</v>
      </c>
      <c r="M232" s="2" t="s">
        <v>12</v>
      </c>
      <c r="O232" s="2" t="s">
        <v>14</v>
      </c>
      <c r="S232" s="5383"/>
      <c r="U232" s="5384"/>
      <c r="W232" s="5385" t="str">
        <f>IF(OR(ISNUMBER(W233),ISNUMBER(W234),ISNUMBER(W235),ISNUMBER(W236)),N(W233)+N(W234)+N(W235)+N(W236),IF(ISNUMBER(U232),U232,""))</f>
        <v/>
      </c>
      <c r="Y232" s="5386" t="str">
        <f t="shared" si="28"/>
        <v/>
      </c>
      <c r="AA232" s="92"/>
      <c r="AC232" s="5387"/>
      <c r="AE232" s="5388"/>
      <c r="AG232" s="5389" t="str">
        <f>IF(OR(ISNUMBER(AG233),ISNUMBER(AG234),ISNUMBER(AG235),ISNUMBER(AG236)),N(AG233)+N(AG234)+N(AG235)+N(AG236),IF(ISNUMBER(AE232),AE232,""))</f>
        <v/>
      </c>
      <c r="AI232" s="5390" t="str">
        <f t="shared" si="29"/>
        <v/>
      </c>
    </row>
    <row r="233" spans="1:35" ht="11.25" hidden="1" outlineLevel="4">
      <c r="A233" s="5391" t="s">
        <v>1207</v>
      </c>
      <c r="B233" s="68" t="s">
        <v>94</v>
      </c>
      <c r="C233" s="68" t="str">
        <f>IF(OR(ISNUMBER(S233),ISNUMBER(U233),ISNUMBER(W233),ISNUMBER(#REF!),ISNUMBER(AA233),ISNUMBER(AC233),ISNUMBER(AE233),ISNUMBER(AG233),ISNUMBER(Y233),ISNUMBER(AI233)),"x","")</f>
        <v/>
      </c>
      <c r="D233" s="2" t="s">
        <v>90</v>
      </c>
      <c r="E233" s="2" t="s">
        <v>1862</v>
      </c>
      <c r="F233" s="2" t="s">
        <v>67</v>
      </c>
      <c r="G233" s="2" t="s">
        <v>1863</v>
      </c>
      <c r="I233" s="2" t="s">
        <v>1816</v>
      </c>
      <c r="L233" s="2" t="s">
        <v>12</v>
      </c>
      <c r="M233" s="2" t="s">
        <v>12</v>
      </c>
      <c r="O233" s="2" t="s">
        <v>14</v>
      </c>
      <c r="S233" s="5392"/>
      <c r="U233" s="5393"/>
      <c r="W233" s="5394" t="str">
        <f>IF(ISNUMBER(U233),U233,"")</f>
        <v/>
      </c>
      <c r="Y233" s="5395" t="str">
        <f t="shared" si="28"/>
        <v/>
      </c>
      <c r="AA233" s="92"/>
      <c r="AC233" s="5396"/>
      <c r="AE233" s="5397"/>
      <c r="AG233" s="5398" t="str">
        <f>IF(ISNUMBER(AE233),AE233,"")</f>
        <v/>
      </c>
      <c r="AI233" s="5399" t="str">
        <f t="shared" si="29"/>
        <v/>
      </c>
    </row>
    <row r="234" spans="1:35" ht="11.25" hidden="1" outlineLevel="4">
      <c r="A234" s="5400" t="s">
        <v>948</v>
      </c>
      <c r="B234" s="68" t="s">
        <v>94</v>
      </c>
      <c r="C234" s="68" t="str">
        <f>IF(OR(ISNUMBER(S234),ISNUMBER(U234),ISNUMBER(W234),ISNUMBER(#REF!),ISNUMBER(AA234),ISNUMBER(AC234),ISNUMBER(AE234),ISNUMBER(AG234),ISNUMBER(Y234),ISNUMBER(AI234)),"x","")</f>
        <v/>
      </c>
      <c r="D234" s="2" t="s">
        <v>90</v>
      </c>
      <c r="E234" s="2" t="s">
        <v>1864</v>
      </c>
      <c r="F234" s="2" t="s">
        <v>67</v>
      </c>
      <c r="G234" s="2" t="s">
        <v>1865</v>
      </c>
      <c r="I234" s="2" t="s">
        <v>1254</v>
      </c>
      <c r="L234" s="2" t="s">
        <v>12</v>
      </c>
      <c r="M234" s="2" t="s">
        <v>12</v>
      </c>
      <c r="O234" s="2" t="s">
        <v>14</v>
      </c>
      <c r="S234" s="5401"/>
      <c r="U234" s="5402"/>
      <c r="W234" s="5403" t="str">
        <f>IF(ISNUMBER(U234),U234,"")</f>
        <v/>
      </c>
      <c r="Y234" s="5404" t="str">
        <f t="shared" si="28"/>
        <v/>
      </c>
      <c r="AA234" s="92"/>
      <c r="AC234" s="5405"/>
      <c r="AE234" s="5406"/>
      <c r="AG234" s="5407" t="str">
        <f>IF(ISNUMBER(AE234),AE234,"")</f>
        <v/>
      </c>
      <c r="AI234" s="5408" t="str">
        <f t="shared" si="29"/>
        <v/>
      </c>
    </row>
    <row r="235" spans="1:35" ht="11.25" hidden="1" outlineLevel="4">
      <c r="A235" s="5409" t="s">
        <v>1212</v>
      </c>
      <c r="B235" s="68" t="s">
        <v>94</v>
      </c>
      <c r="C235" s="68" t="str">
        <f>IF(OR(ISNUMBER(S235),ISNUMBER(U235),ISNUMBER(W235),ISNUMBER(#REF!),ISNUMBER(AA235),ISNUMBER(AC235),ISNUMBER(AE235),ISNUMBER(AG235),ISNUMBER(Y235),ISNUMBER(AI235)),"x","")</f>
        <v/>
      </c>
      <c r="D235" s="2" t="s">
        <v>90</v>
      </c>
      <c r="E235" s="2" t="s">
        <v>1866</v>
      </c>
      <c r="F235" s="2" t="s">
        <v>67</v>
      </c>
      <c r="G235" s="2" t="s">
        <v>1867</v>
      </c>
      <c r="I235" s="2" t="s">
        <v>1511</v>
      </c>
      <c r="L235" s="2" t="s">
        <v>12</v>
      </c>
      <c r="M235" s="2" t="s">
        <v>12</v>
      </c>
      <c r="O235" s="2" t="s">
        <v>14</v>
      </c>
      <c r="S235" s="5410"/>
      <c r="U235" s="5411"/>
      <c r="W235" s="5412" t="str">
        <f>IF(ISNUMBER(U235),U235,"")</f>
        <v/>
      </c>
      <c r="Y235" s="5413" t="str">
        <f t="shared" si="28"/>
        <v/>
      </c>
      <c r="AA235" s="92"/>
      <c r="AC235" s="5414"/>
      <c r="AE235" s="5415"/>
      <c r="AG235" s="5416" t="str">
        <f>IF(ISNUMBER(AE235),AE235,"")</f>
        <v/>
      </c>
      <c r="AI235" s="5417" t="str">
        <f t="shared" si="29"/>
        <v/>
      </c>
    </row>
    <row r="236" spans="1:35" ht="11.25" hidden="1" outlineLevel="4">
      <c r="A236" s="5418" t="s">
        <v>1512</v>
      </c>
      <c r="B236" s="68" t="s">
        <v>94</v>
      </c>
      <c r="C236" s="68" t="str">
        <f>IF(OR(ISNUMBER(S236),ISNUMBER(U236),ISNUMBER(W236),ISNUMBER(#REF!),ISNUMBER(AA236),ISNUMBER(AC236),ISNUMBER(AE236),ISNUMBER(AG236),ISNUMBER(Y236),ISNUMBER(AI236)),"x","")</f>
        <v/>
      </c>
      <c r="D236" s="2" t="s">
        <v>90</v>
      </c>
      <c r="E236" s="2" t="s">
        <v>1868</v>
      </c>
      <c r="F236" s="2" t="s">
        <v>67</v>
      </c>
      <c r="G236" s="2" t="s">
        <v>1869</v>
      </c>
      <c r="I236" s="2" t="s">
        <v>1547</v>
      </c>
      <c r="L236" s="2" t="s">
        <v>12</v>
      </c>
      <c r="M236" s="2" t="s">
        <v>12</v>
      </c>
      <c r="O236" s="2" t="s">
        <v>14</v>
      </c>
      <c r="S236" s="5419"/>
      <c r="U236" s="5420"/>
      <c r="W236" s="5421" t="str">
        <f>IF(ISNUMBER(U236),U236,"")</f>
        <v/>
      </c>
      <c r="Y236" s="5422" t="str">
        <f t="shared" si="28"/>
        <v/>
      </c>
      <c r="AA236" s="92"/>
      <c r="AC236" s="5423"/>
      <c r="AE236" s="5424"/>
      <c r="AG236" s="5425" t="str">
        <f>IF(ISNUMBER(AE236),AE236,"")</f>
        <v/>
      </c>
      <c r="AI236" s="5426" t="str">
        <f t="shared" si="29"/>
        <v/>
      </c>
    </row>
    <row r="237" spans="1:35" ht="11.25" hidden="1" outlineLevel="3">
      <c r="A237" s="5427" t="s">
        <v>1870</v>
      </c>
      <c r="B237" s="68" t="s">
        <v>94</v>
      </c>
      <c r="C237" s="68" t="str">
        <f>IF(OR(ISNUMBER(S237),ISNUMBER(U237),ISNUMBER(W237),ISNUMBER(#REF!),ISNUMBER(AA237),ISNUMBER(AC237),ISNUMBER(AE237),ISNUMBER(AG237),ISNUMBER(Y237),ISNUMBER(AI237)),"x","")</f>
        <v/>
      </c>
      <c r="D237" s="2" t="s">
        <v>90</v>
      </c>
      <c r="E237" s="2" t="s">
        <v>1871</v>
      </c>
      <c r="F237" s="2" t="s">
        <v>67</v>
      </c>
      <c r="G237" s="2" t="s">
        <v>1872</v>
      </c>
      <c r="I237" s="2" t="s">
        <v>1873</v>
      </c>
      <c r="J237" s="2" t="s">
        <v>96</v>
      </c>
      <c r="L237" s="2" t="s">
        <v>12</v>
      </c>
      <c r="M237" s="2" t="s">
        <v>12</v>
      </c>
      <c r="O237" s="2" t="s">
        <v>14</v>
      </c>
      <c r="S237" s="5428"/>
      <c r="U237" s="5429"/>
      <c r="W237" s="5430" t="str">
        <f>IF(OR(ISNUMBER(W238),ISNUMBER(W239),ISNUMBER(W240),ISNUMBER(W241)),N(W238)+N(W239)+N(W240)+N(W241),IF(ISNUMBER(U237),U237,""))</f>
        <v/>
      </c>
      <c r="Y237" s="5431" t="str">
        <f t="shared" si="28"/>
        <v/>
      </c>
      <c r="AA237" s="92"/>
      <c r="AC237" s="5432"/>
      <c r="AE237" s="5433"/>
      <c r="AG237" s="5434" t="str">
        <f>IF(OR(ISNUMBER(AG238),ISNUMBER(AG239),ISNUMBER(AG240),ISNUMBER(AG241)),N(AG238)+N(AG239)+N(AG240)+N(AG241),IF(ISNUMBER(AE237),AE237,""))</f>
        <v/>
      </c>
      <c r="AI237" s="5435" t="str">
        <f t="shared" si="29"/>
        <v/>
      </c>
    </row>
    <row r="238" spans="1:35" ht="11.25" hidden="1" outlineLevel="4">
      <c r="A238" s="5436" t="s">
        <v>1207</v>
      </c>
      <c r="B238" s="68" t="s">
        <v>94</v>
      </c>
      <c r="C238" s="68" t="str">
        <f>IF(OR(ISNUMBER(S238),ISNUMBER(U238),ISNUMBER(W238),ISNUMBER(#REF!),ISNUMBER(AA238),ISNUMBER(AC238),ISNUMBER(AE238),ISNUMBER(AG238),ISNUMBER(Y238),ISNUMBER(AI238)),"x","")</f>
        <v/>
      </c>
      <c r="D238" s="2" t="s">
        <v>90</v>
      </c>
      <c r="E238" s="2" t="s">
        <v>1874</v>
      </c>
      <c r="F238" s="2" t="s">
        <v>67</v>
      </c>
      <c r="G238" s="2" t="s">
        <v>1875</v>
      </c>
      <c r="I238" s="2" t="s">
        <v>1816</v>
      </c>
      <c r="L238" s="2" t="s">
        <v>12</v>
      </c>
      <c r="M238" s="2" t="s">
        <v>12</v>
      </c>
      <c r="O238" s="2" t="s">
        <v>14</v>
      </c>
      <c r="S238" s="5437"/>
      <c r="U238" s="5438"/>
      <c r="W238" s="5439" t="str">
        <f>IF(ISNUMBER(U238),U238,"")</f>
        <v/>
      </c>
      <c r="Y238" s="5440" t="str">
        <f t="shared" si="28"/>
        <v/>
      </c>
      <c r="AA238" s="92"/>
      <c r="AC238" s="5441"/>
      <c r="AE238" s="5442"/>
      <c r="AG238" s="5443" t="str">
        <f>IF(ISNUMBER(AE238),AE238,"")</f>
        <v/>
      </c>
      <c r="AI238" s="5444" t="str">
        <f t="shared" si="29"/>
        <v/>
      </c>
    </row>
    <row r="239" spans="1:35" ht="11.25" hidden="1" outlineLevel="4">
      <c r="A239" s="5445" t="s">
        <v>948</v>
      </c>
      <c r="B239" s="68" t="s">
        <v>94</v>
      </c>
      <c r="C239" s="68" t="str">
        <f>IF(OR(ISNUMBER(S239),ISNUMBER(U239),ISNUMBER(W239),ISNUMBER(#REF!),ISNUMBER(AA239),ISNUMBER(AC239),ISNUMBER(AE239),ISNUMBER(AG239),ISNUMBER(Y239),ISNUMBER(AI239)),"x","")</f>
        <v/>
      </c>
      <c r="D239" s="2" t="s">
        <v>90</v>
      </c>
      <c r="E239" s="2" t="s">
        <v>1876</v>
      </c>
      <c r="F239" s="2" t="s">
        <v>67</v>
      </c>
      <c r="G239" s="2" t="s">
        <v>1877</v>
      </c>
      <c r="I239" s="2" t="s">
        <v>1254</v>
      </c>
      <c r="L239" s="2" t="s">
        <v>12</v>
      </c>
      <c r="M239" s="2" t="s">
        <v>12</v>
      </c>
      <c r="O239" s="2" t="s">
        <v>14</v>
      </c>
      <c r="S239" s="5446"/>
      <c r="U239" s="5447"/>
      <c r="W239" s="5448" t="str">
        <f>IF(ISNUMBER(U239),U239,"")</f>
        <v/>
      </c>
      <c r="Y239" s="5449" t="str">
        <f t="shared" si="28"/>
        <v/>
      </c>
      <c r="AA239" s="92"/>
      <c r="AC239" s="5450"/>
      <c r="AE239" s="5451"/>
      <c r="AG239" s="5452" t="str">
        <f>IF(ISNUMBER(AE239),AE239,"")</f>
        <v/>
      </c>
      <c r="AI239" s="5453" t="str">
        <f t="shared" si="29"/>
        <v/>
      </c>
    </row>
    <row r="240" spans="1:35" ht="11.25" hidden="1" outlineLevel="4">
      <c r="A240" s="5454" t="s">
        <v>1212</v>
      </c>
      <c r="B240" s="68" t="s">
        <v>94</v>
      </c>
      <c r="C240" s="68" t="str">
        <f>IF(OR(ISNUMBER(S240),ISNUMBER(U240),ISNUMBER(W240),ISNUMBER(#REF!),ISNUMBER(AA240),ISNUMBER(AC240),ISNUMBER(AE240),ISNUMBER(AG240),ISNUMBER(Y240),ISNUMBER(AI240)),"x","")</f>
        <v/>
      </c>
      <c r="D240" s="2" t="s">
        <v>90</v>
      </c>
      <c r="E240" s="2" t="s">
        <v>1878</v>
      </c>
      <c r="F240" s="2" t="s">
        <v>67</v>
      </c>
      <c r="G240" s="2" t="s">
        <v>1879</v>
      </c>
      <c r="I240" s="2" t="s">
        <v>1511</v>
      </c>
      <c r="L240" s="2" t="s">
        <v>12</v>
      </c>
      <c r="M240" s="2" t="s">
        <v>12</v>
      </c>
      <c r="O240" s="2" t="s">
        <v>14</v>
      </c>
      <c r="S240" s="5455"/>
      <c r="U240" s="5456"/>
      <c r="W240" s="5457" t="str">
        <f>IF(ISNUMBER(U240),U240,"")</f>
        <v/>
      </c>
      <c r="Y240" s="5458" t="str">
        <f t="shared" si="28"/>
        <v/>
      </c>
      <c r="AA240" s="92"/>
      <c r="AC240" s="5459"/>
      <c r="AE240" s="5460"/>
      <c r="AG240" s="5461" t="str">
        <f>IF(ISNUMBER(AE240),AE240,"")</f>
        <v/>
      </c>
      <c r="AI240" s="5462" t="str">
        <f t="shared" si="29"/>
        <v/>
      </c>
    </row>
    <row r="241" spans="1:35" ht="11.25" hidden="1" outlineLevel="4">
      <c r="A241" s="5463" t="s">
        <v>1512</v>
      </c>
      <c r="B241" s="68" t="s">
        <v>94</v>
      </c>
      <c r="C241" s="68" t="str">
        <f>IF(OR(ISNUMBER(S241),ISNUMBER(U241),ISNUMBER(W241),ISNUMBER(#REF!),ISNUMBER(AA241),ISNUMBER(AC241),ISNUMBER(AE241),ISNUMBER(AG241),ISNUMBER(Y241),ISNUMBER(AI241)),"x","")</f>
        <v/>
      </c>
      <c r="D241" s="2" t="s">
        <v>90</v>
      </c>
      <c r="E241" s="2" t="s">
        <v>1880</v>
      </c>
      <c r="F241" s="2" t="s">
        <v>67</v>
      </c>
      <c r="G241" s="2" t="s">
        <v>1881</v>
      </c>
      <c r="I241" s="2" t="s">
        <v>1547</v>
      </c>
      <c r="L241" s="2" t="s">
        <v>12</v>
      </c>
      <c r="M241" s="2" t="s">
        <v>12</v>
      </c>
      <c r="O241" s="2" t="s">
        <v>14</v>
      </c>
      <c r="S241" s="5464"/>
      <c r="U241" s="5465"/>
      <c r="W241" s="5466" t="str">
        <f>IF(ISNUMBER(U241),U241,"")</f>
        <v/>
      </c>
      <c r="Y241" s="5467" t="str">
        <f t="shared" si="28"/>
        <v/>
      </c>
      <c r="AA241" s="92"/>
      <c r="AC241" s="5468"/>
      <c r="AE241" s="5469"/>
      <c r="AG241" s="5470" t="str">
        <f>IF(ISNUMBER(AE241),AE241,"")</f>
        <v/>
      </c>
      <c r="AI241" s="5471" t="str">
        <f t="shared" si="29"/>
        <v/>
      </c>
    </row>
    <row r="242" spans="1:35" ht="11.25" hidden="1" outlineLevel="3">
      <c r="A242" s="5472" t="s">
        <v>1882</v>
      </c>
      <c r="B242" s="68" t="s">
        <v>94</v>
      </c>
      <c r="C242" s="68" t="str">
        <f>IF(OR(ISNUMBER(S242),ISNUMBER(U242),ISNUMBER(W242),ISNUMBER(#REF!),ISNUMBER(AA242),ISNUMBER(AC242),ISNUMBER(AE242),ISNUMBER(AG242),ISNUMBER(Y242),ISNUMBER(AI242)),"x","")</f>
        <v/>
      </c>
      <c r="D242" s="2" t="s">
        <v>90</v>
      </c>
      <c r="E242" s="2" t="s">
        <v>1883</v>
      </c>
      <c r="F242" s="2" t="s">
        <v>67</v>
      </c>
      <c r="G242" s="2" t="s">
        <v>1884</v>
      </c>
      <c r="H242" s="2" t="s">
        <v>1885</v>
      </c>
      <c r="J242" s="2" t="s">
        <v>96</v>
      </c>
      <c r="L242" s="2" t="s">
        <v>12</v>
      </c>
      <c r="M242" s="2" t="s">
        <v>12</v>
      </c>
      <c r="O242" s="2" t="s">
        <v>14</v>
      </c>
      <c r="S242" s="5473"/>
      <c r="U242" s="5474"/>
      <c r="W242" s="5475" t="str">
        <f>IF(OR(ISNUMBER(W243),ISNUMBER(W244),ISNUMBER(W245),ISNUMBER(W246)),N(W243)+N(W244)+N(W245)+N(W246),IF(ISNUMBER(U242),U242,""))</f>
        <v/>
      </c>
      <c r="Y242" s="5476" t="str">
        <f t="shared" si="28"/>
        <v/>
      </c>
      <c r="AA242" s="92"/>
      <c r="AC242" s="5477"/>
      <c r="AE242" s="5478"/>
      <c r="AG242" s="5479" t="str">
        <f>IF(OR(ISNUMBER(AG243),ISNUMBER(AG244),ISNUMBER(AG245),ISNUMBER(AG246)),N(AG243)+N(AG244)+N(AG245)+N(AG246),IF(ISNUMBER(AE242),AE242,""))</f>
        <v/>
      </c>
      <c r="AI242" s="5480" t="str">
        <f t="shared" si="29"/>
        <v/>
      </c>
    </row>
    <row r="243" spans="1:35" ht="11.25" hidden="1" outlineLevel="4">
      <c r="A243" s="5481" t="s">
        <v>1207</v>
      </c>
      <c r="B243" s="68" t="s">
        <v>94</v>
      </c>
      <c r="C243" s="68" t="str">
        <f>IF(OR(ISNUMBER(S243),ISNUMBER(U243),ISNUMBER(W243),ISNUMBER(#REF!),ISNUMBER(AA243),ISNUMBER(AC243),ISNUMBER(AE243),ISNUMBER(AG243),ISNUMBER(Y243),ISNUMBER(AI243)),"x","")</f>
        <v/>
      </c>
      <c r="D243" s="2" t="s">
        <v>90</v>
      </c>
      <c r="E243" s="2" t="s">
        <v>1886</v>
      </c>
      <c r="F243" s="2" t="s">
        <v>67</v>
      </c>
      <c r="G243" s="2" t="s">
        <v>1887</v>
      </c>
      <c r="L243" s="2" t="s">
        <v>12</v>
      </c>
      <c r="M243" s="2" t="s">
        <v>12</v>
      </c>
      <c r="O243" s="2" t="s">
        <v>14</v>
      </c>
      <c r="S243" s="5482"/>
      <c r="U243" s="5483"/>
      <c r="W243" s="5484" t="str">
        <f>IF(ISNUMBER(U243),U243,"")</f>
        <v/>
      </c>
      <c r="Y243" s="5485" t="str">
        <f t="shared" si="28"/>
        <v/>
      </c>
      <c r="AA243" s="92"/>
      <c r="AC243" s="5486"/>
      <c r="AE243" s="5487"/>
      <c r="AG243" s="5488" t="str">
        <f>IF(ISNUMBER(AE243),AE243,"")</f>
        <v/>
      </c>
      <c r="AI243" s="5489" t="str">
        <f t="shared" si="29"/>
        <v/>
      </c>
    </row>
    <row r="244" spans="1:35" ht="11.25" hidden="1" outlineLevel="4">
      <c r="A244" s="5490" t="s">
        <v>948</v>
      </c>
      <c r="B244" s="68" t="s">
        <v>94</v>
      </c>
      <c r="C244" s="68" t="str">
        <f>IF(OR(ISNUMBER(S244),ISNUMBER(U244),ISNUMBER(W244),ISNUMBER(#REF!),ISNUMBER(AA244),ISNUMBER(AC244),ISNUMBER(AE244),ISNUMBER(AG244),ISNUMBER(Y244),ISNUMBER(AI244)),"x","")</f>
        <v/>
      </c>
      <c r="D244" s="2" t="s">
        <v>90</v>
      </c>
      <c r="E244" s="2" t="s">
        <v>1888</v>
      </c>
      <c r="F244" s="2" t="s">
        <v>67</v>
      </c>
      <c r="G244" s="2" t="s">
        <v>1889</v>
      </c>
      <c r="L244" s="2" t="s">
        <v>12</v>
      </c>
      <c r="M244" s="2" t="s">
        <v>12</v>
      </c>
      <c r="O244" s="2" t="s">
        <v>14</v>
      </c>
      <c r="S244" s="5491"/>
      <c r="U244" s="5492"/>
      <c r="W244" s="5493" t="str">
        <f>IF(ISNUMBER(U244),U244,"")</f>
        <v/>
      </c>
      <c r="Y244" s="5494" t="str">
        <f t="shared" si="28"/>
        <v/>
      </c>
      <c r="AA244" s="92"/>
      <c r="AC244" s="5495"/>
      <c r="AE244" s="5496"/>
      <c r="AG244" s="5497" t="str">
        <f>IF(ISNUMBER(AE244),AE244,"")</f>
        <v/>
      </c>
      <c r="AI244" s="5498" t="str">
        <f t="shared" si="29"/>
        <v/>
      </c>
    </row>
    <row r="245" spans="1:35" ht="11.25" hidden="1" outlineLevel="4">
      <c r="A245" s="5499" t="s">
        <v>1212</v>
      </c>
      <c r="B245" s="68" t="s">
        <v>94</v>
      </c>
      <c r="C245" s="68" t="str">
        <f>IF(OR(ISNUMBER(S245),ISNUMBER(U245),ISNUMBER(W245),ISNUMBER(#REF!),ISNUMBER(AA245),ISNUMBER(AC245),ISNUMBER(AE245),ISNUMBER(AG245),ISNUMBER(Y245),ISNUMBER(AI245)),"x","")</f>
        <v/>
      </c>
      <c r="D245" s="2" t="s">
        <v>90</v>
      </c>
      <c r="E245" s="2" t="s">
        <v>1890</v>
      </c>
      <c r="F245" s="2" t="s">
        <v>67</v>
      </c>
      <c r="G245" s="2" t="s">
        <v>1891</v>
      </c>
      <c r="L245" s="2" t="s">
        <v>12</v>
      </c>
      <c r="M245" s="2" t="s">
        <v>12</v>
      </c>
      <c r="O245" s="2" t="s">
        <v>14</v>
      </c>
      <c r="S245" s="5500"/>
      <c r="U245" s="5501"/>
      <c r="W245" s="5502" t="str">
        <f>IF(ISNUMBER(U245),U245,"")</f>
        <v/>
      </c>
      <c r="Y245" s="5503" t="str">
        <f t="shared" si="28"/>
        <v/>
      </c>
      <c r="AA245" s="92"/>
      <c r="AC245" s="5504"/>
      <c r="AE245" s="5505"/>
      <c r="AG245" s="5506" t="str">
        <f>IF(ISNUMBER(AE245),AE245,"")</f>
        <v/>
      </c>
      <c r="AI245" s="5507" t="str">
        <f t="shared" si="29"/>
        <v/>
      </c>
    </row>
    <row r="246" spans="1:35" ht="11.25" hidden="1" outlineLevel="4">
      <c r="A246" s="5508" t="s">
        <v>1512</v>
      </c>
      <c r="B246" s="68" t="s">
        <v>94</v>
      </c>
      <c r="C246" s="68" t="str">
        <f>IF(OR(ISNUMBER(S246),ISNUMBER(U246),ISNUMBER(W246),ISNUMBER(#REF!),ISNUMBER(AA246),ISNUMBER(AC246),ISNUMBER(AE246),ISNUMBER(AG246),ISNUMBER(Y246),ISNUMBER(AI246)),"x","")</f>
        <v/>
      </c>
      <c r="D246" s="2" t="s">
        <v>90</v>
      </c>
      <c r="E246" s="2" t="s">
        <v>1892</v>
      </c>
      <c r="F246" s="2" t="s">
        <v>67</v>
      </c>
      <c r="G246" s="2" t="s">
        <v>1893</v>
      </c>
      <c r="L246" s="2" t="s">
        <v>12</v>
      </c>
      <c r="M246" s="2" t="s">
        <v>12</v>
      </c>
      <c r="O246" s="2" t="s">
        <v>14</v>
      </c>
      <c r="S246" s="5509"/>
      <c r="U246" s="5510"/>
      <c r="W246" s="5511" t="str">
        <f>IF(ISNUMBER(U246),U246,"")</f>
        <v/>
      </c>
      <c r="Y246" s="5512" t="str">
        <f t="shared" si="28"/>
        <v/>
      </c>
      <c r="AA246" s="92"/>
      <c r="AC246" s="5513"/>
      <c r="AE246" s="5514"/>
      <c r="AG246" s="5515" t="str">
        <f>IF(ISNUMBER(AE246),AE246,"")</f>
        <v/>
      </c>
      <c r="AI246" s="5516" t="str">
        <f t="shared" si="29"/>
        <v/>
      </c>
    </row>
    <row r="247" spans="1:35" ht="11.25" hidden="1" outlineLevel="3">
      <c r="A247" s="5517" t="s">
        <v>1894</v>
      </c>
      <c r="B247" s="68" t="s">
        <v>94</v>
      </c>
      <c r="C247" s="68" t="str">
        <f>IF(OR(ISNUMBER(S247),ISNUMBER(U247),ISNUMBER(W247),ISNUMBER(#REF!),ISNUMBER(AA247),ISNUMBER(AC247),ISNUMBER(AE247),ISNUMBER(AG247),ISNUMBER(Y247),ISNUMBER(AI247)),"x","")</f>
        <v/>
      </c>
      <c r="D247" s="2" t="s">
        <v>90</v>
      </c>
      <c r="E247" s="2" t="s">
        <v>1895</v>
      </c>
      <c r="F247" s="2" t="s">
        <v>67</v>
      </c>
      <c r="G247" s="2" t="s">
        <v>1896</v>
      </c>
      <c r="H247" s="2" t="s">
        <v>1897</v>
      </c>
      <c r="J247" s="2" t="s">
        <v>96</v>
      </c>
      <c r="L247" s="2" t="s">
        <v>12</v>
      </c>
      <c r="M247" s="2" t="s">
        <v>12</v>
      </c>
      <c r="O247" s="2" t="s">
        <v>14</v>
      </c>
      <c r="S247" s="5518"/>
      <c r="U247" s="5519"/>
      <c r="W247" s="5520" t="str">
        <f>IF(OR(ISNUMBER(W248),ISNUMBER(W249),ISNUMBER(W250),ISNUMBER(W251)),N(W248)+N(W249)+N(W250)+N(W251),IF(ISNUMBER(U247),U247,""))</f>
        <v/>
      </c>
      <c r="Y247" s="5521" t="str">
        <f t="shared" si="28"/>
        <v/>
      </c>
      <c r="AA247" s="92"/>
      <c r="AC247" s="5522"/>
      <c r="AE247" s="5523"/>
      <c r="AG247" s="5524" t="str">
        <f>IF(OR(ISNUMBER(AG248),ISNUMBER(AG249),ISNUMBER(AG250),ISNUMBER(AG251)),N(AG248)+N(AG249)+N(AG250)+N(AG251),IF(ISNUMBER(AE247),AE247,""))</f>
        <v/>
      </c>
      <c r="AI247" s="5525" t="str">
        <f t="shared" si="29"/>
        <v/>
      </c>
    </row>
    <row r="248" spans="1:35" ht="11.25" hidden="1" outlineLevel="4">
      <c r="A248" s="5526" t="s">
        <v>1207</v>
      </c>
      <c r="B248" s="68" t="s">
        <v>94</v>
      </c>
      <c r="C248" s="68" t="str">
        <f>IF(OR(ISNUMBER(S248),ISNUMBER(U248),ISNUMBER(W248),ISNUMBER(#REF!),ISNUMBER(AA248),ISNUMBER(AC248),ISNUMBER(AE248),ISNUMBER(AG248),ISNUMBER(Y248),ISNUMBER(AI248)),"x","")</f>
        <v/>
      </c>
      <c r="D248" s="2" t="s">
        <v>90</v>
      </c>
      <c r="E248" s="2" t="s">
        <v>1898</v>
      </c>
      <c r="F248" s="2" t="s">
        <v>67</v>
      </c>
      <c r="G248" s="2" t="s">
        <v>1899</v>
      </c>
      <c r="L248" s="2" t="s">
        <v>12</v>
      </c>
      <c r="M248" s="2" t="s">
        <v>12</v>
      </c>
      <c r="O248" s="2" t="s">
        <v>14</v>
      </c>
      <c r="S248" s="5527"/>
      <c r="U248" s="5528"/>
      <c r="W248" s="5529" t="str">
        <f>IF(ISNUMBER(U248),U248,"")</f>
        <v/>
      </c>
      <c r="Y248" s="5530" t="str">
        <f t="shared" si="28"/>
        <v/>
      </c>
      <c r="AA248" s="92"/>
      <c r="AC248" s="5531"/>
      <c r="AE248" s="5532"/>
      <c r="AG248" s="5533" t="str">
        <f>IF(ISNUMBER(AE248),AE248,"")</f>
        <v/>
      </c>
      <c r="AI248" s="5534" t="str">
        <f t="shared" si="29"/>
        <v/>
      </c>
    </row>
    <row r="249" spans="1:35" ht="11.25" hidden="1" outlineLevel="4">
      <c r="A249" s="5535" t="s">
        <v>948</v>
      </c>
      <c r="B249" s="68" t="s">
        <v>94</v>
      </c>
      <c r="C249" s="68" t="str">
        <f>IF(OR(ISNUMBER(S249),ISNUMBER(U249),ISNUMBER(W249),ISNUMBER(#REF!),ISNUMBER(AA249),ISNUMBER(AC249),ISNUMBER(AE249),ISNUMBER(AG249),ISNUMBER(Y249),ISNUMBER(AI249)),"x","")</f>
        <v/>
      </c>
      <c r="D249" s="2" t="s">
        <v>90</v>
      </c>
      <c r="E249" s="2" t="s">
        <v>1900</v>
      </c>
      <c r="F249" s="2" t="s">
        <v>67</v>
      </c>
      <c r="G249" s="2" t="s">
        <v>1901</v>
      </c>
      <c r="L249" s="2" t="s">
        <v>12</v>
      </c>
      <c r="M249" s="2" t="s">
        <v>12</v>
      </c>
      <c r="O249" s="2" t="s">
        <v>14</v>
      </c>
      <c r="S249" s="5536"/>
      <c r="U249" s="5537"/>
      <c r="W249" s="5538" t="str">
        <f>IF(ISNUMBER(U249),U249,"")</f>
        <v/>
      </c>
      <c r="Y249" s="5539" t="str">
        <f t="shared" si="28"/>
        <v/>
      </c>
      <c r="AA249" s="92"/>
      <c r="AC249" s="5540"/>
      <c r="AE249" s="5541"/>
      <c r="AG249" s="5542" t="str">
        <f>IF(ISNUMBER(AE249),AE249,"")</f>
        <v/>
      </c>
      <c r="AI249" s="5543" t="str">
        <f t="shared" si="29"/>
        <v/>
      </c>
    </row>
    <row r="250" spans="1:35" ht="11.25" hidden="1" outlineLevel="4">
      <c r="A250" s="5544" t="s">
        <v>1212</v>
      </c>
      <c r="B250" s="68" t="s">
        <v>94</v>
      </c>
      <c r="C250" s="68" t="str">
        <f>IF(OR(ISNUMBER(S250),ISNUMBER(U250),ISNUMBER(W250),ISNUMBER(#REF!),ISNUMBER(AA250),ISNUMBER(AC250),ISNUMBER(AE250),ISNUMBER(AG250),ISNUMBER(Y250),ISNUMBER(AI250)),"x","")</f>
        <v/>
      </c>
      <c r="D250" s="2" t="s">
        <v>90</v>
      </c>
      <c r="E250" s="2" t="s">
        <v>1902</v>
      </c>
      <c r="F250" s="2" t="s">
        <v>67</v>
      </c>
      <c r="G250" s="2" t="s">
        <v>1903</v>
      </c>
      <c r="L250" s="2" t="s">
        <v>12</v>
      </c>
      <c r="M250" s="2" t="s">
        <v>12</v>
      </c>
      <c r="O250" s="2" t="s">
        <v>14</v>
      </c>
      <c r="S250" s="5545"/>
      <c r="U250" s="5546"/>
      <c r="W250" s="5547" t="str">
        <f>IF(ISNUMBER(U250),U250,"")</f>
        <v/>
      </c>
      <c r="Y250" s="5548" t="str">
        <f t="shared" si="28"/>
        <v/>
      </c>
      <c r="AA250" s="92"/>
      <c r="AC250" s="5549"/>
      <c r="AE250" s="5550"/>
      <c r="AG250" s="5551" t="str">
        <f>IF(ISNUMBER(AE250),AE250,"")</f>
        <v/>
      </c>
      <c r="AI250" s="5552" t="str">
        <f t="shared" si="29"/>
        <v/>
      </c>
    </row>
    <row r="251" spans="1:35" ht="11.25" hidden="1" outlineLevel="4">
      <c r="A251" s="5553" t="s">
        <v>1904</v>
      </c>
      <c r="B251" s="68" t="s">
        <v>94</v>
      </c>
      <c r="C251" s="68" t="str">
        <f>IF(OR(ISNUMBER(S251),ISNUMBER(U251),ISNUMBER(W251),ISNUMBER(#REF!),ISNUMBER(AA251),ISNUMBER(AC251),ISNUMBER(AE251),ISNUMBER(AG251),ISNUMBER(Y251),ISNUMBER(AI251)),"x","")</f>
        <v/>
      </c>
      <c r="D251" s="2" t="s">
        <v>90</v>
      </c>
      <c r="E251" s="2" t="s">
        <v>1905</v>
      </c>
      <c r="F251" s="2" t="s">
        <v>67</v>
      </c>
      <c r="G251" s="2" t="s">
        <v>1906</v>
      </c>
      <c r="L251" s="2" t="s">
        <v>12</v>
      </c>
      <c r="M251" s="2" t="s">
        <v>12</v>
      </c>
      <c r="O251" s="2" t="s">
        <v>14</v>
      </c>
      <c r="S251" s="5554"/>
      <c r="U251" s="5555"/>
      <c r="W251" s="5556" t="str">
        <f>IF(ISNUMBER(U251),U251,"")</f>
        <v/>
      </c>
      <c r="Y251" s="5557" t="str">
        <f t="shared" si="28"/>
        <v/>
      </c>
      <c r="AA251" s="92"/>
      <c r="AC251" s="5558"/>
      <c r="AE251" s="5559"/>
      <c r="AG251" s="5560" t="str">
        <f>IF(ISNUMBER(AE251),AE251,"")</f>
        <v/>
      </c>
      <c r="AI251" s="5561" t="str">
        <f t="shared" si="29"/>
        <v/>
      </c>
    </row>
    <row r="252" spans="1:35" ht="11.25" hidden="1" outlineLevel="3">
      <c r="A252" s="5562" t="s">
        <v>1907</v>
      </c>
      <c r="B252" s="68" t="s">
        <v>94</v>
      </c>
      <c r="C252" s="68" t="str">
        <f>IF(OR(ISNUMBER(S252),ISNUMBER(U252),ISNUMBER(W252),ISNUMBER(#REF!),ISNUMBER(AA252),ISNUMBER(AC252),ISNUMBER(AE252),ISNUMBER(AG252),ISNUMBER(Y252),ISNUMBER(AI252)),"x","")</f>
        <v/>
      </c>
      <c r="D252" s="2" t="s">
        <v>90</v>
      </c>
      <c r="E252" s="2" t="s">
        <v>1908</v>
      </c>
      <c r="F252" s="2" t="s">
        <v>67</v>
      </c>
      <c r="G252" s="2" t="s">
        <v>1909</v>
      </c>
      <c r="H252" s="2" t="s">
        <v>1910</v>
      </c>
      <c r="I252" s="2" t="s">
        <v>1911</v>
      </c>
      <c r="J252" s="2" t="s">
        <v>187</v>
      </c>
      <c r="L252" s="2" t="s">
        <v>12</v>
      </c>
      <c r="M252" s="2" t="s">
        <v>12</v>
      </c>
      <c r="O252" s="2" t="s">
        <v>14</v>
      </c>
      <c r="S252" s="5563"/>
      <c r="U252" s="5564"/>
      <c r="W252" s="5565" t="str">
        <f>IF(OR(ISNUMBER(W254),ISNUMBER(W255),ISNUMBER(W256),ISNUMBER(W257)),N(W254)+N(W255)+N(W256)+N(W257),IF(ISNUMBER(U252),U252,""))</f>
        <v/>
      </c>
      <c r="Y252" s="5566" t="str">
        <f t="shared" si="28"/>
        <v/>
      </c>
      <c r="AA252" s="92"/>
      <c r="AC252" s="5567"/>
      <c r="AE252" s="5568"/>
      <c r="AG252" s="5569" t="str">
        <f>IF(OR(ISNUMBER(AG254),ISNUMBER(AG255),ISNUMBER(AG256),ISNUMBER(AG257)),N(AG254)+N(AG255)+N(AG256)+N(AG257),IF(ISNUMBER(AE252),AE252,""))</f>
        <v/>
      </c>
      <c r="AI252" s="5570" t="str">
        <f t="shared" si="29"/>
        <v/>
      </c>
    </row>
    <row r="253" spans="1:35" ht="11.25" hidden="1" outlineLevel="4">
      <c r="A253" s="5571" t="s">
        <v>1912</v>
      </c>
      <c r="B253" s="68"/>
      <c r="C253" s="68" t="str">
        <f>IF(OR(ISNUMBER(S253),ISNUMBER(U253),ISNUMBER(W253),ISNUMBER(#REF!),ISNUMBER(AA253),ISNUMBER(AC253),ISNUMBER(AE253),ISNUMBER(AG253),ISNUMBER(Y253),ISNUMBER(AI253)),"x","")</f>
        <v/>
      </c>
      <c r="D253" s="2" t="s">
        <v>90</v>
      </c>
      <c r="E253" s="2" t="s">
        <v>1913</v>
      </c>
      <c r="F253" s="2" t="s">
        <v>13</v>
      </c>
      <c r="G253" s="2" t="s">
        <v>1914</v>
      </c>
      <c r="H253" s="2" t="s">
        <v>1915</v>
      </c>
      <c r="I253" s="2" t="s">
        <v>1916</v>
      </c>
      <c r="L253" s="2" t="s">
        <v>12</v>
      </c>
      <c r="M253" s="2" t="s">
        <v>12</v>
      </c>
      <c r="O253" s="2" t="s">
        <v>14</v>
      </c>
      <c r="S253" s="5572"/>
      <c r="U253" s="5573"/>
      <c r="W253" s="5574"/>
      <c r="Y253" s="5575" t="str">
        <f t="shared" si="28"/>
        <v/>
      </c>
      <c r="AA253" s="92"/>
      <c r="AC253" s="5576"/>
      <c r="AE253" s="5577"/>
      <c r="AG253" s="5578"/>
      <c r="AI253" s="5579" t="str">
        <f t="shared" si="29"/>
        <v/>
      </c>
    </row>
    <row r="254" spans="1:35" ht="11.25" hidden="1" outlineLevel="4">
      <c r="A254" s="5580" t="s">
        <v>1207</v>
      </c>
      <c r="B254" s="68" t="s">
        <v>94</v>
      </c>
      <c r="C254" s="68" t="str">
        <f>IF(OR(ISNUMBER(S254),ISNUMBER(U254),ISNUMBER(W254),ISNUMBER(#REF!),ISNUMBER(AA254),ISNUMBER(AC254),ISNUMBER(AE254),ISNUMBER(AG254),ISNUMBER(Y254),ISNUMBER(AI254)),"x","")</f>
        <v/>
      </c>
      <c r="D254" s="2" t="s">
        <v>90</v>
      </c>
      <c r="E254" s="2" t="s">
        <v>1917</v>
      </c>
      <c r="F254" s="2" t="s">
        <v>67</v>
      </c>
      <c r="G254" s="2" t="s">
        <v>1918</v>
      </c>
      <c r="I254" s="2" t="s">
        <v>1919</v>
      </c>
      <c r="L254" s="2" t="s">
        <v>12</v>
      </c>
      <c r="M254" s="2" t="s">
        <v>12</v>
      </c>
      <c r="O254" s="2" t="s">
        <v>14</v>
      </c>
      <c r="S254" s="5581"/>
      <c r="U254" s="5582"/>
      <c r="W254" s="5583" t="str">
        <f>IF(ISNUMBER(U254),U254,"")</f>
        <v/>
      </c>
      <c r="Y254" s="5584" t="str">
        <f t="shared" si="28"/>
        <v/>
      </c>
      <c r="AA254" s="92"/>
      <c r="AC254" s="5585"/>
      <c r="AE254" s="5586"/>
      <c r="AG254" s="5587" t="str">
        <f>IF(ISNUMBER(AE254),AE254,"")</f>
        <v/>
      </c>
      <c r="AI254" s="5588" t="str">
        <f t="shared" si="29"/>
        <v/>
      </c>
    </row>
    <row r="255" spans="1:35" ht="11.25" hidden="1" outlineLevel="4">
      <c r="A255" s="5589" t="s">
        <v>948</v>
      </c>
      <c r="B255" s="68" t="s">
        <v>94</v>
      </c>
      <c r="C255" s="68" t="str">
        <f>IF(OR(ISNUMBER(S255),ISNUMBER(U255),ISNUMBER(W255),ISNUMBER(#REF!),ISNUMBER(AA255),ISNUMBER(AC255),ISNUMBER(AE255),ISNUMBER(AG255),ISNUMBER(Y255),ISNUMBER(AI255)),"x","")</f>
        <v/>
      </c>
      <c r="D255" s="2" t="s">
        <v>90</v>
      </c>
      <c r="E255" s="2" t="s">
        <v>1920</v>
      </c>
      <c r="F255" s="2" t="s">
        <v>67</v>
      </c>
      <c r="G255" s="2" t="s">
        <v>1921</v>
      </c>
      <c r="I255" s="2" t="s">
        <v>1254</v>
      </c>
      <c r="L255" s="2" t="s">
        <v>12</v>
      </c>
      <c r="M255" s="2" t="s">
        <v>12</v>
      </c>
      <c r="O255" s="2" t="s">
        <v>14</v>
      </c>
      <c r="S255" s="5590"/>
      <c r="U255" s="5591"/>
      <c r="W255" s="5592" t="str">
        <f>IF(ISNUMBER(U255),U255,"")</f>
        <v/>
      </c>
      <c r="Y255" s="5593" t="str">
        <f t="shared" si="28"/>
        <v/>
      </c>
      <c r="AA255" s="92"/>
      <c r="AC255" s="5594"/>
      <c r="AE255" s="5595"/>
      <c r="AG255" s="5596" t="str">
        <f>IF(ISNUMBER(AE255),AE255,"")</f>
        <v/>
      </c>
      <c r="AI255" s="5597" t="str">
        <f t="shared" si="29"/>
        <v/>
      </c>
    </row>
    <row r="256" spans="1:35" ht="11.25" hidden="1" outlineLevel="4">
      <c r="A256" s="5598" t="s">
        <v>1212</v>
      </c>
      <c r="B256" s="68" t="s">
        <v>94</v>
      </c>
      <c r="C256" s="68" t="str">
        <f>IF(OR(ISNUMBER(S256),ISNUMBER(U256),ISNUMBER(W256),ISNUMBER(#REF!),ISNUMBER(AA256),ISNUMBER(AC256),ISNUMBER(AE256),ISNUMBER(AG256),ISNUMBER(Y256),ISNUMBER(AI256)),"x","")</f>
        <v/>
      </c>
      <c r="D256" s="2" t="s">
        <v>90</v>
      </c>
      <c r="E256" s="2" t="s">
        <v>1922</v>
      </c>
      <c r="F256" s="2" t="s">
        <v>67</v>
      </c>
      <c r="G256" s="2" t="s">
        <v>1923</v>
      </c>
      <c r="I256" s="2" t="s">
        <v>1511</v>
      </c>
      <c r="L256" s="2" t="s">
        <v>12</v>
      </c>
      <c r="M256" s="2" t="s">
        <v>12</v>
      </c>
      <c r="O256" s="2" t="s">
        <v>14</v>
      </c>
      <c r="S256" s="5599"/>
      <c r="U256" s="5600"/>
      <c r="W256" s="5601" t="str">
        <f>IF(ISNUMBER(U256),U256,"")</f>
        <v/>
      </c>
      <c r="Y256" s="5602" t="str">
        <f t="shared" si="28"/>
        <v/>
      </c>
      <c r="AA256" s="92"/>
      <c r="AC256" s="5603"/>
      <c r="AE256" s="5604"/>
      <c r="AG256" s="5605" t="str">
        <f>IF(ISNUMBER(AE256),AE256,"")</f>
        <v/>
      </c>
      <c r="AI256" s="5606" t="str">
        <f t="shared" si="29"/>
        <v/>
      </c>
    </row>
    <row r="257" spans="1:35" ht="11.25" hidden="1" outlineLevel="4">
      <c r="A257" s="5607" t="s">
        <v>1512</v>
      </c>
      <c r="B257" s="68" t="s">
        <v>94</v>
      </c>
      <c r="C257" s="68" t="str">
        <f>IF(OR(ISNUMBER(S257),ISNUMBER(U257),ISNUMBER(W257),ISNUMBER(#REF!),ISNUMBER(AA257),ISNUMBER(AC257),ISNUMBER(AE257),ISNUMBER(AG257),ISNUMBER(Y257),ISNUMBER(AI257)),"x","")</f>
        <v/>
      </c>
      <c r="D257" s="2" t="s">
        <v>90</v>
      </c>
      <c r="E257" s="2" t="s">
        <v>1924</v>
      </c>
      <c r="F257" s="2" t="s">
        <v>67</v>
      </c>
      <c r="G257" s="2" t="s">
        <v>1925</v>
      </c>
      <c r="I257" s="2" t="s">
        <v>1547</v>
      </c>
      <c r="L257" s="2" t="s">
        <v>12</v>
      </c>
      <c r="M257" s="2" t="s">
        <v>12</v>
      </c>
      <c r="O257" s="2" t="s">
        <v>14</v>
      </c>
      <c r="S257" s="5608"/>
      <c r="U257" s="5609"/>
      <c r="W257" s="5610" t="str">
        <f>IF(ISNUMBER(U257),U257,"")</f>
        <v/>
      </c>
      <c r="Y257" s="5611" t="str">
        <f t="shared" si="28"/>
        <v/>
      </c>
      <c r="AA257" s="92"/>
      <c r="AC257" s="5612"/>
      <c r="AE257" s="5613"/>
      <c r="AG257" s="5614" t="str">
        <f>IF(ISNUMBER(AE257),AE257,"")</f>
        <v/>
      </c>
      <c r="AI257" s="5615" t="str">
        <f t="shared" si="29"/>
        <v/>
      </c>
    </row>
    <row r="258" spans="1:35" ht="11.25" hidden="1" outlineLevel="3">
      <c r="A258" s="5616" t="s">
        <v>1926</v>
      </c>
      <c r="B258" s="68" t="s">
        <v>94</v>
      </c>
      <c r="C258" s="68" t="str">
        <f>IF(OR(ISNUMBER(S258),ISNUMBER(U258),ISNUMBER(W258),ISNUMBER(#REF!),ISNUMBER(AA258),ISNUMBER(AC258),ISNUMBER(AE258),ISNUMBER(AG258),ISNUMBER(Y258),ISNUMBER(AI258)),"x","")</f>
        <v/>
      </c>
      <c r="D258" s="2" t="s">
        <v>90</v>
      </c>
      <c r="E258" s="2" t="s">
        <v>1927</v>
      </c>
      <c r="F258" s="2" t="s">
        <v>67</v>
      </c>
      <c r="G258" s="2" t="s">
        <v>1926</v>
      </c>
      <c r="I258" s="2" t="s">
        <v>1911</v>
      </c>
      <c r="J258" s="2" t="s">
        <v>187</v>
      </c>
      <c r="L258" s="2" t="s">
        <v>12</v>
      </c>
      <c r="M258" s="2" t="s">
        <v>12</v>
      </c>
      <c r="O258" s="2" t="s">
        <v>14</v>
      </c>
      <c r="S258" s="5617"/>
      <c r="U258" s="5618"/>
      <c r="W258" s="5619" t="str">
        <f>IF(OR(ISNUMBER(W262),ISNUMBER(W263),ISNUMBER(W264),ISNUMBER(W265)),N(W262)+N(W263)+N(W264)+N(W265),IF(ISNUMBER(U258),U258,""))</f>
        <v/>
      </c>
      <c r="Y258" s="5620" t="str">
        <f t="shared" si="28"/>
        <v/>
      </c>
      <c r="AA258" s="92"/>
      <c r="AC258" s="5621"/>
      <c r="AE258" s="5622"/>
      <c r="AG258" s="5623" t="str">
        <f>IF(OR(ISNUMBER(AG262),ISNUMBER(AG263),ISNUMBER(AG264),ISNUMBER(AG265)),N(AG262)+N(AG263)+N(AG264)+N(AG265),IF(ISNUMBER(AE258),AE258,""))</f>
        <v/>
      </c>
      <c r="AI258" s="5624" t="str">
        <f t="shared" si="29"/>
        <v/>
      </c>
    </row>
    <row r="259" spans="1:35" ht="11.25" hidden="1" outlineLevel="4">
      <c r="A259" s="5625" t="s">
        <v>1928</v>
      </c>
      <c r="B259" s="68"/>
      <c r="C259" s="68" t="str">
        <f>IF(OR(ISNUMBER(S259),ISNUMBER(U259),ISNUMBER(W259),ISNUMBER(#REF!),ISNUMBER(AA259),ISNUMBER(AC259),ISNUMBER(AE259),ISNUMBER(AG259),ISNUMBER(Y259),ISNUMBER(AI259)),"x","")</f>
        <v/>
      </c>
      <c r="D259" s="2" t="s">
        <v>90</v>
      </c>
      <c r="E259" s="2" t="s">
        <v>1929</v>
      </c>
      <c r="F259" s="2" t="s">
        <v>67</v>
      </c>
      <c r="G259" s="2" t="s">
        <v>1930</v>
      </c>
      <c r="L259" s="2" t="s">
        <v>12</v>
      </c>
      <c r="O259" s="2" t="s">
        <v>14</v>
      </c>
      <c r="S259" s="5626"/>
      <c r="U259" s="5627"/>
      <c r="W259" s="5628" t="str">
        <f t="shared" ref="W259:W265" si="30">IF(ISNUMBER(U259),U259,"")</f>
        <v/>
      </c>
      <c r="Y259" s="5629" t="str">
        <f t="shared" si="28"/>
        <v/>
      </c>
      <c r="AA259" s="92"/>
      <c r="AC259" s="5630"/>
      <c r="AE259" s="5631"/>
      <c r="AG259" s="5632" t="str">
        <f t="shared" ref="AG259:AG265" si="31">IF(ISNUMBER(AE259),AE259,"")</f>
        <v/>
      </c>
      <c r="AI259" s="5633" t="str">
        <f t="shared" si="29"/>
        <v/>
      </c>
    </row>
    <row r="260" spans="1:35" ht="11.25" hidden="1" outlineLevel="4">
      <c r="A260" s="5634" t="s">
        <v>1931</v>
      </c>
      <c r="B260" s="68"/>
      <c r="C260" s="68" t="str">
        <f>IF(OR(ISNUMBER(S260),ISNUMBER(U260),ISNUMBER(W260),ISNUMBER(#REF!),ISNUMBER(AA260),ISNUMBER(AC260),ISNUMBER(AE260),ISNUMBER(AG260),ISNUMBER(Y260),ISNUMBER(AI260)),"x","")</f>
        <v/>
      </c>
      <c r="D260" s="2" t="s">
        <v>90</v>
      </c>
      <c r="E260" s="2" t="s">
        <v>1932</v>
      </c>
      <c r="F260" s="2" t="s">
        <v>67</v>
      </c>
      <c r="G260" s="2" t="s">
        <v>1933</v>
      </c>
      <c r="L260" s="2" t="s">
        <v>12</v>
      </c>
      <c r="M260" s="2" t="s">
        <v>12</v>
      </c>
      <c r="O260" s="2" t="s">
        <v>14</v>
      </c>
      <c r="S260" s="5635"/>
      <c r="U260" s="5636"/>
      <c r="W260" s="5637" t="str">
        <f t="shared" si="30"/>
        <v/>
      </c>
      <c r="Y260" s="5638" t="str">
        <f t="shared" si="28"/>
        <v/>
      </c>
      <c r="AA260" s="92"/>
      <c r="AC260" s="5639"/>
      <c r="AE260" s="5640"/>
      <c r="AG260" s="5641" t="str">
        <f t="shared" si="31"/>
        <v/>
      </c>
      <c r="AI260" s="5642" t="str">
        <f t="shared" si="29"/>
        <v/>
      </c>
    </row>
    <row r="261" spans="1:35" ht="11.25" hidden="1" outlineLevel="4">
      <c r="A261" s="5643" t="s">
        <v>1934</v>
      </c>
      <c r="B261" s="68"/>
      <c r="C261" s="68" t="str">
        <f>IF(OR(ISNUMBER(S261),ISNUMBER(U261),ISNUMBER(W261),ISNUMBER(#REF!),ISNUMBER(AA261),ISNUMBER(AC261),ISNUMBER(AE261),ISNUMBER(AG261),ISNUMBER(Y261),ISNUMBER(AI261)),"x","")</f>
        <v/>
      </c>
      <c r="D261" s="2" t="s">
        <v>90</v>
      </c>
      <c r="E261" s="2" t="s">
        <v>1935</v>
      </c>
      <c r="F261" s="2" t="s">
        <v>67</v>
      </c>
      <c r="G261" s="2" t="s">
        <v>1936</v>
      </c>
      <c r="L261" s="2" t="s">
        <v>12</v>
      </c>
      <c r="O261" s="2" t="s">
        <v>14</v>
      </c>
      <c r="S261" s="5644"/>
      <c r="U261" s="5645"/>
      <c r="W261" s="5646" t="str">
        <f t="shared" si="30"/>
        <v/>
      </c>
      <c r="Y261" s="5647" t="str">
        <f t="shared" si="28"/>
        <v/>
      </c>
      <c r="AA261" s="92"/>
      <c r="AC261" s="5648"/>
      <c r="AE261" s="5649"/>
      <c r="AG261" s="5650" t="str">
        <f t="shared" si="31"/>
        <v/>
      </c>
      <c r="AI261" s="5651" t="str">
        <f t="shared" si="29"/>
        <v/>
      </c>
    </row>
    <row r="262" spans="1:35" ht="11.25" hidden="1" outlineLevel="4">
      <c r="A262" s="5652" t="s">
        <v>1207</v>
      </c>
      <c r="B262" s="68" t="s">
        <v>94</v>
      </c>
      <c r="C262" s="68" t="str">
        <f>IF(OR(ISNUMBER(S262),ISNUMBER(U262),ISNUMBER(W262),ISNUMBER(#REF!),ISNUMBER(AA262),ISNUMBER(AC262),ISNUMBER(AE262),ISNUMBER(AG262),ISNUMBER(Y262),ISNUMBER(AI262)),"x","")</f>
        <v/>
      </c>
      <c r="D262" s="2" t="s">
        <v>90</v>
      </c>
      <c r="E262" s="2" t="s">
        <v>1937</v>
      </c>
      <c r="F262" s="2" t="s">
        <v>67</v>
      </c>
      <c r="G262" s="2" t="s">
        <v>1938</v>
      </c>
      <c r="I262" s="2" t="s">
        <v>1939</v>
      </c>
      <c r="L262" s="2" t="s">
        <v>12</v>
      </c>
      <c r="M262" s="2" t="s">
        <v>12</v>
      </c>
      <c r="O262" s="2" t="s">
        <v>14</v>
      </c>
      <c r="S262" s="5653"/>
      <c r="U262" s="5654"/>
      <c r="W262" s="5655" t="str">
        <f t="shared" si="30"/>
        <v/>
      </c>
      <c r="Y262" s="5656" t="str">
        <f t="shared" si="28"/>
        <v/>
      </c>
      <c r="AA262" s="92"/>
      <c r="AC262" s="5657"/>
      <c r="AE262" s="5658"/>
      <c r="AG262" s="5659" t="str">
        <f t="shared" si="31"/>
        <v/>
      </c>
      <c r="AI262" s="5660" t="str">
        <f t="shared" si="29"/>
        <v/>
      </c>
    </row>
    <row r="263" spans="1:35" ht="11.25" hidden="1" outlineLevel="4">
      <c r="A263" s="5661" t="s">
        <v>948</v>
      </c>
      <c r="B263" s="68" t="s">
        <v>94</v>
      </c>
      <c r="C263" s="68" t="str">
        <f>IF(OR(ISNUMBER(S263),ISNUMBER(U263),ISNUMBER(W263),ISNUMBER(#REF!),ISNUMBER(AA263),ISNUMBER(AC263),ISNUMBER(AE263),ISNUMBER(AG263),ISNUMBER(Y263),ISNUMBER(AI263)),"x","")</f>
        <v/>
      </c>
      <c r="D263" s="2" t="s">
        <v>90</v>
      </c>
      <c r="E263" s="2" t="s">
        <v>1940</v>
      </c>
      <c r="F263" s="2" t="s">
        <v>67</v>
      </c>
      <c r="G263" s="2" t="s">
        <v>1941</v>
      </c>
      <c r="I263" s="2" t="s">
        <v>1254</v>
      </c>
      <c r="L263" s="2" t="s">
        <v>12</v>
      </c>
      <c r="M263" s="2" t="s">
        <v>12</v>
      </c>
      <c r="O263" s="2" t="s">
        <v>14</v>
      </c>
      <c r="S263" s="5662"/>
      <c r="U263" s="5663"/>
      <c r="W263" s="5664" t="str">
        <f t="shared" si="30"/>
        <v/>
      </c>
      <c r="Y263" s="5665" t="str">
        <f t="shared" si="28"/>
        <v/>
      </c>
      <c r="AA263" s="92"/>
      <c r="AC263" s="5666"/>
      <c r="AE263" s="5667"/>
      <c r="AG263" s="5668" t="str">
        <f t="shared" si="31"/>
        <v/>
      </c>
      <c r="AI263" s="5669" t="str">
        <f t="shared" si="29"/>
        <v/>
      </c>
    </row>
    <row r="264" spans="1:35" ht="11.25" hidden="1" outlineLevel="4">
      <c r="A264" s="5670" t="s">
        <v>1212</v>
      </c>
      <c r="B264" s="68" t="s">
        <v>94</v>
      </c>
      <c r="C264" s="68" t="str">
        <f>IF(OR(ISNUMBER(S264),ISNUMBER(U264),ISNUMBER(W264),ISNUMBER(#REF!),ISNUMBER(AA264),ISNUMBER(AC264),ISNUMBER(AE264),ISNUMBER(AG264),ISNUMBER(Y264),ISNUMBER(AI264)),"x","")</f>
        <v/>
      </c>
      <c r="D264" s="2" t="s">
        <v>90</v>
      </c>
      <c r="E264" s="2" t="s">
        <v>1942</v>
      </c>
      <c r="F264" s="2" t="s">
        <v>67</v>
      </c>
      <c r="G264" s="2" t="s">
        <v>1943</v>
      </c>
      <c r="I264" s="2" t="s">
        <v>1511</v>
      </c>
      <c r="L264" s="2" t="s">
        <v>12</v>
      </c>
      <c r="M264" s="2" t="s">
        <v>12</v>
      </c>
      <c r="O264" s="2" t="s">
        <v>14</v>
      </c>
      <c r="S264" s="5671"/>
      <c r="U264" s="5672"/>
      <c r="W264" s="5673" t="str">
        <f t="shared" si="30"/>
        <v/>
      </c>
      <c r="Y264" s="5674" t="str">
        <f t="shared" si="28"/>
        <v/>
      </c>
      <c r="AA264" s="92"/>
      <c r="AC264" s="5675"/>
      <c r="AE264" s="5676"/>
      <c r="AG264" s="5677" t="str">
        <f t="shared" si="31"/>
        <v/>
      </c>
      <c r="AI264" s="5678" t="str">
        <f t="shared" si="29"/>
        <v/>
      </c>
    </row>
    <row r="265" spans="1:35" ht="11.25" hidden="1" outlineLevel="4">
      <c r="A265" s="5679" t="s">
        <v>1512</v>
      </c>
      <c r="B265" s="68" t="s">
        <v>94</v>
      </c>
      <c r="C265" s="68" t="str">
        <f>IF(OR(ISNUMBER(S265),ISNUMBER(U265),ISNUMBER(W265),ISNUMBER(#REF!),ISNUMBER(AA265),ISNUMBER(AC265),ISNUMBER(AE265),ISNUMBER(AG265),ISNUMBER(Y265),ISNUMBER(AI265)),"x","")</f>
        <v/>
      </c>
      <c r="D265" s="2" t="s">
        <v>90</v>
      </c>
      <c r="E265" s="2" t="s">
        <v>1944</v>
      </c>
      <c r="F265" s="2" t="s">
        <v>67</v>
      </c>
      <c r="G265" s="2" t="s">
        <v>1945</v>
      </c>
      <c r="I265" s="2" t="s">
        <v>1547</v>
      </c>
      <c r="L265" s="2" t="s">
        <v>12</v>
      </c>
      <c r="M265" s="2" t="s">
        <v>12</v>
      </c>
      <c r="O265" s="2" t="s">
        <v>14</v>
      </c>
      <c r="S265" s="5680"/>
      <c r="U265" s="5681"/>
      <c r="W265" s="5682" t="str">
        <f t="shared" si="30"/>
        <v/>
      </c>
      <c r="Y265" s="5683" t="str">
        <f t="shared" ref="Y265:Y328" si="32">IF(OR(ISNUMBER(S265),ISNUMBER(W265)),N(S265)+N(W265),"")</f>
        <v/>
      </c>
      <c r="AA265" s="92"/>
      <c r="AC265" s="5684"/>
      <c r="AE265" s="5685"/>
      <c r="AG265" s="5686" t="str">
        <f t="shared" si="31"/>
        <v/>
      </c>
      <c r="AI265" s="5687" t="str">
        <f t="shared" ref="AI265:AI328" si="33">IF(OR(ISNUMBER(AC265),ISNUMBER(AG265)),N(AC265)+N(AG265),"")</f>
        <v/>
      </c>
    </row>
    <row r="266" spans="1:35" ht="11.25" hidden="1" outlineLevel="3">
      <c r="A266" s="5688" t="s">
        <v>1946</v>
      </c>
      <c r="B266" s="68" t="s">
        <v>94</v>
      </c>
      <c r="C266" s="68" t="str">
        <f>IF(OR(ISNUMBER(S266),ISNUMBER(U266),ISNUMBER(W266),ISNUMBER(#REF!),ISNUMBER(AA266),ISNUMBER(AC266),ISNUMBER(AE266),ISNUMBER(AG266),ISNUMBER(Y266),ISNUMBER(AI266)),"x","")</f>
        <v/>
      </c>
      <c r="D266" s="2" t="s">
        <v>90</v>
      </c>
      <c r="E266" s="2" t="s">
        <v>1947</v>
      </c>
      <c r="F266" s="2" t="s">
        <v>67</v>
      </c>
      <c r="G266" s="2" t="s">
        <v>1948</v>
      </c>
      <c r="J266" s="2" t="s">
        <v>96</v>
      </c>
      <c r="L266" s="2" t="s">
        <v>12</v>
      </c>
      <c r="M266" s="2" t="s">
        <v>12</v>
      </c>
      <c r="O266" s="2" t="s">
        <v>14</v>
      </c>
      <c r="S266" s="5689"/>
      <c r="U266" s="5690"/>
      <c r="W266" s="5691" t="str">
        <f>IF(OR(ISNUMBER(W270),ISNUMBER(W271),ISNUMBER(W272),ISNUMBER(W273)),N(W270)+N(W271)+N(W272)+N(W273),IF(ISNUMBER(U266),U266,""))</f>
        <v/>
      </c>
      <c r="Y266" s="5692" t="str">
        <f t="shared" si="32"/>
        <v/>
      </c>
      <c r="AA266" s="92"/>
      <c r="AC266" s="5693"/>
      <c r="AE266" s="5694"/>
      <c r="AG266" s="5695" t="str">
        <f>IF(OR(ISNUMBER(AG270),ISNUMBER(AG271),ISNUMBER(AG272),ISNUMBER(AG273)),N(AG270)+N(AG271)+N(AG272)+N(AG273),IF(ISNUMBER(AE266),AE266,""))</f>
        <v/>
      </c>
      <c r="AI266" s="5696" t="str">
        <f t="shared" si="33"/>
        <v/>
      </c>
    </row>
    <row r="267" spans="1:35" ht="11.25" hidden="1" outlineLevel="4">
      <c r="A267" s="5697" t="s">
        <v>1681</v>
      </c>
      <c r="B267" s="68"/>
      <c r="C267" s="68" t="str">
        <f>IF(OR(ISNUMBER(S267),ISNUMBER(U267),ISNUMBER(W267),ISNUMBER(#REF!),ISNUMBER(AA267),ISNUMBER(AC267),ISNUMBER(AE267),ISNUMBER(AG267),ISNUMBER(Y267),ISNUMBER(AI267)),"x","")</f>
        <v/>
      </c>
      <c r="D267" s="2" t="s">
        <v>90</v>
      </c>
      <c r="E267" s="2" t="s">
        <v>1949</v>
      </c>
      <c r="F267" s="2" t="s">
        <v>67</v>
      </c>
      <c r="G267" s="2" t="s">
        <v>1950</v>
      </c>
      <c r="L267" s="2" t="s">
        <v>12</v>
      </c>
      <c r="M267" s="2" t="s">
        <v>12</v>
      </c>
      <c r="O267" s="2" t="s">
        <v>14</v>
      </c>
      <c r="S267" s="5698"/>
      <c r="U267" s="5699"/>
      <c r="W267" s="5700" t="str">
        <f t="shared" ref="W267:W273" si="34">IF(ISNUMBER(U267),U267,"")</f>
        <v/>
      </c>
      <c r="Y267" s="5701" t="str">
        <f t="shared" si="32"/>
        <v/>
      </c>
      <c r="AA267" s="92"/>
      <c r="AC267" s="5702"/>
      <c r="AE267" s="5703"/>
      <c r="AG267" s="5704" t="str">
        <f t="shared" ref="AG267:AG273" si="35">IF(ISNUMBER(AE267),AE267,"")</f>
        <v/>
      </c>
      <c r="AI267" s="5705" t="str">
        <f t="shared" si="33"/>
        <v/>
      </c>
    </row>
    <row r="268" spans="1:35" ht="11.25" hidden="1" outlineLevel="4">
      <c r="A268" s="5706" t="s">
        <v>1684</v>
      </c>
      <c r="B268" s="68"/>
      <c r="C268" s="68" t="str">
        <f>IF(OR(ISNUMBER(S268),ISNUMBER(U268),ISNUMBER(W268),ISNUMBER(#REF!),ISNUMBER(AA268),ISNUMBER(AC268),ISNUMBER(AE268),ISNUMBER(AG268),ISNUMBER(Y268),ISNUMBER(AI268)),"x","")</f>
        <v/>
      </c>
      <c r="D268" s="2" t="s">
        <v>90</v>
      </c>
      <c r="E268" s="2" t="s">
        <v>1951</v>
      </c>
      <c r="F268" s="2" t="s">
        <v>67</v>
      </c>
      <c r="G268" s="2" t="s">
        <v>1952</v>
      </c>
      <c r="L268" s="2" t="s">
        <v>12</v>
      </c>
      <c r="M268" s="2" t="s">
        <v>12</v>
      </c>
      <c r="O268" s="2" t="s">
        <v>14</v>
      </c>
      <c r="S268" s="5707"/>
      <c r="U268" s="5708"/>
      <c r="W268" s="5709" t="str">
        <f t="shared" si="34"/>
        <v/>
      </c>
      <c r="Y268" s="5710" t="str">
        <f t="shared" si="32"/>
        <v/>
      </c>
      <c r="AA268" s="92"/>
      <c r="AC268" s="5711"/>
      <c r="AE268" s="5712"/>
      <c r="AG268" s="5713" t="str">
        <f t="shared" si="35"/>
        <v/>
      </c>
      <c r="AI268" s="5714" t="str">
        <f t="shared" si="33"/>
        <v/>
      </c>
    </row>
    <row r="269" spans="1:35" ht="11.25" hidden="1" outlineLevel="4">
      <c r="A269" s="5715" t="s">
        <v>1640</v>
      </c>
      <c r="B269" s="68"/>
      <c r="C269" s="68" t="str">
        <f>IF(OR(ISNUMBER(S269),ISNUMBER(U269),ISNUMBER(W269),ISNUMBER(#REF!),ISNUMBER(AA269),ISNUMBER(AC269),ISNUMBER(AE269),ISNUMBER(AG269),ISNUMBER(Y269),ISNUMBER(AI269)),"x","")</f>
        <v/>
      </c>
      <c r="D269" s="2" t="s">
        <v>90</v>
      </c>
      <c r="E269" s="2" t="s">
        <v>1953</v>
      </c>
      <c r="F269" s="2" t="s">
        <v>67</v>
      </c>
      <c r="G269" s="2" t="s">
        <v>1954</v>
      </c>
      <c r="L269" s="2" t="s">
        <v>12</v>
      </c>
      <c r="M269" s="2" t="s">
        <v>12</v>
      </c>
      <c r="O269" s="2" t="s">
        <v>14</v>
      </c>
      <c r="S269" s="5716"/>
      <c r="U269" s="5717"/>
      <c r="W269" s="5718" t="str">
        <f t="shared" si="34"/>
        <v/>
      </c>
      <c r="Y269" s="5719" t="str">
        <f t="shared" si="32"/>
        <v/>
      </c>
      <c r="AA269" s="92"/>
      <c r="AC269" s="5720"/>
      <c r="AE269" s="5721"/>
      <c r="AG269" s="5722" t="str">
        <f t="shared" si="35"/>
        <v/>
      </c>
      <c r="AI269" s="5723" t="str">
        <f t="shared" si="33"/>
        <v/>
      </c>
    </row>
    <row r="270" spans="1:35" ht="11.25" hidden="1" outlineLevel="4">
      <c r="A270" s="5724" t="s">
        <v>1207</v>
      </c>
      <c r="B270" s="68" t="s">
        <v>94</v>
      </c>
      <c r="C270" s="68" t="str">
        <f>IF(OR(ISNUMBER(S270),ISNUMBER(U270),ISNUMBER(W270),ISNUMBER(#REF!),ISNUMBER(AA270),ISNUMBER(AC270),ISNUMBER(AE270),ISNUMBER(AG270),ISNUMBER(Y270),ISNUMBER(AI270)),"x","")</f>
        <v/>
      </c>
      <c r="D270" s="2" t="s">
        <v>90</v>
      </c>
      <c r="E270" s="2" t="s">
        <v>1955</v>
      </c>
      <c r="F270" s="2" t="s">
        <v>67</v>
      </c>
      <c r="G270" s="2" t="s">
        <v>1956</v>
      </c>
      <c r="I270" s="2" t="s">
        <v>1957</v>
      </c>
      <c r="L270" s="2" t="s">
        <v>12</v>
      </c>
      <c r="M270" s="2" t="s">
        <v>12</v>
      </c>
      <c r="O270" s="2" t="s">
        <v>14</v>
      </c>
      <c r="S270" s="5725"/>
      <c r="U270" s="5726"/>
      <c r="W270" s="5727" t="str">
        <f t="shared" si="34"/>
        <v/>
      </c>
      <c r="Y270" s="5728" t="str">
        <f t="shared" si="32"/>
        <v/>
      </c>
      <c r="AA270" s="92"/>
      <c r="AC270" s="5729"/>
      <c r="AE270" s="5730"/>
      <c r="AG270" s="5731" t="str">
        <f t="shared" si="35"/>
        <v/>
      </c>
      <c r="AI270" s="5732" t="str">
        <f t="shared" si="33"/>
        <v/>
      </c>
    </row>
    <row r="271" spans="1:35" ht="11.25" hidden="1" outlineLevel="4">
      <c r="A271" s="5733" t="s">
        <v>948</v>
      </c>
      <c r="B271" s="68" t="s">
        <v>94</v>
      </c>
      <c r="C271" s="68" t="str">
        <f>IF(OR(ISNUMBER(S271),ISNUMBER(U271),ISNUMBER(W271),ISNUMBER(#REF!),ISNUMBER(AA271),ISNUMBER(AC271),ISNUMBER(AE271),ISNUMBER(AG271),ISNUMBER(Y271),ISNUMBER(AI271)),"x","")</f>
        <v/>
      </c>
      <c r="D271" s="2" t="s">
        <v>90</v>
      </c>
      <c r="E271" s="2" t="s">
        <v>1958</v>
      </c>
      <c r="F271" s="2" t="s">
        <v>67</v>
      </c>
      <c r="G271" s="2" t="s">
        <v>1959</v>
      </c>
      <c r="I271" s="2" t="s">
        <v>1254</v>
      </c>
      <c r="L271" s="2" t="s">
        <v>12</v>
      </c>
      <c r="M271" s="2" t="s">
        <v>12</v>
      </c>
      <c r="O271" s="2" t="s">
        <v>14</v>
      </c>
      <c r="S271" s="5734"/>
      <c r="U271" s="5735"/>
      <c r="W271" s="5736" t="str">
        <f t="shared" si="34"/>
        <v/>
      </c>
      <c r="Y271" s="5737" t="str">
        <f t="shared" si="32"/>
        <v/>
      </c>
      <c r="AA271" s="92"/>
      <c r="AC271" s="5738"/>
      <c r="AE271" s="5739"/>
      <c r="AG271" s="5740" t="str">
        <f t="shared" si="35"/>
        <v/>
      </c>
      <c r="AI271" s="5741" t="str">
        <f t="shared" si="33"/>
        <v/>
      </c>
    </row>
    <row r="272" spans="1:35" ht="11.25" hidden="1" outlineLevel="4">
      <c r="A272" s="5742" t="s">
        <v>1212</v>
      </c>
      <c r="B272" s="68" t="s">
        <v>94</v>
      </c>
      <c r="C272" s="68" t="str">
        <f>IF(OR(ISNUMBER(S272),ISNUMBER(U272),ISNUMBER(W272),ISNUMBER(#REF!),ISNUMBER(AA272),ISNUMBER(AC272),ISNUMBER(AE272),ISNUMBER(AG272),ISNUMBER(Y272),ISNUMBER(AI272)),"x","")</f>
        <v/>
      </c>
      <c r="D272" s="2" t="s">
        <v>90</v>
      </c>
      <c r="E272" s="2" t="s">
        <v>1960</v>
      </c>
      <c r="F272" s="2" t="s">
        <v>67</v>
      </c>
      <c r="G272" s="2" t="s">
        <v>1961</v>
      </c>
      <c r="I272" s="2" t="s">
        <v>1511</v>
      </c>
      <c r="L272" s="2" t="s">
        <v>12</v>
      </c>
      <c r="M272" s="2" t="s">
        <v>12</v>
      </c>
      <c r="O272" s="2" t="s">
        <v>14</v>
      </c>
      <c r="S272" s="5743"/>
      <c r="U272" s="5744"/>
      <c r="W272" s="5745" t="str">
        <f t="shared" si="34"/>
        <v/>
      </c>
      <c r="Y272" s="5746" t="str">
        <f t="shared" si="32"/>
        <v/>
      </c>
      <c r="AA272" s="92"/>
      <c r="AC272" s="5747"/>
      <c r="AE272" s="5748"/>
      <c r="AG272" s="5749" t="str">
        <f t="shared" si="35"/>
        <v/>
      </c>
      <c r="AI272" s="5750" t="str">
        <f t="shared" si="33"/>
        <v/>
      </c>
    </row>
    <row r="273" spans="1:35" ht="11.25" hidden="1" outlineLevel="4">
      <c r="A273" s="5751" t="s">
        <v>1512</v>
      </c>
      <c r="B273" s="68" t="s">
        <v>94</v>
      </c>
      <c r="C273" s="68" t="str">
        <f>IF(OR(ISNUMBER(S273),ISNUMBER(U273),ISNUMBER(W273),ISNUMBER(#REF!),ISNUMBER(AA273),ISNUMBER(AC273),ISNUMBER(AE273),ISNUMBER(AG273),ISNUMBER(Y273),ISNUMBER(AI273)),"x","")</f>
        <v/>
      </c>
      <c r="D273" s="2" t="s">
        <v>90</v>
      </c>
      <c r="E273" s="2" t="s">
        <v>1962</v>
      </c>
      <c r="F273" s="2" t="s">
        <v>67</v>
      </c>
      <c r="G273" s="2" t="s">
        <v>1963</v>
      </c>
      <c r="I273" s="2" t="s">
        <v>1547</v>
      </c>
      <c r="L273" s="2" t="s">
        <v>12</v>
      </c>
      <c r="M273" s="2" t="s">
        <v>12</v>
      </c>
      <c r="O273" s="2" t="s">
        <v>14</v>
      </c>
      <c r="S273" s="5752"/>
      <c r="U273" s="5753"/>
      <c r="W273" s="5754" t="str">
        <f t="shared" si="34"/>
        <v/>
      </c>
      <c r="Y273" s="5755" t="str">
        <f t="shared" si="32"/>
        <v/>
      </c>
      <c r="AA273" s="92"/>
      <c r="AC273" s="5756"/>
      <c r="AE273" s="5757"/>
      <c r="AG273" s="5758" t="str">
        <f t="shared" si="35"/>
        <v/>
      </c>
      <c r="AI273" s="5759" t="str">
        <f t="shared" si="33"/>
        <v/>
      </c>
    </row>
    <row r="274" spans="1:35" ht="11.25" hidden="1" outlineLevel="3">
      <c r="A274" s="5760" t="s">
        <v>1964</v>
      </c>
      <c r="B274" s="68" t="s">
        <v>94</v>
      </c>
      <c r="C274" s="68" t="str">
        <f>IF(OR(ISNUMBER(S274),ISNUMBER(U274),ISNUMBER(W274),ISNUMBER(#REF!),ISNUMBER(AA274),ISNUMBER(AC274),ISNUMBER(AE274),ISNUMBER(AG274),ISNUMBER(Y274),ISNUMBER(AI274)),"x","")</f>
        <v/>
      </c>
      <c r="D274" s="2" t="s">
        <v>90</v>
      </c>
      <c r="E274" s="2" t="s">
        <v>1965</v>
      </c>
      <c r="F274" s="2" t="s">
        <v>67</v>
      </c>
      <c r="G274" s="2" t="s">
        <v>1966</v>
      </c>
      <c r="I274" s="2" t="s">
        <v>1967</v>
      </c>
      <c r="J274" s="2" t="s">
        <v>96</v>
      </c>
      <c r="L274" s="2" t="s">
        <v>12</v>
      </c>
      <c r="O274" s="2" t="s">
        <v>14</v>
      </c>
      <c r="S274" s="5761"/>
      <c r="U274" s="5762"/>
      <c r="W274" s="5763" t="str">
        <f>IF(OR(ISNUMBER(W275),ISNUMBER(W276),ISNUMBER(W277),ISNUMBER(W278)),N(W275)+N(W276)+N(W277)+N(W278),IF(ISNUMBER(U274),U274,""))</f>
        <v/>
      </c>
      <c r="Y274" s="5764" t="str">
        <f t="shared" si="32"/>
        <v/>
      </c>
      <c r="AA274" s="92"/>
      <c r="AC274" s="5765"/>
      <c r="AE274" s="5766"/>
      <c r="AG274" s="5767" t="str">
        <f>IF(OR(ISNUMBER(AG275),ISNUMBER(AG276),ISNUMBER(AG277),ISNUMBER(AG278)),N(AG275)+N(AG276)+N(AG277)+N(AG278),IF(ISNUMBER(AE274),AE274,""))</f>
        <v/>
      </c>
      <c r="AI274" s="5768" t="str">
        <f t="shared" si="33"/>
        <v/>
      </c>
    </row>
    <row r="275" spans="1:35" ht="11.25" hidden="1" outlineLevel="4">
      <c r="A275" s="5769" t="s">
        <v>1207</v>
      </c>
      <c r="B275" s="68" t="s">
        <v>94</v>
      </c>
      <c r="C275" s="68" t="str">
        <f>IF(OR(ISNUMBER(S275),ISNUMBER(U275),ISNUMBER(W275),ISNUMBER(#REF!),ISNUMBER(AA275),ISNUMBER(AC275),ISNUMBER(AE275),ISNUMBER(AG275),ISNUMBER(Y275),ISNUMBER(AI275)),"x","")</f>
        <v/>
      </c>
      <c r="D275" s="2" t="s">
        <v>90</v>
      </c>
      <c r="E275" s="2" t="s">
        <v>1968</v>
      </c>
      <c r="F275" s="2" t="s">
        <v>67</v>
      </c>
      <c r="G275" s="2" t="s">
        <v>1969</v>
      </c>
      <c r="I275" s="2" t="s">
        <v>1967</v>
      </c>
      <c r="L275" s="2" t="s">
        <v>12</v>
      </c>
      <c r="O275" s="2" t="s">
        <v>14</v>
      </c>
      <c r="S275" s="5770"/>
      <c r="U275" s="5771"/>
      <c r="W275" s="5772" t="str">
        <f t="shared" ref="W275:W282" si="36">IF(ISNUMBER(U275),U275,"")</f>
        <v/>
      </c>
      <c r="Y275" s="5773" t="str">
        <f t="shared" si="32"/>
        <v/>
      </c>
      <c r="AA275" s="92"/>
      <c r="AC275" s="5774"/>
      <c r="AE275" s="5775"/>
      <c r="AG275" s="5776" t="str">
        <f t="shared" ref="AG275:AG282" si="37">IF(ISNUMBER(AE275),AE275,"")</f>
        <v/>
      </c>
      <c r="AI275" s="5777" t="str">
        <f t="shared" si="33"/>
        <v/>
      </c>
    </row>
    <row r="276" spans="1:35" ht="11.25" hidden="1" outlineLevel="4">
      <c r="A276" s="5778" t="s">
        <v>948</v>
      </c>
      <c r="B276" s="68" t="s">
        <v>94</v>
      </c>
      <c r="C276" s="68" t="str">
        <f>IF(OR(ISNUMBER(S276),ISNUMBER(U276),ISNUMBER(W276),ISNUMBER(#REF!),ISNUMBER(AA276),ISNUMBER(AC276),ISNUMBER(AE276),ISNUMBER(AG276),ISNUMBER(Y276),ISNUMBER(AI276)),"x","")</f>
        <v/>
      </c>
      <c r="D276" s="2" t="s">
        <v>90</v>
      </c>
      <c r="E276" s="2" t="s">
        <v>1970</v>
      </c>
      <c r="F276" s="2" t="s">
        <v>67</v>
      </c>
      <c r="G276" s="2" t="s">
        <v>1971</v>
      </c>
      <c r="I276" s="2" t="s">
        <v>1967</v>
      </c>
      <c r="L276" s="2" t="s">
        <v>12</v>
      </c>
      <c r="O276" s="2" t="s">
        <v>14</v>
      </c>
      <c r="S276" s="5779"/>
      <c r="U276" s="5780"/>
      <c r="W276" s="5781" t="str">
        <f t="shared" si="36"/>
        <v/>
      </c>
      <c r="Y276" s="5782" t="str">
        <f t="shared" si="32"/>
        <v/>
      </c>
      <c r="AA276" s="92"/>
      <c r="AC276" s="5783"/>
      <c r="AE276" s="5784"/>
      <c r="AG276" s="5785" t="str">
        <f t="shared" si="37"/>
        <v/>
      </c>
      <c r="AI276" s="5786" t="str">
        <f t="shared" si="33"/>
        <v/>
      </c>
    </row>
    <row r="277" spans="1:35" ht="11.25" hidden="1" outlineLevel="4">
      <c r="A277" s="5787" t="s">
        <v>1212</v>
      </c>
      <c r="B277" s="68" t="s">
        <v>94</v>
      </c>
      <c r="C277" s="68" t="str">
        <f>IF(OR(ISNUMBER(S277),ISNUMBER(U277),ISNUMBER(W277),ISNUMBER(#REF!),ISNUMBER(AA277),ISNUMBER(AC277),ISNUMBER(AE277),ISNUMBER(AG277),ISNUMBER(Y277),ISNUMBER(AI277)),"x","")</f>
        <v/>
      </c>
      <c r="D277" s="2" t="s">
        <v>90</v>
      </c>
      <c r="E277" s="2" t="s">
        <v>1972</v>
      </c>
      <c r="F277" s="2" t="s">
        <v>67</v>
      </c>
      <c r="G277" s="2" t="s">
        <v>1973</v>
      </c>
      <c r="I277" s="2" t="s">
        <v>1967</v>
      </c>
      <c r="L277" s="2" t="s">
        <v>12</v>
      </c>
      <c r="O277" s="2" t="s">
        <v>14</v>
      </c>
      <c r="S277" s="5788"/>
      <c r="U277" s="5789"/>
      <c r="W277" s="5790" t="str">
        <f t="shared" si="36"/>
        <v/>
      </c>
      <c r="Y277" s="5791" t="str">
        <f t="shared" si="32"/>
        <v/>
      </c>
      <c r="AA277" s="92"/>
      <c r="AC277" s="5792"/>
      <c r="AE277" s="5793"/>
      <c r="AG277" s="5794" t="str">
        <f t="shared" si="37"/>
        <v/>
      </c>
      <c r="AI277" s="5795" t="str">
        <f t="shared" si="33"/>
        <v/>
      </c>
    </row>
    <row r="278" spans="1:35" ht="11.25" hidden="1" outlineLevel="4">
      <c r="A278" s="5796" t="s">
        <v>1512</v>
      </c>
      <c r="B278" s="68" t="s">
        <v>94</v>
      </c>
      <c r="C278" s="68" t="str">
        <f>IF(OR(ISNUMBER(S278),ISNUMBER(U278),ISNUMBER(W278),ISNUMBER(#REF!),ISNUMBER(AA278),ISNUMBER(AC278),ISNUMBER(AE278),ISNUMBER(AG278),ISNUMBER(Y278),ISNUMBER(AI278)),"x","")</f>
        <v/>
      </c>
      <c r="D278" s="2" t="s">
        <v>90</v>
      </c>
      <c r="E278" s="2" t="s">
        <v>1974</v>
      </c>
      <c r="F278" s="2" t="s">
        <v>67</v>
      </c>
      <c r="G278" s="2" t="s">
        <v>1975</v>
      </c>
      <c r="I278" s="2" t="s">
        <v>1967</v>
      </c>
      <c r="L278" s="2" t="s">
        <v>12</v>
      </c>
      <c r="O278" s="2" t="s">
        <v>14</v>
      </c>
      <c r="S278" s="5797"/>
      <c r="U278" s="5798"/>
      <c r="W278" s="5799" t="str">
        <f t="shared" si="36"/>
        <v/>
      </c>
      <c r="Y278" s="5800" t="str">
        <f t="shared" si="32"/>
        <v/>
      </c>
      <c r="AA278" s="92"/>
      <c r="AC278" s="5801"/>
      <c r="AE278" s="5802"/>
      <c r="AG278" s="5803" t="str">
        <f t="shared" si="37"/>
        <v/>
      </c>
      <c r="AI278" s="5804" t="str">
        <f t="shared" si="33"/>
        <v/>
      </c>
    </row>
    <row r="279" spans="1:35" ht="11.25" hidden="1" outlineLevel="3">
      <c r="A279" s="5805" t="s">
        <v>1976</v>
      </c>
      <c r="B279" s="68"/>
      <c r="C279" s="68" t="str">
        <f>IF(OR(ISNUMBER(S279),ISNUMBER(U279),ISNUMBER(W279),ISNUMBER(#REF!),ISNUMBER(AA279),ISNUMBER(AC279),ISNUMBER(AE279),ISNUMBER(AG279),ISNUMBER(Y279),ISNUMBER(AI279)),"x","")</f>
        <v/>
      </c>
      <c r="D279" s="2" t="s">
        <v>90</v>
      </c>
      <c r="E279" s="2" t="s">
        <v>1977</v>
      </c>
      <c r="F279" s="2" t="s">
        <v>67</v>
      </c>
      <c r="G279" s="2" t="s">
        <v>1978</v>
      </c>
      <c r="L279" s="2" t="s">
        <v>12</v>
      </c>
      <c r="O279" s="2" t="s">
        <v>14</v>
      </c>
      <c r="S279" s="5806"/>
      <c r="U279" s="5807"/>
      <c r="W279" s="5808" t="str">
        <f t="shared" si="36"/>
        <v/>
      </c>
      <c r="Y279" s="5809" t="str">
        <f t="shared" si="32"/>
        <v/>
      </c>
      <c r="AA279" s="92"/>
      <c r="AC279" s="5810"/>
      <c r="AE279" s="5811"/>
      <c r="AG279" s="5812" t="str">
        <f t="shared" si="37"/>
        <v/>
      </c>
      <c r="AI279" s="5813" t="str">
        <f t="shared" si="33"/>
        <v/>
      </c>
    </row>
    <row r="280" spans="1:35" ht="11.25" outlineLevel="2">
      <c r="A280" s="5814" t="s">
        <v>1979</v>
      </c>
      <c r="B280" s="68"/>
      <c r="C280" s="68" t="str">
        <f>IF(OR(ISNUMBER(S280),ISNUMBER(U280),ISNUMBER(W280),ISNUMBER(#REF!),ISNUMBER(AA280),ISNUMBER(AC280),ISNUMBER(AE280),ISNUMBER(AG280),ISNUMBER(Y280),ISNUMBER(AI280)),"x","")</f>
        <v/>
      </c>
      <c r="D280" s="2" t="s">
        <v>90</v>
      </c>
      <c r="E280" s="2" t="s">
        <v>1980</v>
      </c>
      <c r="F280" s="2" t="s">
        <v>67</v>
      </c>
      <c r="G280" s="2" t="s">
        <v>1981</v>
      </c>
      <c r="H280" s="2" t="s">
        <v>1982</v>
      </c>
      <c r="L280" s="2" t="s">
        <v>12</v>
      </c>
      <c r="M280" s="2" t="s">
        <v>12</v>
      </c>
      <c r="O280" s="2" t="s">
        <v>14</v>
      </c>
      <c r="S280" s="5815"/>
      <c r="U280" s="5816"/>
      <c r="W280" s="5817" t="str">
        <f t="shared" si="36"/>
        <v/>
      </c>
      <c r="Y280" s="5818" t="str">
        <f t="shared" si="32"/>
        <v/>
      </c>
      <c r="AA280" s="92"/>
      <c r="AC280" s="5819"/>
      <c r="AE280" s="5820"/>
      <c r="AG280" s="5821" t="str">
        <f t="shared" si="37"/>
        <v/>
      </c>
      <c r="AI280" s="5822" t="str">
        <f t="shared" si="33"/>
        <v/>
      </c>
    </row>
    <row r="281" spans="1:35" ht="11.25" outlineLevel="2">
      <c r="A281" s="5823" t="s">
        <v>1983</v>
      </c>
      <c r="B281" s="68"/>
      <c r="C281" s="68" t="str">
        <f>IF(OR(ISNUMBER(S281),ISNUMBER(U281),ISNUMBER(W281),ISNUMBER(#REF!),ISNUMBER(AA281),ISNUMBER(AC281),ISNUMBER(AE281),ISNUMBER(AG281),ISNUMBER(Y281),ISNUMBER(AI281)),"x","")</f>
        <v/>
      </c>
      <c r="D281" s="2" t="s">
        <v>90</v>
      </c>
      <c r="E281" s="2" t="s">
        <v>1984</v>
      </c>
      <c r="F281" s="2" t="s">
        <v>67</v>
      </c>
      <c r="G281" s="2" t="s">
        <v>1985</v>
      </c>
      <c r="M281" s="2" t="s">
        <v>12</v>
      </c>
      <c r="O281" s="2" t="s">
        <v>14</v>
      </c>
      <c r="S281" s="5824"/>
      <c r="U281" s="5825"/>
      <c r="W281" s="5826" t="str">
        <f t="shared" si="36"/>
        <v/>
      </c>
      <c r="Y281" s="5827" t="str">
        <f t="shared" si="32"/>
        <v/>
      </c>
      <c r="AA281" s="92"/>
      <c r="AC281" s="5828"/>
      <c r="AE281" s="5829"/>
      <c r="AG281" s="5830" t="str">
        <f t="shared" si="37"/>
        <v/>
      </c>
      <c r="AI281" s="5831" t="str">
        <f t="shared" si="33"/>
        <v/>
      </c>
    </row>
    <row r="282" spans="1:35" ht="11.25" outlineLevel="2">
      <c r="A282" s="5832" t="s">
        <v>1986</v>
      </c>
      <c r="B282" s="68" t="s">
        <v>94</v>
      </c>
      <c r="C282" s="68" t="str">
        <f>IF(OR(ISNUMBER(S282),ISNUMBER(U282),ISNUMBER(W282),ISNUMBER(#REF!),ISNUMBER(AA282),ISNUMBER(AC282),ISNUMBER(AE282),ISNUMBER(AG282),ISNUMBER(Y282),ISNUMBER(AI282)),"x","")</f>
        <v/>
      </c>
      <c r="D282" s="2" t="s">
        <v>90</v>
      </c>
      <c r="E282" s="2" t="s">
        <v>1987</v>
      </c>
      <c r="F282" s="2" t="s">
        <v>67</v>
      </c>
      <c r="G282" s="2" t="s">
        <v>1988</v>
      </c>
      <c r="I282" s="2" t="s">
        <v>1989</v>
      </c>
      <c r="J282" s="2" t="s">
        <v>96</v>
      </c>
      <c r="M282" s="2" t="s">
        <v>12</v>
      </c>
      <c r="O282" s="2" t="s">
        <v>14</v>
      </c>
      <c r="S282" s="5833"/>
      <c r="U282" s="5834"/>
      <c r="W282" s="5835" t="str">
        <f t="shared" si="36"/>
        <v/>
      </c>
      <c r="Y282" s="5836" t="str">
        <f t="shared" si="32"/>
        <v/>
      </c>
      <c r="AA282" s="92"/>
      <c r="AC282" s="5837"/>
      <c r="AE282" s="5838"/>
      <c r="AG282" s="5839" t="str">
        <f t="shared" si="37"/>
        <v/>
      </c>
      <c r="AI282" s="5840" t="str">
        <f t="shared" si="33"/>
        <v/>
      </c>
    </row>
    <row r="283" spans="1:35" ht="11.25" outlineLevel="2" collapsed="1">
      <c r="A283" s="5841" t="s">
        <v>1990</v>
      </c>
      <c r="B283" s="68" t="s">
        <v>94</v>
      </c>
      <c r="C283" s="68" t="str">
        <f>IF(OR(ISNUMBER(S283),ISNUMBER(U283),ISNUMBER(W283),ISNUMBER(#REF!),ISNUMBER(AA283),ISNUMBER(AC283),ISNUMBER(AE283),ISNUMBER(AG283),ISNUMBER(Y283),ISNUMBER(AI283)),"x","")</f>
        <v/>
      </c>
      <c r="D283" s="2" t="s">
        <v>90</v>
      </c>
      <c r="E283" s="2" t="s">
        <v>1991</v>
      </c>
      <c r="F283" s="2" t="s">
        <v>67</v>
      </c>
      <c r="G283" s="2" t="s">
        <v>1992</v>
      </c>
      <c r="H283" s="2" t="s">
        <v>1993</v>
      </c>
      <c r="I283" s="2" t="s">
        <v>1994</v>
      </c>
      <c r="J283" s="2" t="s">
        <v>187</v>
      </c>
      <c r="L283" s="2" t="s">
        <v>12</v>
      </c>
      <c r="O283" s="2" t="s">
        <v>14</v>
      </c>
      <c r="S283" s="5842"/>
      <c r="U283" s="5843"/>
      <c r="W283" s="5844" t="str">
        <f>IF(OR(ISNUMBER(W284),ISNUMBER(W285),ISNUMBER(W286),ISNUMBER(W287),ISNUMBER(W288)),N(W284)+N(W285)+N(W286)+N(W287)+N(W288),IF(ISNUMBER(U283),U283,""))</f>
        <v/>
      </c>
      <c r="Y283" s="5845" t="str">
        <f t="shared" si="32"/>
        <v/>
      </c>
      <c r="AA283" s="92"/>
      <c r="AC283" s="5846"/>
      <c r="AE283" s="5847"/>
      <c r="AG283" s="5848" t="str">
        <f>IF(OR(ISNUMBER(AG284),ISNUMBER(AG285),ISNUMBER(AG286),ISNUMBER(AG287),ISNUMBER(AG288)),N(AG284)+N(AG285)+N(AG286)+N(AG287)+N(AG288),IF(ISNUMBER(AE283),AE283,""))</f>
        <v/>
      </c>
      <c r="AI283" s="5849" t="str">
        <f t="shared" si="33"/>
        <v/>
      </c>
    </row>
    <row r="284" spans="1:35" ht="11.25" hidden="1" outlineLevel="3">
      <c r="A284" s="5850" t="s">
        <v>1207</v>
      </c>
      <c r="B284" s="68" t="s">
        <v>94</v>
      </c>
      <c r="C284" s="68" t="str">
        <f>IF(OR(ISNUMBER(S284),ISNUMBER(U284),ISNUMBER(W284),ISNUMBER(#REF!),ISNUMBER(AA284),ISNUMBER(AC284),ISNUMBER(AE284),ISNUMBER(AG284),ISNUMBER(Y284),ISNUMBER(AI284)),"x","")</f>
        <v/>
      </c>
      <c r="D284" s="2" t="s">
        <v>90</v>
      </c>
      <c r="E284" s="2" t="s">
        <v>1995</v>
      </c>
      <c r="F284" s="2" t="s">
        <v>67</v>
      </c>
      <c r="G284" s="2" t="s">
        <v>1996</v>
      </c>
      <c r="I284" s="2" t="s">
        <v>1997</v>
      </c>
      <c r="L284" s="2" t="s">
        <v>12</v>
      </c>
      <c r="O284" s="2" t="s">
        <v>14</v>
      </c>
      <c r="S284" s="5851"/>
      <c r="U284" s="5852"/>
      <c r="W284" s="5853" t="str">
        <f>IF(ISNUMBER(U284),U284,"")</f>
        <v/>
      </c>
      <c r="Y284" s="5854" t="str">
        <f t="shared" si="32"/>
        <v/>
      </c>
      <c r="AA284" s="92"/>
      <c r="AC284" s="5855"/>
      <c r="AE284" s="5856"/>
      <c r="AG284" s="5857" t="str">
        <f>IF(ISNUMBER(AE284),AE284,"")</f>
        <v/>
      </c>
      <c r="AI284" s="5858" t="str">
        <f t="shared" si="33"/>
        <v/>
      </c>
    </row>
    <row r="285" spans="1:35" ht="11.25" hidden="1" outlineLevel="3">
      <c r="A285" s="5859" t="s">
        <v>948</v>
      </c>
      <c r="B285" s="68" t="s">
        <v>94</v>
      </c>
      <c r="C285" s="68" t="str">
        <f>IF(OR(ISNUMBER(S285),ISNUMBER(U285),ISNUMBER(W285),ISNUMBER(#REF!),ISNUMBER(AA285),ISNUMBER(AC285),ISNUMBER(AE285),ISNUMBER(AG285),ISNUMBER(Y285),ISNUMBER(AI285)),"x","")</f>
        <v/>
      </c>
      <c r="D285" s="2" t="s">
        <v>90</v>
      </c>
      <c r="E285" s="2" t="s">
        <v>1998</v>
      </c>
      <c r="F285" s="2" t="s">
        <v>67</v>
      </c>
      <c r="G285" s="2" t="s">
        <v>1999</v>
      </c>
      <c r="I285" s="2" t="s">
        <v>1254</v>
      </c>
      <c r="L285" s="2" t="s">
        <v>12</v>
      </c>
      <c r="O285" s="2" t="s">
        <v>14</v>
      </c>
      <c r="S285" s="5860"/>
      <c r="U285" s="5861"/>
      <c r="W285" s="5862" t="str">
        <f>IF(ISNUMBER(U285),U285,"")</f>
        <v/>
      </c>
      <c r="Y285" s="5863" t="str">
        <f t="shared" si="32"/>
        <v/>
      </c>
      <c r="AA285" s="92"/>
      <c r="AC285" s="5864"/>
      <c r="AE285" s="5865"/>
      <c r="AG285" s="5866" t="str">
        <f>IF(ISNUMBER(AE285),AE285,"")</f>
        <v/>
      </c>
      <c r="AI285" s="5867" t="str">
        <f t="shared" si="33"/>
        <v/>
      </c>
    </row>
    <row r="286" spans="1:35" ht="11.25" hidden="1" outlineLevel="3">
      <c r="A286" s="5868" t="s">
        <v>1212</v>
      </c>
      <c r="B286" s="68" t="s">
        <v>94</v>
      </c>
      <c r="C286" s="68" t="str">
        <f>IF(OR(ISNUMBER(S286),ISNUMBER(U286),ISNUMBER(W286),ISNUMBER(#REF!),ISNUMBER(AA286),ISNUMBER(AC286),ISNUMBER(AE286),ISNUMBER(AG286),ISNUMBER(Y286),ISNUMBER(AI286)),"x","")</f>
        <v/>
      </c>
      <c r="D286" s="2" t="s">
        <v>90</v>
      </c>
      <c r="E286" s="2" t="s">
        <v>2000</v>
      </c>
      <c r="F286" s="2" t="s">
        <v>67</v>
      </c>
      <c r="G286" s="2" t="s">
        <v>2001</v>
      </c>
      <c r="I286" s="2" t="s">
        <v>1511</v>
      </c>
      <c r="L286" s="2" t="s">
        <v>12</v>
      </c>
      <c r="O286" s="2" t="s">
        <v>14</v>
      </c>
      <c r="S286" s="5869"/>
      <c r="U286" s="5870"/>
      <c r="W286" s="5871" t="str">
        <f>IF(ISNUMBER(U286),U286,"")</f>
        <v/>
      </c>
      <c r="Y286" s="5872" t="str">
        <f t="shared" si="32"/>
        <v/>
      </c>
      <c r="AA286" s="92"/>
      <c r="AC286" s="5873"/>
      <c r="AE286" s="5874"/>
      <c r="AG286" s="5875" t="str">
        <f>IF(ISNUMBER(AE286),AE286,"")</f>
        <v/>
      </c>
      <c r="AI286" s="5876" t="str">
        <f t="shared" si="33"/>
        <v/>
      </c>
    </row>
    <row r="287" spans="1:35" ht="11.25" hidden="1" outlineLevel="3">
      <c r="A287" s="5877" t="s">
        <v>2002</v>
      </c>
      <c r="B287" s="68" t="s">
        <v>94</v>
      </c>
      <c r="C287" s="68" t="str">
        <f>IF(OR(ISNUMBER(S287),ISNUMBER(U287),ISNUMBER(W287),ISNUMBER(#REF!),ISNUMBER(AA287),ISNUMBER(AC287),ISNUMBER(AE287),ISNUMBER(AG287),ISNUMBER(Y287),ISNUMBER(AI287)),"x","")</f>
        <v/>
      </c>
      <c r="D287" s="2" t="s">
        <v>90</v>
      </c>
      <c r="E287" s="2" t="s">
        <v>2003</v>
      </c>
      <c r="F287" s="2" t="s">
        <v>67</v>
      </c>
      <c r="G287" s="2" t="s">
        <v>2004</v>
      </c>
      <c r="L287" s="2" t="s">
        <v>12</v>
      </c>
      <c r="O287" s="2" t="s">
        <v>14</v>
      </c>
      <c r="S287" s="5878"/>
      <c r="U287" s="5879"/>
      <c r="W287" s="5880" t="str">
        <f>IF(ISNUMBER(U287),U287,"")</f>
        <v/>
      </c>
      <c r="Y287" s="5881" t="str">
        <f t="shared" si="32"/>
        <v/>
      </c>
      <c r="AA287" s="92"/>
      <c r="AC287" s="5882"/>
      <c r="AE287" s="5883"/>
      <c r="AG287" s="5884" t="str">
        <f>IF(ISNUMBER(AE287),AE287,"")</f>
        <v/>
      </c>
      <c r="AI287" s="5885" t="str">
        <f t="shared" si="33"/>
        <v/>
      </c>
    </row>
    <row r="288" spans="1:35" ht="11.25" hidden="1" outlineLevel="3">
      <c r="A288" s="5886" t="s">
        <v>1512</v>
      </c>
      <c r="B288" s="68" t="s">
        <v>94</v>
      </c>
      <c r="C288" s="68" t="str">
        <f>IF(OR(ISNUMBER(S288),ISNUMBER(U288),ISNUMBER(W288),ISNUMBER(#REF!),ISNUMBER(AA288),ISNUMBER(AC288),ISNUMBER(AE288),ISNUMBER(AG288),ISNUMBER(Y288),ISNUMBER(AI288)),"x","")</f>
        <v/>
      </c>
      <c r="D288" s="2" t="s">
        <v>90</v>
      </c>
      <c r="E288" s="2" t="s">
        <v>2005</v>
      </c>
      <c r="F288" s="2" t="s">
        <v>67</v>
      </c>
      <c r="G288" s="2" t="s">
        <v>2006</v>
      </c>
      <c r="I288" s="2" t="s">
        <v>1547</v>
      </c>
      <c r="L288" s="2" t="s">
        <v>12</v>
      </c>
      <c r="O288" s="2" t="s">
        <v>14</v>
      </c>
      <c r="S288" s="5887"/>
      <c r="U288" s="5888"/>
      <c r="W288" s="5889" t="str">
        <f>IF(ISNUMBER(U288),U288,"")</f>
        <v/>
      </c>
      <c r="Y288" s="5890" t="str">
        <f t="shared" si="32"/>
        <v/>
      </c>
      <c r="AA288" s="92"/>
      <c r="AC288" s="5891"/>
      <c r="AE288" s="5892"/>
      <c r="AG288" s="5893" t="str">
        <f>IF(ISNUMBER(AE288),AE288,"")</f>
        <v/>
      </c>
      <c r="AI288" s="5894" t="str">
        <f t="shared" si="33"/>
        <v/>
      </c>
    </row>
    <row r="289" spans="1:35" ht="11.25" outlineLevel="2" collapsed="1">
      <c r="A289" s="5895" t="s">
        <v>2007</v>
      </c>
      <c r="B289" s="68" t="s">
        <v>94</v>
      </c>
      <c r="C289" s="68" t="str">
        <f>IF(OR(ISNUMBER(S289),ISNUMBER(U289),ISNUMBER(W289),ISNUMBER(#REF!),ISNUMBER(AA289),ISNUMBER(AC289),ISNUMBER(AE289),ISNUMBER(AG289),ISNUMBER(Y289),ISNUMBER(AI289)),"x","")</f>
        <v/>
      </c>
      <c r="D289" s="2" t="s">
        <v>90</v>
      </c>
      <c r="E289" s="2" t="s">
        <v>2008</v>
      </c>
      <c r="F289" s="2" t="s">
        <v>67</v>
      </c>
      <c r="G289" s="2" t="s">
        <v>2009</v>
      </c>
      <c r="J289" s="2" t="s">
        <v>96</v>
      </c>
      <c r="L289" s="2" t="s">
        <v>12</v>
      </c>
      <c r="O289" s="2" t="s">
        <v>14</v>
      </c>
      <c r="S289" s="5896"/>
      <c r="U289" s="5897"/>
      <c r="W289" s="5898" t="str">
        <f>IF(OR(ISNUMBER(W290),ISNUMBER(W291),ISNUMBER(W292),ISNUMBER(W293)),N(W290)+N(W291)+N(W292)+N(W293),IF(ISNUMBER(U289),U289,""))</f>
        <v/>
      </c>
      <c r="Y289" s="5899" t="str">
        <f t="shared" si="32"/>
        <v/>
      </c>
      <c r="AA289" s="92"/>
      <c r="AC289" s="5900"/>
      <c r="AE289" s="5901"/>
      <c r="AG289" s="5902" t="str">
        <f>IF(OR(ISNUMBER(AG290),ISNUMBER(AG291),ISNUMBER(AG292),ISNUMBER(AG293)),N(AG290)+N(AG291)+N(AG292)+N(AG293),IF(ISNUMBER(AE289),AE289,""))</f>
        <v/>
      </c>
      <c r="AI289" s="5903" t="str">
        <f t="shared" si="33"/>
        <v/>
      </c>
    </row>
    <row r="290" spans="1:35" ht="11.25" hidden="1" outlineLevel="3">
      <c r="A290" s="5904" t="s">
        <v>1207</v>
      </c>
      <c r="B290" s="68" t="s">
        <v>94</v>
      </c>
      <c r="C290" s="68" t="str">
        <f>IF(OR(ISNUMBER(S290),ISNUMBER(U290),ISNUMBER(W290),ISNUMBER(#REF!),ISNUMBER(AA290),ISNUMBER(AC290),ISNUMBER(AE290),ISNUMBER(AG290),ISNUMBER(Y290),ISNUMBER(AI290)),"x","")</f>
        <v/>
      </c>
      <c r="D290" s="2" t="s">
        <v>90</v>
      </c>
      <c r="E290" s="2" t="s">
        <v>2010</v>
      </c>
      <c r="F290" s="2" t="s">
        <v>67</v>
      </c>
      <c r="G290" s="2" t="s">
        <v>2011</v>
      </c>
      <c r="L290" s="2" t="s">
        <v>12</v>
      </c>
      <c r="O290" s="2" t="s">
        <v>14</v>
      </c>
      <c r="S290" s="5905"/>
      <c r="U290" s="5906"/>
      <c r="W290" s="5907" t="str">
        <f t="shared" ref="W290:W302" si="38">IF(ISNUMBER(U290),U290,"")</f>
        <v/>
      </c>
      <c r="Y290" s="5908" t="str">
        <f t="shared" si="32"/>
        <v/>
      </c>
      <c r="AA290" s="92"/>
      <c r="AC290" s="5909"/>
      <c r="AE290" s="5910"/>
      <c r="AG290" s="5911" t="str">
        <f t="shared" ref="AG290:AG302" si="39">IF(ISNUMBER(AE290),AE290,"")</f>
        <v/>
      </c>
      <c r="AI290" s="5912" t="str">
        <f t="shared" si="33"/>
        <v/>
      </c>
    </row>
    <row r="291" spans="1:35" ht="11.25" hidden="1" outlineLevel="3">
      <c r="A291" s="5913" t="s">
        <v>948</v>
      </c>
      <c r="B291" s="68" t="s">
        <v>94</v>
      </c>
      <c r="C291" s="68" t="str">
        <f>IF(OR(ISNUMBER(S291),ISNUMBER(U291),ISNUMBER(W291),ISNUMBER(#REF!),ISNUMBER(AA291),ISNUMBER(AC291),ISNUMBER(AE291),ISNUMBER(AG291),ISNUMBER(Y291),ISNUMBER(AI291)),"x","")</f>
        <v/>
      </c>
      <c r="D291" s="2" t="s">
        <v>90</v>
      </c>
      <c r="E291" s="2" t="s">
        <v>2012</v>
      </c>
      <c r="F291" s="2" t="s">
        <v>67</v>
      </c>
      <c r="G291" s="2" t="s">
        <v>2013</v>
      </c>
      <c r="L291" s="2" t="s">
        <v>12</v>
      </c>
      <c r="O291" s="2" t="s">
        <v>14</v>
      </c>
      <c r="S291" s="5914"/>
      <c r="U291" s="5915"/>
      <c r="W291" s="5916" t="str">
        <f t="shared" si="38"/>
        <v/>
      </c>
      <c r="Y291" s="5917" t="str">
        <f t="shared" si="32"/>
        <v/>
      </c>
      <c r="AA291" s="92"/>
      <c r="AC291" s="5918"/>
      <c r="AE291" s="5919"/>
      <c r="AG291" s="5920" t="str">
        <f t="shared" si="39"/>
        <v/>
      </c>
      <c r="AI291" s="5921" t="str">
        <f t="shared" si="33"/>
        <v/>
      </c>
    </row>
    <row r="292" spans="1:35" ht="11.25" hidden="1" outlineLevel="3">
      <c r="A292" s="5922" t="s">
        <v>1212</v>
      </c>
      <c r="B292" s="68" t="s">
        <v>94</v>
      </c>
      <c r="C292" s="68" t="str">
        <f>IF(OR(ISNUMBER(S292),ISNUMBER(U292),ISNUMBER(W292),ISNUMBER(#REF!),ISNUMBER(AA292),ISNUMBER(AC292),ISNUMBER(AE292),ISNUMBER(AG292),ISNUMBER(Y292),ISNUMBER(AI292)),"x","")</f>
        <v/>
      </c>
      <c r="D292" s="2" t="s">
        <v>90</v>
      </c>
      <c r="E292" s="2" t="s">
        <v>2014</v>
      </c>
      <c r="F292" s="2" t="s">
        <v>67</v>
      </c>
      <c r="G292" s="2" t="s">
        <v>2015</v>
      </c>
      <c r="L292" s="2" t="s">
        <v>12</v>
      </c>
      <c r="O292" s="2" t="s">
        <v>14</v>
      </c>
      <c r="S292" s="5923"/>
      <c r="U292" s="5924"/>
      <c r="W292" s="5925" t="str">
        <f t="shared" si="38"/>
        <v/>
      </c>
      <c r="Y292" s="5926" t="str">
        <f t="shared" si="32"/>
        <v/>
      </c>
      <c r="AA292" s="92"/>
      <c r="AC292" s="5927"/>
      <c r="AE292" s="5928"/>
      <c r="AG292" s="5929" t="str">
        <f t="shared" si="39"/>
        <v/>
      </c>
      <c r="AI292" s="5930" t="str">
        <f t="shared" si="33"/>
        <v/>
      </c>
    </row>
    <row r="293" spans="1:35" ht="11.25" hidden="1" outlineLevel="3">
      <c r="A293" s="5931" t="s">
        <v>1512</v>
      </c>
      <c r="B293" s="68" t="s">
        <v>94</v>
      </c>
      <c r="C293" s="68" t="str">
        <f>IF(OR(ISNUMBER(S293),ISNUMBER(U293),ISNUMBER(W293),ISNUMBER(#REF!),ISNUMBER(AA293),ISNUMBER(AC293),ISNUMBER(AE293),ISNUMBER(AG293),ISNUMBER(Y293),ISNUMBER(AI293)),"x","")</f>
        <v/>
      </c>
      <c r="D293" s="2" t="s">
        <v>90</v>
      </c>
      <c r="E293" s="2" t="s">
        <v>2016</v>
      </c>
      <c r="F293" s="2" t="s">
        <v>67</v>
      </c>
      <c r="G293" s="2" t="s">
        <v>2017</v>
      </c>
      <c r="L293" s="2" t="s">
        <v>12</v>
      </c>
      <c r="O293" s="2" t="s">
        <v>14</v>
      </c>
      <c r="S293" s="5932"/>
      <c r="U293" s="5933"/>
      <c r="W293" s="5934" t="str">
        <f t="shared" si="38"/>
        <v/>
      </c>
      <c r="Y293" s="5935" t="str">
        <f t="shared" si="32"/>
        <v/>
      </c>
      <c r="AA293" s="92"/>
      <c r="AC293" s="5936"/>
      <c r="AE293" s="5937"/>
      <c r="AG293" s="5938" t="str">
        <f t="shared" si="39"/>
        <v/>
      </c>
      <c r="AI293" s="5939" t="str">
        <f t="shared" si="33"/>
        <v/>
      </c>
    </row>
    <row r="294" spans="1:35" ht="11.25" outlineLevel="2">
      <c r="A294" s="5940" t="s">
        <v>1002</v>
      </c>
      <c r="B294" s="68" t="s">
        <v>94</v>
      </c>
      <c r="C294" s="68" t="str">
        <f>IF(OR(ISNUMBER(S294),ISNUMBER(U294),ISNUMBER(W294),ISNUMBER(#REF!),ISNUMBER(AA294),ISNUMBER(AC294),ISNUMBER(AE294),ISNUMBER(AG294),ISNUMBER(Y294),ISNUMBER(AI294)),"x","")</f>
        <v/>
      </c>
      <c r="D294" s="2" t="s">
        <v>90</v>
      </c>
      <c r="E294" s="2" t="s">
        <v>2018</v>
      </c>
      <c r="F294" s="2" t="s">
        <v>67</v>
      </c>
      <c r="G294" s="2" t="s">
        <v>2019</v>
      </c>
      <c r="I294" s="2" t="s">
        <v>2020</v>
      </c>
      <c r="J294" s="2" t="s">
        <v>187</v>
      </c>
      <c r="L294" s="2" t="s">
        <v>12</v>
      </c>
      <c r="O294" s="2" t="s">
        <v>14</v>
      </c>
      <c r="S294" s="5941"/>
      <c r="U294" s="14585" t="str">
        <f>IF(Übersicht!D12="Kapitalgesellschaft ohne Berichtsteil Ergebnisverwendung",IF(GuV!W9&lt;&gt;0,GuV!W9,""),"")</f>
        <v/>
      </c>
      <c r="W294" s="5942" t="str">
        <f t="shared" si="38"/>
        <v/>
      </c>
      <c r="Y294" s="5943" t="str">
        <f t="shared" si="32"/>
        <v/>
      </c>
      <c r="AA294" s="92"/>
      <c r="AC294" s="5944"/>
      <c r="AE294" s="14585" t="str">
        <f>IF(Übersicht!D12="Kapitalgesellschaft ohne Berichtsteil Ergebnisverwendung",IF(GuV!AG9&lt;&gt;0,GuV!AG9,""),"")</f>
        <v/>
      </c>
      <c r="AG294" s="5945" t="str">
        <f t="shared" si="39"/>
        <v/>
      </c>
      <c r="AI294" s="5946" t="str">
        <f t="shared" si="33"/>
        <v/>
      </c>
    </row>
    <row r="295" spans="1:35" ht="11.25" outlineLevel="2">
      <c r="A295" s="5947" t="s">
        <v>2021</v>
      </c>
      <c r="B295" s="68"/>
      <c r="C295" s="68" t="str">
        <f>IF(OR(ISNUMBER(S295),ISNUMBER(U295),ISNUMBER(W295),ISNUMBER(#REF!),ISNUMBER(AA295),ISNUMBER(AC295),ISNUMBER(AE295),ISNUMBER(AG295),ISNUMBER(Y295),ISNUMBER(AI295)),"x","")</f>
        <v/>
      </c>
      <c r="D295" s="2" t="s">
        <v>90</v>
      </c>
      <c r="E295" s="2" t="s">
        <v>2022</v>
      </c>
      <c r="F295" s="2" t="s">
        <v>67</v>
      </c>
      <c r="G295" s="2" t="s">
        <v>2023</v>
      </c>
      <c r="M295" s="2" t="s">
        <v>12</v>
      </c>
      <c r="O295" s="2" t="s">
        <v>14</v>
      </c>
      <c r="S295" s="5948"/>
      <c r="U295" s="14586"/>
      <c r="W295" s="5949" t="str">
        <f t="shared" si="38"/>
        <v/>
      </c>
      <c r="Y295" s="5950" t="str">
        <f t="shared" si="32"/>
        <v/>
      </c>
      <c r="AA295" s="92"/>
      <c r="AC295" s="5951"/>
      <c r="AE295" s="14586"/>
      <c r="AG295" s="5952" t="str">
        <f t="shared" si="39"/>
        <v/>
      </c>
      <c r="AI295" s="5953" t="str">
        <f t="shared" si="33"/>
        <v/>
      </c>
    </row>
    <row r="296" spans="1:35" ht="11.25" outlineLevel="2">
      <c r="A296" s="5954" t="s">
        <v>2024</v>
      </c>
      <c r="B296" s="68" t="s">
        <v>94</v>
      </c>
      <c r="C296" s="68" t="str">
        <f>IF(OR(ISNUMBER(S296),ISNUMBER(U296),ISNUMBER(W296),ISNUMBER(#REF!),ISNUMBER(AA296),ISNUMBER(AC296),ISNUMBER(AE296),ISNUMBER(AG296),ISNUMBER(Y296),ISNUMBER(AI296)),"x","")</f>
        <v/>
      </c>
      <c r="D296" s="2" t="s">
        <v>90</v>
      </c>
      <c r="E296" s="2" t="s">
        <v>2025</v>
      </c>
      <c r="F296" s="2" t="s">
        <v>67</v>
      </c>
      <c r="G296" s="2" t="s">
        <v>2026</v>
      </c>
      <c r="I296" s="2" t="s">
        <v>2027</v>
      </c>
      <c r="J296" s="2" t="s">
        <v>96</v>
      </c>
      <c r="M296" s="2" t="s">
        <v>12</v>
      </c>
      <c r="O296" s="2" t="s">
        <v>14</v>
      </c>
      <c r="S296" s="5955"/>
      <c r="U296" s="14585" t="str">
        <f>IF(Übersicht!D12="Personengesellschaft ohne Berichtsteil Ergebnisverwendung",IF(GuV!W9&lt;&gt;0,GuV!W9,""),"")</f>
        <v/>
      </c>
      <c r="W296" s="5956" t="str">
        <f t="shared" si="38"/>
        <v/>
      </c>
      <c r="Y296" s="5957" t="str">
        <f t="shared" si="32"/>
        <v/>
      </c>
      <c r="AA296" s="92"/>
      <c r="AC296" s="5958"/>
      <c r="AE296" s="14585" t="str">
        <f>IF(Übersicht!D12="Personengesellschaft ohne Berichtsteil Ergebnisverwendung",IF(GuV!AG9&lt;&gt;0,GuV!AG9,""),"")</f>
        <v/>
      </c>
      <c r="AG296" s="5959" t="str">
        <f t="shared" si="39"/>
        <v/>
      </c>
      <c r="AI296" s="5960" t="str">
        <f t="shared" si="33"/>
        <v/>
      </c>
    </row>
    <row r="297" spans="1:35" ht="11.25" outlineLevel="2" collapsed="1">
      <c r="A297" s="5961" t="s">
        <v>1225</v>
      </c>
      <c r="B297" s="68"/>
      <c r="C297" s="68" t="str">
        <f>IF(OR(ISNUMBER(S297),ISNUMBER(U297),ISNUMBER(W297),ISNUMBER(#REF!),ISNUMBER(AA297),ISNUMBER(AC297),ISNUMBER(AE297),ISNUMBER(AG297),ISNUMBER(Y297),ISNUMBER(AI297)),"x","")</f>
        <v/>
      </c>
      <c r="D297" s="2" t="s">
        <v>90</v>
      </c>
      <c r="E297" s="2" t="s">
        <v>2028</v>
      </c>
      <c r="F297" s="2" t="s">
        <v>67</v>
      </c>
      <c r="G297" s="2" t="s">
        <v>2029</v>
      </c>
      <c r="M297" s="2" t="s">
        <v>12</v>
      </c>
      <c r="O297" s="2" t="s">
        <v>14</v>
      </c>
      <c r="S297" s="5962"/>
      <c r="U297" s="14587"/>
      <c r="W297" s="5963" t="str">
        <f t="shared" si="38"/>
        <v/>
      </c>
      <c r="Y297" s="5964" t="str">
        <f t="shared" si="32"/>
        <v/>
      </c>
      <c r="AA297" s="92"/>
      <c r="AC297" s="5965"/>
      <c r="AE297" s="14587"/>
      <c r="AG297" s="5966" t="str">
        <f t="shared" si="39"/>
        <v/>
      </c>
      <c r="AI297" s="5967" t="str">
        <f t="shared" si="33"/>
        <v/>
      </c>
    </row>
    <row r="298" spans="1:35" ht="11.25" hidden="1" outlineLevel="3">
      <c r="A298" s="5968" t="s">
        <v>2030</v>
      </c>
      <c r="B298" s="68"/>
      <c r="C298" s="68" t="str">
        <f>IF(OR(ISNUMBER(S298),ISNUMBER(U298),ISNUMBER(W298),ISNUMBER(#REF!),ISNUMBER(AA298),ISNUMBER(AC298),ISNUMBER(AE298),ISNUMBER(AG298),ISNUMBER(Y298),ISNUMBER(AI298)),"x","")</f>
        <v/>
      </c>
      <c r="D298" s="2" t="s">
        <v>90</v>
      </c>
      <c r="E298" s="2" t="s">
        <v>2031</v>
      </c>
      <c r="F298" s="2" t="s">
        <v>67</v>
      </c>
      <c r="G298" s="2" t="s">
        <v>2032</v>
      </c>
      <c r="M298" s="2" t="s">
        <v>12</v>
      </c>
      <c r="O298" s="2" t="s">
        <v>14</v>
      </c>
      <c r="S298" s="5969"/>
      <c r="U298" s="5970"/>
      <c r="W298" s="5971" t="str">
        <f t="shared" si="38"/>
        <v/>
      </c>
      <c r="Y298" s="5972" t="str">
        <f t="shared" si="32"/>
        <v/>
      </c>
      <c r="AA298" s="92"/>
      <c r="AC298" s="5973"/>
      <c r="AE298" s="5974"/>
      <c r="AG298" s="5975" t="str">
        <f t="shared" si="39"/>
        <v/>
      </c>
      <c r="AI298" s="5976" t="str">
        <f t="shared" si="33"/>
        <v/>
      </c>
    </row>
    <row r="299" spans="1:35" ht="11.25" hidden="1" outlineLevel="3">
      <c r="A299" s="5977" t="s">
        <v>2033</v>
      </c>
      <c r="B299" s="68"/>
      <c r="C299" s="68" t="str">
        <f>IF(OR(ISNUMBER(S299),ISNUMBER(U299),ISNUMBER(W299),ISNUMBER(#REF!),ISNUMBER(AA299),ISNUMBER(AC299),ISNUMBER(AE299),ISNUMBER(AG299),ISNUMBER(Y299),ISNUMBER(AI299)),"x","")</f>
        <v/>
      </c>
      <c r="D299" s="2" t="s">
        <v>90</v>
      </c>
      <c r="E299" s="2" t="s">
        <v>2034</v>
      </c>
      <c r="F299" s="2" t="s">
        <v>67</v>
      </c>
      <c r="G299" s="2" t="s">
        <v>2035</v>
      </c>
      <c r="M299" s="2" t="s">
        <v>12</v>
      </c>
      <c r="O299" s="2" t="s">
        <v>14</v>
      </c>
      <c r="S299" s="5978"/>
      <c r="U299" s="5979"/>
      <c r="W299" s="5980" t="str">
        <f t="shared" si="38"/>
        <v/>
      </c>
      <c r="Y299" s="5981" t="str">
        <f t="shared" si="32"/>
        <v/>
      </c>
      <c r="AA299" s="92"/>
      <c r="AC299" s="5982"/>
      <c r="AE299" s="5983"/>
      <c r="AG299" s="5984" t="str">
        <f t="shared" si="39"/>
        <v/>
      </c>
      <c r="AI299" s="5985" t="str">
        <f t="shared" si="33"/>
        <v/>
      </c>
    </row>
    <row r="300" spans="1:35" ht="11.25" hidden="1" outlineLevel="3">
      <c r="A300" s="5986" t="s">
        <v>2036</v>
      </c>
      <c r="B300" s="68"/>
      <c r="C300" s="68" t="str">
        <f>IF(OR(ISNUMBER(S300),ISNUMBER(U300),ISNUMBER(W300),ISNUMBER(#REF!),ISNUMBER(AA300),ISNUMBER(AC300),ISNUMBER(AE300),ISNUMBER(AG300),ISNUMBER(Y300),ISNUMBER(AI300)),"x","")</f>
        <v/>
      </c>
      <c r="D300" s="2" t="s">
        <v>90</v>
      </c>
      <c r="E300" s="2" t="s">
        <v>2037</v>
      </c>
      <c r="F300" s="2" t="s">
        <v>67</v>
      </c>
      <c r="G300" s="2" t="s">
        <v>2038</v>
      </c>
      <c r="M300" s="2" t="s">
        <v>12</v>
      </c>
      <c r="O300" s="2" t="s">
        <v>14</v>
      </c>
      <c r="S300" s="5987"/>
      <c r="U300" s="5988"/>
      <c r="W300" s="5989" t="str">
        <f t="shared" si="38"/>
        <v/>
      </c>
      <c r="Y300" s="5990" t="str">
        <f t="shared" si="32"/>
        <v/>
      </c>
      <c r="AA300" s="92"/>
      <c r="AC300" s="5991"/>
      <c r="AE300" s="5992"/>
      <c r="AG300" s="5993" t="str">
        <f t="shared" si="39"/>
        <v/>
      </c>
      <c r="AI300" s="5994" t="str">
        <f t="shared" si="33"/>
        <v/>
      </c>
    </row>
    <row r="301" spans="1:35" ht="11.25" hidden="1" outlineLevel="3">
      <c r="A301" s="5995" t="s">
        <v>2039</v>
      </c>
      <c r="B301" s="68"/>
      <c r="C301" s="68" t="str">
        <f>IF(OR(ISNUMBER(S301),ISNUMBER(U301),ISNUMBER(W301),ISNUMBER(#REF!),ISNUMBER(AA301),ISNUMBER(AC301),ISNUMBER(AE301),ISNUMBER(AG301),ISNUMBER(Y301),ISNUMBER(AI301)),"x","")</f>
        <v/>
      </c>
      <c r="D301" s="2" t="s">
        <v>90</v>
      </c>
      <c r="E301" s="2" t="s">
        <v>2040</v>
      </c>
      <c r="F301" s="2" t="s">
        <v>67</v>
      </c>
      <c r="G301" s="2" t="s">
        <v>2041</v>
      </c>
      <c r="M301" s="2" t="s">
        <v>12</v>
      </c>
      <c r="O301" s="2" t="s">
        <v>14</v>
      </c>
      <c r="S301" s="5996"/>
      <c r="U301" s="5997"/>
      <c r="W301" s="5998" t="str">
        <f t="shared" si="38"/>
        <v/>
      </c>
      <c r="Y301" s="5999" t="str">
        <f t="shared" si="32"/>
        <v/>
      </c>
      <c r="AA301" s="92"/>
      <c r="AC301" s="6000"/>
      <c r="AE301" s="6001"/>
      <c r="AG301" s="6002" t="str">
        <f t="shared" si="39"/>
        <v/>
      </c>
      <c r="AI301" s="6003" t="str">
        <f t="shared" si="33"/>
        <v/>
      </c>
    </row>
    <row r="302" spans="1:35" ht="11.25" hidden="1" outlineLevel="3">
      <c r="A302" s="6004" t="s">
        <v>2042</v>
      </c>
      <c r="B302" s="68"/>
      <c r="C302" s="68" t="str">
        <f>IF(OR(ISNUMBER(S302),ISNUMBER(U302),ISNUMBER(W302),ISNUMBER(#REF!),ISNUMBER(AA302),ISNUMBER(AC302),ISNUMBER(AE302),ISNUMBER(AG302),ISNUMBER(Y302),ISNUMBER(AI302)),"x","")</f>
        <v/>
      </c>
      <c r="D302" s="2" t="s">
        <v>90</v>
      </c>
      <c r="E302" s="2" t="s">
        <v>2043</v>
      </c>
      <c r="F302" s="2" t="s">
        <v>67</v>
      </c>
      <c r="G302" s="2" t="s">
        <v>2044</v>
      </c>
      <c r="M302" s="2" t="s">
        <v>12</v>
      </c>
      <c r="O302" s="2" t="s">
        <v>14</v>
      </c>
      <c r="S302" s="6005"/>
      <c r="U302" s="6006"/>
      <c r="W302" s="6007" t="str">
        <f t="shared" si="38"/>
        <v/>
      </c>
      <c r="Y302" s="6008" t="str">
        <f t="shared" si="32"/>
        <v/>
      </c>
      <c r="AA302" s="92"/>
      <c r="AC302" s="6009"/>
      <c r="AE302" s="6010"/>
      <c r="AG302" s="6011" t="str">
        <f t="shared" si="39"/>
        <v/>
      </c>
      <c r="AI302" s="6012" t="str">
        <f t="shared" si="33"/>
        <v/>
      </c>
    </row>
    <row r="303" spans="1:35" ht="11.25" outlineLevel="2" collapsed="1">
      <c r="A303" s="6013" t="s">
        <v>2045</v>
      </c>
      <c r="B303" s="68" t="s">
        <v>94</v>
      </c>
      <c r="C303" s="68" t="str">
        <f>IF(OR(ISNUMBER(S303),ISNUMBER(U303),ISNUMBER(W303),ISNUMBER(#REF!),ISNUMBER(AA303),ISNUMBER(AC303),ISNUMBER(AE303),ISNUMBER(AG303),ISNUMBER(Y303),ISNUMBER(AI303)),"x","")</f>
        <v/>
      </c>
      <c r="D303" s="2" t="s">
        <v>90</v>
      </c>
      <c r="E303" s="2" t="s">
        <v>2046</v>
      </c>
      <c r="F303" s="2" t="s">
        <v>67</v>
      </c>
      <c r="G303" s="2" t="s">
        <v>2047</v>
      </c>
      <c r="H303" s="2" t="s">
        <v>2048</v>
      </c>
      <c r="J303" s="2" t="s">
        <v>96</v>
      </c>
      <c r="L303" s="2" t="s">
        <v>12</v>
      </c>
      <c r="O303" s="2" t="s">
        <v>14</v>
      </c>
      <c r="S303" s="6014"/>
      <c r="U303" s="6015"/>
      <c r="W303" s="6016" t="str">
        <f>IF(OR(ISNUMBER(W304),ISNUMBER(W305),ISNUMBER(W306),ISNUMBER(W307)),N(W304)+N(W305)+N(W306)+N(W307),IF(ISNUMBER(U303),U303,""))</f>
        <v/>
      </c>
      <c r="Y303" s="6017" t="str">
        <f t="shared" si="32"/>
        <v/>
      </c>
      <c r="AA303" s="92"/>
      <c r="AC303" s="6018"/>
      <c r="AE303" s="6019"/>
      <c r="AG303" s="6020" t="str">
        <f>IF(OR(ISNUMBER(AG304),ISNUMBER(AG305),ISNUMBER(AG306),ISNUMBER(AG307)),N(AG304)+N(AG305)+N(AG306)+N(AG307),IF(ISNUMBER(AE303),AE303,""))</f>
        <v/>
      </c>
      <c r="AI303" s="6021" t="str">
        <f t="shared" si="33"/>
        <v/>
      </c>
    </row>
    <row r="304" spans="1:35" ht="11.25" hidden="1" outlineLevel="3">
      <c r="A304" s="6022" t="s">
        <v>1207</v>
      </c>
      <c r="B304" s="68" t="s">
        <v>94</v>
      </c>
      <c r="C304" s="68" t="str">
        <f>IF(OR(ISNUMBER(S304),ISNUMBER(U304),ISNUMBER(W304),ISNUMBER(#REF!),ISNUMBER(AA304),ISNUMBER(AC304),ISNUMBER(AE304),ISNUMBER(AG304),ISNUMBER(Y304),ISNUMBER(AI304)),"x","")</f>
        <v/>
      </c>
      <c r="D304" s="2" t="s">
        <v>90</v>
      </c>
      <c r="E304" s="2" t="s">
        <v>2049</v>
      </c>
      <c r="F304" s="2" t="s">
        <v>67</v>
      </c>
      <c r="G304" s="2" t="s">
        <v>2050</v>
      </c>
      <c r="H304" s="2" t="s">
        <v>2048</v>
      </c>
      <c r="L304" s="2" t="s">
        <v>12</v>
      </c>
      <c r="O304" s="2" t="s">
        <v>14</v>
      </c>
      <c r="S304" s="6023"/>
      <c r="U304" s="6024"/>
      <c r="W304" s="6025" t="str">
        <f>IF(ISNUMBER(U304),U304,"")</f>
        <v/>
      </c>
      <c r="Y304" s="6026" t="str">
        <f t="shared" si="32"/>
        <v/>
      </c>
      <c r="AA304" s="92"/>
      <c r="AC304" s="6027"/>
      <c r="AE304" s="6028"/>
      <c r="AG304" s="6029" t="str">
        <f>IF(ISNUMBER(AE304),AE304,"")</f>
        <v/>
      </c>
      <c r="AI304" s="6030" t="str">
        <f t="shared" si="33"/>
        <v/>
      </c>
    </row>
    <row r="305" spans="1:35" ht="11.25" hidden="1" outlineLevel="3">
      <c r="A305" s="6031" t="s">
        <v>948</v>
      </c>
      <c r="B305" s="68" t="s">
        <v>94</v>
      </c>
      <c r="C305" s="68" t="str">
        <f>IF(OR(ISNUMBER(S305),ISNUMBER(U305),ISNUMBER(W305),ISNUMBER(#REF!),ISNUMBER(AA305),ISNUMBER(AC305),ISNUMBER(AE305),ISNUMBER(AG305),ISNUMBER(Y305),ISNUMBER(AI305)),"x","")</f>
        <v/>
      </c>
      <c r="D305" s="2" t="s">
        <v>90</v>
      </c>
      <c r="E305" s="2" t="s">
        <v>2051</v>
      </c>
      <c r="F305" s="2" t="s">
        <v>67</v>
      </c>
      <c r="G305" s="2" t="s">
        <v>2052</v>
      </c>
      <c r="H305" s="2" t="s">
        <v>2048</v>
      </c>
      <c r="L305" s="2" t="s">
        <v>12</v>
      </c>
      <c r="O305" s="2" t="s">
        <v>14</v>
      </c>
      <c r="S305" s="6032"/>
      <c r="U305" s="6033"/>
      <c r="W305" s="6034" t="str">
        <f>IF(ISNUMBER(U305),U305,"")</f>
        <v/>
      </c>
      <c r="Y305" s="6035" t="str">
        <f t="shared" si="32"/>
        <v/>
      </c>
      <c r="AA305" s="92"/>
      <c r="AC305" s="6036"/>
      <c r="AE305" s="6037"/>
      <c r="AG305" s="6038" t="str">
        <f>IF(ISNUMBER(AE305),AE305,"")</f>
        <v/>
      </c>
      <c r="AI305" s="6039" t="str">
        <f t="shared" si="33"/>
        <v/>
      </c>
    </row>
    <row r="306" spans="1:35" ht="11.25" hidden="1" outlineLevel="3">
      <c r="A306" s="6040" t="s">
        <v>1212</v>
      </c>
      <c r="B306" s="68" t="s">
        <v>94</v>
      </c>
      <c r="C306" s="68" t="str">
        <f>IF(OR(ISNUMBER(S306),ISNUMBER(U306),ISNUMBER(W306),ISNUMBER(#REF!),ISNUMBER(AA306),ISNUMBER(AC306),ISNUMBER(AE306),ISNUMBER(AG306),ISNUMBER(Y306),ISNUMBER(AI306)),"x","")</f>
        <v/>
      </c>
      <c r="D306" s="2" t="s">
        <v>90</v>
      </c>
      <c r="E306" s="2" t="s">
        <v>2053</v>
      </c>
      <c r="F306" s="2" t="s">
        <v>67</v>
      </c>
      <c r="G306" s="2" t="s">
        <v>2054</v>
      </c>
      <c r="H306" s="2" t="s">
        <v>2048</v>
      </c>
      <c r="L306" s="2" t="s">
        <v>12</v>
      </c>
      <c r="O306" s="2" t="s">
        <v>14</v>
      </c>
      <c r="S306" s="6041"/>
      <c r="U306" s="6042"/>
      <c r="W306" s="6043" t="str">
        <f>IF(ISNUMBER(U306),U306,"")</f>
        <v/>
      </c>
      <c r="Y306" s="6044" t="str">
        <f t="shared" si="32"/>
        <v/>
      </c>
      <c r="AA306" s="92"/>
      <c r="AC306" s="6045"/>
      <c r="AE306" s="6046"/>
      <c r="AG306" s="6047" t="str">
        <f>IF(ISNUMBER(AE306),AE306,"")</f>
        <v/>
      </c>
      <c r="AI306" s="6048" t="str">
        <f t="shared" si="33"/>
        <v/>
      </c>
    </row>
    <row r="307" spans="1:35" ht="11.25" hidden="1" outlineLevel="3">
      <c r="A307" s="6049" t="s">
        <v>2055</v>
      </c>
      <c r="B307" s="68" t="s">
        <v>94</v>
      </c>
      <c r="C307" s="68" t="str">
        <f>IF(OR(ISNUMBER(S307),ISNUMBER(U307),ISNUMBER(W307),ISNUMBER(#REF!),ISNUMBER(AA307),ISNUMBER(AC307),ISNUMBER(AE307),ISNUMBER(AG307),ISNUMBER(Y307),ISNUMBER(AI307)),"x","")</f>
        <v/>
      </c>
      <c r="D307" s="2" t="s">
        <v>90</v>
      </c>
      <c r="E307" s="2" t="s">
        <v>2056</v>
      </c>
      <c r="F307" s="2" t="s">
        <v>67</v>
      </c>
      <c r="G307" s="2" t="s">
        <v>2057</v>
      </c>
      <c r="H307" s="2" t="s">
        <v>2048</v>
      </c>
      <c r="L307" s="2" t="s">
        <v>12</v>
      </c>
      <c r="O307" s="2" t="s">
        <v>14</v>
      </c>
      <c r="S307" s="6050"/>
      <c r="U307" s="14586"/>
      <c r="W307" s="6051" t="str">
        <f>IF(ISNUMBER(U307),U307,"")</f>
        <v/>
      </c>
      <c r="Y307" s="6052" t="str">
        <f t="shared" si="32"/>
        <v/>
      </c>
      <c r="AA307" s="92"/>
      <c r="AC307" s="6053"/>
      <c r="AE307" s="14586"/>
      <c r="AG307" s="6054" t="str">
        <f>IF(ISNUMBER(AE307),AE307,"")</f>
        <v/>
      </c>
      <c r="AI307" s="6055" t="str">
        <f t="shared" si="33"/>
        <v/>
      </c>
    </row>
    <row r="308" spans="1:35" ht="11.25" outlineLevel="2">
      <c r="A308" s="6056" t="s">
        <v>2058</v>
      </c>
      <c r="B308" s="68" t="s">
        <v>94</v>
      </c>
      <c r="C308" s="68" t="str">
        <f>IF(OR(ISNUMBER(S308),ISNUMBER(U308),ISNUMBER(W308),ISNUMBER(#REF!),ISNUMBER(AA308),ISNUMBER(AC308),ISNUMBER(AE308),ISNUMBER(AG308),ISNUMBER(Y308),ISNUMBER(AI308)),"x","")</f>
        <v/>
      </c>
      <c r="D308" s="2" t="s">
        <v>90</v>
      </c>
      <c r="E308" s="2" t="s">
        <v>2059</v>
      </c>
      <c r="F308" s="2" t="s">
        <v>67</v>
      </c>
      <c r="G308" s="2" t="s">
        <v>2060</v>
      </c>
      <c r="I308" s="2" t="s">
        <v>2061</v>
      </c>
      <c r="J308" s="2" t="s">
        <v>96</v>
      </c>
      <c r="M308" s="2" t="s">
        <v>12</v>
      </c>
      <c r="O308" s="2" t="s">
        <v>14</v>
      </c>
      <c r="S308" s="6057"/>
      <c r="U308" s="14585" t="str">
        <f>IF(Übersicht!D12="Personengesellschaft mit Berichtsteil Ergebnisverwendung",IF(Ergebnisverwendung!W9&lt;&gt;0,Ergebnisverwendung!W9,""),"")</f>
        <v/>
      </c>
      <c r="W308" s="6058" t="str">
        <f>IF(ISNUMBER(U308),U308,"")</f>
        <v/>
      </c>
      <c r="Y308" s="6059" t="str">
        <f t="shared" si="32"/>
        <v/>
      </c>
      <c r="AA308" s="92"/>
      <c r="AC308" s="6060"/>
      <c r="AE308" s="14585" t="str">
        <f>IF(Übersicht!D12="Personengesellschaft mit Berichtsteil Ergebnisverwendung",IF(Ergebnisverwendung!AG9&lt;&gt;0,Ergebnisverwendung!AG9,""),"")</f>
        <v/>
      </c>
      <c r="AG308" s="6061" t="str">
        <f>IF(ISNUMBER(AE308),AE308,"")</f>
        <v/>
      </c>
      <c r="AI308" s="6062" t="str">
        <f t="shared" si="33"/>
        <v/>
      </c>
    </row>
    <row r="309" spans="1:35" ht="11.25" outlineLevel="2" collapsed="1">
      <c r="A309" s="6063" t="s">
        <v>2062</v>
      </c>
      <c r="B309" s="68" t="s">
        <v>94</v>
      </c>
      <c r="C309" s="68" t="str">
        <f>IF(OR(ISNUMBER(S309),ISNUMBER(U309),ISNUMBER(W309),ISNUMBER(#REF!),ISNUMBER(AA309),ISNUMBER(AC309),ISNUMBER(AE309),ISNUMBER(AG309),ISNUMBER(Y309),ISNUMBER(AI309)),"x","")</f>
        <v/>
      </c>
      <c r="D309" s="2" t="s">
        <v>90</v>
      </c>
      <c r="E309" s="2" t="s">
        <v>2063</v>
      </c>
      <c r="F309" s="2" t="s">
        <v>67</v>
      </c>
      <c r="G309" s="2" t="s">
        <v>2064</v>
      </c>
      <c r="H309" s="2" t="s">
        <v>2065</v>
      </c>
      <c r="I309" s="2" t="s">
        <v>2066</v>
      </c>
      <c r="J309" s="2" t="s">
        <v>71</v>
      </c>
      <c r="L309" s="2" t="s">
        <v>12</v>
      </c>
      <c r="M309" s="2" t="s">
        <v>12</v>
      </c>
      <c r="N309" s="2" t="s">
        <v>12</v>
      </c>
      <c r="O309" s="2" t="s">
        <v>14</v>
      </c>
      <c r="S309" s="6064"/>
      <c r="U309" s="14587"/>
      <c r="W309" s="6065" t="str">
        <f>IF(OR(ISNUMBER(W311),ISNUMBER(W312),ISNUMBER(W313),ISNUMBER(W314),ISNUMBER(W315)),N(W311)+N(W312)+N(W313)+N(W314)+N(W315),IF(ISNUMBER(U309),U309,""))</f>
        <v/>
      </c>
      <c r="Y309" s="6066" t="str">
        <f t="shared" si="32"/>
        <v/>
      </c>
      <c r="AA309" s="92"/>
      <c r="AC309" s="6067"/>
      <c r="AE309" s="14587"/>
      <c r="AG309" s="6068" t="str">
        <f>IF(OR(ISNUMBER(AG311),ISNUMBER(AG312),ISNUMBER(AG313),ISNUMBER(AG314),ISNUMBER(AG315)),N(AG311)+N(AG312)+N(AG313)+N(AG314)+N(AG315),IF(ISNUMBER(AE309),AE309,""))</f>
        <v/>
      </c>
      <c r="AI309" s="6069" t="str">
        <f t="shared" si="33"/>
        <v/>
      </c>
    </row>
    <row r="310" spans="1:35" ht="11.25" hidden="1" outlineLevel="3">
      <c r="A310" s="6070" t="s">
        <v>2067</v>
      </c>
      <c r="B310" s="68"/>
      <c r="C310" s="68" t="str">
        <f>IF(OR(ISNUMBER(S310),ISNUMBER(U310),ISNUMBER(W310),ISNUMBER(#REF!),ISNUMBER(AA310),ISNUMBER(AC310),ISNUMBER(AE310),ISNUMBER(AG310),ISNUMBER(Y310),ISNUMBER(AI310)),"x","")</f>
        <v/>
      </c>
      <c r="D310" s="2" t="s">
        <v>90</v>
      </c>
      <c r="E310" s="2" t="s">
        <v>2068</v>
      </c>
      <c r="F310" s="2" t="s">
        <v>13</v>
      </c>
      <c r="G310" s="2" t="s">
        <v>2069</v>
      </c>
      <c r="H310" s="2" t="s">
        <v>2070</v>
      </c>
      <c r="I310" s="2" t="s">
        <v>2071</v>
      </c>
      <c r="L310" s="2" t="s">
        <v>12</v>
      </c>
      <c r="M310" s="2" t="s">
        <v>12</v>
      </c>
      <c r="N310" s="2" t="s">
        <v>12</v>
      </c>
      <c r="O310" s="2" t="s">
        <v>14</v>
      </c>
      <c r="S310" s="6071"/>
      <c r="U310" s="6072"/>
      <c r="W310" s="6073"/>
      <c r="Y310" s="6074" t="str">
        <f t="shared" si="32"/>
        <v/>
      </c>
      <c r="AA310" s="92"/>
      <c r="AC310" s="6075"/>
      <c r="AE310" s="6076"/>
      <c r="AG310" s="6077"/>
      <c r="AI310" s="6078" t="str">
        <f t="shared" si="33"/>
        <v/>
      </c>
    </row>
    <row r="311" spans="1:35" ht="11.25" hidden="1" outlineLevel="3">
      <c r="A311" s="6079" t="s">
        <v>1207</v>
      </c>
      <c r="B311" s="68" t="s">
        <v>94</v>
      </c>
      <c r="C311" s="68" t="str">
        <f>IF(OR(ISNUMBER(S311),ISNUMBER(U311),ISNUMBER(W311),ISNUMBER(#REF!),ISNUMBER(AA311),ISNUMBER(AC311),ISNUMBER(AE311),ISNUMBER(AG311),ISNUMBER(Y311),ISNUMBER(AI311)),"x","")</f>
        <v/>
      </c>
      <c r="D311" s="2" t="s">
        <v>90</v>
      </c>
      <c r="E311" s="2" t="s">
        <v>2072</v>
      </c>
      <c r="F311" s="2" t="s">
        <v>67</v>
      </c>
      <c r="G311" s="2" t="s">
        <v>2073</v>
      </c>
      <c r="I311" s="2" t="s">
        <v>2074</v>
      </c>
      <c r="J311" s="2" t="s">
        <v>187</v>
      </c>
      <c r="L311" s="2" t="s">
        <v>12</v>
      </c>
      <c r="M311" s="2" t="s">
        <v>12</v>
      </c>
      <c r="N311" s="2" t="s">
        <v>12</v>
      </c>
      <c r="O311" s="2" t="s">
        <v>14</v>
      </c>
      <c r="S311" s="6080"/>
      <c r="U311" s="6081"/>
      <c r="W311" s="6082" t="str">
        <f>IF(ISNUMBER(U311),U311,"")</f>
        <v/>
      </c>
      <c r="Y311" s="6083" t="str">
        <f t="shared" si="32"/>
        <v/>
      </c>
      <c r="AA311" s="92"/>
      <c r="AC311" s="6084"/>
      <c r="AE311" s="6085"/>
      <c r="AG311" s="6086" t="str">
        <f>IF(ISNUMBER(AE311),AE311,"")</f>
        <v/>
      </c>
      <c r="AI311" s="6087" t="str">
        <f t="shared" si="33"/>
        <v/>
      </c>
    </row>
    <row r="312" spans="1:35" ht="11.25" hidden="1" outlineLevel="3">
      <c r="A312" s="6088" t="s">
        <v>948</v>
      </c>
      <c r="B312" s="68" t="s">
        <v>94</v>
      </c>
      <c r="C312" s="68" t="str">
        <f>IF(OR(ISNUMBER(S312),ISNUMBER(U312),ISNUMBER(W312),ISNUMBER(#REF!),ISNUMBER(AA312),ISNUMBER(AC312),ISNUMBER(AE312),ISNUMBER(AG312),ISNUMBER(Y312),ISNUMBER(AI312)),"x","")</f>
        <v/>
      </c>
      <c r="D312" s="2" t="s">
        <v>90</v>
      </c>
      <c r="E312" s="2" t="s">
        <v>2075</v>
      </c>
      <c r="F312" s="2" t="s">
        <v>67</v>
      </c>
      <c r="G312" s="2" t="s">
        <v>2076</v>
      </c>
      <c r="I312" s="2" t="s">
        <v>2077</v>
      </c>
      <c r="J312" s="2" t="s">
        <v>96</v>
      </c>
      <c r="L312" s="2" t="s">
        <v>12</v>
      </c>
      <c r="M312" s="2" t="s">
        <v>12</v>
      </c>
      <c r="N312" s="2" t="s">
        <v>12</v>
      </c>
      <c r="O312" s="2" t="s">
        <v>14</v>
      </c>
      <c r="S312" s="6089"/>
      <c r="U312" s="6090"/>
      <c r="W312" s="6091" t="str">
        <f>IF(ISNUMBER(U312),U312,"")</f>
        <v/>
      </c>
      <c r="Y312" s="6092" t="str">
        <f t="shared" si="32"/>
        <v/>
      </c>
      <c r="AA312" s="92"/>
      <c r="AC312" s="6093"/>
      <c r="AE312" s="6094"/>
      <c r="AG312" s="6095" t="str">
        <f>IF(ISNUMBER(AE312),AE312,"")</f>
        <v/>
      </c>
      <c r="AI312" s="6096" t="str">
        <f t="shared" si="33"/>
        <v/>
      </c>
    </row>
    <row r="313" spans="1:35" ht="11.25" hidden="1" outlineLevel="3">
      <c r="A313" s="6097" t="s">
        <v>1212</v>
      </c>
      <c r="B313" s="68" t="s">
        <v>94</v>
      </c>
      <c r="C313" s="68" t="str">
        <f>IF(OR(ISNUMBER(S313),ISNUMBER(U313),ISNUMBER(W313),ISNUMBER(#REF!),ISNUMBER(AA313),ISNUMBER(AC313),ISNUMBER(AE313),ISNUMBER(AG313),ISNUMBER(Y313),ISNUMBER(AI313)),"x","")</f>
        <v/>
      </c>
      <c r="D313" s="2" t="s">
        <v>90</v>
      </c>
      <c r="E313" s="2" t="s">
        <v>2078</v>
      </c>
      <c r="F313" s="2" t="s">
        <v>67</v>
      </c>
      <c r="G313" s="2" t="s">
        <v>2079</v>
      </c>
      <c r="I313" s="2" t="s">
        <v>2080</v>
      </c>
      <c r="J313" s="2" t="s">
        <v>96</v>
      </c>
      <c r="L313" s="2" t="s">
        <v>12</v>
      </c>
      <c r="M313" s="2" t="s">
        <v>12</v>
      </c>
      <c r="N313" s="2" t="s">
        <v>12</v>
      </c>
      <c r="O313" s="2" t="s">
        <v>14</v>
      </c>
      <c r="S313" s="6098"/>
      <c r="U313" s="6099"/>
      <c r="W313" s="6100" t="str">
        <f>IF(ISNUMBER(U313),U313,"")</f>
        <v/>
      </c>
      <c r="Y313" s="6101" t="str">
        <f t="shared" si="32"/>
        <v/>
      </c>
      <c r="AA313" s="92"/>
      <c r="AC313" s="6102"/>
      <c r="AE313" s="6103"/>
      <c r="AG313" s="6104" t="str">
        <f>IF(ISNUMBER(AE313),AE313,"")</f>
        <v/>
      </c>
      <c r="AI313" s="6105" t="str">
        <f t="shared" si="33"/>
        <v/>
      </c>
    </row>
    <row r="314" spans="1:35" ht="11.25" hidden="1" outlineLevel="3">
      <c r="A314" s="6106" t="s">
        <v>1512</v>
      </c>
      <c r="B314" s="68" t="s">
        <v>94</v>
      </c>
      <c r="C314" s="68" t="str">
        <f>IF(OR(ISNUMBER(S314),ISNUMBER(U314),ISNUMBER(W314),ISNUMBER(#REF!),ISNUMBER(AA314),ISNUMBER(AC314),ISNUMBER(AE314),ISNUMBER(AG314),ISNUMBER(Y314),ISNUMBER(AI314)),"x","")</f>
        <v/>
      </c>
      <c r="D314" s="2" t="s">
        <v>90</v>
      </c>
      <c r="E314" s="2" t="s">
        <v>2081</v>
      </c>
      <c r="F314" s="2" t="s">
        <v>67</v>
      </c>
      <c r="G314" s="2" t="s">
        <v>2082</v>
      </c>
      <c r="I314" s="2" t="s">
        <v>2083</v>
      </c>
      <c r="J314" s="2" t="s">
        <v>96</v>
      </c>
      <c r="L314" s="2" t="s">
        <v>12</v>
      </c>
      <c r="M314" s="2" t="s">
        <v>12</v>
      </c>
      <c r="N314" s="2" t="s">
        <v>12</v>
      </c>
      <c r="O314" s="2" t="s">
        <v>14</v>
      </c>
      <c r="S314" s="6107"/>
      <c r="U314" s="6108"/>
      <c r="W314" s="6109" t="str">
        <f>IF(ISNUMBER(U314),U314,"")</f>
        <v/>
      </c>
      <c r="Y314" s="6110" t="str">
        <f t="shared" si="32"/>
        <v/>
      </c>
      <c r="AA314" s="92"/>
      <c r="AC314" s="6111"/>
      <c r="AE314" s="6112"/>
      <c r="AG314" s="6113" t="str">
        <f>IF(ISNUMBER(AE314),AE314,"")</f>
        <v/>
      </c>
      <c r="AI314" s="6114" t="str">
        <f t="shared" si="33"/>
        <v/>
      </c>
    </row>
    <row r="315" spans="1:35" ht="11.25" hidden="1" outlineLevel="3">
      <c r="A315" s="6115" t="s">
        <v>2084</v>
      </c>
      <c r="B315" s="68" t="s">
        <v>94</v>
      </c>
      <c r="C315" s="68" t="str">
        <f>IF(OR(ISNUMBER(S315),ISNUMBER(U315),ISNUMBER(W315),ISNUMBER(#REF!),ISNUMBER(AA315),ISNUMBER(AC315),ISNUMBER(AE315),ISNUMBER(AG315),ISNUMBER(Y315),ISNUMBER(AI315)),"x","")</f>
        <v/>
      </c>
      <c r="D315" s="2" t="s">
        <v>90</v>
      </c>
      <c r="E315" s="2" t="s">
        <v>2085</v>
      </c>
      <c r="F315" s="2" t="s">
        <v>67</v>
      </c>
      <c r="G315" s="2" t="s">
        <v>2086</v>
      </c>
      <c r="I315" s="2" t="s">
        <v>2087</v>
      </c>
      <c r="J315" s="2" t="s">
        <v>187</v>
      </c>
      <c r="L315" s="2" t="s">
        <v>12</v>
      </c>
      <c r="M315" s="2" t="s">
        <v>12</v>
      </c>
      <c r="N315" s="2" t="s">
        <v>12</v>
      </c>
      <c r="O315" s="2" t="s">
        <v>14</v>
      </c>
      <c r="S315" s="6116"/>
      <c r="U315" s="14586"/>
      <c r="W315" s="6117" t="str">
        <f>IF(ISNUMBER(U315),U315,"")</f>
        <v/>
      </c>
      <c r="Y315" s="6118" t="str">
        <f t="shared" si="32"/>
        <v/>
      </c>
      <c r="AA315" s="92"/>
      <c r="AC315" s="6119"/>
      <c r="AE315" s="14586"/>
      <c r="AG315" s="6120" t="str">
        <f>IF(ISNUMBER(AE315),AE315,"")</f>
        <v/>
      </c>
      <c r="AI315" s="6121" t="str">
        <f t="shared" si="33"/>
        <v/>
      </c>
    </row>
    <row r="316" spans="1:35" ht="11.25" outlineLevel="2" collapsed="1">
      <c r="A316" s="6122" t="s">
        <v>2088</v>
      </c>
      <c r="B316" s="68" t="s">
        <v>94</v>
      </c>
      <c r="C316" s="68" t="str">
        <f>IF(OR(ISNUMBER(S316),ISNUMBER(U316),ISNUMBER(W316),ISNUMBER(#REF!),ISNUMBER(AA316),ISNUMBER(AC316),ISNUMBER(AE316),ISNUMBER(AG316),ISNUMBER(Y316),ISNUMBER(AI316)),"x","")</f>
        <v/>
      </c>
      <c r="D316" s="2" t="s">
        <v>90</v>
      </c>
      <c r="E316" s="2" t="s">
        <v>2089</v>
      </c>
      <c r="F316" s="2" t="s">
        <v>67</v>
      </c>
      <c r="G316" s="2" t="s">
        <v>2090</v>
      </c>
      <c r="H316" s="2" t="s">
        <v>2091</v>
      </c>
      <c r="I316" s="2" t="s">
        <v>2092</v>
      </c>
      <c r="J316" s="2" t="s">
        <v>187</v>
      </c>
      <c r="L316" s="2" t="s">
        <v>12</v>
      </c>
      <c r="O316" s="2" t="s">
        <v>14</v>
      </c>
      <c r="S316" s="6123"/>
      <c r="U316" s="14585" t="str">
        <f>IF(Übersicht!D12="Kapitalgesellschaft mit Berichtsteil Ergebnisverwendung",IF(Ergebnisverwendung!W9&lt;&gt;0,Ergebnisverwendung!W9,""),"")</f>
        <v/>
      </c>
      <c r="W316" s="6124"/>
      <c r="Y316" s="6125" t="str">
        <f t="shared" si="32"/>
        <v/>
      </c>
      <c r="AA316" s="92"/>
      <c r="AC316" s="6126"/>
      <c r="AE316" s="14585" t="str">
        <f>IF(Übersicht!D12="Kapitalgesellschaft mit Berichtsteil Ergebnisverwendung",IF(Ergebnisverwendung!AG9&lt;&gt;0,Ergebnisverwendung!AG9,""),"")</f>
        <v/>
      </c>
      <c r="AG316" s="6127"/>
      <c r="AI316" s="6128" t="str">
        <f t="shared" si="33"/>
        <v/>
      </c>
    </row>
    <row r="317" spans="1:35" ht="11.25" hidden="1" outlineLevel="3">
      <c r="A317" s="6129" t="s">
        <v>1218</v>
      </c>
      <c r="B317" s="68"/>
      <c r="C317" s="68" t="str">
        <f>IF(OR(ISNUMBER(S317),ISNUMBER(U317),ISNUMBER(W317),ISNUMBER(#REF!),ISNUMBER(AA317),ISNUMBER(AC317),ISNUMBER(AE317),ISNUMBER(AG317),ISNUMBER(Y317),ISNUMBER(AI317)),"x","")</f>
        <v/>
      </c>
      <c r="D317" s="2" t="s">
        <v>90</v>
      </c>
      <c r="E317" s="2" t="s">
        <v>2093</v>
      </c>
      <c r="F317" s="2" t="s">
        <v>67</v>
      </c>
      <c r="G317" s="2" t="s">
        <v>2094</v>
      </c>
      <c r="H317" s="2" t="s">
        <v>2095</v>
      </c>
      <c r="L317" s="2" t="s">
        <v>12</v>
      </c>
      <c r="O317" s="2" t="s">
        <v>14</v>
      </c>
      <c r="S317" s="6130"/>
      <c r="U317" s="14587"/>
      <c r="W317" s="6131" t="str">
        <f t="shared" ref="W317:W330" si="40">IF(ISNUMBER(U317),U317,"")</f>
        <v/>
      </c>
      <c r="Y317" s="6132" t="str">
        <f t="shared" si="32"/>
        <v/>
      </c>
      <c r="AA317" s="92"/>
      <c r="AC317" s="6133"/>
      <c r="AE317" s="14587"/>
      <c r="AG317" s="6134" t="str">
        <f t="shared" ref="AG317:AG330" si="41">IF(ISNUMBER(AE317),AE317,"")</f>
        <v/>
      </c>
      <c r="AI317" s="6135" t="str">
        <f t="shared" si="33"/>
        <v/>
      </c>
    </row>
    <row r="318" spans="1:35" ht="11.25" hidden="1" outlineLevel="3">
      <c r="A318" s="6136" t="s">
        <v>2096</v>
      </c>
      <c r="B318" s="68"/>
      <c r="C318" s="68" t="str">
        <f>IF(OR(ISNUMBER(S318),ISNUMBER(U318),ISNUMBER(W318),ISNUMBER(#REF!),ISNUMBER(AA318),ISNUMBER(AC318),ISNUMBER(AE318),ISNUMBER(AG318),ISNUMBER(Y318),ISNUMBER(AI318)),"x","")</f>
        <v/>
      </c>
      <c r="D318" s="2" t="s">
        <v>90</v>
      </c>
      <c r="E318" s="2" t="s">
        <v>2097</v>
      </c>
      <c r="F318" s="2" t="s">
        <v>67</v>
      </c>
      <c r="G318" s="2" t="s">
        <v>2098</v>
      </c>
      <c r="H318" s="2" t="s">
        <v>2099</v>
      </c>
      <c r="L318" s="2" t="s">
        <v>12</v>
      </c>
      <c r="O318" s="2" t="s">
        <v>14</v>
      </c>
      <c r="S318" s="6137"/>
      <c r="U318" s="6138"/>
      <c r="W318" s="6139" t="str">
        <f t="shared" si="40"/>
        <v/>
      </c>
      <c r="Y318" s="6140" t="str">
        <f t="shared" si="32"/>
        <v/>
      </c>
      <c r="AA318" s="92"/>
      <c r="AC318" s="6141"/>
      <c r="AE318" s="6142"/>
      <c r="AG318" s="6143" t="str">
        <f t="shared" si="41"/>
        <v/>
      </c>
      <c r="AI318" s="6144" t="str">
        <f t="shared" si="33"/>
        <v/>
      </c>
    </row>
    <row r="319" spans="1:35" ht="11.25" hidden="1" outlineLevel="3">
      <c r="A319" s="6145" t="s">
        <v>2036</v>
      </c>
      <c r="B319" s="68"/>
      <c r="C319" s="68" t="str">
        <f>IF(OR(ISNUMBER(S319),ISNUMBER(U319),ISNUMBER(W319),ISNUMBER(#REF!),ISNUMBER(AA319),ISNUMBER(AC319),ISNUMBER(AE319),ISNUMBER(AG319),ISNUMBER(Y319),ISNUMBER(AI319)),"x","")</f>
        <v/>
      </c>
      <c r="D319" s="2" t="s">
        <v>90</v>
      </c>
      <c r="E319" s="2" t="s">
        <v>2100</v>
      </c>
      <c r="F319" s="2" t="s">
        <v>67</v>
      </c>
      <c r="G319" s="2" t="s">
        <v>2101</v>
      </c>
      <c r="H319" s="2" t="s">
        <v>2102</v>
      </c>
      <c r="L319" s="2" t="s">
        <v>12</v>
      </c>
      <c r="O319" s="2" t="s">
        <v>14</v>
      </c>
      <c r="S319" s="6146"/>
      <c r="U319" s="6147"/>
      <c r="W319" s="6148" t="str">
        <f t="shared" si="40"/>
        <v/>
      </c>
      <c r="Y319" s="6149" t="str">
        <f t="shared" si="32"/>
        <v/>
      </c>
      <c r="AA319" s="92"/>
      <c r="AC319" s="6150"/>
      <c r="AE319" s="6151"/>
      <c r="AG319" s="6152" t="str">
        <f t="shared" si="41"/>
        <v/>
      </c>
      <c r="AI319" s="6153" t="str">
        <f t="shared" si="33"/>
        <v/>
      </c>
    </row>
    <row r="320" spans="1:35" ht="11.25" hidden="1" outlineLevel="3">
      <c r="A320" s="6154" t="s">
        <v>2039</v>
      </c>
      <c r="B320" s="68"/>
      <c r="C320" s="68" t="str">
        <f>IF(OR(ISNUMBER(S320),ISNUMBER(U320),ISNUMBER(W320),ISNUMBER(#REF!),ISNUMBER(AA320),ISNUMBER(AC320),ISNUMBER(AE320),ISNUMBER(AG320),ISNUMBER(Y320),ISNUMBER(AI320)),"x","")</f>
        <v/>
      </c>
      <c r="D320" s="2" t="s">
        <v>90</v>
      </c>
      <c r="E320" s="2" t="s">
        <v>2103</v>
      </c>
      <c r="F320" s="2" t="s">
        <v>67</v>
      </c>
      <c r="G320" s="2" t="s">
        <v>2104</v>
      </c>
      <c r="H320" s="2" t="s">
        <v>2102</v>
      </c>
      <c r="L320" s="2" t="s">
        <v>12</v>
      </c>
      <c r="O320" s="2" t="s">
        <v>14</v>
      </c>
      <c r="S320" s="6155"/>
      <c r="U320" s="6156"/>
      <c r="W320" s="6157" t="str">
        <f t="shared" si="40"/>
        <v/>
      </c>
      <c r="Y320" s="6158" t="str">
        <f t="shared" si="32"/>
        <v/>
      </c>
      <c r="AA320" s="92"/>
      <c r="AC320" s="6159"/>
      <c r="AE320" s="6160"/>
      <c r="AG320" s="6161" t="str">
        <f t="shared" si="41"/>
        <v/>
      </c>
      <c r="AI320" s="6162" t="str">
        <f t="shared" si="33"/>
        <v/>
      </c>
    </row>
    <row r="321" spans="1:35" ht="11.25" hidden="1" outlineLevel="3">
      <c r="A321" s="6163" t="s">
        <v>2042</v>
      </c>
      <c r="B321" s="68"/>
      <c r="C321" s="68" t="str">
        <f>IF(OR(ISNUMBER(S321),ISNUMBER(U321),ISNUMBER(W321),ISNUMBER(#REF!),ISNUMBER(AA321),ISNUMBER(AC321),ISNUMBER(AE321),ISNUMBER(AG321),ISNUMBER(Y321),ISNUMBER(AI321)),"x","")</f>
        <v/>
      </c>
      <c r="D321" s="2" t="s">
        <v>90</v>
      </c>
      <c r="E321" s="2" t="s">
        <v>2105</v>
      </c>
      <c r="F321" s="2" t="s">
        <v>67</v>
      </c>
      <c r="G321" s="2" t="s">
        <v>2106</v>
      </c>
      <c r="H321" s="2" t="s">
        <v>2107</v>
      </c>
      <c r="L321" s="2" t="s">
        <v>12</v>
      </c>
      <c r="O321" s="2" t="s">
        <v>14</v>
      </c>
      <c r="S321" s="6164"/>
      <c r="U321" s="6165"/>
      <c r="W321" s="6166" t="str">
        <f t="shared" si="40"/>
        <v/>
      </c>
      <c r="Y321" s="6167" t="str">
        <f t="shared" si="32"/>
        <v/>
      </c>
      <c r="AA321" s="92"/>
      <c r="AC321" s="6168"/>
      <c r="AE321" s="6169"/>
      <c r="AG321" s="6170" t="str">
        <f t="shared" si="41"/>
        <v/>
      </c>
      <c r="AI321" s="6171" t="str">
        <f t="shared" si="33"/>
        <v/>
      </c>
    </row>
    <row r="322" spans="1:35" ht="11.25" hidden="1" outlineLevel="3">
      <c r="A322" s="6172" t="s">
        <v>1207</v>
      </c>
      <c r="B322" s="68" t="s">
        <v>94</v>
      </c>
      <c r="C322" s="68" t="str">
        <f>IF(OR(ISNUMBER(S322),ISNUMBER(U322),ISNUMBER(W322),ISNUMBER(#REF!),ISNUMBER(AA322),ISNUMBER(AC322),ISNUMBER(AE322),ISNUMBER(AG322),ISNUMBER(Y322),ISNUMBER(AI322)),"x","")</f>
        <v/>
      </c>
      <c r="D322" s="2" t="s">
        <v>90</v>
      </c>
      <c r="E322" s="2" t="s">
        <v>2108</v>
      </c>
      <c r="F322" s="2" t="s">
        <v>67</v>
      </c>
      <c r="G322" s="2" t="s">
        <v>2109</v>
      </c>
      <c r="I322" s="2" t="s">
        <v>2110</v>
      </c>
      <c r="L322" s="2" t="s">
        <v>12</v>
      </c>
      <c r="O322" s="2" t="s">
        <v>14</v>
      </c>
      <c r="S322" s="6173"/>
      <c r="U322" s="6174"/>
      <c r="W322" s="6175" t="str">
        <f t="shared" si="40"/>
        <v/>
      </c>
      <c r="Y322" s="6176" t="str">
        <f t="shared" si="32"/>
        <v/>
      </c>
      <c r="AA322" s="92"/>
      <c r="AC322" s="6177"/>
      <c r="AE322" s="6178"/>
      <c r="AG322" s="6179" t="str">
        <f t="shared" si="41"/>
        <v/>
      </c>
      <c r="AI322" s="6180" t="str">
        <f t="shared" si="33"/>
        <v/>
      </c>
    </row>
    <row r="323" spans="1:35" ht="11.25" hidden="1" outlineLevel="3">
      <c r="A323" s="6181" t="s">
        <v>948</v>
      </c>
      <c r="B323" s="68" t="s">
        <v>94</v>
      </c>
      <c r="C323" s="68" t="str">
        <f>IF(OR(ISNUMBER(S323),ISNUMBER(U323),ISNUMBER(W323),ISNUMBER(#REF!),ISNUMBER(AA323),ISNUMBER(AC323),ISNUMBER(AE323),ISNUMBER(AG323),ISNUMBER(Y323),ISNUMBER(AI323)),"x","")</f>
        <v/>
      </c>
      <c r="D323" s="2" t="s">
        <v>90</v>
      </c>
      <c r="E323" s="2" t="s">
        <v>2111</v>
      </c>
      <c r="F323" s="2" t="s">
        <v>67</v>
      </c>
      <c r="G323" s="2" t="s">
        <v>2112</v>
      </c>
      <c r="I323" s="2" t="s">
        <v>1254</v>
      </c>
      <c r="L323" s="2" t="s">
        <v>12</v>
      </c>
      <c r="O323" s="2" t="s">
        <v>14</v>
      </c>
      <c r="S323" s="6182"/>
      <c r="U323" s="6183"/>
      <c r="W323" s="6184" t="str">
        <f t="shared" si="40"/>
        <v/>
      </c>
      <c r="Y323" s="6185" t="str">
        <f t="shared" si="32"/>
        <v/>
      </c>
      <c r="AA323" s="92"/>
      <c r="AC323" s="6186"/>
      <c r="AE323" s="6187"/>
      <c r="AG323" s="6188" t="str">
        <f t="shared" si="41"/>
        <v/>
      </c>
      <c r="AI323" s="6189" t="str">
        <f t="shared" si="33"/>
        <v/>
      </c>
    </row>
    <row r="324" spans="1:35" ht="11.25" hidden="1" outlineLevel="3">
      <c r="A324" s="6190" t="s">
        <v>1212</v>
      </c>
      <c r="B324" s="68" t="s">
        <v>94</v>
      </c>
      <c r="C324" s="68" t="str">
        <f>IF(OR(ISNUMBER(S324),ISNUMBER(U324),ISNUMBER(W324),ISNUMBER(#REF!),ISNUMBER(AA324),ISNUMBER(AC324),ISNUMBER(AE324),ISNUMBER(AG324),ISNUMBER(Y324),ISNUMBER(AI324)),"x","")</f>
        <v/>
      </c>
      <c r="D324" s="2" t="s">
        <v>90</v>
      </c>
      <c r="E324" s="2" t="s">
        <v>2113</v>
      </c>
      <c r="F324" s="2" t="s">
        <v>67</v>
      </c>
      <c r="G324" s="2" t="s">
        <v>2114</v>
      </c>
      <c r="I324" s="2" t="s">
        <v>1511</v>
      </c>
      <c r="L324" s="2" t="s">
        <v>12</v>
      </c>
      <c r="O324" s="2" t="s">
        <v>14</v>
      </c>
      <c r="S324" s="6191"/>
      <c r="U324" s="6192"/>
      <c r="W324" s="6193" t="str">
        <f t="shared" si="40"/>
        <v/>
      </c>
      <c r="Y324" s="6194" t="str">
        <f t="shared" si="32"/>
        <v/>
      </c>
      <c r="AA324" s="92"/>
      <c r="AC324" s="6195"/>
      <c r="AE324" s="6196"/>
      <c r="AG324" s="6197" t="str">
        <f t="shared" si="41"/>
        <v/>
      </c>
      <c r="AI324" s="6198" t="str">
        <f t="shared" si="33"/>
        <v/>
      </c>
    </row>
    <row r="325" spans="1:35" ht="11.25" hidden="1" outlineLevel="3">
      <c r="A325" s="6199" t="s">
        <v>1512</v>
      </c>
      <c r="B325" s="68" t="s">
        <v>94</v>
      </c>
      <c r="C325" s="68" t="str">
        <f>IF(OR(ISNUMBER(S325),ISNUMBER(U325),ISNUMBER(W325),ISNUMBER(#REF!),ISNUMBER(AA325),ISNUMBER(AC325),ISNUMBER(AE325),ISNUMBER(AG325),ISNUMBER(Y325),ISNUMBER(AI325)),"x","")</f>
        <v/>
      </c>
      <c r="D325" s="2" t="s">
        <v>90</v>
      </c>
      <c r="E325" s="2" t="s">
        <v>2115</v>
      </c>
      <c r="F325" s="2" t="s">
        <v>67</v>
      </c>
      <c r="G325" s="2" t="s">
        <v>2116</v>
      </c>
      <c r="I325" s="2" t="s">
        <v>1547</v>
      </c>
      <c r="L325" s="2" t="s">
        <v>12</v>
      </c>
      <c r="O325" s="2" t="s">
        <v>14</v>
      </c>
      <c r="S325" s="6200"/>
      <c r="U325" s="6201"/>
      <c r="W325" s="6202" t="str">
        <f t="shared" si="40"/>
        <v/>
      </c>
      <c r="Y325" s="6203" t="str">
        <f t="shared" si="32"/>
        <v/>
      </c>
      <c r="AA325" s="92"/>
      <c r="AC325" s="6204"/>
      <c r="AE325" s="6205"/>
      <c r="AG325" s="6206" t="str">
        <f t="shared" si="41"/>
        <v/>
      </c>
      <c r="AI325" s="6207" t="str">
        <f t="shared" si="33"/>
        <v/>
      </c>
    </row>
    <row r="326" spans="1:35" ht="11.25" outlineLevel="2">
      <c r="A326" s="6208" t="s">
        <v>2117</v>
      </c>
      <c r="B326" s="68" t="s">
        <v>94</v>
      </c>
      <c r="C326" s="68" t="str">
        <f>IF(OR(ISNUMBER(S326),ISNUMBER(U326),ISNUMBER(W326),ISNUMBER(#REF!),ISNUMBER(AA326),ISNUMBER(AC326),ISNUMBER(AE326),ISNUMBER(AG326),ISNUMBER(Y326),ISNUMBER(AI326)),"x","")</f>
        <v/>
      </c>
      <c r="D326" s="2" t="s">
        <v>90</v>
      </c>
      <c r="E326" s="2" t="s">
        <v>2118</v>
      </c>
      <c r="F326" s="2" t="s">
        <v>67</v>
      </c>
      <c r="G326" s="2" t="s">
        <v>2119</v>
      </c>
      <c r="J326" s="2" t="s">
        <v>96</v>
      </c>
      <c r="L326" s="2" t="s">
        <v>12</v>
      </c>
      <c r="M326" s="2" t="s">
        <v>12</v>
      </c>
      <c r="N326" s="2" t="s">
        <v>12</v>
      </c>
      <c r="O326" s="2" t="s">
        <v>14</v>
      </c>
      <c r="S326" s="6209"/>
      <c r="U326" s="6210"/>
      <c r="W326" s="6211" t="str">
        <f t="shared" si="40"/>
        <v/>
      </c>
      <c r="Y326" s="6212" t="str">
        <f t="shared" si="32"/>
        <v/>
      </c>
      <c r="AA326" s="92"/>
      <c r="AC326" s="6213"/>
      <c r="AE326" s="6214"/>
      <c r="AG326" s="6215" t="str">
        <f t="shared" si="41"/>
        <v/>
      </c>
      <c r="AI326" s="6216" t="str">
        <f t="shared" si="33"/>
        <v/>
      </c>
    </row>
    <row r="327" spans="1:35" ht="11.25" outlineLevel="2">
      <c r="A327" s="6217" t="s">
        <v>2120</v>
      </c>
      <c r="B327" s="68" t="s">
        <v>94</v>
      </c>
      <c r="C327" s="68" t="str">
        <f>IF(OR(ISNUMBER(S327),ISNUMBER(U327),ISNUMBER(W327),ISNUMBER(#REF!),ISNUMBER(AA327),ISNUMBER(AC327),ISNUMBER(AE327),ISNUMBER(AG327),ISNUMBER(Y327),ISNUMBER(AI327)),"x","")</f>
        <v/>
      </c>
      <c r="D327" s="2" t="s">
        <v>90</v>
      </c>
      <c r="E327" s="2" t="s">
        <v>2121</v>
      </c>
      <c r="F327" s="2" t="s">
        <v>67</v>
      </c>
      <c r="G327" s="2" t="s">
        <v>2122</v>
      </c>
      <c r="H327" s="2" t="s">
        <v>2123</v>
      </c>
      <c r="J327" s="2" t="s">
        <v>96</v>
      </c>
      <c r="L327" s="2" t="s">
        <v>12</v>
      </c>
      <c r="M327" s="2" t="s">
        <v>12</v>
      </c>
      <c r="N327" s="2" t="s">
        <v>12</v>
      </c>
      <c r="O327" s="2" t="s">
        <v>14</v>
      </c>
      <c r="S327" s="6218"/>
      <c r="U327" s="6219"/>
      <c r="W327" s="6220" t="str">
        <f t="shared" si="40"/>
        <v/>
      </c>
      <c r="Y327" s="6221" t="str">
        <f t="shared" si="32"/>
        <v/>
      </c>
      <c r="AA327" s="92"/>
      <c r="AC327" s="6222"/>
      <c r="AE327" s="6223"/>
      <c r="AG327" s="6224" t="str">
        <f t="shared" si="41"/>
        <v/>
      </c>
      <c r="AI327" s="6225" t="str">
        <f t="shared" si="33"/>
        <v/>
      </c>
    </row>
    <row r="328" spans="1:35" ht="11.25" outlineLevel="2">
      <c r="A328" s="6226" t="s">
        <v>2124</v>
      </c>
      <c r="B328" s="68"/>
      <c r="C328" s="68" t="str">
        <f>IF(OR(ISNUMBER(S328),ISNUMBER(U328),ISNUMBER(W328),ISNUMBER(#REF!),ISNUMBER(AA328),ISNUMBER(AC328),ISNUMBER(AE328),ISNUMBER(AG328),ISNUMBER(Y328),ISNUMBER(AI328)),"x","")</f>
        <v/>
      </c>
      <c r="D328" s="2" t="s">
        <v>90</v>
      </c>
      <c r="E328" s="2" t="s">
        <v>2125</v>
      </c>
      <c r="F328" s="2" t="s">
        <v>67</v>
      </c>
      <c r="G328" s="2" t="s">
        <v>2126</v>
      </c>
      <c r="H328" s="2" t="s">
        <v>2127</v>
      </c>
      <c r="L328" s="2" t="s">
        <v>12</v>
      </c>
      <c r="M328" s="2" t="s">
        <v>12</v>
      </c>
      <c r="N328" s="2" t="s">
        <v>12</v>
      </c>
      <c r="O328" s="2" t="s">
        <v>14</v>
      </c>
      <c r="S328" s="6227"/>
      <c r="U328" s="6228"/>
      <c r="W328" s="6229" t="str">
        <f t="shared" si="40"/>
        <v/>
      </c>
      <c r="Y328" s="6230" t="str">
        <f t="shared" si="32"/>
        <v/>
      </c>
      <c r="AA328" s="92"/>
      <c r="AC328" s="6231"/>
      <c r="AE328" s="6232"/>
      <c r="AG328" s="6233" t="str">
        <f t="shared" si="41"/>
        <v/>
      </c>
      <c r="AI328" s="6234" t="str">
        <f t="shared" si="33"/>
        <v/>
      </c>
    </row>
    <row r="329" spans="1:35" ht="11.25" outlineLevel="2">
      <c r="A329" s="6235" t="s">
        <v>2128</v>
      </c>
      <c r="B329" s="68"/>
      <c r="C329" s="68" t="str">
        <f>IF(OR(ISNUMBER(S329),ISNUMBER(U329),ISNUMBER(W329),ISNUMBER(#REF!),ISNUMBER(AA329),ISNUMBER(AC329),ISNUMBER(AE329),ISNUMBER(AG329),ISNUMBER(Y329),ISNUMBER(AI329)),"x","")</f>
        <v/>
      </c>
      <c r="D329" s="2" t="s">
        <v>90</v>
      </c>
      <c r="E329" s="2" t="s">
        <v>2129</v>
      </c>
      <c r="F329" s="2" t="s">
        <v>67</v>
      </c>
      <c r="G329" s="2" t="s">
        <v>2130</v>
      </c>
      <c r="H329" s="2" t="s">
        <v>2131</v>
      </c>
      <c r="L329" s="2" t="s">
        <v>12</v>
      </c>
      <c r="M329" s="2" t="s">
        <v>12</v>
      </c>
      <c r="N329" s="2" t="s">
        <v>12</v>
      </c>
      <c r="O329" s="2" t="s">
        <v>14</v>
      </c>
      <c r="S329" s="6236"/>
      <c r="U329" s="6237"/>
      <c r="W329" s="6238" t="str">
        <f t="shared" si="40"/>
        <v/>
      </c>
      <c r="Y329" s="6239" t="str">
        <f t="shared" ref="Y329:Y392" si="42">IF(OR(ISNUMBER(S329),ISNUMBER(W329)),N(S329)+N(W329),"")</f>
        <v/>
      </c>
      <c r="AA329" s="92"/>
      <c r="AC329" s="6240"/>
      <c r="AE329" s="6241"/>
      <c r="AG329" s="6242" t="str">
        <f t="shared" si="41"/>
        <v/>
      </c>
      <c r="AI329" s="6243" t="str">
        <f t="shared" ref="AI329:AI392" si="43">IF(OR(ISNUMBER(AC329),ISNUMBER(AG329)),N(AC329)+N(AG329),"")</f>
        <v/>
      </c>
    </row>
    <row r="330" spans="1:35" ht="11.25" outlineLevel="2">
      <c r="A330" s="6244" t="s">
        <v>2132</v>
      </c>
      <c r="B330" s="68"/>
      <c r="C330" s="68" t="str">
        <f>IF(OR(ISNUMBER(S330),ISNUMBER(U330),ISNUMBER(W330),ISNUMBER(#REF!),ISNUMBER(AA330),ISNUMBER(AC330),ISNUMBER(AE330),ISNUMBER(AG330),ISNUMBER(Y330),ISNUMBER(AI330)),"x","")</f>
        <v/>
      </c>
      <c r="D330" s="2" t="s">
        <v>90</v>
      </c>
      <c r="E330" s="2" t="s">
        <v>2133</v>
      </c>
      <c r="F330" s="2" t="s">
        <v>67</v>
      </c>
      <c r="G330" s="2" t="s">
        <v>2134</v>
      </c>
      <c r="H330" s="2" t="s">
        <v>2131</v>
      </c>
      <c r="L330" s="2" t="s">
        <v>12</v>
      </c>
      <c r="M330" s="2" t="s">
        <v>12</v>
      </c>
      <c r="N330" s="2" t="s">
        <v>12</v>
      </c>
      <c r="O330" s="2" t="s">
        <v>14</v>
      </c>
      <c r="S330" s="6245"/>
      <c r="U330" s="6246"/>
      <c r="W330" s="6247" t="str">
        <f t="shared" si="40"/>
        <v/>
      </c>
      <c r="Y330" s="6248" t="str">
        <f t="shared" si="42"/>
        <v/>
      </c>
      <c r="AA330" s="92"/>
      <c r="AC330" s="6249"/>
      <c r="AE330" s="6250"/>
      <c r="AG330" s="6251" t="str">
        <f t="shared" si="41"/>
        <v/>
      </c>
      <c r="AI330" s="6252" t="str">
        <f t="shared" si="43"/>
        <v/>
      </c>
    </row>
    <row r="331" spans="1:35" ht="11.25" outlineLevel="1">
      <c r="A331" s="6253" t="s">
        <v>2135</v>
      </c>
      <c r="B331" s="68" t="s">
        <v>94</v>
      </c>
      <c r="C331" s="68" t="str">
        <f>IF(OR(ISNUMBER(S331),ISNUMBER(U331),ISNUMBER(W331),ISNUMBER(#REF!),ISNUMBER(AA331),ISNUMBER(AC331),ISNUMBER(AE331),ISNUMBER(AG331),ISNUMBER(Y331),ISNUMBER(AI331)),"x","")</f>
        <v/>
      </c>
      <c r="D331" s="2" t="s">
        <v>90</v>
      </c>
      <c r="E331" s="2" t="s">
        <v>2136</v>
      </c>
      <c r="F331" s="2" t="s">
        <v>67</v>
      </c>
      <c r="G331" s="2" t="s">
        <v>2135</v>
      </c>
      <c r="H331" s="2" t="s">
        <v>2137</v>
      </c>
      <c r="I331" s="2" t="s">
        <v>2138</v>
      </c>
      <c r="J331" s="2" t="s">
        <v>71</v>
      </c>
      <c r="L331" s="2" t="s">
        <v>12</v>
      </c>
      <c r="M331" s="2" t="s">
        <v>12</v>
      </c>
      <c r="N331" s="2" t="s">
        <v>12</v>
      </c>
      <c r="O331" s="2" t="s">
        <v>14</v>
      </c>
      <c r="S331" s="6254"/>
      <c r="U331" s="6255"/>
      <c r="W331" s="6256" t="str">
        <f>IF(OR(ISNUMBER(W335),ISNUMBER(W342)),N(W335)+N(W342),IF(ISNUMBER(U331),U331,""))</f>
        <v/>
      </c>
      <c r="Y331" s="6257" t="str">
        <f t="shared" si="42"/>
        <v/>
      </c>
      <c r="AA331" s="92"/>
      <c r="AC331" s="6258"/>
      <c r="AE331" s="6259"/>
      <c r="AG331" s="6260" t="str">
        <f>IF(OR(ISNUMBER(AG335),ISNUMBER(AG342)),N(AG335)+N(AG342),IF(ISNUMBER(AE331),AE331,""))</f>
        <v/>
      </c>
      <c r="AI331" s="6261" t="str">
        <f t="shared" si="43"/>
        <v/>
      </c>
    </row>
    <row r="332" spans="1:35" ht="11.25" outlineLevel="2">
      <c r="A332" s="6262" t="s">
        <v>2139</v>
      </c>
      <c r="B332" s="68"/>
      <c r="C332" s="68" t="str">
        <f>IF(OR(ISNUMBER(S332),ISNUMBER(U332),ISNUMBER(W332),ISNUMBER(#REF!),ISNUMBER(AA332),ISNUMBER(AC332),ISNUMBER(AE332),ISNUMBER(AG332),ISNUMBER(Y332),ISNUMBER(AI332)),"x","")</f>
        <v/>
      </c>
      <c r="D332" s="2" t="s">
        <v>90</v>
      </c>
      <c r="E332" s="2" t="s">
        <v>2140</v>
      </c>
      <c r="F332" s="2" t="s">
        <v>67</v>
      </c>
      <c r="G332" s="2" t="s">
        <v>2141</v>
      </c>
      <c r="H332" s="2" t="s">
        <v>2142</v>
      </c>
      <c r="L332" s="2" t="s">
        <v>12</v>
      </c>
      <c r="M332" s="2" t="s">
        <v>12</v>
      </c>
      <c r="N332" s="2" t="s">
        <v>12</v>
      </c>
      <c r="O332" s="2" t="s">
        <v>14</v>
      </c>
      <c r="S332" s="6263"/>
      <c r="U332" s="6264"/>
      <c r="W332" s="6265" t="str">
        <f>IF(ISNUMBER(U332),U332,"")</f>
        <v/>
      </c>
      <c r="Y332" s="6266" t="str">
        <f t="shared" si="42"/>
        <v/>
      </c>
      <c r="AA332" s="92"/>
      <c r="AC332" s="6267"/>
      <c r="AE332" s="6268"/>
      <c r="AG332" s="6269" t="str">
        <f>IF(ISNUMBER(AE332),AE332,"")</f>
        <v/>
      </c>
      <c r="AI332" s="6270" t="str">
        <f t="shared" si="43"/>
        <v/>
      </c>
    </row>
    <row r="333" spans="1:35" ht="11.25" outlineLevel="2">
      <c r="A333" s="6271" t="s">
        <v>2143</v>
      </c>
      <c r="B333" s="68"/>
      <c r="C333" s="68" t="str">
        <f>IF(OR(ISNUMBER(S333),ISNUMBER(U333),ISNUMBER(W333),ISNUMBER(#REF!),ISNUMBER(AA333),ISNUMBER(AC333),ISNUMBER(AE333),ISNUMBER(AG333),ISNUMBER(Y333),ISNUMBER(AI333)),"x","")</f>
        <v/>
      </c>
      <c r="D333" s="2" t="s">
        <v>90</v>
      </c>
      <c r="E333" s="2" t="s">
        <v>2144</v>
      </c>
      <c r="F333" s="2" t="s">
        <v>67</v>
      </c>
      <c r="G333" s="2" t="s">
        <v>2145</v>
      </c>
      <c r="H333" s="2" t="s">
        <v>2142</v>
      </c>
      <c r="L333" s="2" t="s">
        <v>12</v>
      </c>
      <c r="M333" s="2" t="s">
        <v>12</v>
      </c>
      <c r="N333" s="2" t="s">
        <v>12</v>
      </c>
      <c r="O333" s="2" t="s">
        <v>14</v>
      </c>
      <c r="S333" s="6272"/>
      <c r="U333" s="6273"/>
      <c r="W333" s="6274" t="str">
        <f>IF(ISNUMBER(U333),U333,"")</f>
        <v/>
      </c>
      <c r="Y333" s="6275" t="str">
        <f t="shared" si="42"/>
        <v/>
      </c>
      <c r="AA333" s="92"/>
      <c r="AC333" s="6276"/>
      <c r="AE333" s="6277"/>
      <c r="AG333" s="6278" t="str">
        <f>IF(ISNUMBER(AE333),AE333,"")</f>
        <v/>
      </c>
      <c r="AI333" s="6279" t="str">
        <f t="shared" si="43"/>
        <v/>
      </c>
    </row>
    <row r="334" spans="1:35" ht="11.25" outlineLevel="2">
      <c r="A334" s="6280" t="s">
        <v>2146</v>
      </c>
      <c r="B334" s="68"/>
      <c r="C334" s="68" t="str">
        <f>IF(OR(ISNUMBER(S334),ISNUMBER(U334),ISNUMBER(W334),ISNUMBER(#REF!),ISNUMBER(AA334),ISNUMBER(AC334),ISNUMBER(AE334),ISNUMBER(AG334),ISNUMBER(Y334),ISNUMBER(AI334)),"x","")</f>
        <v/>
      </c>
      <c r="D334" s="2" t="s">
        <v>90</v>
      </c>
      <c r="E334" s="2" t="s">
        <v>2147</v>
      </c>
      <c r="F334" s="2" t="s">
        <v>13</v>
      </c>
      <c r="G334" s="2" t="s">
        <v>2148</v>
      </c>
      <c r="H334" s="2" t="s">
        <v>2149</v>
      </c>
      <c r="I334" s="2" t="s">
        <v>164</v>
      </c>
      <c r="L334" s="2" t="s">
        <v>12</v>
      </c>
      <c r="M334" s="2" t="s">
        <v>12</v>
      </c>
      <c r="N334" s="2" t="s">
        <v>12</v>
      </c>
      <c r="O334" s="2" t="s">
        <v>14</v>
      </c>
      <c r="S334" s="6281"/>
      <c r="U334" s="6282"/>
      <c r="W334" s="6283"/>
      <c r="Y334" s="6284" t="str">
        <f t="shared" si="42"/>
        <v/>
      </c>
      <c r="AA334" s="92"/>
      <c r="AC334" s="6285"/>
      <c r="AE334" s="6286"/>
      <c r="AG334" s="6287"/>
      <c r="AI334" s="6288" t="str">
        <f t="shared" si="43"/>
        <v/>
      </c>
    </row>
    <row r="335" spans="1:35" ht="11.25" outlineLevel="2" collapsed="1">
      <c r="A335" s="6289" t="s">
        <v>2150</v>
      </c>
      <c r="B335" s="68" t="s">
        <v>94</v>
      </c>
      <c r="C335" s="68" t="str">
        <f>IF(OR(ISNUMBER(S335),ISNUMBER(U335),ISNUMBER(W335),ISNUMBER(#REF!),ISNUMBER(AA335),ISNUMBER(AC335),ISNUMBER(AE335),ISNUMBER(AG335),ISNUMBER(Y335),ISNUMBER(AI335)),"x","")</f>
        <v/>
      </c>
      <c r="D335" s="2" t="s">
        <v>90</v>
      </c>
      <c r="E335" s="2" t="s">
        <v>2151</v>
      </c>
      <c r="F335" s="2" t="s">
        <v>67</v>
      </c>
      <c r="G335" s="2" t="s">
        <v>2152</v>
      </c>
      <c r="I335" s="2" t="s">
        <v>2153</v>
      </c>
      <c r="J335" s="2" t="s">
        <v>71</v>
      </c>
      <c r="L335" s="2" t="s">
        <v>12</v>
      </c>
      <c r="M335" s="2" t="s">
        <v>12</v>
      </c>
      <c r="N335" s="2" t="s">
        <v>12</v>
      </c>
      <c r="O335" s="2" t="s">
        <v>14</v>
      </c>
      <c r="S335" s="6290"/>
      <c r="U335" s="6291"/>
      <c r="W335" s="6292" t="str">
        <f>IF(OR(ISNUMBER(W336),ISNUMBER(W337),ISNUMBER(W338),ISNUMBER(W339),ISNUMBER(W340)),N(W336)+N(W337)+N(W338)+N(W339)+N(W340),IF(ISNUMBER(U335),U335,""))</f>
        <v/>
      </c>
      <c r="Y335" s="6293" t="str">
        <f t="shared" si="42"/>
        <v/>
      </c>
      <c r="AA335" s="92"/>
      <c r="AC335" s="6294"/>
      <c r="AE335" s="6295"/>
      <c r="AG335" s="6296" t="str">
        <f>IF(OR(ISNUMBER(AG336),ISNUMBER(AG337),ISNUMBER(AG338),ISNUMBER(AG339),ISNUMBER(AG340)),N(AG336)+N(AG337)+N(AG338)+N(AG339)+N(AG340),IF(ISNUMBER(AE335),AE335,""))</f>
        <v/>
      </c>
      <c r="AI335" s="6297" t="str">
        <f t="shared" si="43"/>
        <v/>
      </c>
    </row>
    <row r="336" spans="1:35" ht="11.25" hidden="1" outlineLevel="3">
      <c r="A336" s="6298" t="s">
        <v>2154</v>
      </c>
      <c r="B336" s="68" t="s">
        <v>94</v>
      </c>
      <c r="C336" s="68" t="str">
        <f>IF(OR(ISNUMBER(S336),ISNUMBER(U336),ISNUMBER(W336),ISNUMBER(#REF!),ISNUMBER(AA336),ISNUMBER(AC336),ISNUMBER(AE336),ISNUMBER(AG336),ISNUMBER(Y336),ISNUMBER(AI336)),"x","")</f>
        <v/>
      </c>
      <c r="D336" s="2" t="s">
        <v>90</v>
      </c>
      <c r="E336" s="2" t="s">
        <v>2155</v>
      </c>
      <c r="F336" s="2" t="s">
        <v>67</v>
      </c>
      <c r="G336" s="2" t="s">
        <v>2156</v>
      </c>
      <c r="I336" s="2" t="s">
        <v>2157</v>
      </c>
      <c r="J336" s="2" t="s">
        <v>187</v>
      </c>
      <c r="L336" s="2" t="s">
        <v>12</v>
      </c>
      <c r="M336" s="2" t="s">
        <v>12</v>
      </c>
      <c r="N336" s="2" t="s">
        <v>12</v>
      </c>
      <c r="O336" s="2" t="s">
        <v>14</v>
      </c>
      <c r="S336" s="6299"/>
      <c r="U336" s="6300"/>
      <c r="W336" s="6301" t="str">
        <f>IF(ISNUMBER(U336),U336,"")</f>
        <v/>
      </c>
      <c r="Y336" s="6302" t="str">
        <f t="shared" si="42"/>
        <v/>
      </c>
      <c r="AA336" s="92"/>
      <c r="AC336" s="6303"/>
      <c r="AE336" s="6304"/>
      <c r="AG336" s="6305" t="str">
        <f>IF(ISNUMBER(AE336),AE336,"")</f>
        <v/>
      </c>
      <c r="AI336" s="6306" t="str">
        <f t="shared" si="43"/>
        <v/>
      </c>
    </row>
    <row r="337" spans="1:35" ht="11.25" hidden="1" outlineLevel="3">
      <c r="A337" s="6307" t="s">
        <v>2158</v>
      </c>
      <c r="B337" s="68" t="s">
        <v>94</v>
      </c>
      <c r="C337" s="68" t="str">
        <f>IF(OR(ISNUMBER(S337),ISNUMBER(U337),ISNUMBER(W337),ISNUMBER(#REF!),ISNUMBER(AA337),ISNUMBER(AC337),ISNUMBER(AE337),ISNUMBER(AG337),ISNUMBER(Y337),ISNUMBER(AI337)),"x","")</f>
        <v/>
      </c>
      <c r="D337" s="2" t="s">
        <v>90</v>
      </c>
      <c r="E337" s="2" t="s">
        <v>2159</v>
      </c>
      <c r="F337" s="2" t="s">
        <v>67</v>
      </c>
      <c r="G337" s="2" t="s">
        <v>2160</v>
      </c>
      <c r="H337" s="2" t="s">
        <v>2161</v>
      </c>
      <c r="J337" s="2" t="s">
        <v>96</v>
      </c>
      <c r="L337" s="2" t="s">
        <v>12</v>
      </c>
      <c r="M337" s="2" t="s">
        <v>12</v>
      </c>
      <c r="N337" s="2" t="s">
        <v>12</v>
      </c>
      <c r="O337" s="2" t="s">
        <v>14</v>
      </c>
      <c r="S337" s="6308"/>
      <c r="U337" s="6309"/>
      <c r="W337" s="6310" t="str">
        <f>IF(ISNUMBER(U337),U337,"")</f>
        <v/>
      </c>
      <c r="Y337" s="6311" t="str">
        <f t="shared" si="42"/>
        <v/>
      </c>
      <c r="AA337" s="92"/>
      <c r="AC337" s="6312"/>
      <c r="AE337" s="6313"/>
      <c r="AG337" s="6314" t="str">
        <f>IF(ISNUMBER(AE337),AE337,"")</f>
        <v/>
      </c>
      <c r="AI337" s="6315" t="str">
        <f t="shared" si="43"/>
        <v/>
      </c>
    </row>
    <row r="338" spans="1:35" ht="11.25" hidden="1" outlineLevel="3">
      <c r="A338" s="6316" t="s">
        <v>2162</v>
      </c>
      <c r="B338" s="68" t="s">
        <v>94</v>
      </c>
      <c r="C338" s="68" t="str">
        <f>IF(OR(ISNUMBER(S338),ISNUMBER(U338),ISNUMBER(W338),ISNUMBER(#REF!),ISNUMBER(AA338),ISNUMBER(AC338),ISNUMBER(AE338),ISNUMBER(AG338),ISNUMBER(Y338),ISNUMBER(AI338)),"x","")</f>
        <v/>
      </c>
      <c r="D338" s="2" t="s">
        <v>90</v>
      </c>
      <c r="E338" s="2" t="s">
        <v>2163</v>
      </c>
      <c r="F338" s="2" t="s">
        <v>67</v>
      </c>
      <c r="G338" s="2" t="s">
        <v>2164</v>
      </c>
      <c r="I338" s="2" t="s">
        <v>2165</v>
      </c>
      <c r="J338" s="2" t="s">
        <v>187</v>
      </c>
      <c r="L338" s="2" t="s">
        <v>12</v>
      </c>
      <c r="M338" s="2" t="s">
        <v>12</v>
      </c>
      <c r="N338" s="2" t="s">
        <v>12</v>
      </c>
      <c r="O338" s="2" t="s">
        <v>14</v>
      </c>
      <c r="S338" s="6317"/>
      <c r="U338" s="6318"/>
      <c r="W338" s="6319" t="str">
        <f>IF(ISNUMBER(U338),U338,"")</f>
        <v/>
      </c>
      <c r="Y338" s="6320" t="str">
        <f t="shared" si="42"/>
        <v/>
      </c>
      <c r="AA338" s="92"/>
      <c r="AC338" s="6321"/>
      <c r="AE338" s="6322"/>
      <c r="AG338" s="6323" t="str">
        <f>IF(ISNUMBER(AE338),AE338,"")</f>
        <v/>
      </c>
      <c r="AI338" s="6324" t="str">
        <f t="shared" si="43"/>
        <v/>
      </c>
    </row>
    <row r="339" spans="1:35" ht="11.25" hidden="1" outlineLevel="3">
      <c r="A339" s="6325" t="s">
        <v>2166</v>
      </c>
      <c r="B339" s="68" t="s">
        <v>94</v>
      </c>
      <c r="C339" s="68" t="str">
        <f>IF(OR(ISNUMBER(S339),ISNUMBER(U339),ISNUMBER(W339),ISNUMBER(#REF!),ISNUMBER(AA339),ISNUMBER(AC339),ISNUMBER(AE339),ISNUMBER(AG339),ISNUMBER(Y339),ISNUMBER(AI339)),"x","")</f>
        <v/>
      </c>
      <c r="D339" s="2" t="s">
        <v>90</v>
      </c>
      <c r="E339" s="2" t="s">
        <v>2167</v>
      </c>
      <c r="F339" s="2" t="s">
        <v>67</v>
      </c>
      <c r="G339" s="2" t="s">
        <v>2168</v>
      </c>
      <c r="J339" s="2" t="s">
        <v>96</v>
      </c>
      <c r="L339" s="2" t="s">
        <v>12</v>
      </c>
      <c r="M339" s="2" t="s">
        <v>12</v>
      </c>
      <c r="N339" s="2" t="s">
        <v>12</v>
      </c>
      <c r="O339" s="2" t="s">
        <v>14</v>
      </c>
      <c r="S339" s="6326"/>
      <c r="U339" s="6327"/>
      <c r="W339" s="6328" t="str">
        <f>IF(ISNUMBER(U339),U339,"")</f>
        <v/>
      </c>
      <c r="Y339" s="6329" t="str">
        <f t="shared" si="42"/>
        <v/>
      </c>
      <c r="AA339" s="92"/>
      <c r="AC339" s="6330"/>
      <c r="AE339" s="6331"/>
      <c r="AG339" s="6332" t="str">
        <f>IF(ISNUMBER(AE339),AE339,"")</f>
        <v/>
      </c>
      <c r="AI339" s="6333" t="str">
        <f t="shared" si="43"/>
        <v/>
      </c>
    </row>
    <row r="340" spans="1:35" ht="11.25" hidden="1" outlineLevel="3">
      <c r="A340" s="6334" t="s">
        <v>2169</v>
      </c>
      <c r="B340" s="68" t="s">
        <v>94</v>
      </c>
      <c r="C340" s="68" t="str">
        <f>IF(OR(ISNUMBER(S340),ISNUMBER(U340),ISNUMBER(W340),ISNUMBER(#REF!),ISNUMBER(AA340),ISNUMBER(AC340),ISNUMBER(AE340),ISNUMBER(AG340),ISNUMBER(Y340),ISNUMBER(AI340)),"x","")</f>
        <v/>
      </c>
      <c r="D340" s="2" t="s">
        <v>90</v>
      </c>
      <c r="E340" s="2" t="s">
        <v>2170</v>
      </c>
      <c r="F340" s="2" t="s">
        <v>67</v>
      </c>
      <c r="G340" s="2" t="s">
        <v>2171</v>
      </c>
      <c r="I340" s="2" t="s">
        <v>2172</v>
      </c>
      <c r="J340" s="2" t="s">
        <v>96</v>
      </c>
      <c r="L340" s="2" t="s">
        <v>12</v>
      </c>
      <c r="M340" s="2" t="s">
        <v>12</v>
      </c>
      <c r="N340" s="2" t="s">
        <v>12</v>
      </c>
      <c r="O340" s="2" t="s">
        <v>14</v>
      </c>
      <c r="S340" s="6335"/>
      <c r="U340" s="6336"/>
      <c r="W340" s="6337" t="str">
        <f>IF(ISNUMBER(U340),U340,"")</f>
        <v/>
      </c>
      <c r="Y340" s="6338" t="str">
        <f t="shared" si="42"/>
        <v/>
      </c>
      <c r="AA340" s="92"/>
      <c r="AC340" s="6339"/>
      <c r="AE340" s="6340"/>
      <c r="AG340" s="6341" t="str">
        <f>IF(ISNUMBER(AE340),AE340,"")</f>
        <v/>
      </c>
      <c r="AI340" s="6342" t="str">
        <f t="shared" si="43"/>
        <v/>
      </c>
    </row>
    <row r="341" spans="1:35" ht="11.25" hidden="1" outlineLevel="4">
      <c r="A341" s="6343" t="s">
        <v>2173</v>
      </c>
      <c r="B341" s="68"/>
      <c r="C341" s="68" t="str">
        <f>IF(OR(ISNUMBER(S341),ISNUMBER(U341),ISNUMBER(W341),ISNUMBER(#REF!),ISNUMBER(AA341),ISNUMBER(AC341),ISNUMBER(AE341),ISNUMBER(AG341),ISNUMBER(Y341),ISNUMBER(AI341)),"x","")</f>
        <v/>
      </c>
      <c r="D341" s="2" t="s">
        <v>90</v>
      </c>
      <c r="E341" s="2" t="s">
        <v>2174</v>
      </c>
      <c r="F341" s="2" t="s">
        <v>13</v>
      </c>
      <c r="G341" s="2" t="s">
        <v>2175</v>
      </c>
      <c r="I341" s="2" t="s">
        <v>164</v>
      </c>
      <c r="L341" s="2" t="s">
        <v>12</v>
      </c>
      <c r="M341" s="2" t="s">
        <v>12</v>
      </c>
      <c r="N341" s="2" t="s">
        <v>12</v>
      </c>
      <c r="O341" s="2" t="s">
        <v>14</v>
      </c>
      <c r="S341" s="6344"/>
      <c r="U341" s="6345"/>
      <c r="W341" s="6346"/>
      <c r="Y341" s="6347" t="str">
        <f t="shared" si="42"/>
        <v/>
      </c>
      <c r="AA341" s="92"/>
      <c r="AC341" s="6348"/>
      <c r="AE341" s="6349"/>
      <c r="AG341" s="6350"/>
      <c r="AI341" s="6351" t="str">
        <f t="shared" si="43"/>
        <v/>
      </c>
    </row>
    <row r="342" spans="1:35" ht="11.25" outlineLevel="2" collapsed="1">
      <c r="A342" s="6352" t="s">
        <v>2176</v>
      </c>
      <c r="B342" s="68" t="s">
        <v>94</v>
      </c>
      <c r="C342" s="68" t="str">
        <f>IF(OR(ISNUMBER(S342),ISNUMBER(U342),ISNUMBER(W342),ISNUMBER(#REF!),ISNUMBER(AA342),ISNUMBER(AC342),ISNUMBER(AE342),ISNUMBER(AG342),ISNUMBER(Y342),ISNUMBER(AI342)),"x","")</f>
        <v/>
      </c>
      <c r="D342" s="2" t="s">
        <v>90</v>
      </c>
      <c r="E342" s="2" t="s">
        <v>2177</v>
      </c>
      <c r="F342" s="2" t="s">
        <v>67</v>
      </c>
      <c r="G342" s="2" t="s">
        <v>2178</v>
      </c>
      <c r="H342" s="2" t="s">
        <v>2179</v>
      </c>
      <c r="J342" s="2" t="s">
        <v>96</v>
      </c>
      <c r="L342" s="2" t="s">
        <v>12</v>
      </c>
      <c r="M342" s="2" t="s">
        <v>12</v>
      </c>
      <c r="N342" s="2" t="s">
        <v>12</v>
      </c>
      <c r="O342" s="2" t="s">
        <v>14</v>
      </c>
      <c r="S342" s="6353"/>
      <c r="U342" s="6354"/>
      <c r="W342" s="6355" t="str">
        <f>IF(OR(ISNUMBER(W343),ISNUMBER(W344),ISNUMBER(W345)),N(W343)+N(W344)+N(W345),IF(ISNUMBER(U342),U342,""))</f>
        <v/>
      </c>
      <c r="Y342" s="6356" t="str">
        <f t="shared" si="42"/>
        <v/>
      </c>
      <c r="AA342" s="92"/>
      <c r="AC342" s="6357"/>
      <c r="AE342" s="6358"/>
      <c r="AG342" s="6359" t="str">
        <f>IF(OR(ISNUMBER(AG343),ISNUMBER(AG344),ISNUMBER(AG345)),N(AG343)+N(AG344)+N(AG345),IF(ISNUMBER(AE342),AE342,""))</f>
        <v/>
      </c>
      <c r="AI342" s="6360" t="str">
        <f t="shared" si="43"/>
        <v/>
      </c>
    </row>
    <row r="343" spans="1:35" ht="11.25" hidden="1" outlineLevel="3">
      <c r="A343" s="6361" t="s">
        <v>2180</v>
      </c>
      <c r="B343" s="68" t="s">
        <v>94</v>
      </c>
      <c r="C343" s="68" t="str">
        <f>IF(OR(ISNUMBER(S343),ISNUMBER(U343),ISNUMBER(W343),ISNUMBER(#REF!),ISNUMBER(AA343),ISNUMBER(AC343),ISNUMBER(AE343),ISNUMBER(AG343),ISNUMBER(Y343),ISNUMBER(AI343)),"x","")</f>
        <v/>
      </c>
      <c r="D343" s="2" t="s">
        <v>90</v>
      </c>
      <c r="E343" s="2" t="s">
        <v>2181</v>
      </c>
      <c r="F343" s="2" t="s">
        <v>67</v>
      </c>
      <c r="G343" s="2" t="s">
        <v>2182</v>
      </c>
      <c r="H343" s="2" t="s">
        <v>2183</v>
      </c>
      <c r="L343" s="2" t="s">
        <v>12</v>
      </c>
      <c r="M343" s="2" t="s">
        <v>12</v>
      </c>
      <c r="N343" s="2" t="s">
        <v>12</v>
      </c>
      <c r="O343" s="2" t="s">
        <v>14</v>
      </c>
      <c r="S343" s="6362"/>
      <c r="U343" s="6363"/>
      <c r="W343" s="6364" t="str">
        <f>IF(ISNUMBER(U343),U343,"")</f>
        <v/>
      </c>
      <c r="Y343" s="6365" t="str">
        <f t="shared" si="42"/>
        <v/>
      </c>
      <c r="AA343" s="92"/>
      <c r="AC343" s="6366"/>
      <c r="AE343" s="6367"/>
      <c r="AG343" s="6368" t="str">
        <f>IF(ISNUMBER(AE343),AE343,"")</f>
        <v/>
      </c>
      <c r="AI343" s="6369" t="str">
        <f t="shared" si="43"/>
        <v/>
      </c>
    </row>
    <row r="344" spans="1:35" ht="11.25" hidden="1" outlineLevel="3">
      <c r="A344" s="6370" t="s">
        <v>2184</v>
      </c>
      <c r="B344" s="68" t="s">
        <v>94</v>
      </c>
      <c r="C344" s="68" t="str">
        <f>IF(OR(ISNUMBER(S344),ISNUMBER(U344),ISNUMBER(W344),ISNUMBER(#REF!),ISNUMBER(AA344),ISNUMBER(AC344),ISNUMBER(AE344),ISNUMBER(AG344),ISNUMBER(Y344),ISNUMBER(AI344)),"x","")</f>
        <v/>
      </c>
      <c r="D344" s="2" t="s">
        <v>90</v>
      </c>
      <c r="E344" s="2" t="s">
        <v>2185</v>
      </c>
      <c r="F344" s="2" t="s">
        <v>67</v>
      </c>
      <c r="G344" s="2" t="s">
        <v>2186</v>
      </c>
      <c r="H344" s="2" t="s">
        <v>2183</v>
      </c>
      <c r="L344" s="2" t="s">
        <v>12</v>
      </c>
      <c r="M344" s="2" t="s">
        <v>12</v>
      </c>
      <c r="N344" s="2" t="s">
        <v>12</v>
      </c>
      <c r="O344" s="2" t="s">
        <v>14</v>
      </c>
      <c r="S344" s="6371"/>
      <c r="U344" s="6372"/>
      <c r="W344" s="6373" t="str">
        <f>IF(ISNUMBER(U344),U344,"")</f>
        <v/>
      </c>
      <c r="Y344" s="6374" t="str">
        <f t="shared" si="42"/>
        <v/>
      </c>
      <c r="AA344" s="92"/>
      <c r="AC344" s="6375"/>
      <c r="AE344" s="6376"/>
      <c r="AG344" s="6377" t="str">
        <f>IF(ISNUMBER(AE344),AE344,"")</f>
        <v/>
      </c>
      <c r="AI344" s="6378" t="str">
        <f t="shared" si="43"/>
        <v/>
      </c>
    </row>
    <row r="345" spans="1:35" ht="11.25" hidden="1" outlineLevel="3">
      <c r="A345" s="6379" t="s">
        <v>2187</v>
      </c>
      <c r="B345" s="68" t="s">
        <v>94</v>
      </c>
      <c r="C345" s="68" t="str">
        <f>IF(OR(ISNUMBER(S345),ISNUMBER(U345),ISNUMBER(W345),ISNUMBER(#REF!),ISNUMBER(AA345),ISNUMBER(AC345),ISNUMBER(AE345),ISNUMBER(AG345),ISNUMBER(Y345),ISNUMBER(AI345)),"x","")</f>
        <v/>
      </c>
      <c r="D345" s="2" t="s">
        <v>90</v>
      </c>
      <c r="E345" s="2" t="s">
        <v>2188</v>
      </c>
      <c r="F345" s="2" t="s">
        <v>67</v>
      </c>
      <c r="G345" s="2" t="s">
        <v>2189</v>
      </c>
      <c r="H345" s="2" t="s">
        <v>2183</v>
      </c>
      <c r="L345" s="2" t="s">
        <v>12</v>
      </c>
      <c r="M345" s="2" t="s">
        <v>12</v>
      </c>
      <c r="N345" s="2" t="s">
        <v>12</v>
      </c>
      <c r="O345" s="2" t="s">
        <v>14</v>
      </c>
      <c r="S345" s="6380"/>
      <c r="U345" s="6381"/>
      <c r="W345" s="6382" t="str">
        <f>IF(ISNUMBER(U345),U345,"")</f>
        <v/>
      </c>
      <c r="Y345" s="6383" t="str">
        <f t="shared" si="42"/>
        <v/>
      </c>
      <c r="AA345" s="92"/>
      <c r="AC345" s="6384"/>
      <c r="AE345" s="6385"/>
      <c r="AG345" s="6386" t="str">
        <f>IF(ISNUMBER(AE345),AE345,"")</f>
        <v/>
      </c>
      <c r="AI345" s="6387" t="str">
        <f t="shared" si="43"/>
        <v/>
      </c>
    </row>
    <row r="346" spans="1:35" ht="11.25" hidden="1" outlineLevel="3">
      <c r="A346" s="6388" t="s">
        <v>2190</v>
      </c>
      <c r="B346" s="68"/>
      <c r="C346" s="68" t="str">
        <f>IF(OR(ISNUMBER(S346),ISNUMBER(U346),ISNUMBER(W346),ISNUMBER(#REF!),ISNUMBER(AA346),ISNUMBER(AC346),ISNUMBER(AE346),ISNUMBER(AG346),ISNUMBER(Y346),ISNUMBER(AI346)),"x","")</f>
        <v/>
      </c>
      <c r="D346" s="2" t="s">
        <v>90</v>
      </c>
      <c r="E346" s="2" t="s">
        <v>2191</v>
      </c>
      <c r="F346" s="2" t="s">
        <v>13</v>
      </c>
      <c r="G346" s="2" t="s">
        <v>2192</v>
      </c>
      <c r="H346" s="2" t="s">
        <v>2193</v>
      </c>
      <c r="I346" s="2" t="s">
        <v>164</v>
      </c>
      <c r="L346" s="2" t="s">
        <v>12</v>
      </c>
      <c r="M346" s="2" t="s">
        <v>12</v>
      </c>
      <c r="N346" s="2" t="s">
        <v>12</v>
      </c>
      <c r="O346" s="2" t="s">
        <v>14</v>
      </c>
      <c r="S346" s="6389"/>
      <c r="U346" s="6390"/>
      <c r="W346" s="6391"/>
      <c r="Y346" s="6392" t="str">
        <f t="shared" si="42"/>
        <v/>
      </c>
      <c r="AA346" s="92"/>
      <c r="AC346" s="6393"/>
      <c r="AE346" s="6394"/>
      <c r="AG346" s="6395"/>
      <c r="AI346" s="6396" t="str">
        <f t="shared" si="43"/>
        <v/>
      </c>
    </row>
    <row r="347" spans="1:35" ht="11.25" outlineLevel="1">
      <c r="A347" s="6397" t="s">
        <v>2194</v>
      </c>
      <c r="B347" s="68" t="s">
        <v>94</v>
      </c>
      <c r="C347" s="68" t="str">
        <f>IF(OR(ISNUMBER(S347),ISNUMBER(U347),ISNUMBER(W347),ISNUMBER(#REF!),ISNUMBER(AA347),ISNUMBER(AC347),ISNUMBER(AE347),ISNUMBER(AG347),ISNUMBER(Y347),ISNUMBER(AI347)),"x","")</f>
        <v/>
      </c>
      <c r="D347" s="2" t="s">
        <v>90</v>
      </c>
      <c r="E347" s="2" t="s">
        <v>2195</v>
      </c>
      <c r="F347" s="2" t="s">
        <v>67</v>
      </c>
      <c r="G347" s="2" t="s">
        <v>2194</v>
      </c>
      <c r="H347" s="2" t="s">
        <v>2196</v>
      </c>
      <c r="I347" s="2" t="s">
        <v>2197</v>
      </c>
      <c r="J347" s="2" t="s">
        <v>71</v>
      </c>
      <c r="L347" s="2" t="s">
        <v>12</v>
      </c>
      <c r="M347" s="2" t="s">
        <v>12</v>
      </c>
      <c r="N347" s="2" t="s">
        <v>12</v>
      </c>
      <c r="O347" s="2" t="s">
        <v>14</v>
      </c>
      <c r="S347" s="6398"/>
      <c r="U347" s="6399"/>
      <c r="W347" s="6400" t="str">
        <f>IF(OR(ISNUMBER(W348),ISNUMBER(W349),ISNUMBER(W350),ISNUMBER(W352),ISNUMBER(W353),ISNUMBER(W354),ISNUMBER(W355),ISNUMBER(W357),ISNUMBER(W360),ISNUMBER(W361)),N(W348)+N(W349)+N(W350)+N(W352)+N(W353)+N(W354)+N(W355)+N(W357)+N(W360)+N(W361),IF(ISNUMBER(U347),U347,""))</f>
        <v/>
      </c>
      <c r="Y347" s="6401" t="str">
        <f t="shared" si="42"/>
        <v/>
      </c>
      <c r="AA347" s="92"/>
      <c r="AC347" s="6402"/>
      <c r="AE347" s="6403"/>
      <c r="AG347" s="6404" t="str">
        <f>IF(OR(ISNUMBER(AG348),ISNUMBER(AG349),ISNUMBER(AG350),ISNUMBER(AG352),ISNUMBER(AG353),ISNUMBER(AG354),ISNUMBER(AG355),ISNUMBER(AG357),ISNUMBER(AG360),ISNUMBER(AG361)),N(AG348)+N(AG349)+N(AG350)+N(AG352)+N(AG353)+N(AG354)+N(AG355)+N(AG357)+N(AG360)+N(AG361),IF(ISNUMBER(AE347),AE347,""))</f>
        <v/>
      </c>
      <c r="AI347" s="6405" t="str">
        <f t="shared" si="43"/>
        <v/>
      </c>
    </row>
    <row r="348" spans="1:35" ht="11.25" outlineLevel="2">
      <c r="A348" s="6406" t="s">
        <v>2198</v>
      </c>
      <c r="B348" s="68" t="s">
        <v>94</v>
      </c>
      <c r="C348" s="68" t="str">
        <f>IF(OR(ISNUMBER(S348),ISNUMBER(U348),ISNUMBER(W348),ISNUMBER(#REF!),ISNUMBER(AA348),ISNUMBER(AC348),ISNUMBER(AE348),ISNUMBER(AG348),ISNUMBER(Y348),ISNUMBER(AI348)),"x","")</f>
        <v/>
      </c>
      <c r="D348" s="2" t="s">
        <v>90</v>
      </c>
      <c r="E348" s="2" t="s">
        <v>2199</v>
      </c>
      <c r="F348" s="2" t="s">
        <v>67</v>
      </c>
      <c r="G348" s="2" t="s">
        <v>2200</v>
      </c>
      <c r="H348" s="2" t="s">
        <v>2201</v>
      </c>
      <c r="J348" s="2" t="s">
        <v>96</v>
      </c>
      <c r="L348" s="2" t="s">
        <v>12</v>
      </c>
      <c r="M348" s="2" t="s">
        <v>12</v>
      </c>
      <c r="N348" s="2" t="s">
        <v>12</v>
      </c>
      <c r="O348" s="2" t="s">
        <v>14</v>
      </c>
      <c r="S348" s="6407"/>
      <c r="U348" s="6408"/>
      <c r="W348" s="6409" t="str">
        <f>IF(ISNUMBER(U348),U348,"")</f>
        <v/>
      </c>
      <c r="Y348" s="6410" t="str">
        <f t="shared" si="42"/>
        <v/>
      </c>
      <c r="AA348" s="92"/>
      <c r="AC348" s="6411"/>
      <c r="AE348" s="6412"/>
      <c r="AG348" s="6413" t="str">
        <f>IF(ISNUMBER(AE348),AE348,"")</f>
        <v/>
      </c>
      <c r="AI348" s="6414" t="str">
        <f t="shared" si="43"/>
        <v/>
      </c>
    </row>
    <row r="349" spans="1:35" ht="11.25" outlineLevel="2">
      <c r="A349" s="6415" t="s">
        <v>2202</v>
      </c>
      <c r="B349" s="68" t="s">
        <v>94</v>
      </c>
      <c r="C349" s="68" t="str">
        <f>IF(OR(ISNUMBER(S349),ISNUMBER(U349),ISNUMBER(W349),ISNUMBER(#REF!),ISNUMBER(AA349),ISNUMBER(AC349),ISNUMBER(AE349),ISNUMBER(AG349),ISNUMBER(Y349),ISNUMBER(AI349)),"x","")</f>
        <v/>
      </c>
      <c r="D349" s="2" t="s">
        <v>90</v>
      </c>
      <c r="E349" s="2" t="s">
        <v>2203</v>
      </c>
      <c r="F349" s="2" t="s">
        <v>67</v>
      </c>
      <c r="G349" s="2" t="s">
        <v>2204</v>
      </c>
      <c r="H349" s="2" t="s">
        <v>2205</v>
      </c>
      <c r="J349" s="2" t="s">
        <v>96</v>
      </c>
      <c r="L349" s="2" t="s">
        <v>12</v>
      </c>
      <c r="O349" s="2" t="s">
        <v>14</v>
      </c>
      <c r="S349" s="6416"/>
      <c r="U349" s="6417"/>
      <c r="W349" s="6418" t="str">
        <f>IF(ISNUMBER(U349),U349,"")</f>
        <v/>
      </c>
      <c r="Y349" s="6419" t="str">
        <f t="shared" si="42"/>
        <v/>
      </c>
      <c r="AA349" s="92"/>
      <c r="AC349" s="6420"/>
      <c r="AE349" s="6421"/>
      <c r="AG349" s="6422" t="str">
        <f>IF(ISNUMBER(AE349),AE349,"")</f>
        <v/>
      </c>
      <c r="AI349" s="6423" t="str">
        <f t="shared" si="43"/>
        <v/>
      </c>
    </row>
    <row r="350" spans="1:35" ht="11.25" outlineLevel="2" collapsed="1">
      <c r="A350" s="6424" t="s">
        <v>2206</v>
      </c>
      <c r="B350" s="68" t="s">
        <v>94</v>
      </c>
      <c r="C350" s="68" t="str">
        <f>IF(OR(ISNUMBER(S350),ISNUMBER(U350),ISNUMBER(W350),ISNUMBER(#REF!),ISNUMBER(AA350),ISNUMBER(AC350),ISNUMBER(AE350),ISNUMBER(AG350),ISNUMBER(Y350),ISNUMBER(AI350)),"x","")</f>
        <v/>
      </c>
      <c r="D350" s="2" t="s">
        <v>90</v>
      </c>
      <c r="E350" s="2" t="s">
        <v>2207</v>
      </c>
      <c r="F350" s="2" t="s">
        <v>67</v>
      </c>
      <c r="G350" s="2" t="s">
        <v>2208</v>
      </c>
      <c r="H350" s="2" t="s">
        <v>2209</v>
      </c>
      <c r="J350" s="2" t="s">
        <v>96</v>
      </c>
      <c r="L350" s="2" t="s">
        <v>12</v>
      </c>
      <c r="M350" s="2" t="s">
        <v>12</v>
      </c>
      <c r="N350" s="2" t="s">
        <v>12</v>
      </c>
      <c r="O350" s="2" t="s">
        <v>14</v>
      </c>
      <c r="S350" s="6425"/>
      <c r="U350" s="6426"/>
      <c r="W350" s="6427" t="str">
        <f>IF(ISNUMBER(U350),U350,"")</f>
        <v/>
      </c>
      <c r="Y350" s="6428" t="str">
        <f t="shared" si="42"/>
        <v/>
      </c>
      <c r="AA350" s="92"/>
      <c r="AC350" s="6429"/>
      <c r="AE350" s="6430"/>
      <c r="AG350" s="6431" t="str">
        <f>IF(ISNUMBER(AE350),AE350,"")</f>
        <v/>
      </c>
      <c r="AI350" s="6432" t="str">
        <f t="shared" si="43"/>
        <v/>
      </c>
    </row>
    <row r="351" spans="1:35" ht="11.25" hidden="1" outlineLevel="3">
      <c r="A351" s="6433" t="s">
        <v>2210</v>
      </c>
      <c r="B351" s="68"/>
      <c r="C351" s="68" t="str">
        <f>IF(OR(ISNUMBER(S351),ISNUMBER(U351),ISNUMBER(W351),ISNUMBER(#REF!),ISNUMBER(AA351),ISNUMBER(AC351),ISNUMBER(AE351),ISNUMBER(AG351),ISNUMBER(Y351),ISNUMBER(AI351)),"x","")</f>
        <v/>
      </c>
      <c r="D351" s="2" t="s">
        <v>90</v>
      </c>
      <c r="E351" s="2" t="s">
        <v>2211</v>
      </c>
      <c r="F351" s="2" t="s">
        <v>13</v>
      </c>
      <c r="G351" s="2" t="s">
        <v>2212</v>
      </c>
      <c r="H351" s="2" t="s">
        <v>932</v>
      </c>
      <c r="I351" s="2" t="s">
        <v>164</v>
      </c>
      <c r="L351" s="2" t="s">
        <v>12</v>
      </c>
      <c r="M351" s="2" t="s">
        <v>12</v>
      </c>
      <c r="N351" s="2" t="s">
        <v>12</v>
      </c>
      <c r="O351" s="2" t="s">
        <v>14</v>
      </c>
      <c r="S351" s="6434"/>
      <c r="U351" s="6435"/>
      <c r="W351" s="6436"/>
      <c r="Y351" s="6437" t="str">
        <f t="shared" si="42"/>
        <v/>
      </c>
      <c r="AA351" s="92"/>
      <c r="AC351" s="6438"/>
      <c r="AE351" s="6439"/>
      <c r="AG351" s="6440"/>
      <c r="AI351" s="6441" t="str">
        <f t="shared" si="43"/>
        <v/>
      </c>
    </row>
    <row r="352" spans="1:35" ht="11.25" outlineLevel="2">
      <c r="A352" s="6442" t="s">
        <v>2213</v>
      </c>
      <c r="B352" s="68" t="s">
        <v>94</v>
      </c>
      <c r="C352" s="68" t="str">
        <f>IF(OR(ISNUMBER(S352),ISNUMBER(U352),ISNUMBER(W352),ISNUMBER(#REF!),ISNUMBER(AA352),ISNUMBER(AC352),ISNUMBER(AE352),ISNUMBER(AG352),ISNUMBER(Y352),ISNUMBER(AI352)),"x","")</f>
        <v/>
      </c>
      <c r="D352" s="2" t="s">
        <v>90</v>
      </c>
      <c r="E352" s="2" t="s">
        <v>2214</v>
      </c>
      <c r="F352" s="2" t="s">
        <v>67</v>
      </c>
      <c r="G352" s="2" t="s">
        <v>2215</v>
      </c>
      <c r="H352" s="2" t="s">
        <v>2216</v>
      </c>
      <c r="J352" s="2" t="s">
        <v>96</v>
      </c>
      <c r="M352" s="2" t="s">
        <v>12</v>
      </c>
      <c r="O352" s="2" t="s">
        <v>14</v>
      </c>
      <c r="S352" s="6443"/>
      <c r="U352" s="6444"/>
      <c r="W352" s="6445" t="str">
        <f>IF(ISNUMBER(U352),U352,"")</f>
        <v/>
      </c>
      <c r="Y352" s="6446" t="str">
        <f t="shared" si="42"/>
        <v/>
      </c>
      <c r="AA352" s="92"/>
      <c r="AC352" s="6447"/>
      <c r="AE352" s="6448"/>
      <c r="AG352" s="6449" t="str">
        <f>IF(ISNUMBER(AE352),AE352,"")</f>
        <v/>
      </c>
      <c r="AI352" s="6450" t="str">
        <f t="shared" si="43"/>
        <v/>
      </c>
    </row>
    <row r="353" spans="1:35" ht="11.25" outlineLevel="2">
      <c r="A353" s="6451" t="s">
        <v>2217</v>
      </c>
      <c r="B353" s="68" t="s">
        <v>94</v>
      </c>
      <c r="C353" s="68" t="str">
        <f>IF(OR(ISNUMBER(S353),ISNUMBER(U353),ISNUMBER(W353),ISNUMBER(#REF!),ISNUMBER(AA353),ISNUMBER(AC353),ISNUMBER(AE353),ISNUMBER(AG353),ISNUMBER(Y353),ISNUMBER(AI353)),"x","")</f>
        <v/>
      </c>
      <c r="D353" s="2" t="s">
        <v>90</v>
      </c>
      <c r="E353" s="2" t="s">
        <v>2218</v>
      </c>
      <c r="F353" s="2" t="s">
        <v>67</v>
      </c>
      <c r="G353" s="2" t="s">
        <v>2219</v>
      </c>
      <c r="I353" s="2" t="s">
        <v>2220</v>
      </c>
      <c r="J353" s="2" t="s">
        <v>96</v>
      </c>
      <c r="K353" s="2" t="s">
        <v>100</v>
      </c>
      <c r="M353" s="2" t="s">
        <v>12</v>
      </c>
      <c r="O353" s="2" t="s">
        <v>14</v>
      </c>
      <c r="S353" s="6452"/>
      <c r="U353" s="6453"/>
      <c r="W353" s="6454" t="str">
        <f>IF(ISNUMBER(U353),U353,"")</f>
        <v/>
      </c>
      <c r="Y353" s="6455" t="str">
        <f t="shared" si="42"/>
        <v/>
      </c>
      <c r="AA353" s="92"/>
      <c r="AC353" s="6456"/>
      <c r="AE353" s="6457"/>
      <c r="AG353" s="6458" t="str">
        <f>IF(ISNUMBER(AE353),AE353,"")</f>
        <v/>
      </c>
      <c r="AI353" s="6459" t="str">
        <f t="shared" si="43"/>
        <v/>
      </c>
    </row>
    <row r="354" spans="1:35" ht="11.25" outlineLevel="2">
      <c r="A354" s="6460" t="s">
        <v>2221</v>
      </c>
      <c r="B354" s="68" t="s">
        <v>94</v>
      </c>
      <c r="C354" s="68" t="str">
        <f>IF(OR(ISNUMBER(S354),ISNUMBER(U354),ISNUMBER(W354),ISNUMBER(#REF!),ISNUMBER(AA354),ISNUMBER(AC354),ISNUMBER(AE354),ISNUMBER(AG354),ISNUMBER(Y354),ISNUMBER(AI354)),"x","")</f>
        <v/>
      </c>
      <c r="D354" s="2" t="s">
        <v>90</v>
      </c>
      <c r="E354" s="2" t="s">
        <v>2222</v>
      </c>
      <c r="F354" s="2" t="s">
        <v>67</v>
      </c>
      <c r="G354" s="2" t="s">
        <v>2223</v>
      </c>
      <c r="I354" s="2" t="s">
        <v>2224</v>
      </c>
      <c r="J354" s="2" t="s">
        <v>187</v>
      </c>
      <c r="L354" s="2" t="s">
        <v>12</v>
      </c>
      <c r="M354" s="2" t="s">
        <v>12</v>
      </c>
      <c r="N354" s="2" t="s">
        <v>12</v>
      </c>
      <c r="O354" s="2" t="s">
        <v>14</v>
      </c>
      <c r="S354" s="6461"/>
      <c r="U354" s="6462"/>
      <c r="W354" s="6463" t="str">
        <f>IF(ISNUMBER(U354),U354,"")</f>
        <v/>
      </c>
      <c r="Y354" s="6464" t="str">
        <f t="shared" si="42"/>
        <v/>
      </c>
      <c r="AA354" s="92"/>
      <c r="AC354" s="6465"/>
      <c r="AE354" s="6466"/>
      <c r="AG354" s="6467" t="str">
        <f>IF(ISNUMBER(AE354),AE354,"")</f>
        <v/>
      </c>
      <c r="AI354" s="6468" t="str">
        <f t="shared" si="43"/>
        <v/>
      </c>
    </row>
    <row r="355" spans="1:35" ht="11.25" outlineLevel="2" collapsed="1">
      <c r="A355" s="6469" t="s">
        <v>2225</v>
      </c>
      <c r="B355" s="68" t="s">
        <v>94</v>
      </c>
      <c r="C355" s="68" t="str">
        <f>IF(OR(ISNUMBER(S355),ISNUMBER(U355),ISNUMBER(W355),ISNUMBER(#REF!),ISNUMBER(AA355),ISNUMBER(AC355),ISNUMBER(AE355),ISNUMBER(AG355),ISNUMBER(Y355),ISNUMBER(AI355)),"x","")</f>
        <v/>
      </c>
      <c r="D355" s="2" t="s">
        <v>90</v>
      </c>
      <c r="E355" s="2" t="s">
        <v>2226</v>
      </c>
      <c r="F355" s="2" t="s">
        <v>67</v>
      </c>
      <c r="G355" s="2" t="s">
        <v>2227</v>
      </c>
      <c r="J355" s="2" t="s">
        <v>96</v>
      </c>
      <c r="L355" s="2" t="s">
        <v>12</v>
      </c>
      <c r="M355" s="2" t="s">
        <v>12</v>
      </c>
      <c r="N355" s="2" t="s">
        <v>12</v>
      </c>
      <c r="O355" s="2" t="s">
        <v>14</v>
      </c>
      <c r="S355" s="6470"/>
      <c r="U355" s="6471"/>
      <c r="W355" s="6472" t="str">
        <f>IF(ISNUMBER(U355),U355,"")</f>
        <v/>
      </c>
      <c r="Y355" s="6473" t="str">
        <f t="shared" si="42"/>
        <v/>
      </c>
      <c r="AA355" s="92"/>
      <c r="AC355" s="6474"/>
      <c r="AE355" s="6475"/>
      <c r="AG355" s="6476" t="str">
        <f>IF(ISNUMBER(AE355),AE355,"")</f>
        <v/>
      </c>
      <c r="AI355" s="6477" t="str">
        <f t="shared" si="43"/>
        <v/>
      </c>
    </row>
    <row r="356" spans="1:35" ht="11.25" hidden="1" outlineLevel="3">
      <c r="A356" s="6478" t="s">
        <v>2228</v>
      </c>
      <c r="B356" s="68"/>
      <c r="C356" s="68" t="str">
        <f>IF(OR(ISNUMBER(S356),ISNUMBER(U356),ISNUMBER(W356),ISNUMBER(#REF!),ISNUMBER(AA356),ISNUMBER(AC356),ISNUMBER(AE356),ISNUMBER(AG356),ISNUMBER(Y356),ISNUMBER(AI356)),"x","")</f>
        <v/>
      </c>
      <c r="D356" s="2" t="s">
        <v>90</v>
      </c>
      <c r="E356" s="2" t="s">
        <v>2229</v>
      </c>
      <c r="F356" s="2" t="s">
        <v>13</v>
      </c>
      <c r="G356" s="2" t="s">
        <v>2230</v>
      </c>
      <c r="H356" s="2" t="s">
        <v>932</v>
      </c>
      <c r="I356" s="2" t="s">
        <v>164</v>
      </c>
      <c r="L356" s="2" t="s">
        <v>12</v>
      </c>
      <c r="M356" s="2" t="s">
        <v>12</v>
      </c>
      <c r="N356" s="2" t="s">
        <v>12</v>
      </c>
      <c r="O356" s="2" t="s">
        <v>14</v>
      </c>
      <c r="S356" s="6479"/>
      <c r="U356" s="6480"/>
      <c r="W356" s="6481"/>
      <c r="Y356" s="6482" t="str">
        <f t="shared" si="42"/>
        <v/>
      </c>
      <c r="AA356" s="92"/>
      <c r="AC356" s="6483"/>
      <c r="AE356" s="6484"/>
      <c r="AG356" s="6485"/>
      <c r="AI356" s="6486" t="str">
        <f t="shared" si="43"/>
        <v/>
      </c>
    </row>
    <row r="357" spans="1:35" ht="11.25" outlineLevel="2" collapsed="1">
      <c r="A357" s="6487" t="s">
        <v>2231</v>
      </c>
      <c r="B357" s="68" t="s">
        <v>94</v>
      </c>
      <c r="C357" s="68" t="str">
        <f>IF(OR(ISNUMBER(S357),ISNUMBER(U357),ISNUMBER(W357),ISNUMBER(#REF!),ISNUMBER(AA357),ISNUMBER(AC357),ISNUMBER(AE357),ISNUMBER(AG357),ISNUMBER(Y357),ISNUMBER(AI357)),"x","")</f>
        <v/>
      </c>
      <c r="D357" s="2" t="s">
        <v>90</v>
      </c>
      <c r="E357" s="2" t="s">
        <v>2232</v>
      </c>
      <c r="F357" s="2" t="s">
        <v>67</v>
      </c>
      <c r="G357" s="2" t="s">
        <v>2233</v>
      </c>
      <c r="H357" s="2" t="s">
        <v>2234</v>
      </c>
      <c r="J357" s="2" t="s">
        <v>96</v>
      </c>
      <c r="L357" s="2" t="s">
        <v>12</v>
      </c>
      <c r="O357" s="2" t="s">
        <v>14</v>
      </c>
      <c r="S357" s="6488"/>
      <c r="U357" s="6489"/>
      <c r="W357" s="6490" t="str">
        <f>IF(OR(ISNUMBER(W358),ISNUMBER(W359)),N(W358)+N(W359),IF(ISNUMBER(U357),U357,""))</f>
        <v/>
      </c>
      <c r="Y357" s="6491" t="str">
        <f t="shared" si="42"/>
        <v/>
      </c>
      <c r="AA357" s="92"/>
      <c r="AC357" s="6492"/>
      <c r="AE357" s="6493"/>
      <c r="AG357" s="6494" t="str">
        <f>IF(OR(ISNUMBER(AG358),ISNUMBER(AG359)),N(AG358)+N(AG359),IF(ISNUMBER(AE357),AE357,""))</f>
        <v/>
      </c>
      <c r="AI357" s="6495" t="str">
        <f t="shared" si="43"/>
        <v/>
      </c>
    </row>
    <row r="358" spans="1:35" ht="11.25" hidden="1" outlineLevel="3">
      <c r="A358" s="6496" t="s">
        <v>2235</v>
      </c>
      <c r="B358" s="68" t="s">
        <v>94</v>
      </c>
      <c r="C358" s="68" t="str">
        <f>IF(OR(ISNUMBER(S358),ISNUMBER(U358),ISNUMBER(W358),ISNUMBER(#REF!),ISNUMBER(AA358),ISNUMBER(AC358),ISNUMBER(AE358),ISNUMBER(AG358),ISNUMBER(Y358),ISNUMBER(AI358)),"x","")</f>
        <v/>
      </c>
      <c r="D358" s="2" t="s">
        <v>90</v>
      </c>
      <c r="E358" s="2" t="s">
        <v>2236</v>
      </c>
      <c r="F358" s="2" t="s">
        <v>67</v>
      </c>
      <c r="G358" s="2" t="s">
        <v>2237</v>
      </c>
      <c r="L358" s="2" t="s">
        <v>12</v>
      </c>
      <c r="O358" s="2" t="s">
        <v>14</v>
      </c>
      <c r="S358" s="6497"/>
      <c r="U358" s="6498"/>
      <c r="W358" s="6499" t="str">
        <f>IF(ISNUMBER(U358),U358,"")</f>
        <v/>
      </c>
      <c r="Y358" s="6500" t="str">
        <f t="shared" si="42"/>
        <v/>
      </c>
      <c r="AA358" s="92"/>
      <c r="AC358" s="6501"/>
      <c r="AE358" s="6502"/>
      <c r="AG358" s="6503" t="str">
        <f>IF(ISNUMBER(AE358),AE358,"")</f>
        <v/>
      </c>
      <c r="AI358" s="6504" t="str">
        <f t="shared" si="43"/>
        <v/>
      </c>
    </row>
    <row r="359" spans="1:35" ht="11.25" hidden="1" outlineLevel="3">
      <c r="A359" s="6505" t="s">
        <v>2238</v>
      </c>
      <c r="B359" s="68" t="s">
        <v>94</v>
      </c>
      <c r="C359" s="68" t="str">
        <f>IF(OR(ISNUMBER(S359),ISNUMBER(U359),ISNUMBER(W359),ISNUMBER(#REF!),ISNUMBER(AA359),ISNUMBER(AC359),ISNUMBER(AE359),ISNUMBER(AG359),ISNUMBER(Y359),ISNUMBER(AI359)),"x","")</f>
        <v/>
      </c>
      <c r="D359" s="2" t="s">
        <v>90</v>
      </c>
      <c r="E359" s="2" t="s">
        <v>2239</v>
      </c>
      <c r="F359" s="2" t="s">
        <v>67</v>
      </c>
      <c r="G359" s="2" t="s">
        <v>2240</v>
      </c>
      <c r="L359" s="2" t="s">
        <v>12</v>
      </c>
      <c r="O359" s="2" t="s">
        <v>14</v>
      </c>
      <c r="S359" s="6506"/>
      <c r="U359" s="6507"/>
      <c r="W359" s="6508" t="str">
        <f>IF(ISNUMBER(U359),U359,"")</f>
        <v/>
      </c>
      <c r="Y359" s="6509" t="str">
        <f t="shared" si="42"/>
        <v/>
      </c>
      <c r="AA359" s="92"/>
      <c r="AC359" s="6510"/>
      <c r="AE359" s="6511"/>
      <c r="AG359" s="6512" t="str">
        <f>IF(ISNUMBER(AE359),AE359,"")</f>
        <v/>
      </c>
      <c r="AI359" s="6513" t="str">
        <f t="shared" si="43"/>
        <v/>
      </c>
    </row>
    <row r="360" spans="1:35" ht="11.25" outlineLevel="2">
      <c r="A360" s="6514" t="s">
        <v>2241</v>
      </c>
      <c r="B360" s="68" t="s">
        <v>94</v>
      </c>
      <c r="C360" s="68" t="str">
        <f>IF(OR(ISNUMBER(S360),ISNUMBER(U360),ISNUMBER(W360),ISNUMBER(#REF!),ISNUMBER(AA360),ISNUMBER(AC360),ISNUMBER(AE360),ISNUMBER(AG360),ISNUMBER(Y360),ISNUMBER(AI360)),"x","")</f>
        <v/>
      </c>
      <c r="D360" s="2" t="s">
        <v>90</v>
      </c>
      <c r="E360" s="2" t="s">
        <v>2242</v>
      </c>
      <c r="F360" s="2" t="s">
        <v>67</v>
      </c>
      <c r="G360" s="2" t="s">
        <v>2243</v>
      </c>
      <c r="H360" s="2" t="s">
        <v>2244</v>
      </c>
      <c r="J360" s="2" t="s">
        <v>96</v>
      </c>
      <c r="L360" s="2" t="s">
        <v>12</v>
      </c>
      <c r="O360" s="2" t="s">
        <v>14</v>
      </c>
      <c r="S360" s="6515"/>
      <c r="U360" s="6516"/>
      <c r="W360" s="6517" t="str">
        <f>IF(ISNUMBER(U360),U360,"")</f>
        <v/>
      </c>
      <c r="Y360" s="6518" t="str">
        <f t="shared" si="42"/>
        <v/>
      </c>
      <c r="AA360" s="92"/>
      <c r="AC360" s="6519"/>
      <c r="AE360" s="6520"/>
      <c r="AG360" s="6521" t="str">
        <f>IF(ISNUMBER(AE360),AE360,"")</f>
        <v/>
      </c>
      <c r="AI360" s="6522" t="str">
        <f t="shared" si="43"/>
        <v/>
      </c>
    </row>
    <row r="361" spans="1:35" ht="11.25" outlineLevel="2" collapsed="1">
      <c r="A361" s="6523" t="s">
        <v>2245</v>
      </c>
      <c r="B361" s="68" t="s">
        <v>94</v>
      </c>
      <c r="C361" s="68" t="str">
        <f>IF(OR(ISNUMBER(S361),ISNUMBER(U361),ISNUMBER(W361),ISNUMBER(#REF!),ISNUMBER(AA361),ISNUMBER(AC361),ISNUMBER(AE361),ISNUMBER(AG361),ISNUMBER(Y361),ISNUMBER(AI361)),"x","")</f>
        <v/>
      </c>
      <c r="D361" s="2" t="s">
        <v>90</v>
      </c>
      <c r="E361" s="2" t="s">
        <v>2246</v>
      </c>
      <c r="F361" s="2" t="s">
        <v>67</v>
      </c>
      <c r="G361" s="2" t="s">
        <v>2247</v>
      </c>
      <c r="H361" s="2" t="s">
        <v>2248</v>
      </c>
      <c r="J361" s="2" t="s">
        <v>71</v>
      </c>
      <c r="L361" s="2" t="s">
        <v>12</v>
      </c>
      <c r="M361" s="2" t="s">
        <v>12</v>
      </c>
      <c r="N361" s="2" t="s">
        <v>12</v>
      </c>
      <c r="O361" s="2" t="s">
        <v>14</v>
      </c>
      <c r="S361" s="6524"/>
      <c r="U361" s="6525"/>
      <c r="W361" s="6526" t="str">
        <f>IF(OR(ISNUMBER(W362),ISNUMBER(W363),ISNUMBER(W364)),N(W362)+N(W363)+N(W364),IF(ISNUMBER(U361),U361,""))</f>
        <v/>
      </c>
      <c r="Y361" s="6527" t="str">
        <f t="shared" si="42"/>
        <v/>
      </c>
      <c r="AA361" s="92"/>
      <c r="AC361" s="6528"/>
      <c r="AE361" s="6529"/>
      <c r="AG361" s="6530" t="str">
        <f>IF(OR(ISNUMBER(AG362),ISNUMBER(AG363),ISNUMBER(AG364)),N(AG362)+N(AG363)+N(AG364),IF(ISNUMBER(AE361),AE361,""))</f>
        <v/>
      </c>
      <c r="AI361" s="6531" t="str">
        <f t="shared" si="43"/>
        <v/>
      </c>
    </row>
    <row r="362" spans="1:35" ht="11.25" hidden="1" outlineLevel="3">
      <c r="A362" s="6532" t="s">
        <v>2249</v>
      </c>
      <c r="B362" s="68" t="s">
        <v>94</v>
      </c>
      <c r="C362" s="68" t="str">
        <f>IF(OR(ISNUMBER(S362),ISNUMBER(U362),ISNUMBER(W362),ISNUMBER(#REF!),ISNUMBER(AA362),ISNUMBER(AC362),ISNUMBER(AE362),ISNUMBER(AG362),ISNUMBER(Y362),ISNUMBER(AI362)),"x","")</f>
        <v/>
      </c>
      <c r="D362" s="2" t="s">
        <v>90</v>
      </c>
      <c r="E362" s="2" t="s">
        <v>2250</v>
      </c>
      <c r="F362" s="2" t="s">
        <v>67</v>
      </c>
      <c r="G362" s="2" t="s">
        <v>2251</v>
      </c>
      <c r="I362" s="2" t="s">
        <v>2252</v>
      </c>
      <c r="J362" s="2" t="s">
        <v>187</v>
      </c>
      <c r="L362" s="2" t="s">
        <v>12</v>
      </c>
      <c r="M362" s="2" t="s">
        <v>12</v>
      </c>
      <c r="N362" s="2" t="s">
        <v>12</v>
      </c>
      <c r="O362" s="2" t="s">
        <v>14</v>
      </c>
      <c r="S362" s="6533"/>
      <c r="U362" s="6534"/>
      <c r="W362" s="6535" t="str">
        <f>IF(ISNUMBER(U362),U362,"")</f>
        <v/>
      </c>
      <c r="Y362" s="6536" t="str">
        <f t="shared" si="42"/>
        <v/>
      </c>
      <c r="AA362" s="92"/>
      <c r="AC362" s="6537"/>
      <c r="AE362" s="6538"/>
      <c r="AG362" s="6539" t="str">
        <f>IF(ISNUMBER(AE362),AE362,"")</f>
        <v/>
      </c>
      <c r="AI362" s="6540" t="str">
        <f t="shared" si="43"/>
        <v/>
      </c>
    </row>
    <row r="363" spans="1:35" ht="11.25" hidden="1" outlineLevel="3">
      <c r="A363" s="6541" t="s">
        <v>2253</v>
      </c>
      <c r="B363" s="68" t="s">
        <v>94</v>
      </c>
      <c r="C363" s="68" t="str">
        <f>IF(OR(ISNUMBER(S363),ISNUMBER(U363),ISNUMBER(W363),ISNUMBER(#REF!),ISNUMBER(AA363),ISNUMBER(AC363),ISNUMBER(AE363),ISNUMBER(AG363),ISNUMBER(Y363),ISNUMBER(AI363)),"x","")</f>
        <v/>
      </c>
      <c r="D363" s="2" t="s">
        <v>90</v>
      </c>
      <c r="E363" s="2" t="s">
        <v>2254</v>
      </c>
      <c r="F363" s="2" t="s">
        <v>67</v>
      </c>
      <c r="G363" s="2" t="s">
        <v>2255</v>
      </c>
      <c r="J363" s="2" t="s">
        <v>96</v>
      </c>
      <c r="L363" s="2" t="s">
        <v>12</v>
      </c>
      <c r="M363" s="2" t="s">
        <v>12</v>
      </c>
      <c r="N363" s="2" t="s">
        <v>12</v>
      </c>
      <c r="O363" s="2" t="s">
        <v>14</v>
      </c>
      <c r="S363" s="6542"/>
      <c r="U363" s="6543"/>
      <c r="W363" s="6544" t="str">
        <f>IF(ISNUMBER(U363),U363,"")</f>
        <v/>
      </c>
      <c r="Y363" s="6545" t="str">
        <f t="shared" si="42"/>
        <v/>
      </c>
      <c r="AA363" s="92"/>
      <c r="AC363" s="6546"/>
      <c r="AE363" s="6547"/>
      <c r="AG363" s="6548" t="str">
        <f>IF(ISNUMBER(AE363),AE363,"")</f>
        <v/>
      </c>
      <c r="AI363" s="6549" t="str">
        <f t="shared" si="43"/>
        <v/>
      </c>
    </row>
    <row r="364" spans="1:35" ht="11.25" hidden="1" outlineLevel="3">
      <c r="A364" s="6550" t="s">
        <v>2256</v>
      </c>
      <c r="B364" s="68" t="s">
        <v>94</v>
      </c>
      <c r="C364" s="68" t="str">
        <f>IF(OR(ISNUMBER(S364),ISNUMBER(U364),ISNUMBER(W364),ISNUMBER(#REF!),ISNUMBER(AA364),ISNUMBER(AC364),ISNUMBER(AE364),ISNUMBER(AG364),ISNUMBER(Y364),ISNUMBER(AI364)),"x","")</f>
        <v/>
      </c>
      <c r="D364" s="2" t="s">
        <v>90</v>
      </c>
      <c r="E364" s="2" t="s">
        <v>2257</v>
      </c>
      <c r="F364" s="2" t="s">
        <v>67</v>
      </c>
      <c r="G364" s="2" t="s">
        <v>2258</v>
      </c>
      <c r="J364" s="2" t="s">
        <v>96</v>
      </c>
      <c r="L364" s="2" t="s">
        <v>12</v>
      </c>
      <c r="M364" s="2" t="s">
        <v>12</v>
      </c>
      <c r="N364" s="2" t="s">
        <v>12</v>
      </c>
      <c r="O364" s="2" t="s">
        <v>14</v>
      </c>
      <c r="S364" s="6551"/>
      <c r="U364" s="6552"/>
      <c r="W364" s="6553" t="str">
        <f>IF(ISNUMBER(U364),U364,"")</f>
        <v/>
      </c>
      <c r="Y364" s="6554" t="str">
        <f t="shared" si="42"/>
        <v/>
      </c>
      <c r="AA364" s="92"/>
      <c r="AC364" s="6555"/>
      <c r="AE364" s="6556"/>
      <c r="AG364" s="6557" t="str">
        <f>IF(ISNUMBER(AE364),AE364,"")</f>
        <v/>
      </c>
      <c r="AI364" s="6558" t="str">
        <f t="shared" si="43"/>
        <v/>
      </c>
    </row>
    <row r="365" spans="1:35" ht="11.25" hidden="1" outlineLevel="3">
      <c r="A365" s="6559" t="s">
        <v>2259</v>
      </c>
      <c r="B365" s="68"/>
      <c r="C365" s="68" t="str">
        <f>IF(OR(ISNUMBER(S365),ISNUMBER(U365),ISNUMBER(W365),ISNUMBER(#REF!),ISNUMBER(AA365),ISNUMBER(AC365),ISNUMBER(AE365),ISNUMBER(AG365),ISNUMBER(Y365),ISNUMBER(AI365)),"x","")</f>
        <v/>
      </c>
      <c r="D365" s="2" t="s">
        <v>90</v>
      </c>
      <c r="E365" s="2" t="s">
        <v>2260</v>
      </c>
      <c r="F365" s="2" t="s">
        <v>13</v>
      </c>
      <c r="G365" s="2" t="s">
        <v>2261</v>
      </c>
      <c r="H365" s="2" t="s">
        <v>2262</v>
      </c>
      <c r="I365" s="2" t="s">
        <v>164</v>
      </c>
      <c r="L365" s="2" t="s">
        <v>12</v>
      </c>
      <c r="M365" s="2" t="s">
        <v>12</v>
      </c>
      <c r="N365" s="2" t="s">
        <v>12</v>
      </c>
      <c r="O365" s="2" t="s">
        <v>14</v>
      </c>
      <c r="S365" s="6560"/>
      <c r="U365" s="6561"/>
      <c r="W365" s="6562"/>
      <c r="Y365" s="6563" t="str">
        <f t="shared" si="42"/>
        <v/>
      </c>
      <c r="AA365" s="92"/>
      <c r="AC365" s="6564"/>
      <c r="AE365" s="6565"/>
      <c r="AG365" s="6566"/>
      <c r="AI365" s="6567" t="str">
        <f t="shared" si="43"/>
        <v/>
      </c>
    </row>
    <row r="366" spans="1:35" ht="11.25" outlineLevel="1">
      <c r="A366" s="6568" t="s">
        <v>2263</v>
      </c>
      <c r="B366" s="68" t="s">
        <v>94</v>
      </c>
      <c r="C366" s="68" t="str">
        <f>IF(OR(ISNUMBER(S366),ISNUMBER(U366),ISNUMBER(W366),ISNUMBER(#REF!),ISNUMBER(AA366),ISNUMBER(AC366),ISNUMBER(AE366),ISNUMBER(AG366),ISNUMBER(Y366),ISNUMBER(AI366)),"x","")</f>
        <v/>
      </c>
      <c r="D366" s="2" t="s">
        <v>90</v>
      </c>
      <c r="E366" s="2" t="s">
        <v>2264</v>
      </c>
      <c r="F366" s="2" t="s">
        <v>67</v>
      </c>
      <c r="G366" s="2" t="s">
        <v>2263</v>
      </c>
      <c r="J366" s="2" t="s">
        <v>71</v>
      </c>
      <c r="L366" s="2" t="s">
        <v>12</v>
      </c>
      <c r="M366" s="2" t="s">
        <v>12</v>
      </c>
      <c r="N366" s="2" t="s">
        <v>12</v>
      </c>
      <c r="O366" s="2" t="s">
        <v>14</v>
      </c>
      <c r="S366" s="6569"/>
      <c r="U366" s="6570"/>
      <c r="W366" s="6571" t="str">
        <f>IF(OR(ISNUMBER(W367),ISNUMBER(W376),ISNUMBER(W387)),N(W367)+N(W376)+N(W387),IF(ISNUMBER(U366),U366,""))</f>
        <v/>
      </c>
      <c r="Y366" s="6572" t="str">
        <f t="shared" si="42"/>
        <v/>
      </c>
      <c r="AA366" s="92"/>
      <c r="AC366" s="6573"/>
      <c r="AE366" s="6574"/>
      <c r="AG366" s="6575" t="str">
        <f>IF(OR(ISNUMBER(AG367),ISNUMBER(AG376),ISNUMBER(AG387)),N(AG367)+N(AG376)+N(AG387),IF(ISNUMBER(AE366),AE366,""))</f>
        <v/>
      </c>
      <c r="AI366" s="6576" t="str">
        <f t="shared" si="43"/>
        <v/>
      </c>
    </row>
    <row r="367" spans="1:35" ht="11.25" outlineLevel="2" collapsed="1">
      <c r="A367" s="6577" t="s">
        <v>2265</v>
      </c>
      <c r="B367" s="68" t="s">
        <v>94</v>
      </c>
      <c r="C367" s="68" t="str">
        <f>IF(OR(ISNUMBER(S367),ISNUMBER(U367),ISNUMBER(W367),ISNUMBER(#REF!),ISNUMBER(AA367),ISNUMBER(AC367),ISNUMBER(AE367),ISNUMBER(AG367),ISNUMBER(Y367),ISNUMBER(AI367)),"x","")</f>
        <v/>
      </c>
      <c r="D367" s="2" t="s">
        <v>90</v>
      </c>
      <c r="E367" s="2" t="s">
        <v>2266</v>
      </c>
      <c r="F367" s="2" t="s">
        <v>67</v>
      </c>
      <c r="G367" s="2" t="s">
        <v>2265</v>
      </c>
      <c r="J367" s="2" t="s">
        <v>71</v>
      </c>
      <c r="L367" s="2" t="s">
        <v>12</v>
      </c>
      <c r="M367" s="2" t="s">
        <v>12</v>
      </c>
      <c r="N367" s="2" t="s">
        <v>12</v>
      </c>
      <c r="O367" s="2" t="s">
        <v>14</v>
      </c>
      <c r="S367" s="6578"/>
      <c r="U367" s="6579"/>
      <c r="W367" s="6580" t="str">
        <f>IF(OR(ISNUMBER(W371),ISNUMBER(W372),ISNUMBER(W373),ISNUMBER(W375)),N(W371)+N(W372)+N(W373)+N(W375),IF(ISNUMBER(U367),U367,""))</f>
        <v/>
      </c>
      <c r="Y367" s="6581" t="str">
        <f t="shared" si="42"/>
        <v/>
      </c>
      <c r="AA367" s="92"/>
      <c r="AC367" s="6582"/>
      <c r="AE367" s="6583"/>
      <c r="AG367" s="6584" t="str">
        <f>IF(OR(ISNUMBER(AG371),ISNUMBER(AG372),ISNUMBER(AG373),ISNUMBER(AG375)),N(AG371)+N(AG372)+N(AG373)+N(AG375),IF(ISNUMBER(AE367),AE367,""))</f>
        <v/>
      </c>
      <c r="AI367" s="6585" t="str">
        <f t="shared" si="43"/>
        <v/>
      </c>
    </row>
    <row r="368" spans="1:35" ht="11.25" hidden="1" outlineLevel="3">
      <c r="A368" s="6586" t="s">
        <v>2267</v>
      </c>
      <c r="B368" s="68"/>
      <c r="C368" s="68" t="str">
        <f>IF(OR(ISNUMBER(S368),ISNUMBER(U368),ISNUMBER(W368),ISNUMBER(#REF!),ISNUMBER(AA368),ISNUMBER(AC368),ISNUMBER(AE368),ISNUMBER(AG368),ISNUMBER(Y368),ISNUMBER(AI368)),"x","")</f>
        <v/>
      </c>
      <c r="D368" s="2" t="s">
        <v>90</v>
      </c>
      <c r="E368" s="2" t="s">
        <v>2268</v>
      </c>
      <c r="F368" s="2" t="s">
        <v>67</v>
      </c>
      <c r="G368" s="2" t="s">
        <v>2269</v>
      </c>
      <c r="H368" s="2" t="s">
        <v>2270</v>
      </c>
      <c r="L368" s="2" t="s">
        <v>12</v>
      </c>
      <c r="M368" s="2" t="s">
        <v>12</v>
      </c>
      <c r="N368" s="2" t="s">
        <v>12</v>
      </c>
      <c r="O368" s="2" t="s">
        <v>14</v>
      </c>
      <c r="S368" s="6587"/>
      <c r="U368" s="6588"/>
      <c r="W368" s="6589" t="str">
        <f t="shared" ref="W368:W375" si="44">IF(ISNUMBER(U368),U368,"")</f>
        <v/>
      </c>
      <c r="Y368" s="6590" t="str">
        <f t="shared" si="42"/>
        <v/>
      </c>
      <c r="AA368" s="92"/>
      <c r="AC368" s="6591"/>
      <c r="AE368" s="6592"/>
      <c r="AG368" s="6593" t="str">
        <f t="shared" ref="AG368:AG375" si="45">IF(ISNUMBER(AE368),AE368,"")</f>
        <v/>
      </c>
      <c r="AI368" s="6594" t="str">
        <f t="shared" si="43"/>
        <v/>
      </c>
    </row>
    <row r="369" spans="1:35" ht="11.25" hidden="1" outlineLevel="3">
      <c r="A369" s="6595" t="s">
        <v>2271</v>
      </c>
      <c r="B369" s="68"/>
      <c r="C369" s="68" t="str">
        <f>IF(OR(ISNUMBER(S369),ISNUMBER(U369),ISNUMBER(W369),ISNUMBER(#REF!),ISNUMBER(AA369),ISNUMBER(AC369),ISNUMBER(AE369),ISNUMBER(AG369),ISNUMBER(Y369),ISNUMBER(AI369)),"x","")</f>
        <v/>
      </c>
      <c r="D369" s="2" t="s">
        <v>90</v>
      </c>
      <c r="E369" s="2" t="s">
        <v>2272</v>
      </c>
      <c r="F369" s="2" t="s">
        <v>67</v>
      </c>
      <c r="G369" s="2" t="s">
        <v>2273</v>
      </c>
      <c r="H369" s="2" t="s">
        <v>2274</v>
      </c>
      <c r="L369" s="2" t="s">
        <v>12</v>
      </c>
      <c r="M369" s="2" t="s">
        <v>12</v>
      </c>
      <c r="N369" s="2" t="s">
        <v>12</v>
      </c>
      <c r="O369" s="2" t="s">
        <v>14</v>
      </c>
      <c r="S369" s="6596"/>
      <c r="U369" s="6597"/>
      <c r="W369" s="6598" t="str">
        <f t="shared" si="44"/>
        <v/>
      </c>
      <c r="Y369" s="6599" t="str">
        <f t="shared" si="42"/>
        <v/>
      </c>
      <c r="AA369" s="92"/>
      <c r="AC369" s="6600"/>
      <c r="AE369" s="6601"/>
      <c r="AG369" s="6602" t="str">
        <f t="shared" si="45"/>
        <v/>
      </c>
      <c r="AI369" s="6603" t="str">
        <f t="shared" si="43"/>
        <v/>
      </c>
    </row>
    <row r="370" spans="1:35" ht="11.25" hidden="1" outlineLevel="3">
      <c r="A370" s="6604" t="s">
        <v>2275</v>
      </c>
      <c r="B370" s="68"/>
      <c r="C370" s="68" t="str">
        <f>IF(OR(ISNUMBER(S370),ISNUMBER(U370),ISNUMBER(W370),ISNUMBER(#REF!),ISNUMBER(AA370),ISNUMBER(AC370),ISNUMBER(AE370),ISNUMBER(AG370),ISNUMBER(Y370),ISNUMBER(AI370)),"x","")</f>
        <v/>
      </c>
      <c r="D370" s="2" t="s">
        <v>90</v>
      </c>
      <c r="E370" s="2" t="s">
        <v>2276</v>
      </c>
      <c r="F370" s="2" t="s">
        <v>67</v>
      </c>
      <c r="G370" s="2" t="s">
        <v>2277</v>
      </c>
      <c r="H370" s="2" t="s">
        <v>2278</v>
      </c>
      <c r="I370" s="2" t="s">
        <v>2279</v>
      </c>
      <c r="J370" s="2" t="s">
        <v>187</v>
      </c>
      <c r="L370" s="2" t="s">
        <v>12</v>
      </c>
      <c r="M370" s="2" t="s">
        <v>12</v>
      </c>
      <c r="N370" s="2" t="s">
        <v>12</v>
      </c>
      <c r="O370" s="2" t="s">
        <v>14</v>
      </c>
      <c r="S370" s="6605"/>
      <c r="U370" s="6606"/>
      <c r="W370" s="6607" t="str">
        <f t="shared" si="44"/>
        <v/>
      </c>
      <c r="Y370" s="6608" t="str">
        <f t="shared" si="42"/>
        <v/>
      </c>
      <c r="AA370" s="92"/>
      <c r="AC370" s="6609"/>
      <c r="AE370" s="6610"/>
      <c r="AG370" s="6611" t="str">
        <f t="shared" si="45"/>
        <v/>
      </c>
      <c r="AI370" s="6612" t="str">
        <f t="shared" si="43"/>
        <v/>
      </c>
    </row>
    <row r="371" spans="1:35" ht="11.25" hidden="1" outlineLevel="3">
      <c r="A371" s="6613" t="s">
        <v>2280</v>
      </c>
      <c r="B371" s="68" t="s">
        <v>94</v>
      </c>
      <c r="C371" s="68" t="str">
        <f>IF(OR(ISNUMBER(S371),ISNUMBER(U371),ISNUMBER(W371),ISNUMBER(#REF!),ISNUMBER(AA371),ISNUMBER(AC371),ISNUMBER(AE371),ISNUMBER(AG371),ISNUMBER(Y371),ISNUMBER(AI371)),"x","")</f>
        <v/>
      </c>
      <c r="D371" s="2" t="s">
        <v>90</v>
      </c>
      <c r="E371" s="2" t="s">
        <v>2281</v>
      </c>
      <c r="F371" s="2" t="s">
        <v>67</v>
      </c>
      <c r="G371" s="2" t="s">
        <v>2282</v>
      </c>
      <c r="H371" s="2" t="s">
        <v>2283</v>
      </c>
      <c r="I371" s="2" t="s">
        <v>2284</v>
      </c>
      <c r="J371" s="2" t="s">
        <v>187</v>
      </c>
      <c r="L371" s="2" t="s">
        <v>12</v>
      </c>
      <c r="M371" s="2" t="s">
        <v>12</v>
      </c>
      <c r="N371" s="2" t="s">
        <v>12</v>
      </c>
      <c r="O371" s="2" t="s">
        <v>14</v>
      </c>
      <c r="S371" s="6614"/>
      <c r="U371" s="6615"/>
      <c r="W371" s="6616" t="str">
        <f t="shared" si="44"/>
        <v/>
      </c>
      <c r="Y371" s="6617" t="str">
        <f t="shared" si="42"/>
        <v/>
      </c>
      <c r="AA371" s="92"/>
      <c r="AC371" s="6618"/>
      <c r="AE371" s="6619"/>
      <c r="AG371" s="6620" t="str">
        <f t="shared" si="45"/>
        <v/>
      </c>
      <c r="AI371" s="6621" t="str">
        <f t="shared" si="43"/>
        <v/>
      </c>
    </row>
    <row r="372" spans="1:35" ht="11.25" hidden="1" outlineLevel="3">
      <c r="A372" s="6622" t="s">
        <v>2285</v>
      </c>
      <c r="B372" s="68" t="s">
        <v>94</v>
      </c>
      <c r="C372" s="68" t="str">
        <f>IF(OR(ISNUMBER(S372),ISNUMBER(U372),ISNUMBER(W372),ISNUMBER(#REF!),ISNUMBER(AA372),ISNUMBER(AC372),ISNUMBER(AE372),ISNUMBER(AG372),ISNUMBER(Y372),ISNUMBER(AI372)),"x","")</f>
        <v/>
      </c>
      <c r="D372" s="2" t="s">
        <v>90</v>
      </c>
      <c r="E372" s="2" t="s">
        <v>2286</v>
      </c>
      <c r="F372" s="2" t="s">
        <v>67</v>
      </c>
      <c r="G372" s="2" t="s">
        <v>2287</v>
      </c>
      <c r="H372" s="2" t="s">
        <v>2283</v>
      </c>
      <c r="I372" s="2" t="s">
        <v>2288</v>
      </c>
      <c r="J372" s="2" t="s">
        <v>187</v>
      </c>
      <c r="L372" s="2" t="s">
        <v>12</v>
      </c>
      <c r="M372" s="2" t="s">
        <v>12</v>
      </c>
      <c r="N372" s="2" t="s">
        <v>12</v>
      </c>
      <c r="O372" s="2" t="s">
        <v>14</v>
      </c>
      <c r="S372" s="6623"/>
      <c r="U372" s="6624"/>
      <c r="W372" s="6625" t="str">
        <f t="shared" si="44"/>
        <v/>
      </c>
      <c r="Y372" s="6626" t="str">
        <f t="shared" si="42"/>
        <v/>
      </c>
      <c r="AA372" s="92"/>
      <c r="AC372" s="6627"/>
      <c r="AE372" s="6628"/>
      <c r="AG372" s="6629" t="str">
        <f t="shared" si="45"/>
        <v/>
      </c>
      <c r="AI372" s="6630" t="str">
        <f t="shared" si="43"/>
        <v/>
      </c>
    </row>
    <row r="373" spans="1:35" ht="11.25" hidden="1" outlineLevel="3">
      <c r="A373" s="6631" t="s">
        <v>2289</v>
      </c>
      <c r="B373" s="68" t="s">
        <v>94</v>
      </c>
      <c r="C373" s="68" t="str">
        <f>IF(OR(ISNUMBER(S373),ISNUMBER(U373),ISNUMBER(W373),ISNUMBER(#REF!),ISNUMBER(AA373),ISNUMBER(AC373),ISNUMBER(AE373),ISNUMBER(AG373),ISNUMBER(Y373),ISNUMBER(AI373)),"x","")</f>
        <v/>
      </c>
      <c r="D373" s="2" t="s">
        <v>90</v>
      </c>
      <c r="E373" s="2" t="s">
        <v>2290</v>
      </c>
      <c r="F373" s="2" t="s">
        <v>67</v>
      </c>
      <c r="G373" s="2" t="s">
        <v>2291</v>
      </c>
      <c r="I373" s="2" t="s">
        <v>196</v>
      </c>
      <c r="J373" s="2" t="s">
        <v>96</v>
      </c>
      <c r="L373" s="2" t="s">
        <v>12</v>
      </c>
      <c r="M373" s="2" t="s">
        <v>12</v>
      </c>
      <c r="N373" s="2" t="s">
        <v>12</v>
      </c>
      <c r="O373" s="2" t="s">
        <v>14</v>
      </c>
      <c r="S373" s="6632"/>
      <c r="U373" s="6633"/>
      <c r="W373" s="6634" t="str">
        <f t="shared" si="44"/>
        <v/>
      </c>
      <c r="Y373" s="6635" t="str">
        <f t="shared" si="42"/>
        <v/>
      </c>
      <c r="AA373" s="92"/>
      <c r="AC373" s="6636"/>
      <c r="AE373" s="6637"/>
      <c r="AG373" s="6638" t="str">
        <f t="shared" si="45"/>
        <v/>
      </c>
      <c r="AI373" s="6639" t="str">
        <f t="shared" si="43"/>
        <v/>
      </c>
    </row>
    <row r="374" spans="1:35" ht="11.25" hidden="1" outlineLevel="3">
      <c r="A374" s="6640" t="s">
        <v>2292</v>
      </c>
      <c r="B374" s="68"/>
      <c r="C374" s="68" t="str">
        <f>IF(OR(ISNUMBER(S374),ISNUMBER(U374),ISNUMBER(W374),ISNUMBER(#REF!),ISNUMBER(AA374),ISNUMBER(AC374),ISNUMBER(AE374),ISNUMBER(AG374),ISNUMBER(Y374),ISNUMBER(AI374)),"x","")</f>
        <v/>
      </c>
      <c r="D374" s="2" t="s">
        <v>90</v>
      </c>
      <c r="E374" s="2" t="s">
        <v>2293</v>
      </c>
      <c r="F374" s="2" t="s">
        <v>67</v>
      </c>
      <c r="G374" s="2" t="s">
        <v>2294</v>
      </c>
      <c r="H374" s="2" t="s">
        <v>2295</v>
      </c>
      <c r="L374" s="2" t="s">
        <v>12</v>
      </c>
      <c r="M374" s="2" t="s">
        <v>12</v>
      </c>
      <c r="N374" s="2" t="s">
        <v>12</v>
      </c>
      <c r="O374" s="2" t="s">
        <v>14</v>
      </c>
      <c r="S374" s="6641"/>
      <c r="U374" s="6642"/>
      <c r="W374" s="6643" t="str">
        <f t="shared" si="44"/>
        <v/>
      </c>
      <c r="Y374" s="6644" t="str">
        <f t="shared" si="42"/>
        <v/>
      </c>
      <c r="AA374" s="92"/>
      <c r="AC374" s="6645"/>
      <c r="AE374" s="6646"/>
      <c r="AG374" s="6647" t="str">
        <f t="shared" si="45"/>
        <v/>
      </c>
      <c r="AI374" s="6648" t="str">
        <f t="shared" si="43"/>
        <v/>
      </c>
    </row>
    <row r="375" spans="1:35" ht="11.25" hidden="1" outlineLevel="3">
      <c r="A375" s="6649" t="s">
        <v>139</v>
      </c>
      <c r="B375" s="68" t="s">
        <v>94</v>
      </c>
      <c r="C375" s="68" t="str">
        <f>IF(OR(ISNUMBER(S375),ISNUMBER(U375),ISNUMBER(W375),ISNUMBER(#REF!),ISNUMBER(AA375),ISNUMBER(AC375),ISNUMBER(AE375),ISNUMBER(AG375),ISNUMBER(Y375),ISNUMBER(AI375)),"x","")</f>
        <v/>
      </c>
      <c r="D375" s="2" t="s">
        <v>90</v>
      </c>
      <c r="E375" s="2" t="s">
        <v>2296</v>
      </c>
      <c r="F375" s="2" t="s">
        <v>67</v>
      </c>
      <c r="G375" s="2" t="s">
        <v>2297</v>
      </c>
      <c r="H375" s="2" t="s">
        <v>142</v>
      </c>
      <c r="I375" s="2" t="s">
        <v>2298</v>
      </c>
      <c r="J375" s="2" t="s">
        <v>96</v>
      </c>
      <c r="L375" s="2" t="s">
        <v>12</v>
      </c>
      <c r="M375" s="2" t="s">
        <v>12</v>
      </c>
      <c r="N375" s="2" t="s">
        <v>12</v>
      </c>
      <c r="O375" s="2" t="s">
        <v>14</v>
      </c>
      <c r="S375" s="6650"/>
      <c r="U375" s="6651"/>
      <c r="W375" s="6652" t="str">
        <f t="shared" si="44"/>
        <v/>
      </c>
      <c r="Y375" s="6653" t="str">
        <f t="shared" si="42"/>
        <v/>
      </c>
      <c r="AA375" s="92"/>
      <c r="AC375" s="6654"/>
      <c r="AE375" s="6655"/>
      <c r="AG375" s="6656" t="str">
        <f t="shared" si="45"/>
        <v/>
      </c>
      <c r="AI375" s="6657" t="str">
        <f t="shared" si="43"/>
        <v/>
      </c>
    </row>
    <row r="376" spans="1:35" ht="11.25" outlineLevel="2" collapsed="1">
      <c r="A376" s="6658" t="s">
        <v>2299</v>
      </c>
      <c r="B376" s="68" t="s">
        <v>94</v>
      </c>
      <c r="C376" s="68" t="str">
        <f>IF(OR(ISNUMBER(S376),ISNUMBER(U376),ISNUMBER(W376),ISNUMBER(#REF!),ISNUMBER(AA376),ISNUMBER(AC376),ISNUMBER(AE376),ISNUMBER(AG376),ISNUMBER(Y376),ISNUMBER(AI376)),"x","")</f>
        <v/>
      </c>
      <c r="D376" s="2" t="s">
        <v>90</v>
      </c>
      <c r="E376" s="2" t="s">
        <v>2300</v>
      </c>
      <c r="F376" s="2" t="s">
        <v>67</v>
      </c>
      <c r="G376" s="2" t="s">
        <v>2299</v>
      </c>
      <c r="I376" s="2" t="s">
        <v>2301</v>
      </c>
      <c r="J376" s="2" t="s">
        <v>122</v>
      </c>
      <c r="L376" s="2" t="s">
        <v>12</v>
      </c>
      <c r="M376" s="2" t="s">
        <v>12</v>
      </c>
      <c r="N376" s="2" t="s">
        <v>12</v>
      </c>
      <c r="O376" s="2" t="s">
        <v>14</v>
      </c>
      <c r="S376" s="6659"/>
      <c r="U376" s="6660"/>
      <c r="W376" s="6661" t="str">
        <f>IF(OR(ISNUMBER(W379),ISNUMBER(W380),ISNUMBER(W381),ISNUMBER(W383),ISNUMBER(W384),ISNUMBER(W385),ISNUMBER(W386)),N(W379)+N(W380)+N(W381)+N(W383)+N(W384)+N(W385)+N(W386),IF(ISNUMBER(U376),U376,""))</f>
        <v/>
      </c>
      <c r="Y376" s="6662" t="str">
        <f t="shared" si="42"/>
        <v/>
      </c>
      <c r="AA376" s="92"/>
      <c r="AC376" s="6663"/>
      <c r="AE376" s="6664"/>
      <c r="AG376" s="6665" t="str">
        <f>IF(OR(ISNUMBER(AG379),ISNUMBER(AG380),ISNUMBER(AG381),ISNUMBER(AG383),ISNUMBER(AG384),ISNUMBER(AG385),ISNUMBER(AG386)),N(AG379)+N(AG380)+N(AG381)+N(AG383)+N(AG384)+N(AG385)+N(AG386),IF(ISNUMBER(AE376),AE376,""))</f>
        <v/>
      </c>
      <c r="AI376" s="6666" t="str">
        <f t="shared" si="43"/>
        <v/>
      </c>
    </row>
    <row r="377" spans="1:35" ht="11.25" hidden="1" outlineLevel="3">
      <c r="A377" s="6667" t="s">
        <v>2267</v>
      </c>
      <c r="B377" s="68"/>
      <c r="C377" s="68" t="str">
        <f>IF(OR(ISNUMBER(S377),ISNUMBER(U377),ISNUMBER(W377),ISNUMBER(#REF!),ISNUMBER(AA377),ISNUMBER(AC377),ISNUMBER(AE377),ISNUMBER(AG377),ISNUMBER(Y377),ISNUMBER(AI377)),"x","")</f>
        <v/>
      </c>
      <c r="D377" s="2" t="s">
        <v>90</v>
      </c>
      <c r="E377" s="2" t="s">
        <v>2302</v>
      </c>
      <c r="F377" s="2" t="s">
        <v>67</v>
      </c>
      <c r="G377" s="2" t="s">
        <v>2303</v>
      </c>
      <c r="H377" s="2" t="s">
        <v>2304</v>
      </c>
      <c r="L377" s="2" t="s">
        <v>12</v>
      </c>
      <c r="M377" s="2" t="s">
        <v>12</v>
      </c>
      <c r="N377" s="2" t="s">
        <v>12</v>
      </c>
      <c r="O377" s="2" t="s">
        <v>14</v>
      </c>
      <c r="S377" s="6668"/>
      <c r="U377" s="6669"/>
      <c r="W377" s="6670" t="str">
        <f>IF(ISNUMBER(U377),U377,"")</f>
        <v/>
      </c>
      <c r="Y377" s="6671" t="str">
        <f t="shared" si="42"/>
        <v/>
      </c>
      <c r="AA377" s="92"/>
      <c r="AC377" s="6672"/>
      <c r="AE377" s="6673"/>
      <c r="AG377" s="6674" t="str">
        <f>IF(ISNUMBER(AE377),AE377,"")</f>
        <v/>
      </c>
      <c r="AI377" s="6675" t="str">
        <f t="shared" si="43"/>
        <v/>
      </c>
    </row>
    <row r="378" spans="1:35" ht="11.25" hidden="1" outlineLevel="3">
      <c r="A378" s="6676" t="s">
        <v>2271</v>
      </c>
      <c r="B378" s="68"/>
      <c r="C378" s="68" t="str">
        <f>IF(OR(ISNUMBER(S378),ISNUMBER(U378),ISNUMBER(W378),ISNUMBER(#REF!),ISNUMBER(AA378),ISNUMBER(AC378),ISNUMBER(AE378),ISNUMBER(AG378),ISNUMBER(Y378),ISNUMBER(AI378)),"x","")</f>
        <v/>
      </c>
      <c r="D378" s="2" t="s">
        <v>90</v>
      </c>
      <c r="E378" s="2" t="s">
        <v>2305</v>
      </c>
      <c r="F378" s="2" t="s">
        <v>67</v>
      </c>
      <c r="G378" s="2" t="s">
        <v>2306</v>
      </c>
      <c r="H378" s="2" t="s">
        <v>2307</v>
      </c>
      <c r="L378" s="2" t="s">
        <v>12</v>
      </c>
      <c r="M378" s="2" t="s">
        <v>12</v>
      </c>
      <c r="N378" s="2" t="s">
        <v>12</v>
      </c>
      <c r="O378" s="2" t="s">
        <v>14</v>
      </c>
      <c r="S378" s="6677"/>
      <c r="U378" s="6678"/>
      <c r="W378" s="6679" t="str">
        <f>IF(ISNUMBER(U378),U378,"")</f>
        <v/>
      </c>
      <c r="Y378" s="6680" t="str">
        <f t="shared" si="42"/>
        <v/>
      </c>
      <c r="AA378" s="92"/>
      <c r="AC378" s="6681"/>
      <c r="AE378" s="6682"/>
      <c r="AG378" s="6683" t="str">
        <f>IF(ISNUMBER(AE378),AE378,"")</f>
        <v/>
      </c>
      <c r="AI378" s="6684" t="str">
        <f t="shared" si="43"/>
        <v/>
      </c>
    </row>
    <row r="379" spans="1:35" ht="11.25" hidden="1" outlineLevel="3">
      <c r="A379" s="6685" t="s">
        <v>2308</v>
      </c>
      <c r="B379" s="68" t="s">
        <v>94</v>
      </c>
      <c r="C379" s="68" t="str">
        <f>IF(OR(ISNUMBER(S379),ISNUMBER(U379),ISNUMBER(W379),ISNUMBER(#REF!),ISNUMBER(AA379),ISNUMBER(AC379),ISNUMBER(AE379),ISNUMBER(AG379),ISNUMBER(Y379),ISNUMBER(AI379)),"x","")</f>
        <v/>
      </c>
      <c r="D379" s="2" t="s">
        <v>90</v>
      </c>
      <c r="E379" s="2" t="s">
        <v>2309</v>
      </c>
      <c r="F379" s="2" t="s">
        <v>67</v>
      </c>
      <c r="G379" s="2" t="s">
        <v>2310</v>
      </c>
      <c r="H379" s="2" t="s">
        <v>2283</v>
      </c>
      <c r="L379" s="2" t="s">
        <v>12</v>
      </c>
      <c r="M379" s="2" t="s">
        <v>12</v>
      </c>
      <c r="N379" s="2" t="s">
        <v>12</v>
      </c>
      <c r="O379" s="2" t="s">
        <v>14</v>
      </c>
      <c r="S379" s="6686"/>
      <c r="U379" s="6687"/>
      <c r="W379" s="6688" t="str">
        <f>IF(ISNUMBER(U379),U379,"")</f>
        <v/>
      </c>
      <c r="Y379" s="6689" t="str">
        <f t="shared" si="42"/>
        <v/>
      </c>
      <c r="AA379" s="92"/>
      <c r="AC379" s="6690"/>
      <c r="AE379" s="6691"/>
      <c r="AG379" s="6692" t="str">
        <f>IF(ISNUMBER(AE379),AE379,"")</f>
        <v/>
      </c>
      <c r="AI379" s="6693" t="str">
        <f t="shared" si="43"/>
        <v/>
      </c>
    </row>
    <row r="380" spans="1:35" ht="11.25" hidden="1" outlineLevel="3">
      <c r="A380" s="6694" t="s">
        <v>2311</v>
      </c>
      <c r="B380" s="68" t="s">
        <v>94</v>
      </c>
      <c r="C380" s="68" t="str">
        <f>IF(OR(ISNUMBER(S380),ISNUMBER(U380),ISNUMBER(W380),ISNUMBER(#REF!),ISNUMBER(AA380),ISNUMBER(AC380),ISNUMBER(AE380),ISNUMBER(AG380),ISNUMBER(Y380),ISNUMBER(AI380)),"x","")</f>
        <v/>
      </c>
      <c r="D380" s="2" t="s">
        <v>90</v>
      </c>
      <c r="E380" s="2" t="s">
        <v>2312</v>
      </c>
      <c r="F380" s="2" t="s">
        <v>67</v>
      </c>
      <c r="G380" s="2" t="s">
        <v>2313</v>
      </c>
      <c r="H380" s="2" t="s">
        <v>2283</v>
      </c>
      <c r="L380" s="2" t="s">
        <v>12</v>
      </c>
      <c r="O380" s="2" t="s">
        <v>14</v>
      </c>
      <c r="S380" s="6695"/>
      <c r="U380" s="6696"/>
      <c r="W380" s="6697" t="str">
        <f>IF(ISNUMBER(U380),U380,"")</f>
        <v/>
      </c>
      <c r="Y380" s="6698" t="str">
        <f t="shared" si="42"/>
        <v/>
      </c>
      <c r="AA380" s="92"/>
      <c r="AC380" s="6699"/>
      <c r="AE380" s="6700"/>
      <c r="AG380" s="6701" t="str">
        <f>IF(ISNUMBER(AE380),AE380,"")</f>
        <v/>
      </c>
      <c r="AI380" s="6702" t="str">
        <f t="shared" si="43"/>
        <v/>
      </c>
    </row>
    <row r="381" spans="1:35" ht="11.25" hidden="1" outlineLevel="3">
      <c r="A381" s="6703" t="s">
        <v>2314</v>
      </c>
      <c r="B381" s="68" t="s">
        <v>94</v>
      </c>
      <c r="C381" s="68" t="str">
        <f>IF(OR(ISNUMBER(S381),ISNUMBER(U381),ISNUMBER(W381),ISNUMBER(#REF!),ISNUMBER(AA381),ISNUMBER(AC381),ISNUMBER(AE381),ISNUMBER(AG381),ISNUMBER(Y381),ISNUMBER(AI381)),"x","")</f>
        <v/>
      </c>
      <c r="D381" s="2" t="s">
        <v>90</v>
      </c>
      <c r="E381" s="2" t="s">
        <v>2315</v>
      </c>
      <c r="F381" s="2" t="s">
        <v>67</v>
      </c>
      <c r="G381" s="2" t="s">
        <v>2316</v>
      </c>
      <c r="H381" s="2" t="s">
        <v>2283</v>
      </c>
      <c r="L381" s="2" t="s">
        <v>12</v>
      </c>
      <c r="M381" s="2" t="s">
        <v>12</v>
      </c>
      <c r="N381" s="2" t="s">
        <v>12</v>
      </c>
      <c r="O381" s="2" t="s">
        <v>14</v>
      </c>
      <c r="S381" s="6704"/>
      <c r="U381" s="6705"/>
      <c r="W381" s="6706" t="str">
        <f>IF(ISNUMBER(U381),U381,"")</f>
        <v/>
      </c>
      <c r="Y381" s="6707" t="str">
        <f t="shared" si="42"/>
        <v/>
      </c>
      <c r="AA381" s="92"/>
      <c r="AC381" s="6708"/>
      <c r="AE381" s="6709"/>
      <c r="AG381" s="6710" t="str">
        <f>IF(ISNUMBER(AE381),AE381,"")</f>
        <v/>
      </c>
      <c r="AI381" s="6711" t="str">
        <f t="shared" si="43"/>
        <v/>
      </c>
    </row>
    <row r="382" spans="1:35" ht="11.25" hidden="1" outlineLevel="4">
      <c r="A382" s="6712" t="s">
        <v>2317</v>
      </c>
      <c r="B382" s="68"/>
      <c r="C382" s="68" t="str">
        <f>IF(OR(ISNUMBER(S382),ISNUMBER(U382),ISNUMBER(W382),ISNUMBER(#REF!),ISNUMBER(AA382),ISNUMBER(AC382),ISNUMBER(AE382),ISNUMBER(AG382),ISNUMBER(Y382),ISNUMBER(AI382)),"x","")</f>
        <v/>
      </c>
      <c r="D382" s="2" t="s">
        <v>90</v>
      </c>
      <c r="E382" s="2" t="s">
        <v>2318</v>
      </c>
      <c r="F382" s="2" t="s">
        <v>13</v>
      </c>
      <c r="G382" s="2" t="s">
        <v>2319</v>
      </c>
      <c r="H382" s="2" t="s">
        <v>2283</v>
      </c>
      <c r="I382" s="2" t="s">
        <v>164</v>
      </c>
      <c r="L382" s="2" t="s">
        <v>12</v>
      </c>
      <c r="M382" s="2" t="s">
        <v>12</v>
      </c>
      <c r="N382" s="2" t="s">
        <v>12</v>
      </c>
      <c r="O382" s="2" t="s">
        <v>14</v>
      </c>
      <c r="S382" s="6713"/>
      <c r="U382" s="6714"/>
      <c r="W382" s="6715"/>
      <c r="Y382" s="6716" t="str">
        <f t="shared" si="42"/>
        <v/>
      </c>
      <c r="AA382" s="92"/>
      <c r="AC382" s="6717"/>
      <c r="AE382" s="6718"/>
      <c r="AG382" s="6719"/>
      <c r="AI382" s="6720" t="str">
        <f t="shared" si="43"/>
        <v/>
      </c>
    </row>
    <row r="383" spans="1:35" ht="11.25" hidden="1" outlineLevel="3">
      <c r="A383" s="6721" t="s">
        <v>2320</v>
      </c>
      <c r="B383" s="68" t="s">
        <v>94</v>
      </c>
      <c r="C383" s="68" t="str">
        <f>IF(OR(ISNUMBER(S383),ISNUMBER(U383),ISNUMBER(W383),ISNUMBER(#REF!),ISNUMBER(AA383),ISNUMBER(AC383),ISNUMBER(AE383),ISNUMBER(AG383),ISNUMBER(Y383),ISNUMBER(AI383)),"x","")</f>
        <v/>
      </c>
      <c r="D383" s="2" t="s">
        <v>90</v>
      </c>
      <c r="E383" s="2" t="s">
        <v>2321</v>
      </c>
      <c r="F383" s="2" t="s">
        <v>67</v>
      </c>
      <c r="G383" s="2" t="s">
        <v>2322</v>
      </c>
      <c r="H383" s="2" t="s">
        <v>2283</v>
      </c>
      <c r="K383" s="2" t="s">
        <v>100</v>
      </c>
      <c r="L383" s="2" t="s">
        <v>12</v>
      </c>
      <c r="M383" s="2" t="s">
        <v>12</v>
      </c>
      <c r="N383" s="2" t="s">
        <v>12</v>
      </c>
      <c r="O383" s="2" t="s">
        <v>14</v>
      </c>
      <c r="S383" s="6722"/>
      <c r="U383" s="6723"/>
      <c r="W383" s="6724" t="str">
        <f>IF(ISNUMBER(U383),U383,"")</f>
        <v/>
      </c>
      <c r="Y383" s="6725" t="str">
        <f t="shared" si="42"/>
        <v/>
      </c>
      <c r="AA383" s="92"/>
      <c r="AC383" s="6726"/>
      <c r="AE383" s="6727"/>
      <c r="AG383" s="6728" t="str">
        <f>IF(ISNUMBER(AE383),AE383,"")</f>
        <v/>
      </c>
      <c r="AI383" s="6729" t="str">
        <f t="shared" si="43"/>
        <v/>
      </c>
    </row>
    <row r="384" spans="1:35" ht="11.25" hidden="1" outlineLevel="3">
      <c r="A384" s="6730" t="s">
        <v>2323</v>
      </c>
      <c r="B384" s="68" t="s">
        <v>94</v>
      </c>
      <c r="C384" s="68" t="str">
        <f>IF(OR(ISNUMBER(S384),ISNUMBER(U384),ISNUMBER(W384),ISNUMBER(#REF!),ISNUMBER(AA384),ISNUMBER(AC384),ISNUMBER(AE384),ISNUMBER(AG384),ISNUMBER(Y384),ISNUMBER(AI384)),"x","")</f>
        <v/>
      </c>
      <c r="D384" s="2" t="s">
        <v>90</v>
      </c>
      <c r="E384" s="2" t="s">
        <v>2324</v>
      </c>
      <c r="F384" s="2" t="s">
        <v>67</v>
      </c>
      <c r="G384" s="2" t="s">
        <v>2325</v>
      </c>
      <c r="L384" s="2" t="s">
        <v>12</v>
      </c>
      <c r="M384" s="2" t="s">
        <v>12</v>
      </c>
      <c r="N384" s="2" t="s">
        <v>12</v>
      </c>
      <c r="O384" s="2" t="s">
        <v>14</v>
      </c>
      <c r="S384" s="6731"/>
      <c r="U384" s="6732"/>
      <c r="W384" s="6733" t="str">
        <f>IF(ISNUMBER(U384),U384,"")</f>
        <v/>
      </c>
      <c r="Y384" s="6734" t="str">
        <f t="shared" si="42"/>
        <v/>
      </c>
      <c r="AA384" s="92"/>
      <c r="AC384" s="6735"/>
      <c r="AE384" s="6736"/>
      <c r="AG384" s="6737" t="str">
        <f>IF(ISNUMBER(AE384),AE384,"")</f>
        <v/>
      </c>
      <c r="AI384" s="6738" t="str">
        <f t="shared" si="43"/>
        <v/>
      </c>
    </row>
    <row r="385" spans="1:35" ht="11.25" hidden="1" outlineLevel="3">
      <c r="A385" s="6739" t="s">
        <v>2326</v>
      </c>
      <c r="B385" s="68" t="s">
        <v>94</v>
      </c>
      <c r="C385" s="68" t="str">
        <f>IF(OR(ISNUMBER(S385),ISNUMBER(U385),ISNUMBER(W385),ISNUMBER(#REF!),ISNUMBER(AA385),ISNUMBER(AC385),ISNUMBER(AE385),ISNUMBER(AG385),ISNUMBER(Y385),ISNUMBER(AI385)),"x","")</f>
        <v/>
      </c>
      <c r="D385" s="2" t="s">
        <v>90</v>
      </c>
      <c r="E385" s="2" t="s">
        <v>2327</v>
      </c>
      <c r="F385" s="2" t="s">
        <v>67</v>
      </c>
      <c r="G385" s="2" t="s">
        <v>2328</v>
      </c>
      <c r="L385" s="2" t="s">
        <v>12</v>
      </c>
      <c r="M385" s="2" t="s">
        <v>12</v>
      </c>
      <c r="N385" s="2" t="s">
        <v>12</v>
      </c>
      <c r="O385" s="2" t="s">
        <v>14</v>
      </c>
      <c r="S385" s="6740"/>
      <c r="U385" s="6741"/>
      <c r="W385" s="6742" t="str">
        <f>IF(ISNUMBER(U385),U385,"")</f>
        <v/>
      </c>
      <c r="Y385" s="6743" t="str">
        <f t="shared" si="42"/>
        <v/>
      </c>
      <c r="AA385" s="92"/>
      <c r="AC385" s="6744"/>
      <c r="AE385" s="6745"/>
      <c r="AG385" s="6746" t="str">
        <f>IF(ISNUMBER(AE385),AE385,"")</f>
        <v/>
      </c>
      <c r="AI385" s="6747" t="str">
        <f t="shared" si="43"/>
        <v/>
      </c>
    </row>
    <row r="386" spans="1:35" ht="11.25" hidden="1" outlineLevel="3">
      <c r="A386" s="6748" t="s">
        <v>139</v>
      </c>
      <c r="B386" s="68" t="s">
        <v>94</v>
      </c>
      <c r="C386" s="68" t="str">
        <f>IF(OR(ISNUMBER(S386),ISNUMBER(U386),ISNUMBER(W386),ISNUMBER(#REF!),ISNUMBER(AA386),ISNUMBER(AC386),ISNUMBER(AE386),ISNUMBER(AG386),ISNUMBER(Y386),ISNUMBER(AI386)),"x","")</f>
        <v/>
      </c>
      <c r="D386" s="2" t="s">
        <v>90</v>
      </c>
      <c r="E386" s="2" t="s">
        <v>2329</v>
      </c>
      <c r="F386" s="2" t="s">
        <v>67</v>
      </c>
      <c r="G386" s="2" t="s">
        <v>2330</v>
      </c>
      <c r="H386" s="2" t="s">
        <v>142</v>
      </c>
      <c r="I386" s="2" t="s">
        <v>2331</v>
      </c>
      <c r="L386" s="2" t="s">
        <v>12</v>
      </c>
      <c r="M386" s="2" t="s">
        <v>12</v>
      </c>
      <c r="N386" s="2" t="s">
        <v>12</v>
      </c>
      <c r="O386" s="2" t="s">
        <v>14</v>
      </c>
      <c r="S386" s="6749"/>
      <c r="U386" s="6750"/>
      <c r="W386" s="6751" t="str">
        <f>IF(ISNUMBER(U386),U386,"")</f>
        <v/>
      </c>
      <c r="Y386" s="6752" t="str">
        <f t="shared" si="42"/>
        <v/>
      </c>
      <c r="AA386" s="92"/>
      <c r="AC386" s="6753"/>
      <c r="AE386" s="6754"/>
      <c r="AG386" s="6755" t="str">
        <f>IF(ISNUMBER(AE386),AE386,"")</f>
        <v/>
      </c>
      <c r="AI386" s="6756" t="str">
        <f t="shared" si="43"/>
        <v/>
      </c>
    </row>
    <row r="387" spans="1:35" ht="11.25" outlineLevel="2" collapsed="1">
      <c r="A387" s="6757" t="s">
        <v>2332</v>
      </c>
      <c r="B387" s="68" t="s">
        <v>94</v>
      </c>
      <c r="C387" s="68" t="str">
        <f>IF(OR(ISNUMBER(S387),ISNUMBER(U387),ISNUMBER(W387),ISNUMBER(#REF!),ISNUMBER(AA387),ISNUMBER(AC387),ISNUMBER(AE387),ISNUMBER(AG387),ISNUMBER(Y387),ISNUMBER(AI387)),"x","")</f>
        <v/>
      </c>
      <c r="D387" s="2" t="s">
        <v>90</v>
      </c>
      <c r="E387" s="2" t="s">
        <v>2333</v>
      </c>
      <c r="F387" s="2" t="s">
        <v>67</v>
      </c>
      <c r="G387" s="2" t="s">
        <v>2332</v>
      </c>
      <c r="I387" s="2" t="s">
        <v>2334</v>
      </c>
      <c r="J387" s="2" t="s">
        <v>122</v>
      </c>
      <c r="L387" s="2" t="s">
        <v>12</v>
      </c>
      <c r="M387" s="2" t="s">
        <v>12</v>
      </c>
      <c r="N387" s="2" t="s">
        <v>12</v>
      </c>
      <c r="O387" s="2" t="s">
        <v>14</v>
      </c>
      <c r="S387" s="6758"/>
      <c r="U387" s="6759"/>
      <c r="W387" s="6760" t="str">
        <f>IF(OR(ISNUMBER(W390),ISNUMBER(W391),ISNUMBER(W392),ISNUMBER(W393),ISNUMBER(W394),ISNUMBER(W395),ISNUMBER(W396),ISNUMBER(W397),ISNUMBER(W398),ISNUMBER(W399),ISNUMBER(W400),ISNUMBER(W402)),N(W390)+N(W391)+N(W392)+N(W393)+N(W394)+N(W395)+N(W396)+N(W397)+N(W398)+N(W399)+N(W400)+N(W402),IF(ISNUMBER(U387),U387,""))</f>
        <v/>
      </c>
      <c r="Y387" s="6761" t="str">
        <f t="shared" si="42"/>
        <v/>
      </c>
      <c r="AA387" s="92"/>
      <c r="AC387" s="6762"/>
      <c r="AE387" s="6763"/>
      <c r="AG387" s="6764" t="str">
        <f>IF(OR(ISNUMBER(AG390),ISNUMBER(AG391),ISNUMBER(AG392),ISNUMBER(AG393),ISNUMBER(AG394),ISNUMBER(AG395),ISNUMBER(AG396),ISNUMBER(AG397),ISNUMBER(AG398),ISNUMBER(AG399),ISNUMBER(AG400),ISNUMBER(AG402)),N(AG390)+N(AG391)+N(AG392)+N(AG393)+N(AG394)+N(AG395)+N(AG396)+N(AG397)+N(AG398)+N(AG399)+N(AG400)+N(AG402),IF(ISNUMBER(AE387),AE387,""))</f>
        <v/>
      </c>
      <c r="AI387" s="6765" t="str">
        <f t="shared" si="43"/>
        <v/>
      </c>
    </row>
    <row r="388" spans="1:35" ht="11.25" hidden="1" outlineLevel="3">
      <c r="A388" s="6766" t="s">
        <v>2267</v>
      </c>
      <c r="B388" s="68"/>
      <c r="C388" s="68" t="str">
        <f>IF(OR(ISNUMBER(S388),ISNUMBER(U388),ISNUMBER(W388),ISNUMBER(#REF!),ISNUMBER(AA388),ISNUMBER(AC388),ISNUMBER(AE388),ISNUMBER(AG388),ISNUMBER(Y388),ISNUMBER(AI388)),"x","")</f>
        <v/>
      </c>
      <c r="D388" s="2" t="s">
        <v>90</v>
      </c>
      <c r="E388" s="2" t="s">
        <v>2335</v>
      </c>
      <c r="F388" s="2" t="s">
        <v>67</v>
      </c>
      <c r="G388" s="2" t="s">
        <v>2336</v>
      </c>
      <c r="H388" s="2" t="s">
        <v>2337</v>
      </c>
      <c r="I388" s="2" t="s">
        <v>2338</v>
      </c>
      <c r="L388" s="2" t="s">
        <v>12</v>
      </c>
      <c r="M388" s="2" t="s">
        <v>12</v>
      </c>
      <c r="N388" s="2" t="s">
        <v>12</v>
      </c>
      <c r="O388" s="2" t="s">
        <v>14</v>
      </c>
      <c r="S388" s="6767"/>
      <c r="U388" s="6768"/>
      <c r="W388" s="6769" t="str">
        <f t="shared" ref="W388:W400" si="46">IF(ISNUMBER(U388),U388,"")</f>
        <v/>
      </c>
      <c r="Y388" s="6770" t="str">
        <f t="shared" si="42"/>
        <v/>
      </c>
      <c r="AA388" s="92"/>
      <c r="AC388" s="6771"/>
      <c r="AE388" s="6772"/>
      <c r="AG388" s="6773" t="str">
        <f t="shared" ref="AG388:AG400" si="47">IF(ISNUMBER(AE388),AE388,"")</f>
        <v/>
      </c>
      <c r="AI388" s="6774" t="str">
        <f t="shared" si="43"/>
        <v/>
      </c>
    </row>
    <row r="389" spans="1:35" ht="11.25" hidden="1" outlineLevel="3">
      <c r="A389" s="6775" t="s">
        <v>2271</v>
      </c>
      <c r="B389" s="68"/>
      <c r="C389" s="68" t="str">
        <f>IF(OR(ISNUMBER(S389),ISNUMBER(U389),ISNUMBER(W389),ISNUMBER(#REF!),ISNUMBER(AA389),ISNUMBER(AC389),ISNUMBER(AE389),ISNUMBER(AG389),ISNUMBER(Y389),ISNUMBER(AI389)),"x","")</f>
        <v/>
      </c>
      <c r="D389" s="2" t="s">
        <v>90</v>
      </c>
      <c r="E389" s="2" t="s">
        <v>2339</v>
      </c>
      <c r="F389" s="2" t="s">
        <v>67</v>
      </c>
      <c r="G389" s="2" t="s">
        <v>2340</v>
      </c>
      <c r="H389" s="2" t="s">
        <v>2341</v>
      </c>
      <c r="L389" s="2" t="s">
        <v>12</v>
      </c>
      <c r="M389" s="2" t="s">
        <v>12</v>
      </c>
      <c r="N389" s="2" t="s">
        <v>12</v>
      </c>
      <c r="O389" s="2" t="s">
        <v>14</v>
      </c>
      <c r="S389" s="6776"/>
      <c r="U389" s="6777"/>
      <c r="W389" s="6778" t="str">
        <f t="shared" si="46"/>
        <v/>
      </c>
      <c r="Y389" s="6779" t="str">
        <f t="shared" si="42"/>
        <v/>
      </c>
      <c r="AA389" s="92"/>
      <c r="AC389" s="6780"/>
      <c r="AE389" s="6781"/>
      <c r="AG389" s="6782" t="str">
        <f t="shared" si="47"/>
        <v/>
      </c>
      <c r="AI389" s="6783" t="str">
        <f t="shared" si="43"/>
        <v/>
      </c>
    </row>
    <row r="390" spans="1:35" ht="11.25" hidden="1" outlineLevel="3">
      <c r="A390" s="6784" t="s">
        <v>2342</v>
      </c>
      <c r="B390" s="68" t="s">
        <v>94</v>
      </c>
      <c r="C390" s="68" t="str">
        <f>IF(OR(ISNUMBER(S390),ISNUMBER(U390),ISNUMBER(W390),ISNUMBER(#REF!),ISNUMBER(AA390),ISNUMBER(AC390),ISNUMBER(AE390),ISNUMBER(AG390),ISNUMBER(Y390),ISNUMBER(AI390)),"x","")</f>
        <v/>
      </c>
      <c r="D390" s="2" t="s">
        <v>90</v>
      </c>
      <c r="E390" s="2" t="s">
        <v>2343</v>
      </c>
      <c r="F390" s="2" t="s">
        <v>67</v>
      </c>
      <c r="G390" s="2" t="s">
        <v>2344</v>
      </c>
      <c r="L390" s="2" t="s">
        <v>12</v>
      </c>
      <c r="O390" s="2" t="s">
        <v>14</v>
      </c>
      <c r="S390" s="6785"/>
      <c r="U390" s="6786"/>
      <c r="W390" s="6787" t="str">
        <f t="shared" si="46"/>
        <v/>
      </c>
      <c r="Y390" s="6788" t="str">
        <f t="shared" si="42"/>
        <v/>
      </c>
      <c r="AA390" s="92"/>
      <c r="AC390" s="6789"/>
      <c r="AE390" s="6790"/>
      <c r="AG390" s="6791" t="str">
        <f t="shared" si="47"/>
        <v/>
      </c>
      <c r="AI390" s="6792" t="str">
        <f t="shared" si="43"/>
        <v/>
      </c>
    </row>
    <row r="391" spans="1:35" ht="11.25" hidden="1" outlineLevel="3">
      <c r="A391" s="6793" t="s">
        <v>2345</v>
      </c>
      <c r="B391" s="68" t="s">
        <v>94</v>
      </c>
      <c r="C391" s="68" t="str">
        <f>IF(OR(ISNUMBER(S391),ISNUMBER(U391),ISNUMBER(W391),ISNUMBER(#REF!),ISNUMBER(AA391),ISNUMBER(AC391),ISNUMBER(AE391),ISNUMBER(AG391),ISNUMBER(Y391),ISNUMBER(AI391)),"x","")</f>
        <v/>
      </c>
      <c r="D391" s="2" t="s">
        <v>90</v>
      </c>
      <c r="E391" s="2" t="s">
        <v>2346</v>
      </c>
      <c r="F391" s="2" t="s">
        <v>67</v>
      </c>
      <c r="G391" s="2" t="s">
        <v>2347</v>
      </c>
      <c r="L391" s="2" t="s">
        <v>12</v>
      </c>
      <c r="M391" s="2" t="s">
        <v>12</v>
      </c>
      <c r="N391" s="2" t="s">
        <v>12</v>
      </c>
      <c r="O391" s="2" t="s">
        <v>14</v>
      </c>
      <c r="S391" s="6794"/>
      <c r="U391" s="6795"/>
      <c r="W391" s="6796" t="str">
        <f t="shared" si="46"/>
        <v/>
      </c>
      <c r="Y391" s="6797" t="str">
        <f t="shared" si="42"/>
        <v/>
      </c>
      <c r="AA391" s="92"/>
      <c r="AC391" s="6798"/>
      <c r="AE391" s="6799"/>
      <c r="AG391" s="6800" t="str">
        <f t="shared" si="47"/>
        <v/>
      </c>
      <c r="AI391" s="6801" t="str">
        <f t="shared" si="43"/>
        <v/>
      </c>
    </row>
    <row r="392" spans="1:35" ht="11.25" hidden="1" outlineLevel="3">
      <c r="A392" s="6802" t="s">
        <v>2348</v>
      </c>
      <c r="B392" s="68" t="s">
        <v>94</v>
      </c>
      <c r="C392" s="68" t="str">
        <f>IF(OR(ISNUMBER(S392),ISNUMBER(U392),ISNUMBER(W392),ISNUMBER(#REF!),ISNUMBER(AA392),ISNUMBER(AC392),ISNUMBER(AE392),ISNUMBER(AG392),ISNUMBER(Y392),ISNUMBER(AI392)),"x","")</f>
        <v/>
      </c>
      <c r="D392" s="2" t="s">
        <v>90</v>
      </c>
      <c r="E392" s="2" t="s">
        <v>2349</v>
      </c>
      <c r="F392" s="2" t="s">
        <v>67</v>
      </c>
      <c r="G392" s="2" t="s">
        <v>2350</v>
      </c>
      <c r="H392" s="2" t="s">
        <v>2283</v>
      </c>
      <c r="L392" s="2" t="s">
        <v>12</v>
      </c>
      <c r="M392" s="2" t="s">
        <v>12</v>
      </c>
      <c r="N392" s="2" t="s">
        <v>12</v>
      </c>
      <c r="O392" s="2" t="s">
        <v>14</v>
      </c>
      <c r="S392" s="6803"/>
      <c r="U392" s="6804"/>
      <c r="W392" s="6805" t="str">
        <f t="shared" si="46"/>
        <v/>
      </c>
      <c r="Y392" s="6806" t="str">
        <f t="shared" si="42"/>
        <v/>
      </c>
      <c r="AA392" s="92"/>
      <c r="AC392" s="6807"/>
      <c r="AE392" s="6808"/>
      <c r="AG392" s="6809" t="str">
        <f t="shared" si="47"/>
        <v/>
      </c>
      <c r="AI392" s="6810" t="str">
        <f t="shared" si="43"/>
        <v/>
      </c>
    </row>
    <row r="393" spans="1:35" ht="11.25" hidden="1" outlineLevel="3">
      <c r="A393" s="6811" t="s">
        <v>2351</v>
      </c>
      <c r="B393" s="68" t="s">
        <v>94</v>
      </c>
      <c r="C393" s="68" t="str">
        <f>IF(OR(ISNUMBER(S393),ISNUMBER(U393),ISNUMBER(W393),ISNUMBER(#REF!),ISNUMBER(AA393),ISNUMBER(AC393),ISNUMBER(AE393),ISNUMBER(AG393),ISNUMBER(Y393),ISNUMBER(AI393)),"x","")</f>
        <v/>
      </c>
      <c r="D393" s="2" t="s">
        <v>90</v>
      </c>
      <c r="E393" s="2" t="s">
        <v>2352</v>
      </c>
      <c r="F393" s="2" t="s">
        <v>67</v>
      </c>
      <c r="G393" s="2" t="s">
        <v>2353</v>
      </c>
      <c r="L393" s="2" t="s">
        <v>12</v>
      </c>
      <c r="M393" s="2" t="s">
        <v>12</v>
      </c>
      <c r="N393" s="2" t="s">
        <v>12</v>
      </c>
      <c r="O393" s="2" t="s">
        <v>14</v>
      </c>
      <c r="S393" s="6812"/>
      <c r="U393" s="6813"/>
      <c r="W393" s="6814" t="str">
        <f t="shared" si="46"/>
        <v/>
      </c>
      <c r="Y393" s="6815" t="str">
        <f t="shared" ref="Y393:Y456" si="48">IF(OR(ISNUMBER(S393),ISNUMBER(W393)),N(S393)+N(W393),"")</f>
        <v/>
      </c>
      <c r="AA393" s="92"/>
      <c r="AC393" s="6816"/>
      <c r="AE393" s="6817"/>
      <c r="AG393" s="6818" t="str">
        <f t="shared" si="47"/>
        <v/>
      </c>
      <c r="AI393" s="6819" t="str">
        <f t="shared" ref="AI393:AI456" si="49">IF(OR(ISNUMBER(AC393),ISNUMBER(AG393)),N(AC393)+N(AG393),"")</f>
        <v/>
      </c>
    </row>
    <row r="394" spans="1:35" ht="11.25" hidden="1" outlineLevel="3">
      <c r="A394" s="6820" t="s">
        <v>2354</v>
      </c>
      <c r="B394" s="68" t="s">
        <v>94</v>
      </c>
      <c r="C394" s="68" t="str">
        <f>IF(OR(ISNUMBER(S394),ISNUMBER(U394),ISNUMBER(W394),ISNUMBER(#REF!),ISNUMBER(AA394),ISNUMBER(AC394),ISNUMBER(AE394),ISNUMBER(AG394),ISNUMBER(Y394),ISNUMBER(AI394)),"x","")</f>
        <v/>
      </c>
      <c r="D394" s="2" t="s">
        <v>90</v>
      </c>
      <c r="E394" s="2" t="s">
        <v>2355</v>
      </c>
      <c r="F394" s="2" t="s">
        <v>67</v>
      </c>
      <c r="G394" s="2" t="s">
        <v>2356</v>
      </c>
      <c r="I394" s="2" t="s">
        <v>2357</v>
      </c>
      <c r="L394" s="2" t="s">
        <v>12</v>
      </c>
      <c r="M394" s="2" t="s">
        <v>12</v>
      </c>
      <c r="N394" s="2" t="s">
        <v>12</v>
      </c>
      <c r="O394" s="2" t="s">
        <v>14</v>
      </c>
      <c r="S394" s="6821"/>
      <c r="U394" s="6822"/>
      <c r="W394" s="6823" t="str">
        <f t="shared" si="46"/>
        <v/>
      </c>
      <c r="Y394" s="6824" t="str">
        <f t="shared" si="48"/>
        <v/>
      </c>
      <c r="AA394" s="92"/>
      <c r="AC394" s="6825"/>
      <c r="AE394" s="6826"/>
      <c r="AG394" s="6827" t="str">
        <f t="shared" si="47"/>
        <v/>
      </c>
      <c r="AI394" s="6828" t="str">
        <f t="shared" si="49"/>
        <v/>
      </c>
    </row>
    <row r="395" spans="1:35" ht="11.25" hidden="1" outlineLevel="3">
      <c r="A395" s="6829" t="s">
        <v>2358</v>
      </c>
      <c r="B395" s="68" t="s">
        <v>94</v>
      </c>
      <c r="C395" s="68" t="str">
        <f>IF(OR(ISNUMBER(S395),ISNUMBER(U395),ISNUMBER(W395),ISNUMBER(#REF!),ISNUMBER(AA395),ISNUMBER(AC395),ISNUMBER(AE395),ISNUMBER(AG395),ISNUMBER(Y395),ISNUMBER(AI395)),"x","")</f>
        <v/>
      </c>
      <c r="D395" s="2" t="s">
        <v>90</v>
      </c>
      <c r="E395" s="2" t="s">
        <v>2359</v>
      </c>
      <c r="F395" s="2" t="s">
        <v>67</v>
      </c>
      <c r="G395" s="2" t="s">
        <v>2360</v>
      </c>
      <c r="I395" s="2" t="s">
        <v>2361</v>
      </c>
      <c r="L395" s="2" t="s">
        <v>12</v>
      </c>
      <c r="M395" s="2" t="s">
        <v>12</v>
      </c>
      <c r="N395" s="2" t="s">
        <v>12</v>
      </c>
      <c r="O395" s="2" t="s">
        <v>14</v>
      </c>
      <c r="S395" s="6830"/>
      <c r="U395" s="6831"/>
      <c r="W395" s="6832" t="str">
        <f t="shared" si="46"/>
        <v/>
      </c>
      <c r="Y395" s="6833" t="str">
        <f t="shared" si="48"/>
        <v/>
      </c>
      <c r="AA395" s="92"/>
      <c r="AC395" s="6834"/>
      <c r="AE395" s="6835"/>
      <c r="AG395" s="6836" t="str">
        <f t="shared" si="47"/>
        <v/>
      </c>
      <c r="AI395" s="6837" t="str">
        <f t="shared" si="49"/>
        <v/>
      </c>
    </row>
    <row r="396" spans="1:35" ht="11.25" hidden="1" outlineLevel="3">
      <c r="A396" s="6838" t="s">
        <v>2362</v>
      </c>
      <c r="B396" s="68" t="s">
        <v>94</v>
      </c>
      <c r="C396" s="68" t="str">
        <f>IF(OR(ISNUMBER(S396),ISNUMBER(U396),ISNUMBER(W396),ISNUMBER(#REF!),ISNUMBER(AA396),ISNUMBER(AC396),ISNUMBER(AE396),ISNUMBER(AG396),ISNUMBER(Y396),ISNUMBER(AI396)),"x","")</f>
        <v/>
      </c>
      <c r="D396" s="2" t="s">
        <v>90</v>
      </c>
      <c r="E396" s="2" t="s">
        <v>2363</v>
      </c>
      <c r="F396" s="2" t="s">
        <v>67</v>
      </c>
      <c r="G396" s="2" t="s">
        <v>2364</v>
      </c>
      <c r="L396" s="2" t="s">
        <v>12</v>
      </c>
      <c r="M396" s="2" t="s">
        <v>12</v>
      </c>
      <c r="N396" s="2" t="s">
        <v>12</v>
      </c>
      <c r="O396" s="2" t="s">
        <v>14</v>
      </c>
      <c r="S396" s="6839"/>
      <c r="U396" s="6840"/>
      <c r="W396" s="6841" t="str">
        <f t="shared" si="46"/>
        <v/>
      </c>
      <c r="Y396" s="6842" t="str">
        <f t="shared" si="48"/>
        <v/>
      </c>
      <c r="AA396" s="92"/>
      <c r="AC396" s="6843"/>
      <c r="AE396" s="6844"/>
      <c r="AG396" s="6845" t="str">
        <f t="shared" si="47"/>
        <v/>
      </c>
      <c r="AI396" s="6846" t="str">
        <f t="shared" si="49"/>
        <v/>
      </c>
    </row>
    <row r="397" spans="1:35" ht="11.25" hidden="1" outlineLevel="3">
      <c r="A397" s="6847" t="s">
        <v>2365</v>
      </c>
      <c r="B397" s="68" t="s">
        <v>94</v>
      </c>
      <c r="C397" s="68" t="str">
        <f>IF(OR(ISNUMBER(S397),ISNUMBER(U397),ISNUMBER(W397),ISNUMBER(#REF!),ISNUMBER(AA397),ISNUMBER(AC397),ISNUMBER(AE397),ISNUMBER(AG397),ISNUMBER(Y397),ISNUMBER(AI397)),"x","")</f>
        <v/>
      </c>
      <c r="D397" s="2" t="s">
        <v>90</v>
      </c>
      <c r="E397" s="2" t="s">
        <v>2366</v>
      </c>
      <c r="F397" s="2" t="s">
        <v>67</v>
      </c>
      <c r="G397" s="2" t="s">
        <v>2367</v>
      </c>
      <c r="L397" s="2" t="s">
        <v>12</v>
      </c>
      <c r="M397" s="2" t="s">
        <v>12</v>
      </c>
      <c r="N397" s="2" t="s">
        <v>12</v>
      </c>
      <c r="O397" s="2" t="s">
        <v>14</v>
      </c>
      <c r="S397" s="6848"/>
      <c r="U397" s="6849"/>
      <c r="W397" s="6850" t="str">
        <f t="shared" si="46"/>
        <v/>
      </c>
      <c r="Y397" s="6851" t="str">
        <f t="shared" si="48"/>
        <v/>
      </c>
      <c r="AA397" s="92"/>
      <c r="AC397" s="6852"/>
      <c r="AE397" s="6853"/>
      <c r="AG397" s="6854" t="str">
        <f t="shared" si="47"/>
        <v/>
      </c>
      <c r="AI397" s="6855" t="str">
        <f t="shared" si="49"/>
        <v/>
      </c>
    </row>
    <row r="398" spans="1:35" ht="11.25" hidden="1" outlineLevel="3">
      <c r="A398" s="6856" t="s">
        <v>2368</v>
      </c>
      <c r="B398" s="68" t="s">
        <v>94</v>
      </c>
      <c r="C398" s="68" t="str">
        <f>IF(OR(ISNUMBER(S398),ISNUMBER(U398),ISNUMBER(W398),ISNUMBER(#REF!),ISNUMBER(AA398),ISNUMBER(AC398),ISNUMBER(AE398),ISNUMBER(AG398),ISNUMBER(Y398),ISNUMBER(AI398)),"x","")</f>
        <v/>
      </c>
      <c r="D398" s="2" t="s">
        <v>90</v>
      </c>
      <c r="E398" s="2" t="s">
        <v>2369</v>
      </c>
      <c r="F398" s="2" t="s">
        <v>67</v>
      </c>
      <c r="G398" s="2" t="s">
        <v>2370</v>
      </c>
      <c r="H398" s="2" t="s">
        <v>104</v>
      </c>
      <c r="L398" s="2" t="s">
        <v>12</v>
      </c>
      <c r="M398" s="2" t="s">
        <v>12</v>
      </c>
      <c r="N398" s="2" t="s">
        <v>12</v>
      </c>
      <c r="O398" s="2" t="s">
        <v>14</v>
      </c>
      <c r="S398" s="6857"/>
      <c r="U398" s="6858"/>
      <c r="W398" s="6859" t="str">
        <f t="shared" si="46"/>
        <v/>
      </c>
      <c r="Y398" s="6860" t="str">
        <f t="shared" si="48"/>
        <v/>
      </c>
      <c r="AA398" s="92"/>
      <c r="AC398" s="6861"/>
      <c r="AE398" s="6862"/>
      <c r="AG398" s="6863" t="str">
        <f t="shared" si="47"/>
        <v/>
      </c>
      <c r="AI398" s="6864" t="str">
        <f t="shared" si="49"/>
        <v/>
      </c>
    </row>
    <row r="399" spans="1:35" ht="11.25" hidden="1" outlineLevel="3">
      <c r="A399" s="6865" t="s">
        <v>2371</v>
      </c>
      <c r="B399" s="68" t="s">
        <v>94</v>
      </c>
      <c r="C399" s="68" t="str">
        <f>IF(OR(ISNUMBER(S399),ISNUMBER(U399),ISNUMBER(W399),ISNUMBER(#REF!),ISNUMBER(AA399),ISNUMBER(AC399),ISNUMBER(AE399),ISNUMBER(AG399),ISNUMBER(Y399),ISNUMBER(AI399)),"x","")</f>
        <v/>
      </c>
      <c r="D399" s="2" t="s">
        <v>90</v>
      </c>
      <c r="E399" s="2" t="s">
        <v>2372</v>
      </c>
      <c r="F399" s="2" t="s">
        <v>67</v>
      </c>
      <c r="G399" s="2" t="s">
        <v>2373</v>
      </c>
      <c r="L399" s="2" t="s">
        <v>12</v>
      </c>
      <c r="M399" s="2" t="s">
        <v>12</v>
      </c>
      <c r="N399" s="2" t="s">
        <v>12</v>
      </c>
      <c r="O399" s="2" t="s">
        <v>14</v>
      </c>
      <c r="S399" s="6866"/>
      <c r="U399" s="6867"/>
      <c r="W399" s="6868" t="str">
        <f t="shared" si="46"/>
        <v/>
      </c>
      <c r="Y399" s="6869" t="str">
        <f t="shared" si="48"/>
        <v/>
      </c>
      <c r="AA399" s="92"/>
      <c r="AC399" s="6870"/>
      <c r="AE399" s="6871"/>
      <c r="AG399" s="6872" t="str">
        <f t="shared" si="47"/>
        <v/>
      </c>
      <c r="AI399" s="6873" t="str">
        <f t="shared" si="49"/>
        <v/>
      </c>
    </row>
    <row r="400" spans="1:35" ht="11.25" hidden="1" outlineLevel="3">
      <c r="A400" s="6874" t="s">
        <v>2374</v>
      </c>
      <c r="B400" s="68" t="s">
        <v>94</v>
      </c>
      <c r="C400" s="68" t="str">
        <f>IF(OR(ISNUMBER(S400),ISNUMBER(U400),ISNUMBER(W400),ISNUMBER(#REF!),ISNUMBER(AA400),ISNUMBER(AC400),ISNUMBER(AE400),ISNUMBER(AG400),ISNUMBER(Y400),ISNUMBER(AI400)),"x","")</f>
        <v/>
      </c>
      <c r="D400" s="2" t="s">
        <v>90</v>
      </c>
      <c r="E400" s="2" t="s">
        <v>2375</v>
      </c>
      <c r="F400" s="2" t="s">
        <v>67</v>
      </c>
      <c r="G400" s="2" t="s">
        <v>2376</v>
      </c>
      <c r="H400" s="2" t="s">
        <v>2283</v>
      </c>
      <c r="I400" s="2" t="s">
        <v>2377</v>
      </c>
      <c r="L400" s="2" t="s">
        <v>12</v>
      </c>
      <c r="M400" s="2" t="s">
        <v>12</v>
      </c>
      <c r="N400" s="2" t="s">
        <v>12</v>
      </c>
      <c r="O400" s="2" t="s">
        <v>14</v>
      </c>
      <c r="S400" s="6875"/>
      <c r="U400" s="6876"/>
      <c r="W400" s="6877" t="str">
        <f t="shared" si="46"/>
        <v/>
      </c>
      <c r="Y400" s="6878" t="str">
        <f t="shared" si="48"/>
        <v/>
      </c>
      <c r="AA400" s="92"/>
      <c r="AC400" s="6879"/>
      <c r="AE400" s="6880"/>
      <c r="AG400" s="6881" t="str">
        <f t="shared" si="47"/>
        <v/>
      </c>
      <c r="AI400" s="6882" t="str">
        <f t="shared" si="49"/>
        <v/>
      </c>
    </row>
    <row r="401" spans="1:35" ht="11.25" hidden="1" outlineLevel="4">
      <c r="A401" s="6883" t="s">
        <v>2378</v>
      </c>
      <c r="B401" s="68"/>
      <c r="C401" s="68" t="str">
        <f>IF(OR(ISNUMBER(S401),ISNUMBER(U401),ISNUMBER(W401),ISNUMBER(#REF!),ISNUMBER(AA401),ISNUMBER(AC401),ISNUMBER(AE401),ISNUMBER(AG401),ISNUMBER(Y401),ISNUMBER(AI401)),"x","")</f>
        <v/>
      </c>
      <c r="D401" s="2" t="s">
        <v>90</v>
      </c>
      <c r="E401" s="2" t="s">
        <v>2379</v>
      </c>
      <c r="F401" s="2" t="s">
        <v>13</v>
      </c>
      <c r="G401" s="2" t="s">
        <v>2380</v>
      </c>
      <c r="H401" s="2" t="s">
        <v>2381</v>
      </c>
      <c r="I401" s="2" t="s">
        <v>164</v>
      </c>
      <c r="L401" s="2" t="s">
        <v>12</v>
      </c>
      <c r="M401" s="2" t="s">
        <v>12</v>
      </c>
      <c r="N401" s="2" t="s">
        <v>12</v>
      </c>
      <c r="O401" s="2" t="s">
        <v>14</v>
      </c>
      <c r="S401" s="6884"/>
      <c r="U401" s="6885"/>
      <c r="W401" s="6886"/>
      <c r="Y401" s="6887" t="str">
        <f t="shared" si="48"/>
        <v/>
      </c>
      <c r="AA401" s="92"/>
      <c r="AC401" s="6888"/>
      <c r="AE401" s="6889"/>
      <c r="AG401" s="6890"/>
      <c r="AI401" s="6891" t="str">
        <f t="shared" si="49"/>
        <v/>
      </c>
    </row>
    <row r="402" spans="1:35" ht="11.25" hidden="1" outlineLevel="3">
      <c r="A402" s="6892" t="s">
        <v>139</v>
      </c>
      <c r="B402" s="68" t="s">
        <v>94</v>
      </c>
      <c r="C402" s="68" t="str">
        <f>IF(OR(ISNUMBER(S402),ISNUMBER(U402),ISNUMBER(W402),ISNUMBER(#REF!),ISNUMBER(AA402),ISNUMBER(AC402),ISNUMBER(AE402),ISNUMBER(AG402),ISNUMBER(Y402),ISNUMBER(AI402)),"x","")</f>
        <v/>
      </c>
      <c r="D402" s="2" t="s">
        <v>90</v>
      </c>
      <c r="E402" s="2" t="s">
        <v>2382</v>
      </c>
      <c r="F402" s="2" t="s">
        <v>67</v>
      </c>
      <c r="G402" s="2" t="s">
        <v>2383</v>
      </c>
      <c r="H402" s="2" t="s">
        <v>142</v>
      </c>
      <c r="I402" s="2" t="s">
        <v>2384</v>
      </c>
      <c r="L402" s="2" t="s">
        <v>12</v>
      </c>
      <c r="M402" s="2" t="s">
        <v>12</v>
      </c>
      <c r="N402" s="2" t="s">
        <v>12</v>
      </c>
      <c r="O402" s="2" t="s">
        <v>14</v>
      </c>
      <c r="S402" s="6893"/>
      <c r="U402" s="6894"/>
      <c r="W402" s="6895" t="str">
        <f>IF(ISNUMBER(U402),U402,"")</f>
        <v/>
      </c>
      <c r="Y402" s="6896" t="str">
        <f t="shared" si="48"/>
        <v/>
      </c>
      <c r="AA402" s="92"/>
      <c r="AC402" s="6897"/>
      <c r="AE402" s="6898"/>
      <c r="AG402" s="6899" t="str">
        <f>IF(ISNUMBER(AE402),AE402,"")</f>
        <v/>
      </c>
      <c r="AI402" s="6900" t="str">
        <f t="shared" si="49"/>
        <v/>
      </c>
    </row>
    <row r="403" spans="1:35" ht="11.25" outlineLevel="1">
      <c r="A403" s="6901" t="s">
        <v>2385</v>
      </c>
      <c r="B403" s="68" t="s">
        <v>94</v>
      </c>
      <c r="C403" s="68" t="str">
        <f>IF(OR(ISNUMBER(S403),ISNUMBER(U403),ISNUMBER(W403),ISNUMBER(#REF!),ISNUMBER(AA403),ISNUMBER(AC403),ISNUMBER(AE403),ISNUMBER(AG403),ISNUMBER(Y403),ISNUMBER(AI403)),"x","")</f>
        <v/>
      </c>
      <c r="D403" s="2" t="s">
        <v>90</v>
      </c>
      <c r="E403" s="2" t="s">
        <v>2386</v>
      </c>
      <c r="F403" s="2" t="s">
        <v>67</v>
      </c>
      <c r="G403" s="2" t="s">
        <v>2385</v>
      </c>
      <c r="J403" s="2" t="s">
        <v>71</v>
      </c>
      <c r="L403" s="2" t="s">
        <v>12</v>
      </c>
      <c r="M403" s="2" t="s">
        <v>12</v>
      </c>
      <c r="N403" s="2" t="s">
        <v>12</v>
      </c>
      <c r="O403" s="2" t="s">
        <v>14</v>
      </c>
      <c r="S403" s="6902"/>
      <c r="U403" s="6903"/>
      <c r="W403" s="6904" t="str">
        <f>IF(OR(ISNUMBER(W407),ISNUMBER(W415),ISNUMBER(W418),ISNUMBER(W423),ISNUMBER(W430),ISNUMBER(W435),ISNUMBER(W439),ISNUMBER(W445),ISNUMBER(W461),ISNUMBER(W470),ISNUMBER(W478),ISNUMBER(W479),ISNUMBER(W482)),N(W407)+N(W415)+N(W418)+N(W423)+N(W430)+N(W435)+N(W439)+N(W445)+N(W461)+N(W470)+N(W478)+N(W479)+N(W482),IF(ISNUMBER(U403),U403,""))</f>
        <v/>
      </c>
      <c r="Y403" s="6905" t="str">
        <f t="shared" si="48"/>
        <v/>
      </c>
      <c r="AA403" s="92"/>
      <c r="AC403" s="6906"/>
      <c r="AE403" s="6907"/>
      <c r="AG403" s="6908" t="str">
        <f>IF(OR(ISNUMBER(AG407),ISNUMBER(AG415),ISNUMBER(AG418),ISNUMBER(AG423),ISNUMBER(AG430),ISNUMBER(AG435),ISNUMBER(AG439),ISNUMBER(AG445),ISNUMBER(AG461),ISNUMBER(AG470),ISNUMBER(AG478),ISNUMBER(AG479),ISNUMBER(AG482)),N(AG407)+N(AG415)+N(AG418)+N(AG423)+N(AG430)+N(AG435)+N(AG439)+N(AG445)+N(AG461)+N(AG470)+N(AG478)+N(AG479)+N(AG482),IF(ISNUMBER(AE403),AE403,""))</f>
        <v/>
      </c>
      <c r="AI403" s="6909" t="str">
        <f t="shared" si="49"/>
        <v/>
      </c>
    </row>
    <row r="404" spans="1:35" ht="11.25" outlineLevel="2">
      <c r="A404" s="6910" t="s">
        <v>621</v>
      </c>
      <c r="B404" s="68"/>
      <c r="C404" s="68" t="str">
        <f>IF(OR(ISNUMBER(S404),ISNUMBER(U404),ISNUMBER(W404),ISNUMBER(#REF!),ISNUMBER(AA404),ISNUMBER(AC404),ISNUMBER(AE404),ISNUMBER(AG404),ISNUMBER(Y404),ISNUMBER(AI404)),"x","")</f>
        <v/>
      </c>
      <c r="D404" s="2" t="s">
        <v>90</v>
      </c>
      <c r="E404" s="2" t="s">
        <v>2387</v>
      </c>
      <c r="F404" s="2" t="s">
        <v>67</v>
      </c>
      <c r="G404" s="2" t="s">
        <v>2388</v>
      </c>
      <c r="H404" s="2" t="s">
        <v>2389</v>
      </c>
      <c r="L404" s="2" t="s">
        <v>12</v>
      </c>
      <c r="M404" s="2" t="s">
        <v>12</v>
      </c>
      <c r="N404" s="2" t="s">
        <v>12</v>
      </c>
      <c r="O404" s="2" t="s">
        <v>14</v>
      </c>
      <c r="S404" s="6911"/>
      <c r="U404" s="6912"/>
      <c r="W404" s="6913" t="str">
        <f t="shared" ref="W404:W444" si="50">IF(ISNUMBER(U404),U404,"")</f>
        <v/>
      </c>
      <c r="Y404" s="6914" t="str">
        <f t="shared" si="48"/>
        <v/>
      </c>
      <c r="AA404" s="92"/>
      <c r="AC404" s="6915"/>
      <c r="AE404" s="6916"/>
      <c r="AG404" s="6917" t="str">
        <f t="shared" ref="AG404:AG444" si="51">IF(ISNUMBER(AE404),AE404,"")</f>
        <v/>
      </c>
      <c r="AI404" s="6918" t="str">
        <f t="shared" si="49"/>
        <v/>
      </c>
    </row>
    <row r="405" spans="1:35" ht="11.25" outlineLevel="2">
      <c r="A405" s="6919" t="s">
        <v>603</v>
      </c>
      <c r="B405" s="68"/>
      <c r="C405" s="68" t="str">
        <f>IF(OR(ISNUMBER(S405),ISNUMBER(U405),ISNUMBER(W405),ISNUMBER(#REF!),ISNUMBER(AA405),ISNUMBER(AC405),ISNUMBER(AE405),ISNUMBER(AG405),ISNUMBER(Y405),ISNUMBER(AI405)),"x","")</f>
        <v/>
      </c>
      <c r="D405" s="2" t="s">
        <v>90</v>
      </c>
      <c r="E405" s="2" t="s">
        <v>2390</v>
      </c>
      <c r="F405" s="2" t="s">
        <v>67</v>
      </c>
      <c r="G405" s="2" t="s">
        <v>2391</v>
      </c>
      <c r="L405" s="2" t="s">
        <v>12</v>
      </c>
      <c r="M405" s="2" t="s">
        <v>12</v>
      </c>
      <c r="N405" s="2" t="s">
        <v>12</v>
      </c>
      <c r="O405" s="2" t="s">
        <v>14</v>
      </c>
      <c r="S405" s="6920"/>
      <c r="U405" s="6921"/>
      <c r="W405" s="6922" t="str">
        <f t="shared" si="50"/>
        <v/>
      </c>
      <c r="Y405" s="6923" t="str">
        <f t="shared" si="48"/>
        <v/>
      </c>
      <c r="AA405" s="92"/>
      <c r="AC405" s="6924"/>
      <c r="AE405" s="6925"/>
      <c r="AG405" s="6926" t="str">
        <f t="shared" si="51"/>
        <v/>
      </c>
      <c r="AI405" s="6927" t="str">
        <f t="shared" si="49"/>
        <v/>
      </c>
    </row>
    <row r="406" spans="1:35" ht="11.25" outlineLevel="2">
      <c r="A406" s="6928" t="s">
        <v>2392</v>
      </c>
      <c r="B406" s="68"/>
      <c r="C406" s="68" t="str">
        <f>IF(OR(ISNUMBER(S406),ISNUMBER(U406),ISNUMBER(W406),ISNUMBER(#REF!),ISNUMBER(AA406),ISNUMBER(AC406),ISNUMBER(AE406),ISNUMBER(AG406),ISNUMBER(Y406),ISNUMBER(AI406)),"x","")</f>
        <v/>
      </c>
      <c r="D406" s="2" t="s">
        <v>90</v>
      </c>
      <c r="E406" s="2" t="s">
        <v>2393</v>
      </c>
      <c r="F406" s="2" t="s">
        <v>67</v>
      </c>
      <c r="G406" s="2" t="s">
        <v>2394</v>
      </c>
      <c r="H406" s="2" t="s">
        <v>294</v>
      </c>
      <c r="L406" s="2" t="s">
        <v>12</v>
      </c>
      <c r="M406" s="2" t="s">
        <v>12</v>
      </c>
      <c r="N406" s="2" t="s">
        <v>12</v>
      </c>
      <c r="O406" s="2" t="s">
        <v>14</v>
      </c>
      <c r="S406" s="6929"/>
      <c r="U406" s="6930"/>
      <c r="W406" s="6931" t="str">
        <f t="shared" si="50"/>
        <v/>
      </c>
      <c r="Y406" s="6932" t="str">
        <f t="shared" si="48"/>
        <v/>
      </c>
      <c r="AA406" s="92"/>
      <c r="AC406" s="6933"/>
      <c r="AE406" s="6934"/>
      <c r="AG406" s="6935" t="str">
        <f t="shared" si="51"/>
        <v/>
      </c>
      <c r="AI406" s="6936" t="str">
        <f t="shared" si="49"/>
        <v/>
      </c>
    </row>
    <row r="407" spans="1:35" ht="11.25" outlineLevel="2" collapsed="1">
      <c r="A407" s="6937" t="s">
        <v>2395</v>
      </c>
      <c r="B407" s="68" t="s">
        <v>94</v>
      </c>
      <c r="C407" s="68" t="str">
        <f>IF(OR(ISNUMBER(S407),ISNUMBER(U407),ISNUMBER(W407),ISNUMBER(#REF!),ISNUMBER(AA407),ISNUMBER(AC407),ISNUMBER(AE407),ISNUMBER(AG407),ISNUMBER(Y407),ISNUMBER(AI407)),"x","")</f>
        <v/>
      </c>
      <c r="D407" s="2" t="s">
        <v>90</v>
      </c>
      <c r="E407" s="2" t="s">
        <v>2396</v>
      </c>
      <c r="F407" s="2" t="s">
        <v>67</v>
      </c>
      <c r="G407" s="2" t="s">
        <v>2395</v>
      </c>
      <c r="I407" s="2" t="s">
        <v>2397</v>
      </c>
      <c r="J407" s="2" t="s">
        <v>187</v>
      </c>
      <c r="L407" s="2" t="s">
        <v>12</v>
      </c>
      <c r="M407" s="2" t="s">
        <v>12</v>
      </c>
      <c r="N407" s="2" t="s">
        <v>12</v>
      </c>
      <c r="O407" s="2" t="s">
        <v>14</v>
      </c>
      <c r="S407" s="6938"/>
      <c r="U407" s="6939"/>
      <c r="W407" s="6940" t="str">
        <f t="shared" si="50"/>
        <v/>
      </c>
      <c r="Y407" s="6941" t="str">
        <f t="shared" si="48"/>
        <v/>
      </c>
      <c r="AA407" s="92"/>
      <c r="AC407" s="6942"/>
      <c r="AE407" s="6943"/>
      <c r="AG407" s="6944" t="str">
        <f t="shared" si="51"/>
        <v/>
      </c>
      <c r="AI407" s="6945" t="str">
        <f t="shared" si="49"/>
        <v/>
      </c>
    </row>
    <row r="408" spans="1:35" ht="11.25" hidden="1" outlineLevel="3">
      <c r="A408" s="6946" t="s">
        <v>2398</v>
      </c>
      <c r="B408" s="68"/>
      <c r="C408" s="68" t="str">
        <f>IF(OR(ISNUMBER(S408),ISNUMBER(U408),ISNUMBER(W408),ISNUMBER(#REF!),ISNUMBER(AA408),ISNUMBER(AC408),ISNUMBER(AE408),ISNUMBER(AG408),ISNUMBER(Y408),ISNUMBER(AI408)),"x","")</f>
        <v/>
      </c>
      <c r="D408" s="2" t="s">
        <v>90</v>
      </c>
      <c r="E408" s="2" t="s">
        <v>2399</v>
      </c>
      <c r="F408" s="2" t="s">
        <v>67</v>
      </c>
      <c r="G408" s="2" t="s">
        <v>2400</v>
      </c>
      <c r="L408" s="2" t="s">
        <v>12</v>
      </c>
      <c r="M408" s="2" t="s">
        <v>12</v>
      </c>
      <c r="N408" s="2" t="s">
        <v>12</v>
      </c>
      <c r="O408" s="2" t="s">
        <v>14</v>
      </c>
      <c r="S408" s="6947"/>
      <c r="U408" s="6948"/>
      <c r="W408" s="6949" t="str">
        <f t="shared" si="50"/>
        <v/>
      </c>
      <c r="Y408" s="6950" t="str">
        <f t="shared" si="48"/>
        <v/>
      </c>
      <c r="AA408" s="92"/>
      <c r="AC408" s="6951"/>
      <c r="AE408" s="6952"/>
      <c r="AG408" s="6953" t="str">
        <f t="shared" si="51"/>
        <v/>
      </c>
      <c r="AI408" s="6954" t="str">
        <f t="shared" si="49"/>
        <v/>
      </c>
    </row>
    <row r="409" spans="1:35" ht="11.25" hidden="1" outlineLevel="3">
      <c r="A409" s="6955" t="s">
        <v>2401</v>
      </c>
      <c r="B409" s="68"/>
      <c r="C409" s="68" t="str">
        <f>IF(OR(ISNUMBER(S409),ISNUMBER(U409),ISNUMBER(W409),ISNUMBER(#REF!),ISNUMBER(AA409),ISNUMBER(AC409),ISNUMBER(AE409),ISNUMBER(AG409),ISNUMBER(Y409),ISNUMBER(AI409)),"x","")</f>
        <v/>
      </c>
      <c r="D409" s="2" t="s">
        <v>90</v>
      </c>
      <c r="E409" s="2" t="s">
        <v>2402</v>
      </c>
      <c r="F409" s="2" t="s">
        <v>67</v>
      </c>
      <c r="G409" s="2" t="s">
        <v>2403</v>
      </c>
      <c r="L409" s="2" t="s">
        <v>12</v>
      </c>
      <c r="M409" s="2" t="s">
        <v>12</v>
      </c>
      <c r="N409" s="2" t="s">
        <v>12</v>
      </c>
      <c r="O409" s="2" t="s">
        <v>14</v>
      </c>
      <c r="S409" s="6956"/>
      <c r="U409" s="6957"/>
      <c r="W409" s="6958" t="str">
        <f t="shared" si="50"/>
        <v/>
      </c>
      <c r="Y409" s="6959" t="str">
        <f t="shared" si="48"/>
        <v/>
      </c>
      <c r="AA409" s="92"/>
      <c r="AC409" s="6960"/>
      <c r="AE409" s="6961"/>
      <c r="AG409" s="6962" t="str">
        <f t="shared" si="51"/>
        <v/>
      </c>
      <c r="AI409" s="6963" t="str">
        <f t="shared" si="49"/>
        <v/>
      </c>
    </row>
    <row r="410" spans="1:35" ht="11.25" hidden="1" outlineLevel="3">
      <c r="A410" s="6964" t="s">
        <v>621</v>
      </c>
      <c r="B410" s="68"/>
      <c r="C410" s="68" t="str">
        <f>IF(OR(ISNUMBER(S410),ISNUMBER(U410),ISNUMBER(W410),ISNUMBER(#REF!),ISNUMBER(AA410),ISNUMBER(AC410),ISNUMBER(AE410),ISNUMBER(AG410),ISNUMBER(Y410),ISNUMBER(AI410)),"x","")</f>
        <v/>
      </c>
      <c r="D410" s="2" t="s">
        <v>90</v>
      </c>
      <c r="E410" s="2" t="s">
        <v>2404</v>
      </c>
      <c r="F410" s="2" t="s">
        <v>67</v>
      </c>
      <c r="G410" s="2" t="s">
        <v>2405</v>
      </c>
      <c r="H410" s="2" t="s">
        <v>2406</v>
      </c>
      <c r="L410" s="2" t="s">
        <v>12</v>
      </c>
      <c r="M410" s="2" t="s">
        <v>12</v>
      </c>
      <c r="N410" s="2" t="s">
        <v>12</v>
      </c>
      <c r="O410" s="2" t="s">
        <v>14</v>
      </c>
      <c r="S410" s="6965"/>
      <c r="U410" s="6966"/>
      <c r="W410" s="6967" t="str">
        <f t="shared" si="50"/>
        <v/>
      </c>
      <c r="Y410" s="6968" t="str">
        <f t="shared" si="48"/>
        <v/>
      </c>
      <c r="AA410" s="92"/>
      <c r="AC410" s="6969"/>
      <c r="AE410" s="6970"/>
      <c r="AG410" s="6971" t="str">
        <f t="shared" si="51"/>
        <v/>
      </c>
      <c r="AI410" s="6972" t="str">
        <f t="shared" si="49"/>
        <v/>
      </c>
    </row>
    <row r="411" spans="1:35" ht="11.25" hidden="1" outlineLevel="4">
      <c r="A411" s="6973" t="s">
        <v>2407</v>
      </c>
      <c r="B411" s="68"/>
      <c r="C411" s="68" t="str">
        <f>IF(OR(ISNUMBER(S411),ISNUMBER(U411),ISNUMBER(W411),ISNUMBER(#REF!),ISNUMBER(AA411),ISNUMBER(AC411),ISNUMBER(AE411),ISNUMBER(AG411),ISNUMBER(Y411),ISNUMBER(AI411)),"x","")</f>
        <v/>
      </c>
      <c r="D411" s="2" t="s">
        <v>90</v>
      </c>
      <c r="E411" s="2" t="s">
        <v>2408</v>
      </c>
      <c r="F411" s="2" t="s">
        <v>67</v>
      </c>
      <c r="G411" s="2" t="s">
        <v>2409</v>
      </c>
      <c r="H411" s="2" t="s">
        <v>2410</v>
      </c>
      <c r="L411" s="2" t="s">
        <v>12</v>
      </c>
      <c r="M411" s="2" t="s">
        <v>12</v>
      </c>
      <c r="N411" s="2" t="s">
        <v>12</v>
      </c>
      <c r="O411" s="2" t="s">
        <v>14</v>
      </c>
      <c r="S411" s="6974"/>
      <c r="U411" s="6975"/>
      <c r="W411" s="6976" t="str">
        <f t="shared" si="50"/>
        <v/>
      </c>
      <c r="Y411" s="6977" t="str">
        <f t="shared" si="48"/>
        <v/>
      </c>
      <c r="AA411" s="92"/>
      <c r="AC411" s="6978"/>
      <c r="AE411" s="6979"/>
      <c r="AG411" s="6980" t="str">
        <f t="shared" si="51"/>
        <v/>
      </c>
      <c r="AI411" s="6981" t="str">
        <f t="shared" si="49"/>
        <v/>
      </c>
    </row>
    <row r="412" spans="1:35" ht="11.25" hidden="1" outlineLevel="4">
      <c r="A412" s="6982" t="s">
        <v>2411</v>
      </c>
      <c r="B412" s="68"/>
      <c r="C412" s="68" t="str">
        <f>IF(OR(ISNUMBER(S412),ISNUMBER(U412),ISNUMBER(W412),ISNUMBER(#REF!),ISNUMBER(AA412),ISNUMBER(AC412),ISNUMBER(AE412),ISNUMBER(AG412),ISNUMBER(Y412),ISNUMBER(AI412)),"x","")</f>
        <v/>
      </c>
      <c r="D412" s="2" t="s">
        <v>90</v>
      </c>
      <c r="E412" s="2" t="s">
        <v>2412</v>
      </c>
      <c r="F412" s="2" t="s">
        <v>67</v>
      </c>
      <c r="G412" s="2" t="s">
        <v>2413</v>
      </c>
      <c r="H412" s="2" t="s">
        <v>2283</v>
      </c>
      <c r="L412" s="2" t="s">
        <v>12</v>
      </c>
      <c r="M412" s="2" t="s">
        <v>12</v>
      </c>
      <c r="N412" s="2" t="s">
        <v>12</v>
      </c>
      <c r="O412" s="2" t="s">
        <v>14</v>
      </c>
      <c r="S412" s="6983"/>
      <c r="U412" s="6984"/>
      <c r="W412" s="6985" t="str">
        <f t="shared" si="50"/>
        <v/>
      </c>
      <c r="Y412" s="6986" t="str">
        <f t="shared" si="48"/>
        <v/>
      </c>
      <c r="AA412" s="92"/>
      <c r="AC412" s="6987"/>
      <c r="AE412" s="6988"/>
      <c r="AG412" s="6989" t="str">
        <f t="shared" si="51"/>
        <v/>
      </c>
      <c r="AI412" s="6990" t="str">
        <f t="shared" si="49"/>
        <v/>
      </c>
    </row>
    <row r="413" spans="1:35" ht="11.25" hidden="1" outlineLevel="4">
      <c r="A413" s="6991" t="s">
        <v>2414</v>
      </c>
      <c r="B413" s="68"/>
      <c r="C413" s="68" t="str">
        <f>IF(OR(ISNUMBER(S413),ISNUMBER(U413),ISNUMBER(W413),ISNUMBER(#REF!),ISNUMBER(AA413),ISNUMBER(AC413),ISNUMBER(AE413),ISNUMBER(AG413),ISNUMBER(Y413),ISNUMBER(AI413)),"x","")</f>
        <v/>
      </c>
      <c r="D413" s="2" t="s">
        <v>90</v>
      </c>
      <c r="E413" s="2" t="s">
        <v>2415</v>
      </c>
      <c r="F413" s="2" t="s">
        <v>67</v>
      </c>
      <c r="G413" s="2" t="s">
        <v>2416</v>
      </c>
      <c r="H413" s="2" t="s">
        <v>2283</v>
      </c>
      <c r="L413" s="2" t="s">
        <v>12</v>
      </c>
      <c r="M413" s="2" t="s">
        <v>12</v>
      </c>
      <c r="N413" s="2" t="s">
        <v>12</v>
      </c>
      <c r="O413" s="2" t="s">
        <v>14</v>
      </c>
      <c r="S413" s="6992"/>
      <c r="U413" s="6993"/>
      <c r="W413" s="6994" t="str">
        <f t="shared" si="50"/>
        <v/>
      </c>
      <c r="Y413" s="6995" t="str">
        <f t="shared" si="48"/>
        <v/>
      </c>
      <c r="AA413" s="92"/>
      <c r="AC413" s="6996"/>
      <c r="AE413" s="6997"/>
      <c r="AG413" s="6998" t="str">
        <f t="shared" si="51"/>
        <v/>
      </c>
      <c r="AI413" s="6999" t="str">
        <f t="shared" si="49"/>
        <v/>
      </c>
    </row>
    <row r="414" spans="1:35" ht="11.25" hidden="1" outlineLevel="3">
      <c r="A414" s="7000" t="s">
        <v>603</v>
      </c>
      <c r="B414" s="68"/>
      <c r="C414" s="68" t="str">
        <f>IF(OR(ISNUMBER(S414),ISNUMBER(U414),ISNUMBER(W414),ISNUMBER(#REF!),ISNUMBER(AA414),ISNUMBER(AC414),ISNUMBER(AE414),ISNUMBER(AG414),ISNUMBER(Y414),ISNUMBER(AI414)),"x","")</f>
        <v/>
      </c>
      <c r="D414" s="2" t="s">
        <v>90</v>
      </c>
      <c r="E414" s="2" t="s">
        <v>2417</v>
      </c>
      <c r="F414" s="2" t="s">
        <v>67</v>
      </c>
      <c r="G414" s="2" t="s">
        <v>2418</v>
      </c>
      <c r="L414" s="2" t="s">
        <v>12</v>
      </c>
      <c r="M414" s="2" t="s">
        <v>12</v>
      </c>
      <c r="N414" s="2" t="s">
        <v>12</v>
      </c>
      <c r="O414" s="2" t="s">
        <v>14</v>
      </c>
      <c r="S414" s="7001"/>
      <c r="U414" s="7002"/>
      <c r="W414" s="7003" t="str">
        <f t="shared" si="50"/>
        <v/>
      </c>
      <c r="Y414" s="7004" t="str">
        <f t="shared" si="48"/>
        <v/>
      </c>
      <c r="AA414" s="92"/>
      <c r="AC414" s="7005"/>
      <c r="AE414" s="7006"/>
      <c r="AG414" s="7007" t="str">
        <f t="shared" si="51"/>
        <v/>
      </c>
      <c r="AI414" s="7008" t="str">
        <f t="shared" si="49"/>
        <v/>
      </c>
    </row>
    <row r="415" spans="1:35" ht="11.25" outlineLevel="2" collapsed="1">
      <c r="A415" s="7009" t="s">
        <v>2419</v>
      </c>
      <c r="B415" s="68" t="s">
        <v>94</v>
      </c>
      <c r="C415" s="68" t="str">
        <f>IF(OR(ISNUMBER(S415),ISNUMBER(U415),ISNUMBER(W415),ISNUMBER(#REF!),ISNUMBER(AA415),ISNUMBER(AC415),ISNUMBER(AE415),ISNUMBER(AG415),ISNUMBER(Y415),ISNUMBER(AI415)),"x","")</f>
        <v/>
      </c>
      <c r="D415" s="2" t="s">
        <v>90</v>
      </c>
      <c r="E415" s="2" t="s">
        <v>2420</v>
      </c>
      <c r="F415" s="2" t="s">
        <v>67</v>
      </c>
      <c r="G415" s="2" t="s">
        <v>2421</v>
      </c>
      <c r="H415" s="2" t="s">
        <v>2422</v>
      </c>
      <c r="I415" s="2" t="s">
        <v>2423</v>
      </c>
      <c r="J415" s="2" t="s">
        <v>96</v>
      </c>
      <c r="L415" s="2" t="s">
        <v>12</v>
      </c>
      <c r="M415" s="2" t="s">
        <v>12</v>
      </c>
      <c r="N415" s="2" t="s">
        <v>12</v>
      </c>
      <c r="O415" s="2" t="s">
        <v>14</v>
      </c>
      <c r="S415" s="7010"/>
      <c r="U415" s="7011"/>
      <c r="W415" s="7012" t="str">
        <f t="shared" si="50"/>
        <v/>
      </c>
      <c r="Y415" s="7013" t="str">
        <f t="shared" si="48"/>
        <v/>
      </c>
      <c r="AA415" s="92"/>
      <c r="AC415" s="7014"/>
      <c r="AE415" s="7015"/>
      <c r="AG415" s="7016" t="str">
        <f t="shared" si="51"/>
        <v/>
      </c>
      <c r="AI415" s="7017" t="str">
        <f t="shared" si="49"/>
        <v/>
      </c>
    </row>
    <row r="416" spans="1:35" ht="11.25" hidden="1" outlineLevel="3">
      <c r="A416" s="7018" t="s">
        <v>603</v>
      </c>
      <c r="B416" s="68"/>
      <c r="C416" s="68" t="str">
        <f>IF(OR(ISNUMBER(S416),ISNUMBER(U416),ISNUMBER(W416),ISNUMBER(#REF!),ISNUMBER(AA416),ISNUMBER(AC416),ISNUMBER(AE416),ISNUMBER(AG416),ISNUMBER(Y416),ISNUMBER(AI416)),"x","")</f>
        <v/>
      </c>
      <c r="D416" s="2" t="s">
        <v>90</v>
      </c>
      <c r="E416" s="2" t="s">
        <v>2424</v>
      </c>
      <c r="F416" s="2" t="s">
        <v>67</v>
      </c>
      <c r="G416" s="2" t="s">
        <v>2425</v>
      </c>
      <c r="L416" s="2" t="s">
        <v>12</v>
      </c>
      <c r="M416" s="2" t="s">
        <v>12</v>
      </c>
      <c r="N416" s="2" t="s">
        <v>12</v>
      </c>
      <c r="O416" s="2" t="s">
        <v>14</v>
      </c>
      <c r="S416" s="7019"/>
      <c r="U416" s="7020"/>
      <c r="W416" s="7021" t="str">
        <f t="shared" si="50"/>
        <v/>
      </c>
      <c r="Y416" s="7022" t="str">
        <f t="shared" si="48"/>
        <v/>
      </c>
      <c r="AA416" s="92"/>
      <c r="AC416" s="7023"/>
      <c r="AE416" s="7024"/>
      <c r="AG416" s="7025" t="str">
        <f t="shared" si="51"/>
        <v/>
      </c>
      <c r="AI416" s="7026" t="str">
        <f t="shared" si="49"/>
        <v/>
      </c>
    </row>
    <row r="417" spans="1:35" ht="11.25" hidden="1" outlineLevel="3">
      <c r="A417" s="7027" t="s">
        <v>621</v>
      </c>
      <c r="B417" s="68"/>
      <c r="C417" s="68" t="str">
        <f>IF(OR(ISNUMBER(S417),ISNUMBER(U417),ISNUMBER(W417),ISNUMBER(#REF!),ISNUMBER(AA417),ISNUMBER(AC417),ISNUMBER(AE417),ISNUMBER(AG417),ISNUMBER(Y417),ISNUMBER(AI417)),"x","")</f>
        <v/>
      </c>
      <c r="D417" s="2" t="s">
        <v>90</v>
      </c>
      <c r="E417" s="2" t="s">
        <v>2426</v>
      </c>
      <c r="F417" s="2" t="s">
        <v>67</v>
      </c>
      <c r="G417" s="2" t="s">
        <v>2427</v>
      </c>
      <c r="L417" s="2" t="s">
        <v>12</v>
      </c>
      <c r="M417" s="2" t="s">
        <v>12</v>
      </c>
      <c r="N417" s="2" t="s">
        <v>12</v>
      </c>
      <c r="O417" s="2" t="s">
        <v>14</v>
      </c>
      <c r="S417" s="7028"/>
      <c r="U417" s="7029"/>
      <c r="W417" s="7030" t="str">
        <f t="shared" si="50"/>
        <v/>
      </c>
      <c r="Y417" s="7031" t="str">
        <f t="shared" si="48"/>
        <v/>
      </c>
      <c r="AA417" s="92"/>
      <c r="AC417" s="7032"/>
      <c r="AE417" s="7033"/>
      <c r="AG417" s="7034" t="str">
        <f t="shared" si="51"/>
        <v/>
      </c>
      <c r="AI417" s="7035" t="str">
        <f t="shared" si="49"/>
        <v/>
      </c>
    </row>
    <row r="418" spans="1:35" ht="11.25" outlineLevel="2" collapsed="1">
      <c r="A418" s="7036" t="s">
        <v>2428</v>
      </c>
      <c r="B418" s="68" t="s">
        <v>94</v>
      </c>
      <c r="C418" s="68" t="str">
        <f>IF(OR(ISNUMBER(S418),ISNUMBER(U418),ISNUMBER(W418),ISNUMBER(#REF!),ISNUMBER(AA418),ISNUMBER(AC418),ISNUMBER(AE418),ISNUMBER(AG418),ISNUMBER(Y418),ISNUMBER(AI418)),"x","")</f>
        <v/>
      </c>
      <c r="D418" s="2" t="s">
        <v>90</v>
      </c>
      <c r="E418" s="2" t="s">
        <v>2429</v>
      </c>
      <c r="F418" s="2" t="s">
        <v>67</v>
      </c>
      <c r="G418" s="2" t="s">
        <v>2428</v>
      </c>
      <c r="I418" s="2" t="s">
        <v>2430</v>
      </c>
      <c r="J418" s="2" t="s">
        <v>187</v>
      </c>
      <c r="L418" s="2" t="s">
        <v>12</v>
      </c>
      <c r="M418" s="2" t="s">
        <v>12</v>
      </c>
      <c r="N418" s="2" t="s">
        <v>12</v>
      </c>
      <c r="O418" s="2" t="s">
        <v>14</v>
      </c>
      <c r="S418" s="7037"/>
      <c r="U418" s="7038"/>
      <c r="W418" s="7039" t="str">
        <f t="shared" si="50"/>
        <v/>
      </c>
      <c r="Y418" s="7040" t="str">
        <f t="shared" si="48"/>
        <v/>
      </c>
      <c r="AA418" s="92"/>
      <c r="AC418" s="7041"/>
      <c r="AE418" s="7042"/>
      <c r="AG418" s="7043" t="str">
        <f t="shared" si="51"/>
        <v/>
      </c>
      <c r="AI418" s="7044" t="str">
        <f t="shared" si="49"/>
        <v/>
      </c>
    </row>
    <row r="419" spans="1:35" ht="11.25" hidden="1" outlineLevel="3">
      <c r="A419" s="7045" t="s">
        <v>2398</v>
      </c>
      <c r="B419" s="68"/>
      <c r="C419" s="68" t="str">
        <f>IF(OR(ISNUMBER(S419),ISNUMBER(U419),ISNUMBER(W419),ISNUMBER(#REF!),ISNUMBER(AA419),ISNUMBER(AC419),ISNUMBER(AE419),ISNUMBER(AG419),ISNUMBER(Y419),ISNUMBER(AI419)),"x","")</f>
        <v/>
      </c>
      <c r="D419" s="2" t="s">
        <v>90</v>
      </c>
      <c r="E419" s="2" t="s">
        <v>2431</v>
      </c>
      <c r="F419" s="2" t="s">
        <v>67</v>
      </c>
      <c r="G419" s="2" t="s">
        <v>2432</v>
      </c>
      <c r="L419" s="2" t="s">
        <v>12</v>
      </c>
      <c r="M419" s="2" t="s">
        <v>12</v>
      </c>
      <c r="N419" s="2" t="s">
        <v>12</v>
      </c>
      <c r="O419" s="2" t="s">
        <v>14</v>
      </c>
      <c r="S419" s="7046"/>
      <c r="U419" s="7047"/>
      <c r="W419" s="7048" t="str">
        <f t="shared" si="50"/>
        <v/>
      </c>
      <c r="Y419" s="7049" t="str">
        <f t="shared" si="48"/>
        <v/>
      </c>
      <c r="AA419" s="92"/>
      <c r="AC419" s="7050"/>
      <c r="AE419" s="7051"/>
      <c r="AG419" s="7052" t="str">
        <f t="shared" si="51"/>
        <v/>
      </c>
      <c r="AI419" s="7053" t="str">
        <f t="shared" si="49"/>
        <v/>
      </c>
    </row>
    <row r="420" spans="1:35" ht="11.25" hidden="1" outlineLevel="3">
      <c r="A420" s="7054" t="s">
        <v>2433</v>
      </c>
      <c r="B420" s="68"/>
      <c r="C420" s="68" t="str">
        <f>IF(OR(ISNUMBER(S420),ISNUMBER(U420),ISNUMBER(W420),ISNUMBER(#REF!),ISNUMBER(AA420),ISNUMBER(AC420),ISNUMBER(AE420),ISNUMBER(AG420),ISNUMBER(Y420),ISNUMBER(AI420)),"x","")</f>
        <v/>
      </c>
      <c r="D420" s="2" t="s">
        <v>90</v>
      </c>
      <c r="E420" s="2" t="s">
        <v>2434</v>
      </c>
      <c r="F420" s="2" t="s">
        <v>67</v>
      </c>
      <c r="G420" s="2" t="s">
        <v>2435</v>
      </c>
      <c r="H420" s="2" t="s">
        <v>2436</v>
      </c>
      <c r="L420" s="2" t="s">
        <v>12</v>
      </c>
      <c r="M420" s="2" t="s">
        <v>12</v>
      </c>
      <c r="N420" s="2" t="s">
        <v>12</v>
      </c>
      <c r="O420" s="2" t="s">
        <v>14</v>
      </c>
      <c r="S420" s="7055"/>
      <c r="U420" s="7056"/>
      <c r="W420" s="7057" t="str">
        <f t="shared" si="50"/>
        <v/>
      </c>
      <c r="Y420" s="7058" t="str">
        <f t="shared" si="48"/>
        <v/>
      </c>
      <c r="AA420" s="92"/>
      <c r="AC420" s="7059"/>
      <c r="AE420" s="7060"/>
      <c r="AG420" s="7061" t="str">
        <f t="shared" si="51"/>
        <v/>
      </c>
      <c r="AI420" s="7062" t="str">
        <f t="shared" si="49"/>
        <v/>
      </c>
    </row>
    <row r="421" spans="1:35" ht="11.25" hidden="1" outlineLevel="3">
      <c r="A421" s="7063" t="s">
        <v>621</v>
      </c>
      <c r="B421" s="68"/>
      <c r="C421" s="68" t="str">
        <f>IF(OR(ISNUMBER(S421),ISNUMBER(U421),ISNUMBER(W421),ISNUMBER(#REF!),ISNUMBER(AA421),ISNUMBER(AC421),ISNUMBER(AE421),ISNUMBER(AG421),ISNUMBER(Y421),ISNUMBER(AI421)),"x","")</f>
        <v/>
      </c>
      <c r="D421" s="2" t="s">
        <v>90</v>
      </c>
      <c r="E421" s="2" t="s">
        <v>2437</v>
      </c>
      <c r="F421" s="2" t="s">
        <v>67</v>
      </c>
      <c r="G421" s="2" t="s">
        <v>2438</v>
      </c>
      <c r="L421" s="2" t="s">
        <v>12</v>
      </c>
      <c r="M421" s="2" t="s">
        <v>12</v>
      </c>
      <c r="N421" s="2" t="s">
        <v>12</v>
      </c>
      <c r="O421" s="2" t="s">
        <v>14</v>
      </c>
      <c r="S421" s="7064"/>
      <c r="U421" s="7065"/>
      <c r="W421" s="7066" t="str">
        <f t="shared" si="50"/>
        <v/>
      </c>
      <c r="Y421" s="7067" t="str">
        <f t="shared" si="48"/>
        <v/>
      </c>
      <c r="AA421" s="92"/>
      <c r="AC421" s="7068"/>
      <c r="AE421" s="7069"/>
      <c r="AG421" s="7070" t="str">
        <f t="shared" si="51"/>
        <v/>
      </c>
      <c r="AI421" s="7071" t="str">
        <f t="shared" si="49"/>
        <v/>
      </c>
    </row>
    <row r="422" spans="1:35" ht="11.25" hidden="1" outlineLevel="3">
      <c r="A422" s="7072" t="s">
        <v>603</v>
      </c>
      <c r="B422" s="68"/>
      <c r="C422" s="68" t="str">
        <f>IF(OR(ISNUMBER(S422),ISNUMBER(U422),ISNUMBER(W422),ISNUMBER(#REF!),ISNUMBER(AA422),ISNUMBER(AC422),ISNUMBER(AE422),ISNUMBER(AG422),ISNUMBER(Y422),ISNUMBER(AI422)),"x","")</f>
        <v/>
      </c>
      <c r="D422" s="2" t="s">
        <v>90</v>
      </c>
      <c r="E422" s="2" t="s">
        <v>2439</v>
      </c>
      <c r="F422" s="2" t="s">
        <v>67</v>
      </c>
      <c r="G422" s="2" t="s">
        <v>2440</v>
      </c>
      <c r="L422" s="2" t="s">
        <v>12</v>
      </c>
      <c r="M422" s="2" t="s">
        <v>12</v>
      </c>
      <c r="N422" s="2" t="s">
        <v>12</v>
      </c>
      <c r="O422" s="2" t="s">
        <v>14</v>
      </c>
      <c r="S422" s="7073"/>
      <c r="U422" s="7074"/>
      <c r="W422" s="7075" t="str">
        <f t="shared" si="50"/>
        <v/>
      </c>
      <c r="Y422" s="7076" t="str">
        <f t="shared" si="48"/>
        <v/>
      </c>
      <c r="AA422" s="92"/>
      <c r="AC422" s="7077"/>
      <c r="AE422" s="7078"/>
      <c r="AG422" s="7079" t="str">
        <f t="shared" si="51"/>
        <v/>
      </c>
      <c r="AI422" s="7080" t="str">
        <f t="shared" si="49"/>
        <v/>
      </c>
    </row>
    <row r="423" spans="1:35" ht="11.25" outlineLevel="2" collapsed="1">
      <c r="A423" s="7081" t="s">
        <v>2441</v>
      </c>
      <c r="B423" s="68" t="s">
        <v>94</v>
      </c>
      <c r="C423" s="68" t="str">
        <f>IF(OR(ISNUMBER(S423),ISNUMBER(U423),ISNUMBER(W423),ISNUMBER(#REF!),ISNUMBER(AA423),ISNUMBER(AC423),ISNUMBER(AE423),ISNUMBER(AG423),ISNUMBER(Y423),ISNUMBER(AI423)),"x","")</f>
        <v/>
      </c>
      <c r="D423" s="2" t="s">
        <v>90</v>
      </c>
      <c r="E423" s="2" t="s">
        <v>2442</v>
      </c>
      <c r="F423" s="2" t="s">
        <v>67</v>
      </c>
      <c r="G423" s="2" t="s">
        <v>2441</v>
      </c>
      <c r="I423" s="2" t="s">
        <v>2443</v>
      </c>
      <c r="J423" s="2" t="s">
        <v>122</v>
      </c>
      <c r="L423" s="2" t="s">
        <v>12</v>
      </c>
      <c r="M423" s="2" t="s">
        <v>12</v>
      </c>
      <c r="N423" s="2" t="s">
        <v>12</v>
      </c>
      <c r="O423" s="2" t="s">
        <v>14</v>
      </c>
      <c r="S423" s="7082"/>
      <c r="U423" s="7083"/>
      <c r="W423" s="7084" t="str">
        <f t="shared" si="50"/>
        <v/>
      </c>
      <c r="Y423" s="7085" t="str">
        <f t="shared" si="48"/>
        <v/>
      </c>
      <c r="AA423" s="92"/>
      <c r="AC423" s="7086"/>
      <c r="AE423" s="7087"/>
      <c r="AG423" s="7088" t="str">
        <f t="shared" si="51"/>
        <v/>
      </c>
      <c r="AI423" s="7089" t="str">
        <f t="shared" si="49"/>
        <v/>
      </c>
    </row>
    <row r="424" spans="1:35" ht="11.25" hidden="1" outlineLevel="3">
      <c r="A424" s="7090" t="s">
        <v>2398</v>
      </c>
      <c r="B424" s="68"/>
      <c r="C424" s="68" t="str">
        <f>IF(OR(ISNUMBER(S424),ISNUMBER(U424),ISNUMBER(W424),ISNUMBER(#REF!),ISNUMBER(AA424),ISNUMBER(AC424),ISNUMBER(AE424),ISNUMBER(AG424),ISNUMBER(Y424),ISNUMBER(AI424)),"x","")</f>
        <v/>
      </c>
      <c r="D424" s="2" t="s">
        <v>90</v>
      </c>
      <c r="E424" s="2" t="s">
        <v>2444</v>
      </c>
      <c r="F424" s="2" t="s">
        <v>67</v>
      </c>
      <c r="G424" s="2" t="s">
        <v>2445</v>
      </c>
      <c r="L424" s="2" t="s">
        <v>12</v>
      </c>
      <c r="M424" s="2" t="s">
        <v>12</v>
      </c>
      <c r="N424" s="2" t="s">
        <v>12</v>
      </c>
      <c r="O424" s="2" t="s">
        <v>14</v>
      </c>
      <c r="S424" s="7091"/>
      <c r="U424" s="7092"/>
      <c r="W424" s="7093" t="str">
        <f t="shared" si="50"/>
        <v/>
      </c>
      <c r="Y424" s="7094" t="str">
        <f t="shared" si="48"/>
        <v/>
      </c>
      <c r="AA424" s="92"/>
      <c r="AC424" s="7095"/>
      <c r="AE424" s="7096"/>
      <c r="AG424" s="7097" t="str">
        <f t="shared" si="51"/>
        <v/>
      </c>
      <c r="AI424" s="7098" t="str">
        <f t="shared" si="49"/>
        <v/>
      </c>
    </row>
    <row r="425" spans="1:35" ht="11.25" hidden="1" outlineLevel="3">
      <c r="A425" s="7099" t="s">
        <v>597</v>
      </c>
      <c r="B425" s="68"/>
      <c r="C425" s="68" t="str">
        <f>IF(OR(ISNUMBER(S425),ISNUMBER(U425),ISNUMBER(W425),ISNUMBER(#REF!),ISNUMBER(AA425),ISNUMBER(AC425),ISNUMBER(AE425),ISNUMBER(AG425),ISNUMBER(Y425),ISNUMBER(AI425)),"x","")</f>
        <v/>
      </c>
      <c r="D425" s="2" t="s">
        <v>90</v>
      </c>
      <c r="E425" s="2" t="s">
        <v>2446</v>
      </c>
      <c r="F425" s="2" t="s">
        <v>67</v>
      </c>
      <c r="G425" s="2" t="s">
        <v>2447</v>
      </c>
      <c r="H425" s="2" t="s">
        <v>2448</v>
      </c>
      <c r="L425" s="2" t="s">
        <v>12</v>
      </c>
      <c r="M425" s="2" t="s">
        <v>12</v>
      </c>
      <c r="N425" s="2" t="s">
        <v>12</v>
      </c>
      <c r="O425" s="2" t="s">
        <v>14</v>
      </c>
      <c r="S425" s="7100"/>
      <c r="U425" s="7101"/>
      <c r="W425" s="7102" t="str">
        <f t="shared" si="50"/>
        <v/>
      </c>
      <c r="Y425" s="7103" t="str">
        <f t="shared" si="48"/>
        <v/>
      </c>
      <c r="AA425" s="92"/>
      <c r="AC425" s="7104"/>
      <c r="AE425" s="7105"/>
      <c r="AG425" s="7106" t="str">
        <f t="shared" si="51"/>
        <v/>
      </c>
      <c r="AI425" s="7107" t="str">
        <f t="shared" si="49"/>
        <v/>
      </c>
    </row>
    <row r="426" spans="1:35" ht="11.25" hidden="1" outlineLevel="4">
      <c r="A426" s="7108" t="s">
        <v>2449</v>
      </c>
      <c r="B426" s="68"/>
      <c r="C426" s="68" t="str">
        <f>IF(OR(ISNUMBER(S426),ISNUMBER(U426),ISNUMBER(W426),ISNUMBER(#REF!),ISNUMBER(AA426),ISNUMBER(AC426),ISNUMBER(AE426),ISNUMBER(AG426),ISNUMBER(Y426),ISNUMBER(AI426)),"x","")</f>
        <v/>
      </c>
      <c r="D426" s="2" t="s">
        <v>90</v>
      </c>
      <c r="E426" s="2" t="s">
        <v>2450</v>
      </c>
      <c r="F426" s="2" t="s">
        <v>67</v>
      </c>
      <c r="G426" s="2" t="s">
        <v>2451</v>
      </c>
      <c r="H426" s="2" t="s">
        <v>635</v>
      </c>
      <c r="L426" s="2" t="s">
        <v>12</v>
      </c>
      <c r="M426" s="2" t="s">
        <v>12</v>
      </c>
      <c r="N426" s="2" t="s">
        <v>12</v>
      </c>
      <c r="O426" s="2" t="s">
        <v>14</v>
      </c>
      <c r="S426" s="7109"/>
      <c r="U426" s="7110"/>
      <c r="W426" s="7111" t="str">
        <f t="shared" si="50"/>
        <v/>
      </c>
      <c r="Y426" s="7112" t="str">
        <f t="shared" si="48"/>
        <v/>
      </c>
      <c r="AA426" s="92"/>
      <c r="AC426" s="7113"/>
      <c r="AE426" s="7114"/>
      <c r="AG426" s="7115" t="str">
        <f t="shared" si="51"/>
        <v/>
      </c>
      <c r="AI426" s="7116" t="str">
        <f t="shared" si="49"/>
        <v/>
      </c>
    </row>
    <row r="427" spans="1:35" ht="11.25" hidden="1" outlineLevel="3">
      <c r="A427" s="7117" t="s">
        <v>2452</v>
      </c>
      <c r="B427" s="68"/>
      <c r="C427" s="68" t="str">
        <f>IF(OR(ISNUMBER(S427),ISNUMBER(U427),ISNUMBER(W427),ISNUMBER(#REF!),ISNUMBER(AA427),ISNUMBER(AC427),ISNUMBER(AE427),ISNUMBER(AG427),ISNUMBER(Y427),ISNUMBER(AI427)),"x","")</f>
        <v/>
      </c>
      <c r="D427" s="2" t="s">
        <v>90</v>
      </c>
      <c r="E427" s="2" t="s">
        <v>2453</v>
      </c>
      <c r="F427" s="2" t="s">
        <v>67</v>
      </c>
      <c r="G427" s="2" t="s">
        <v>2454</v>
      </c>
      <c r="H427" s="2" t="s">
        <v>2455</v>
      </c>
      <c r="L427" s="2" t="s">
        <v>12</v>
      </c>
      <c r="M427" s="2" t="s">
        <v>12</v>
      </c>
      <c r="N427" s="2" t="s">
        <v>12</v>
      </c>
      <c r="O427" s="2" t="s">
        <v>14</v>
      </c>
      <c r="S427" s="7118"/>
      <c r="U427" s="7119"/>
      <c r="W427" s="7120" t="str">
        <f t="shared" si="50"/>
        <v/>
      </c>
      <c r="Y427" s="7121" t="str">
        <f t="shared" si="48"/>
        <v/>
      </c>
      <c r="AA427" s="92"/>
      <c r="AC427" s="7122"/>
      <c r="AE427" s="7123"/>
      <c r="AG427" s="7124" t="str">
        <f t="shared" si="51"/>
        <v/>
      </c>
      <c r="AI427" s="7125" t="str">
        <f t="shared" si="49"/>
        <v/>
      </c>
    </row>
    <row r="428" spans="1:35" ht="11.25" hidden="1" outlineLevel="3">
      <c r="A428" s="7126" t="s">
        <v>621</v>
      </c>
      <c r="B428" s="68"/>
      <c r="C428" s="68" t="str">
        <f>IF(OR(ISNUMBER(S428),ISNUMBER(U428),ISNUMBER(W428),ISNUMBER(#REF!),ISNUMBER(AA428),ISNUMBER(AC428),ISNUMBER(AE428),ISNUMBER(AG428),ISNUMBER(Y428),ISNUMBER(AI428)),"x","")</f>
        <v/>
      </c>
      <c r="D428" s="2" t="s">
        <v>90</v>
      </c>
      <c r="E428" s="2" t="s">
        <v>2456</v>
      </c>
      <c r="F428" s="2" t="s">
        <v>67</v>
      </c>
      <c r="G428" s="2" t="s">
        <v>2457</v>
      </c>
      <c r="L428" s="2" t="s">
        <v>12</v>
      </c>
      <c r="M428" s="2" t="s">
        <v>12</v>
      </c>
      <c r="N428" s="2" t="s">
        <v>12</v>
      </c>
      <c r="O428" s="2" t="s">
        <v>14</v>
      </c>
      <c r="S428" s="7127"/>
      <c r="U428" s="7128"/>
      <c r="W428" s="7129" t="str">
        <f t="shared" si="50"/>
        <v/>
      </c>
      <c r="Y428" s="7130" t="str">
        <f t="shared" si="48"/>
        <v/>
      </c>
      <c r="AA428" s="92"/>
      <c r="AC428" s="7131"/>
      <c r="AE428" s="7132"/>
      <c r="AG428" s="7133" t="str">
        <f t="shared" si="51"/>
        <v/>
      </c>
      <c r="AI428" s="7134" t="str">
        <f t="shared" si="49"/>
        <v/>
      </c>
    </row>
    <row r="429" spans="1:35" ht="11.25" hidden="1" outlineLevel="3">
      <c r="A429" s="7135" t="s">
        <v>603</v>
      </c>
      <c r="B429" s="68"/>
      <c r="C429" s="68" t="str">
        <f>IF(OR(ISNUMBER(S429),ISNUMBER(U429),ISNUMBER(W429),ISNUMBER(#REF!),ISNUMBER(AA429),ISNUMBER(AC429),ISNUMBER(AE429),ISNUMBER(AG429),ISNUMBER(Y429),ISNUMBER(AI429)),"x","")</f>
        <v/>
      </c>
      <c r="D429" s="2" t="s">
        <v>90</v>
      </c>
      <c r="E429" s="2" t="s">
        <v>2458</v>
      </c>
      <c r="F429" s="2" t="s">
        <v>67</v>
      </c>
      <c r="G429" s="2" t="s">
        <v>2459</v>
      </c>
      <c r="H429" s="2" t="s">
        <v>2460</v>
      </c>
      <c r="L429" s="2" t="s">
        <v>12</v>
      </c>
      <c r="M429" s="2" t="s">
        <v>12</v>
      </c>
      <c r="N429" s="2" t="s">
        <v>12</v>
      </c>
      <c r="O429" s="2" t="s">
        <v>14</v>
      </c>
      <c r="S429" s="7136"/>
      <c r="U429" s="7137"/>
      <c r="W429" s="7138" t="str">
        <f t="shared" si="50"/>
        <v/>
      </c>
      <c r="Y429" s="7139" t="str">
        <f t="shared" si="48"/>
        <v/>
      </c>
      <c r="AA429" s="92"/>
      <c r="AC429" s="7140"/>
      <c r="AE429" s="7141"/>
      <c r="AG429" s="7142" t="str">
        <f t="shared" si="51"/>
        <v/>
      </c>
      <c r="AI429" s="7143" t="str">
        <f t="shared" si="49"/>
        <v/>
      </c>
    </row>
    <row r="430" spans="1:35" ht="11.25" outlineLevel="2" collapsed="1">
      <c r="A430" s="7144" t="s">
        <v>2461</v>
      </c>
      <c r="B430" s="68" t="s">
        <v>94</v>
      </c>
      <c r="C430" s="68" t="str">
        <f>IF(OR(ISNUMBER(S430),ISNUMBER(U430),ISNUMBER(W430),ISNUMBER(#REF!),ISNUMBER(AA430),ISNUMBER(AC430),ISNUMBER(AE430),ISNUMBER(AG430),ISNUMBER(Y430),ISNUMBER(AI430)),"x","")</f>
        <v/>
      </c>
      <c r="D430" s="2" t="s">
        <v>90</v>
      </c>
      <c r="E430" s="2" t="s">
        <v>2462</v>
      </c>
      <c r="F430" s="2" t="s">
        <v>67</v>
      </c>
      <c r="G430" s="2" t="s">
        <v>2461</v>
      </c>
      <c r="J430" s="2" t="s">
        <v>187</v>
      </c>
      <c r="L430" s="2" t="s">
        <v>12</v>
      </c>
      <c r="M430" s="2" t="s">
        <v>12</v>
      </c>
      <c r="N430" s="2" t="s">
        <v>12</v>
      </c>
      <c r="O430" s="2" t="s">
        <v>14</v>
      </c>
      <c r="S430" s="7145"/>
      <c r="U430" s="7146"/>
      <c r="W430" s="7147" t="str">
        <f t="shared" si="50"/>
        <v/>
      </c>
      <c r="Y430" s="7148" t="str">
        <f t="shared" si="48"/>
        <v/>
      </c>
      <c r="AA430" s="92"/>
      <c r="AC430" s="7149"/>
      <c r="AE430" s="7150"/>
      <c r="AG430" s="7151" t="str">
        <f t="shared" si="51"/>
        <v/>
      </c>
      <c r="AI430" s="7152" t="str">
        <f t="shared" si="49"/>
        <v/>
      </c>
    </row>
    <row r="431" spans="1:35" ht="11.25" hidden="1" outlineLevel="3">
      <c r="A431" s="7153" t="s">
        <v>2398</v>
      </c>
      <c r="B431" s="68"/>
      <c r="C431" s="68" t="str">
        <f>IF(OR(ISNUMBER(S431),ISNUMBER(U431),ISNUMBER(W431),ISNUMBER(#REF!),ISNUMBER(AA431),ISNUMBER(AC431),ISNUMBER(AE431),ISNUMBER(AG431),ISNUMBER(Y431),ISNUMBER(AI431)),"x","")</f>
        <v/>
      </c>
      <c r="D431" s="2" t="s">
        <v>90</v>
      </c>
      <c r="E431" s="2" t="s">
        <v>2463</v>
      </c>
      <c r="F431" s="2" t="s">
        <v>67</v>
      </c>
      <c r="G431" s="2" t="s">
        <v>2464</v>
      </c>
      <c r="L431" s="2" t="s">
        <v>12</v>
      </c>
      <c r="M431" s="2" t="s">
        <v>12</v>
      </c>
      <c r="N431" s="2" t="s">
        <v>12</v>
      </c>
      <c r="O431" s="2" t="s">
        <v>14</v>
      </c>
      <c r="S431" s="7154"/>
      <c r="U431" s="7155"/>
      <c r="W431" s="7156" t="str">
        <f t="shared" si="50"/>
        <v/>
      </c>
      <c r="Y431" s="7157" t="str">
        <f t="shared" si="48"/>
        <v/>
      </c>
      <c r="AA431" s="92"/>
      <c r="AC431" s="7158"/>
      <c r="AE431" s="7159"/>
      <c r="AG431" s="7160" t="str">
        <f t="shared" si="51"/>
        <v/>
      </c>
      <c r="AI431" s="7161" t="str">
        <f t="shared" si="49"/>
        <v/>
      </c>
    </row>
    <row r="432" spans="1:35" ht="11.25" hidden="1" outlineLevel="3">
      <c r="A432" s="7162" t="s">
        <v>2392</v>
      </c>
      <c r="B432" s="68"/>
      <c r="C432" s="68" t="str">
        <f>IF(OR(ISNUMBER(S432),ISNUMBER(U432),ISNUMBER(W432),ISNUMBER(#REF!),ISNUMBER(AA432),ISNUMBER(AC432),ISNUMBER(AE432),ISNUMBER(AG432),ISNUMBER(Y432),ISNUMBER(AI432)),"x","")</f>
        <v/>
      </c>
      <c r="D432" s="2" t="s">
        <v>90</v>
      </c>
      <c r="E432" s="2" t="s">
        <v>2465</v>
      </c>
      <c r="F432" s="2" t="s">
        <v>67</v>
      </c>
      <c r="G432" s="2" t="s">
        <v>2466</v>
      </c>
      <c r="H432" s="2" t="s">
        <v>2467</v>
      </c>
      <c r="I432" s="2" t="s">
        <v>2468</v>
      </c>
      <c r="J432" s="2" t="s">
        <v>187</v>
      </c>
      <c r="L432" s="2" t="s">
        <v>12</v>
      </c>
      <c r="M432" s="2" t="s">
        <v>12</v>
      </c>
      <c r="O432" s="2" t="s">
        <v>14</v>
      </c>
      <c r="S432" s="7163"/>
      <c r="U432" s="7164"/>
      <c r="W432" s="7165" t="str">
        <f t="shared" si="50"/>
        <v/>
      </c>
      <c r="Y432" s="7166" t="str">
        <f t="shared" si="48"/>
        <v/>
      </c>
      <c r="AA432" s="92"/>
      <c r="AC432" s="7167"/>
      <c r="AE432" s="7168"/>
      <c r="AG432" s="7169" t="str">
        <f t="shared" si="51"/>
        <v/>
      </c>
      <c r="AI432" s="7170" t="str">
        <f t="shared" si="49"/>
        <v/>
      </c>
    </row>
    <row r="433" spans="1:35" ht="11.25" hidden="1" outlineLevel="3">
      <c r="A433" s="7171" t="s">
        <v>621</v>
      </c>
      <c r="B433" s="68"/>
      <c r="C433" s="68" t="str">
        <f>IF(OR(ISNUMBER(S433),ISNUMBER(U433),ISNUMBER(W433),ISNUMBER(#REF!),ISNUMBER(AA433),ISNUMBER(AC433),ISNUMBER(AE433),ISNUMBER(AG433),ISNUMBER(Y433),ISNUMBER(AI433)),"x","")</f>
        <v/>
      </c>
      <c r="D433" s="2" t="s">
        <v>90</v>
      </c>
      <c r="E433" s="2" t="s">
        <v>2469</v>
      </c>
      <c r="F433" s="2" t="s">
        <v>67</v>
      </c>
      <c r="G433" s="2" t="s">
        <v>2470</v>
      </c>
      <c r="L433" s="2" t="s">
        <v>12</v>
      </c>
      <c r="M433" s="2" t="s">
        <v>12</v>
      </c>
      <c r="N433" s="2" t="s">
        <v>12</v>
      </c>
      <c r="O433" s="2" t="s">
        <v>14</v>
      </c>
      <c r="S433" s="7172"/>
      <c r="U433" s="7173"/>
      <c r="W433" s="7174" t="str">
        <f t="shared" si="50"/>
        <v/>
      </c>
      <c r="Y433" s="7175" t="str">
        <f t="shared" si="48"/>
        <v/>
      </c>
      <c r="AA433" s="92"/>
      <c r="AC433" s="7176"/>
      <c r="AE433" s="7177"/>
      <c r="AG433" s="7178" t="str">
        <f t="shared" si="51"/>
        <v/>
      </c>
      <c r="AI433" s="7179" t="str">
        <f t="shared" si="49"/>
        <v/>
      </c>
    </row>
    <row r="434" spans="1:35" ht="11.25" hidden="1" outlineLevel="3">
      <c r="A434" s="7180" t="s">
        <v>603</v>
      </c>
      <c r="B434" s="68"/>
      <c r="C434" s="68" t="str">
        <f>IF(OR(ISNUMBER(S434),ISNUMBER(U434),ISNUMBER(W434),ISNUMBER(#REF!),ISNUMBER(AA434),ISNUMBER(AC434),ISNUMBER(AE434),ISNUMBER(AG434),ISNUMBER(Y434),ISNUMBER(AI434)),"x","")</f>
        <v/>
      </c>
      <c r="D434" s="2" t="s">
        <v>90</v>
      </c>
      <c r="E434" s="2" t="s">
        <v>2471</v>
      </c>
      <c r="F434" s="2" t="s">
        <v>67</v>
      </c>
      <c r="G434" s="2" t="s">
        <v>2472</v>
      </c>
      <c r="L434" s="2" t="s">
        <v>12</v>
      </c>
      <c r="M434" s="2" t="s">
        <v>12</v>
      </c>
      <c r="N434" s="2" t="s">
        <v>12</v>
      </c>
      <c r="O434" s="2" t="s">
        <v>14</v>
      </c>
      <c r="S434" s="7181"/>
      <c r="U434" s="7182"/>
      <c r="W434" s="7183" t="str">
        <f t="shared" si="50"/>
        <v/>
      </c>
      <c r="Y434" s="7184" t="str">
        <f t="shared" si="48"/>
        <v/>
      </c>
      <c r="AA434" s="92"/>
      <c r="AC434" s="7185"/>
      <c r="AE434" s="7186"/>
      <c r="AG434" s="7187" t="str">
        <f t="shared" si="51"/>
        <v/>
      </c>
      <c r="AI434" s="7188" t="str">
        <f t="shared" si="49"/>
        <v/>
      </c>
    </row>
    <row r="435" spans="1:35" ht="11.25" outlineLevel="2" collapsed="1">
      <c r="A435" s="7189" t="s">
        <v>2473</v>
      </c>
      <c r="B435" s="68" t="s">
        <v>94</v>
      </c>
      <c r="C435" s="68" t="str">
        <f>IF(OR(ISNUMBER(S435),ISNUMBER(U435),ISNUMBER(W435),ISNUMBER(#REF!),ISNUMBER(AA435),ISNUMBER(AC435),ISNUMBER(AE435),ISNUMBER(AG435),ISNUMBER(Y435),ISNUMBER(AI435)),"x","")</f>
        <v/>
      </c>
      <c r="D435" s="2" t="s">
        <v>90</v>
      </c>
      <c r="E435" s="2" t="s">
        <v>2474</v>
      </c>
      <c r="F435" s="2" t="s">
        <v>67</v>
      </c>
      <c r="G435" s="2" t="s">
        <v>2473</v>
      </c>
      <c r="H435" s="2" t="s">
        <v>645</v>
      </c>
      <c r="J435" s="2" t="s">
        <v>187</v>
      </c>
      <c r="L435" s="2" t="s">
        <v>12</v>
      </c>
      <c r="M435" s="2" t="s">
        <v>12</v>
      </c>
      <c r="N435" s="2" t="s">
        <v>12</v>
      </c>
      <c r="O435" s="2" t="s">
        <v>14</v>
      </c>
      <c r="S435" s="7190"/>
      <c r="U435" s="7191"/>
      <c r="W435" s="7192" t="str">
        <f t="shared" si="50"/>
        <v/>
      </c>
      <c r="Y435" s="7193" t="str">
        <f t="shared" si="48"/>
        <v/>
      </c>
      <c r="AA435" s="92"/>
      <c r="AC435" s="7194"/>
      <c r="AE435" s="7195"/>
      <c r="AG435" s="7196" t="str">
        <f t="shared" si="51"/>
        <v/>
      </c>
      <c r="AI435" s="7197" t="str">
        <f t="shared" si="49"/>
        <v/>
      </c>
    </row>
    <row r="436" spans="1:35" ht="11.25" hidden="1" outlineLevel="3">
      <c r="A436" s="7198" t="s">
        <v>2398</v>
      </c>
      <c r="B436" s="68"/>
      <c r="C436" s="68" t="str">
        <f>IF(OR(ISNUMBER(S436),ISNUMBER(U436),ISNUMBER(W436),ISNUMBER(#REF!),ISNUMBER(AA436),ISNUMBER(AC436),ISNUMBER(AE436),ISNUMBER(AG436),ISNUMBER(Y436),ISNUMBER(AI436)),"x","")</f>
        <v/>
      </c>
      <c r="D436" s="2" t="s">
        <v>90</v>
      </c>
      <c r="E436" s="2" t="s">
        <v>2475</v>
      </c>
      <c r="F436" s="2" t="s">
        <v>67</v>
      </c>
      <c r="G436" s="2" t="s">
        <v>2476</v>
      </c>
      <c r="H436" s="2" t="s">
        <v>645</v>
      </c>
      <c r="L436" s="2" t="s">
        <v>12</v>
      </c>
      <c r="M436" s="2" t="s">
        <v>12</v>
      </c>
      <c r="N436" s="2" t="s">
        <v>12</v>
      </c>
      <c r="O436" s="2" t="s">
        <v>14</v>
      </c>
      <c r="S436" s="7199"/>
      <c r="U436" s="7200"/>
      <c r="W436" s="7201" t="str">
        <f t="shared" si="50"/>
        <v/>
      </c>
      <c r="Y436" s="7202" t="str">
        <f t="shared" si="48"/>
        <v/>
      </c>
      <c r="AA436" s="92"/>
      <c r="AC436" s="7203"/>
      <c r="AE436" s="7204"/>
      <c r="AG436" s="7205" t="str">
        <f t="shared" si="51"/>
        <v/>
      </c>
      <c r="AI436" s="7206" t="str">
        <f t="shared" si="49"/>
        <v/>
      </c>
    </row>
    <row r="437" spans="1:35" ht="11.25" hidden="1" outlineLevel="3">
      <c r="A437" s="7207" t="s">
        <v>2477</v>
      </c>
      <c r="B437" s="68"/>
      <c r="C437" s="68" t="str">
        <f>IF(OR(ISNUMBER(S437),ISNUMBER(U437),ISNUMBER(W437),ISNUMBER(#REF!),ISNUMBER(AA437),ISNUMBER(AC437),ISNUMBER(AE437),ISNUMBER(AG437),ISNUMBER(Y437),ISNUMBER(AI437)),"x","")</f>
        <v/>
      </c>
      <c r="D437" s="2" t="s">
        <v>90</v>
      </c>
      <c r="E437" s="2" t="s">
        <v>2478</v>
      </c>
      <c r="F437" s="2" t="s">
        <v>67</v>
      </c>
      <c r="G437" s="2" t="s">
        <v>2479</v>
      </c>
      <c r="H437" s="2" t="s">
        <v>645</v>
      </c>
      <c r="L437" s="2" t="s">
        <v>12</v>
      </c>
      <c r="M437" s="2" t="s">
        <v>12</v>
      </c>
      <c r="N437" s="2" t="s">
        <v>12</v>
      </c>
      <c r="O437" s="2" t="s">
        <v>14</v>
      </c>
      <c r="S437" s="7208"/>
      <c r="U437" s="7209"/>
      <c r="W437" s="7210" t="str">
        <f t="shared" si="50"/>
        <v/>
      </c>
      <c r="Y437" s="7211" t="str">
        <f t="shared" si="48"/>
        <v/>
      </c>
      <c r="AA437" s="92"/>
      <c r="AC437" s="7212"/>
      <c r="AE437" s="7213"/>
      <c r="AG437" s="7214" t="str">
        <f t="shared" si="51"/>
        <v/>
      </c>
      <c r="AI437" s="7215" t="str">
        <f t="shared" si="49"/>
        <v/>
      </c>
    </row>
    <row r="438" spans="1:35" ht="11.25" hidden="1" outlineLevel="3">
      <c r="A438" s="7216" t="s">
        <v>603</v>
      </c>
      <c r="B438" s="68"/>
      <c r="C438" s="68" t="str">
        <f>IF(OR(ISNUMBER(S438),ISNUMBER(U438),ISNUMBER(W438),ISNUMBER(#REF!),ISNUMBER(AA438),ISNUMBER(AC438),ISNUMBER(AE438),ISNUMBER(AG438),ISNUMBER(Y438),ISNUMBER(AI438)),"x","")</f>
        <v/>
      </c>
      <c r="D438" s="2" t="s">
        <v>90</v>
      </c>
      <c r="E438" s="2" t="s">
        <v>2480</v>
      </c>
      <c r="F438" s="2" t="s">
        <v>67</v>
      </c>
      <c r="G438" s="2" t="s">
        <v>2481</v>
      </c>
      <c r="L438" s="2" t="s">
        <v>12</v>
      </c>
      <c r="M438" s="2" t="s">
        <v>12</v>
      </c>
      <c r="N438" s="2" t="s">
        <v>12</v>
      </c>
      <c r="O438" s="2" t="s">
        <v>14</v>
      </c>
      <c r="S438" s="7217"/>
      <c r="U438" s="7218"/>
      <c r="W438" s="7219" t="str">
        <f t="shared" si="50"/>
        <v/>
      </c>
      <c r="Y438" s="7220" t="str">
        <f t="shared" si="48"/>
        <v/>
      </c>
      <c r="AA438" s="92"/>
      <c r="AC438" s="7221"/>
      <c r="AE438" s="7222"/>
      <c r="AG438" s="7223" t="str">
        <f t="shared" si="51"/>
        <v/>
      </c>
      <c r="AI438" s="7224" t="str">
        <f t="shared" si="49"/>
        <v/>
      </c>
    </row>
    <row r="439" spans="1:35" ht="11.25" outlineLevel="2" collapsed="1">
      <c r="A439" s="7225" t="s">
        <v>2482</v>
      </c>
      <c r="B439" s="68" t="s">
        <v>94</v>
      </c>
      <c r="C439" s="68" t="str">
        <f>IF(OR(ISNUMBER(S439),ISNUMBER(U439),ISNUMBER(W439),ISNUMBER(#REF!),ISNUMBER(AA439),ISNUMBER(AC439),ISNUMBER(AE439),ISNUMBER(AG439),ISNUMBER(Y439),ISNUMBER(AI439)),"x","")</f>
        <v/>
      </c>
      <c r="D439" s="2" t="s">
        <v>90</v>
      </c>
      <c r="E439" s="2" t="s">
        <v>2483</v>
      </c>
      <c r="F439" s="2" t="s">
        <v>67</v>
      </c>
      <c r="G439" s="2" t="s">
        <v>2482</v>
      </c>
      <c r="I439" s="2" t="s">
        <v>2484</v>
      </c>
      <c r="J439" s="2" t="s">
        <v>187</v>
      </c>
      <c r="L439" s="2" t="s">
        <v>12</v>
      </c>
      <c r="M439" s="2" t="s">
        <v>12</v>
      </c>
      <c r="N439" s="2" t="s">
        <v>12</v>
      </c>
      <c r="O439" s="2" t="s">
        <v>14</v>
      </c>
      <c r="S439" s="7226"/>
      <c r="U439" s="7227"/>
      <c r="W439" s="7228" t="str">
        <f t="shared" si="50"/>
        <v/>
      </c>
      <c r="Y439" s="7229" t="str">
        <f t="shared" si="48"/>
        <v/>
      </c>
      <c r="AA439" s="92"/>
      <c r="AC439" s="7230"/>
      <c r="AE439" s="7231"/>
      <c r="AG439" s="7232" t="str">
        <f t="shared" si="51"/>
        <v/>
      </c>
      <c r="AI439" s="7233" t="str">
        <f t="shared" si="49"/>
        <v/>
      </c>
    </row>
    <row r="440" spans="1:35" ht="11.25" hidden="1" outlineLevel="3">
      <c r="A440" s="7234" t="s">
        <v>2398</v>
      </c>
      <c r="B440" s="68"/>
      <c r="C440" s="68" t="str">
        <f>IF(OR(ISNUMBER(S440),ISNUMBER(U440),ISNUMBER(W440),ISNUMBER(#REF!),ISNUMBER(AA440),ISNUMBER(AC440),ISNUMBER(AE440),ISNUMBER(AG440),ISNUMBER(Y440),ISNUMBER(AI440)),"x","")</f>
        <v/>
      </c>
      <c r="D440" s="2" t="s">
        <v>90</v>
      </c>
      <c r="E440" s="2" t="s">
        <v>2485</v>
      </c>
      <c r="F440" s="2" t="s">
        <v>67</v>
      </c>
      <c r="G440" s="2" t="s">
        <v>2486</v>
      </c>
      <c r="L440" s="2" t="s">
        <v>12</v>
      </c>
      <c r="M440" s="2" t="s">
        <v>12</v>
      </c>
      <c r="N440" s="2" t="s">
        <v>12</v>
      </c>
      <c r="O440" s="2" t="s">
        <v>14</v>
      </c>
      <c r="S440" s="7235"/>
      <c r="U440" s="7236"/>
      <c r="W440" s="7237" t="str">
        <f t="shared" si="50"/>
        <v/>
      </c>
      <c r="Y440" s="7238" t="str">
        <f t="shared" si="48"/>
        <v/>
      </c>
      <c r="AA440" s="92"/>
      <c r="AC440" s="7239"/>
      <c r="AE440" s="7240"/>
      <c r="AG440" s="7241" t="str">
        <f t="shared" si="51"/>
        <v/>
      </c>
      <c r="AI440" s="7242" t="str">
        <f t="shared" si="49"/>
        <v/>
      </c>
    </row>
    <row r="441" spans="1:35" ht="11.25" hidden="1" outlineLevel="3">
      <c r="A441" s="7243" t="s">
        <v>621</v>
      </c>
      <c r="B441" s="68"/>
      <c r="C441" s="68" t="str">
        <f>IF(OR(ISNUMBER(S441),ISNUMBER(U441),ISNUMBER(W441),ISNUMBER(#REF!),ISNUMBER(AA441),ISNUMBER(AC441),ISNUMBER(AE441),ISNUMBER(AG441),ISNUMBER(Y441),ISNUMBER(AI441)),"x","")</f>
        <v/>
      </c>
      <c r="D441" s="2" t="s">
        <v>90</v>
      </c>
      <c r="E441" s="2" t="s">
        <v>2487</v>
      </c>
      <c r="F441" s="2" t="s">
        <v>67</v>
      </c>
      <c r="G441" s="2" t="s">
        <v>2488</v>
      </c>
      <c r="L441" s="2" t="s">
        <v>12</v>
      </c>
      <c r="M441" s="2" t="s">
        <v>12</v>
      </c>
      <c r="N441" s="2" t="s">
        <v>12</v>
      </c>
      <c r="O441" s="2" t="s">
        <v>14</v>
      </c>
      <c r="S441" s="7244"/>
      <c r="U441" s="7245"/>
      <c r="W441" s="7246" t="str">
        <f t="shared" si="50"/>
        <v/>
      </c>
      <c r="Y441" s="7247" t="str">
        <f t="shared" si="48"/>
        <v/>
      </c>
      <c r="AA441" s="92"/>
      <c r="AC441" s="7248"/>
      <c r="AE441" s="7249"/>
      <c r="AG441" s="7250" t="str">
        <f t="shared" si="51"/>
        <v/>
      </c>
      <c r="AI441" s="7251" t="str">
        <f t="shared" si="49"/>
        <v/>
      </c>
    </row>
    <row r="442" spans="1:35" ht="11.25" hidden="1" outlineLevel="4">
      <c r="A442" s="7252" t="s">
        <v>2489</v>
      </c>
      <c r="B442" s="68"/>
      <c r="C442" s="68" t="str">
        <f>IF(OR(ISNUMBER(S442),ISNUMBER(U442),ISNUMBER(W442),ISNUMBER(#REF!),ISNUMBER(AA442),ISNUMBER(AC442),ISNUMBER(AE442),ISNUMBER(AG442),ISNUMBER(Y442),ISNUMBER(AI442)),"x","")</f>
        <v/>
      </c>
      <c r="D442" s="2" t="s">
        <v>90</v>
      </c>
      <c r="E442" s="2" t="s">
        <v>2490</v>
      </c>
      <c r="F442" s="2" t="s">
        <v>67</v>
      </c>
      <c r="G442" s="2" t="s">
        <v>2491</v>
      </c>
      <c r="L442" s="2" t="s">
        <v>12</v>
      </c>
      <c r="M442" s="2" t="s">
        <v>12</v>
      </c>
      <c r="N442" s="2" t="s">
        <v>12</v>
      </c>
      <c r="O442" s="2" t="s">
        <v>14</v>
      </c>
      <c r="S442" s="7253"/>
      <c r="U442" s="7254"/>
      <c r="W442" s="7255" t="str">
        <f t="shared" si="50"/>
        <v/>
      </c>
      <c r="Y442" s="7256" t="str">
        <f t="shared" si="48"/>
        <v/>
      </c>
      <c r="AA442" s="92"/>
      <c r="AC442" s="7257"/>
      <c r="AE442" s="7258"/>
      <c r="AG442" s="7259" t="str">
        <f t="shared" si="51"/>
        <v/>
      </c>
      <c r="AI442" s="7260" t="str">
        <f t="shared" si="49"/>
        <v/>
      </c>
    </row>
    <row r="443" spans="1:35" ht="11.25" hidden="1" outlineLevel="4">
      <c r="A443" s="7261" t="s">
        <v>2492</v>
      </c>
      <c r="B443" s="68"/>
      <c r="C443" s="68" t="str">
        <f>IF(OR(ISNUMBER(S443),ISNUMBER(U443),ISNUMBER(W443),ISNUMBER(#REF!),ISNUMBER(AA443),ISNUMBER(AC443),ISNUMBER(AE443),ISNUMBER(AG443),ISNUMBER(Y443),ISNUMBER(AI443)),"x","")</f>
        <v/>
      </c>
      <c r="D443" s="2" t="s">
        <v>90</v>
      </c>
      <c r="E443" s="2" t="s">
        <v>2493</v>
      </c>
      <c r="F443" s="2" t="s">
        <v>67</v>
      </c>
      <c r="G443" s="2" t="s">
        <v>2494</v>
      </c>
      <c r="L443" s="2" t="s">
        <v>12</v>
      </c>
      <c r="M443" s="2" t="s">
        <v>12</v>
      </c>
      <c r="N443" s="2" t="s">
        <v>12</v>
      </c>
      <c r="O443" s="2" t="s">
        <v>14</v>
      </c>
      <c r="S443" s="7262"/>
      <c r="U443" s="7263"/>
      <c r="W443" s="7264" t="str">
        <f t="shared" si="50"/>
        <v/>
      </c>
      <c r="Y443" s="7265" t="str">
        <f t="shared" si="48"/>
        <v/>
      </c>
      <c r="AA443" s="92"/>
      <c r="AC443" s="7266"/>
      <c r="AE443" s="7267"/>
      <c r="AG443" s="7268" t="str">
        <f t="shared" si="51"/>
        <v/>
      </c>
      <c r="AI443" s="7269" t="str">
        <f t="shared" si="49"/>
        <v/>
      </c>
    </row>
    <row r="444" spans="1:35" ht="11.25" hidden="1" outlineLevel="3">
      <c r="A444" s="7270" t="s">
        <v>603</v>
      </c>
      <c r="B444" s="68"/>
      <c r="C444" s="68" t="str">
        <f>IF(OR(ISNUMBER(S444),ISNUMBER(U444),ISNUMBER(W444),ISNUMBER(#REF!),ISNUMBER(AA444),ISNUMBER(AC444),ISNUMBER(AE444),ISNUMBER(AG444),ISNUMBER(Y444),ISNUMBER(AI444)),"x","")</f>
        <v/>
      </c>
      <c r="D444" s="2" t="s">
        <v>90</v>
      </c>
      <c r="E444" s="2" t="s">
        <v>2495</v>
      </c>
      <c r="F444" s="2" t="s">
        <v>67</v>
      </c>
      <c r="G444" s="2" t="s">
        <v>2496</v>
      </c>
      <c r="L444" s="2" t="s">
        <v>12</v>
      </c>
      <c r="M444" s="2" t="s">
        <v>12</v>
      </c>
      <c r="N444" s="2" t="s">
        <v>12</v>
      </c>
      <c r="O444" s="2" t="s">
        <v>14</v>
      </c>
      <c r="S444" s="7271"/>
      <c r="U444" s="7272"/>
      <c r="W444" s="7273" t="str">
        <f t="shared" si="50"/>
        <v/>
      </c>
      <c r="Y444" s="7274" t="str">
        <f t="shared" si="48"/>
        <v/>
      </c>
      <c r="AA444" s="92"/>
      <c r="AC444" s="7275"/>
      <c r="AE444" s="7276"/>
      <c r="AG444" s="7277" t="str">
        <f t="shared" si="51"/>
        <v/>
      </c>
      <c r="AI444" s="7278" t="str">
        <f t="shared" si="49"/>
        <v/>
      </c>
    </row>
    <row r="445" spans="1:35" ht="11.25" outlineLevel="2" collapsed="1">
      <c r="A445" s="7279" t="s">
        <v>2497</v>
      </c>
      <c r="B445" s="68" t="s">
        <v>94</v>
      </c>
      <c r="C445" s="68" t="str">
        <f>IF(OR(ISNUMBER(S445),ISNUMBER(U445),ISNUMBER(W445),ISNUMBER(#REF!),ISNUMBER(AA445),ISNUMBER(AC445),ISNUMBER(AE445),ISNUMBER(AG445),ISNUMBER(Y445),ISNUMBER(AI445)),"x","")</f>
        <v/>
      </c>
      <c r="D445" s="2" t="s">
        <v>90</v>
      </c>
      <c r="E445" s="2" t="s">
        <v>2498</v>
      </c>
      <c r="F445" s="2" t="s">
        <v>67</v>
      </c>
      <c r="G445" s="2" t="s">
        <v>2499</v>
      </c>
      <c r="H445" s="2" t="s">
        <v>2500</v>
      </c>
      <c r="I445" s="2" t="s">
        <v>2501</v>
      </c>
      <c r="J445" s="2" t="s">
        <v>71</v>
      </c>
      <c r="L445" s="2" t="s">
        <v>12</v>
      </c>
      <c r="M445" s="2" t="s">
        <v>12</v>
      </c>
      <c r="N445" s="2" t="s">
        <v>12</v>
      </c>
      <c r="O445" s="2" t="s">
        <v>14</v>
      </c>
      <c r="S445" s="7280"/>
      <c r="U445" s="7281"/>
      <c r="W445" s="7282" t="str">
        <f>IF(OR(ISNUMBER(W457),ISNUMBER(W458),ISNUMBER(W459),ISNUMBER(W460)),N(W457)+N(W458)+N(W459)+N(W460),IF(ISNUMBER(U445),U445,""))</f>
        <v/>
      </c>
      <c r="Y445" s="7283" t="str">
        <f t="shared" si="48"/>
        <v/>
      </c>
      <c r="AA445" s="92"/>
      <c r="AC445" s="7284"/>
      <c r="AE445" s="7285"/>
      <c r="AG445" s="7286" t="str">
        <f>IF(OR(ISNUMBER(AG457),ISNUMBER(AG458),ISNUMBER(AG459),ISNUMBER(AG460)),N(AG457)+N(AG458)+N(AG459)+N(AG460),IF(ISNUMBER(AE445),AE445,""))</f>
        <v/>
      </c>
      <c r="AI445" s="7287" t="str">
        <f t="shared" si="49"/>
        <v/>
      </c>
    </row>
    <row r="446" spans="1:35" ht="11.25" hidden="1" outlineLevel="3">
      <c r="A446" s="7288" t="s">
        <v>2398</v>
      </c>
      <c r="B446" s="68"/>
      <c r="C446" s="68" t="str">
        <f>IF(OR(ISNUMBER(S446),ISNUMBER(U446),ISNUMBER(W446),ISNUMBER(#REF!),ISNUMBER(AA446),ISNUMBER(AC446),ISNUMBER(AE446),ISNUMBER(AG446),ISNUMBER(Y446),ISNUMBER(AI446)),"x","")</f>
        <v/>
      </c>
      <c r="D446" s="2" t="s">
        <v>90</v>
      </c>
      <c r="E446" s="2" t="s">
        <v>2502</v>
      </c>
      <c r="F446" s="2" t="s">
        <v>67</v>
      </c>
      <c r="G446" s="2" t="s">
        <v>2503</v>
      </c>
      <c r="L446" s="2" t="s">
        <v>12</v>
      </c>
      <c r="M446" s="2" t="s">
        <v>12</v>
      </c>
      <c r="O446" s="2" t="s">
        <v>14</v>
      </c>
      <c r="S446" s="7289"/>
      <c r="U446" s="7290"/>
      <c r="W446" s="7291" t="str">
        <f t="shared" ref="W446:W478" si="52">IF(ISNUMBER(U446),U446,"")</f>
        <v/>
      </c>
      <c r="Y446" s="7292" t="str">
        <f t="shared" si="48"/>
        <v/>
      </c>
      <c r="AA446" s="92"/>
      <c r="AC446" s="7293"/>
      <c r="AE446" s="7294"/>
      <c r="AG446" s="7295" t="str">
        <f t="shared" ref="AG446:AG478" si="53">IF(ISNUMBER(AE446),AE446,"")</f>
        <v/>
      </c>
      <c r="AI446" s="7296" t="str">
        <f t="shared" si="49"/>
        <v/>
      </c>
    </row>
    <row r="447" spans="1:35" ht="11.25" hidden="1" outlineLevel="3">
      <c r="A447" s="7297" t="s">
        <v>2504</v>
      </c>
      <c r="B447" s="68"/>
      <c r="C447" s="68" t="str">
        <f>IF(OR(ISNUMBER(S447),ISNUMBER(U447),ISNUMBER(W447),ISNUMBER(#REF!),ISNUMBER(AA447),ISNUMBER(AC447),ISNUMBER(AE447),ISNUMBER(AG447),ISNUMBER(Y447),ISNUMBER(AI447)),"x","")</f>
        <v/>
      </c>
      <c r="D447" s="2" t="s">
        <v>90</v>
      </c>
      <c r="E447" s="2" t="s">
        <v>2505</v>
      </c>
      <c r="F447" s="2" t="s">
        <v>67</v>
      </c>
      <c r="G447" s="2" t="s">
        <v>2506</v>
      </c>
      <c r="H447" s="2" t="s">
        <v>2507</v>
      </c>
      <c r="L447" s="2" t="s">
        <v>12</v>
      </c>
      <c r="M447" s="2" t="s">
        <v>12</v>
      </c>
      <c r="O447" s="2" t="s">
        <v>14</v>
      </c>
      <c r="S447" s="7298"/>
      <c r="U447" s="7299"/>
      <c r="W447" s="7300" t="str">
        <f t="shared" si="52"/>
        <v/>
      </c>
      <c r="Y447" s="7301" t="str">
        <f t="shared" si="48"/>
        <v/>
      </c>
      <c r="AA447" s="92"/>
      <c r="AC447" s="7302"/>
      <c r="AE447" s="7303"/>
      <c r="AG447" s="7304" t="str">
        <f t="shared" si="53"/>
        <v/>
      </c>
      <c r="AI447" s="7305" t="str">
        <f t="shared" si="49"/>
        <v/>
      </c>
    </row>
    <row r="448" spans="1:35" ht="11.25" hidden="1" outlineLevel="3">
      <c r="A448" s="7306" t="s">
        <v>2508</v>
      </c>
      <c r="B448" s="68"/>
      <c r="C448" s="68" t="str">
        <f>IF(OR(ISNUMBER(S448),ISNUMBER(U448),ISNUMBER(W448),ISNUMBER(#REF!),ISNUMBER(AA448),ISNUMBER(AC448),ISNUMBER(AE448),ISNUMBER(AG448),ISNUMBER(Y448),ISNUMBER(AI448)),"x","")</f>
        <v/>
      </c>
      <c r="D448" s="2" t="s">
        <v>90</v>
      </c>
      <c r="E448" s="2" t="s">
        <v>2509</v>
      </c>
      <c r="F448" s="2" t="s">
        <v>67</v>
      </c>
      <c r="G448" s="2" t="s">
        <v>2510</v>
      </c>
      <c r="H448" s="2" t="s">
        <v>2511</v>
      </c>
      <c r="L448" s="2" t="s">
        <v>12</v>
      </c>
      <c r="M448" s="2" t="s">
        <v>12</v>
      </c>
      <c r="O448" s="2" t="s">
        <v>14</v>
      </c>
      <c r="S448" s="7307"/>
      <c r="U448" s="7308"/>
      <c r="W448" s="7309" t="str">
        <f t="shared" si="52"/>
        <v/>
      </c>
      <c r="Y448" s="7310" t="str">
        <f t="shared" si="48"/>
        <v/>
      </c>
      <c r="AA448" s="92"/>
      <c r="AC448" s="7311"/>
      <c r="AE448" s="7312"/>
      <c r="AG448" s="7313" t="str">
        <f t="shared" si="53"/>
        <v/>
      </c>
      <c r="AI448" s="7314" t="str">
        <f t="shared" si="49"/>
        <v/>
      </c>
    </row>
    <row r="449" spans="1:35" ht="11.25" hidden="1" outlineLevel="3">
      <c r="A449" s="7315" t="s">
        <v>621</v>
      </c>
      <c r="B449" s="68"/>
      <c r="C449" s="68" t="str">
        <f>IF(OR(ISNUMBER(S449),ISNUMBER(U449),ISNUMBER(W449),ISNUMBER(#REF!),ISNUMBER(AA449),ISNUMBER(AC449),ISNUMBER(AE449),ISNUMBER(AG449),ISNUMBER(Y449),ISNUMBER(AI449)),"x","")</f>
        <v/>
      </c>
      <c r="D449" s="2" t="s">
        <v>90</v>
      </c>
      <c r="E449" s="2" t="s">
        <v>2512</v>
      </c>
      <c r="F449" s="2" t="s">
        <v>67</v>
      </c>
      <c r="G449" s="2" t="s">
        <v>2513</v>
      </c>
      <c r="H449" s="2" t="s">
        <v>2514</v>
      </c>
      <c r="L449" s="2" t="s">
        <v>12</v>
      </c>
      <c r="M449" s="2" t="s">
        <v>12</v>
      </c>
      <c r="N449" s="2" t="s">
        <v>12</v>
      </c>
      <c r="O449" s="2" t="s">
        <v>14</v>
      </c>
      <c r="S449" s="7316"/>
      <c r="U449" s="7317"/>
      <c r="W449" s="7318" t="str">
        <f t="shared" si="52"/>
        <v/>
      </c>
      <c r="Y449" s="7319" t="str">
        <f t="shared" si="48"/>
        <v/>
      </c>
      <c r="AA449" s="92"/>
      <c r="AC449" s="7320"/>
      <c r="AE449" s="7321"/>
      <c r="AG449" s="7322" t="str">
        <f t="shared" si="53"/>
        <v/>
      </c>
      <c r="AI449" s="7323" t="str">
        <f t="shared" si="49"/>
        <v/>
      </c>
    </row>
    <row r="450" spans="1:35" ht="11.25" hidden="1" outlineLevel="4">
      <c r="A450" s="7324" t="s">
        <v>2515</v>
      </c>
      <c r="B450" s="68"/>
      <c r="C450" s="68" t="str">
        <f>IF(OR(ISNUMBER(S450),ISNUMBER(U450),ISNUMBER(W450),ISNUMBER(#REF!),ISNUMBER(AA450),ISNUMBER(AC450),ISNUMBER(AE450),ISNUMBER(AG450),ISNUMBER(Y450),ISNUMBER(AI450)),"x","")</f>
        <v/>
      </c>
      <c r="D450" s="2" t="s">
        <v>90</v>
      </c>
      <c r="E450" s="2" t="s">
        <v>2516</v>
      </c>
      <c r="F450" s="2" t="s">
        <v>67</v>
      </c>
      <c r="G450" s="2" t="s">
        <v>2517</v>
      </c>
      <c r="H450" s="2" t="s">
        <v>2283</v>
      </c>
      <c r="L450" s="2" t="s">
        <v>12</v>
      </c>
      <c r="M450" s="2" t="s">
        <v>12</v>
      </c>
      <c r="O450" s="2" t="s">
        <v>14</v>
      </c>
      <c r="S450" s="7325"/>
      <c r="U450" s="7326"/>
      <c r="W450" s="7327" t="str">
        <f t="shared" si="52"/>
        <v/>
      </c>
      <c r="Y450" s="7328" t="str">
        <f t="shared" si="48"/>
        <v/>
      </c>
      <c r="AA450" s="92"/>
      <c r="AC450" s="7329"/>
      <c r="AE450" s="7330"/>
      <c r="AG450" s="7331" t="str">
        <f t="shared" si="53"/>
        <v/>
      </c>
      <c r="AI450" s="7332" t="str">
        <f t="shared" si="49"/>
        <v/>
      </c>
    </row>
    <row r="451" spans="1:35" ht="11.25" hidden="1" outlineLevel="4">
      <c r="A451" s="7333" t="s">
        <v>661</v>
      </c>
      <c r="B451" s="68"/>
      <c r="C451" s="68" t="str">
        <f>IF(OR(ISNUMBER(S451),ISNUMBER(U451),ISNUMBER(W451),ISNUMBER(#REF!),ISNUMBER(AA451),ISNUMBER(AC451),ISNUMBER(AE451),ISNUMBER(AG451),ISNUMBER(Y451),ISNUMBER(AI451)),"x","")</f>
        <v/>
      </c>
      <c r="D451" s="2" t="s">
        <v>90</v>
      </c>
      <c r="E451" s="2" t="s">
        <v>2518</v>
      </c>
      <c r="F451" s="2" t="s">
        <v>67</v>
      </c>
      <c r="G451" s="2" t="s">
        <v>2519</v>
      </c>
      <c r="L451" s="2" t="s">
        <v>12</v>
      </c>
      <c r="M451" s="2" t="s">
        <v>12</v>
      </c>
      <c r="O451" s="2" t="s">
        <v>14</v>
      </c>
      <c r="S451" s="7334"/>
      <c r="U451" s="7335"/>
      <c r="W451" s="7336" t="str">
        <f t="shared" si="52"/>
        <v/>
      </c>
      <c r="Y451" s="7337" t="str">
        <f t="shared" si="48"/>
        <v/>
      </c>
      <c r="AA451" s="92"/>
      <c r="AC451" s="7338"/>
      <c r="AE451" s="7339"/>
      <c r="AG451" s="7340" t="str">
        <f t="shared" si="53"/>
        <v/>
      </c>
      <c r="AI451" s="7341" t="str">
        <f t="shared" si="49"/>
        <v/>
      </c>
    </row>
    <row r="452" spans="1:35" ht="11.25" hidden="1" outlineLevel="4">
      <c r="A452" s="7342" t="s">
        <v>2520</v>
      </c>
      <c r="B452" s="68"/>
      <c r="C452" s="68" t="str">
        <f>IF(OR(ISNUMBER(S452),ISNUMBER(U452),ISNUMBER(W452),ISNUMBER(#REF!),ISNUMBER(AA452),ISNUMBER(AC452),ISNUMBER(AE452),ISNUMBER(AG452),ISNUMBER(Y452),ISNUMBER(AI452)),"x","")</f>
        <v/>
      </c>
      <c r="D452" s="2" t="s">
        <v>90</v>
      </c>
      <c r="E452" s="2" t="s">
        <v>2521</v>
      </c>
      <c r="F452" s="2" t="s">
        <v>67</v>
      </c>
      <c r="G452" s="2" t="s">
        <v>2522</v>
      </c>
      <c r="L452" s="2" t="s">
        <v>12</v>
      </c>
      <c r="M452" s="2" t="s">
        <v>12</v>
      </c>
      <c r="N452" s="2" t="s">
        <v>12</v>
      </c>
      <c r="O452" s="2" t="s">
        <v>14</v>
      </c>
      <c r="S452" s="7343"/>
      <c r="U452" s="7344"/>
      <c r="W452" s="7345" t="str">
        <f t="shared" si="52"/>
        <v/>
      </c>
      <c r="Y452" s="7346" t="str">
        <f t="shared" si="48"/>
        <v/>
      </c>
      <c r="AA452" s="92"/>
      <c r="AC452" s="7347"/>
      <c r="AE452" s="7348"/>
      <c r="AG452" s="7349" t="str">
        <f t="shared" si="53"/>
        <v/>
      </c>
      <c r="AI452" s="7350" t="str">
        <f t="shared" si="49"/>
        <v/>
      </c>
    </row>
    <row r="453" spans="1:35" ht="11.25" hidden="1" outlineLevel="4">
      <c r="A453" s="7351" t="s">
        <v>2523</v>
      </c>
      <c r="B453" s="68"/>
      <c r="C453" s="68" t="str">
        <f>IF(OR(ISNUMBER(S453),ISNUMBER(U453),ISNUMBER(W453),ISNUMBER(#REF!),ISNUMBER(AA453),ISNUMBER(AC453),ISNUMBER(AE453),ISNUMBER(AG453),ISNUMBER(Y453),ISNUMBER(AI453)),"x","")</f>
        <v/>
      </c>
      <c r="D453" s="2" t="s">
        <v>90</v>
      </c>
      <c r="E453" s="2" t="s">
        <v>2524</v>
      </c>
      <c r="F453" s="2" t="s">
        <v>67</v>
      </c>
      <c r="G453" s="2" t="s">
        <v>2525</v>
      </c>
      <c r="M453" s="2" t="s">
        <v>12</v>
      </c>
      <c r="O453" s="2" t="s">
        <v>14</v>
      </c>
      <c r="S453" s="7352"/>
      <c r="U453" s="7353"/>
      <c r="W453" s="7354" t="str">
        <f t="shared" si="52"/>
        <v/>
      </c>
      <c r="Y453" s="7355" t="str">
        <f t="shared" si="48"/>
        <v/>
      </c>
      <c r="AA453" s="92"/>
      <c r="AC453" s="7356"/>
      <c r="AE453" s="7357"/>
      <c r="AG453" s="7358" t="str">
        <f t="shared" si="53"/>
        <v/>
      </c>
      <c r="AI453" s="7359" t="str">
        <f t="shared" si="49"/>
        <v/>
      </c>
    </row>
    <row r="454" spans="1:35" ht="11.25" hidden="1" outlineLevel="4">
      <c r="A454" s="7360" t="s">
        <v>2526</v>
      </c>
      <c r="B454" s="68"/>
      <c r="C454" s="68" t="str">
        <f>IF(OR(ISNUMBER(S454),ISNUMBER(U454),ISNUMBER(W454),ISNUMBER(#REF!),ISNUMBER(AA454),ISNUMBER(AC454),ISNUMBER(AE454),ISNUMBER(AG454),ISNUMBER(Y454),ISNUMBER(AI454)),"x","")</f>
        <v/>
      </c>
      <c r="D454" s="2" t="s">
        <v>90</v>
      </c>
      <c r="E454" s="2" t="s">
        <v>2527</v>
      </c>
      <c r="F454" s="2" t="s">
        <v>67</v>
      </c>
      <c r="G454" s="2" t="s">
        <v>2528</v>
      </c>
      <c r="M454" s="2" t="s">
        <v>12</v>
      </c>
      <c r="O454" s="2" t="s">
        <v>14</v>
      </c>
      <c r="S454" s="7361"/>
      <c r="U454" s="7362"/>
      <c r="W454" s="7363" t="str">
        <f t="shared" si="52"/>
        <v/>
      </c>
      <c r="Y454" s="7364" t="str">
        <f t="shared" si="48"/>
        <v/>
      </c>
      <c r="AA454" s="92"/>
      <c r="AC454" s="7365"/>
      <c r="AE454" s="7366"/>
      <c r="AG454" s="7367" t="str">
        <f t="shared" si="53"/>
        <v/>
      </c>
      <c r="AI454" s="7368" t="str">
        <f t="shared" si="49"/>
        <v/>
      </c>
    </row>
    <row r="455" spans="1:35" ht="11.25" hidden="1" outlineLevel="3">
      <c r="A455" s="7369" t="s">
        <v>603</v>
      </c>
      <c r="B455" s="68"/>
      <c r="C455" s="68" t="str">
        <f>IF(OR(ISNUMBER(S455),ISNUMBER(U455),ISNUMBER(W455),ISNUMBER(#REF!),ISNUMBER(AA455),ISNUMBER(AC455),ISNUMBER(AE455),ISNUMBER(AG455),ISNUMBER(Y455),ISNUMBER(AI455)),"x","")</f>
        <v/>
      </c>
      <c r="D455" s="2" t="s">
        <v>90</v>
      </c>
      <c r="E455" s="2" t="s">
        <v>2529</v>
      </c>
      <c r="F455" s="2" t="s">
        <v>67</v>
      </c>
      <c r="G455" s="2" t="s">
        <v>2530</v>
      </c>
      <c r="L455" s="2" t="s">
        <v>12</v>
      </c>
      <c r="M455" s="2" t="s">
        <v>12</v>
      </c>
      <c r="N455" s="2" t="s">
        <v>12</v>
      </c>
      <c r="O455" s="2" t="s">
        <v>14</v>
      </c>
      <c r="S455" s="7370"/>
      <c r="U455" s="7371"/>
      <c r="W455" s="7372" t="str">
        <f t="shared" si="52"/>
        <v/>
      </c>
      <c r="Y455" s="7373" t="str">
        <f t="shared" si="48"/>
        <v/>
      </c>
      <c r="AA455" s="92"/>
      <c r="AC455" s="7374"/>
      <c r="AE455" s="7375"/>
      <c r="AG455" s="7376" t="str">
        <f t="shared" si="53"/>
        <v/>
      </c>
      <c r="AI455" s="7377" t="str">
        <f t="shared" si="49"/>
        <v/>
      </c>
    </row>
    <row r="456" spans="1:35" ht="11.25" hidden="1" outlineLevel="3">
      <c r="A456" s="7378" t="s">
        <v>2531</v>
      </c>
      <c r="B456" s="68"/>
      <c r="C456" s="68" t="str">
        <f>IF(OR(ISNUMBER(S456),ISNUMBER(U456),ISNUMBER(W456),ISNUMBER(#REF!),ISNUMBER(AA456),ISNUMBER(AC456),ISNUMBER(AE456),ISNUMBER(AG456),ISNUMBER(Y456),ISNUMBER(AI456)),"x","")</f>
        <v/>
      </c>
      <c r="D456" s="2" t="s">
        <v>90</v>
      </c>
      <c r="E456" s="2" t="s">
        <v>2532</v>
      </c>
      <c r="F456" s="2" t="s">
        <v>67</v>
      </c>
      <c r="G456" s="2" t="s">
        <v>2533</v>
      </c>
      <c r="L456" s="2" t="s">
        <v>12</v>
      </c>
      <c r="M456" s="2" t="s">
        <v>12</v>
      </c>
      <c r="O456" s="2" t="s">
        <v>14</v>
      </c>
      <c r="S456" s="7379"/>
      <c r="U456" s="7380"/>
      <c r="W456" s="7381" t="str">
        <f t="shared" si="52"/>
        <v/>
      </c>
      <c r="Y456" s="7382" t="str">
        <f t="shared" si="48"/>
        <v/>
      </c>
      <c r="AA456" s="92"/>
      <c r="AC456" s="7383"/>
      <c r="AE456" s="7384"/>
      <c r="AG456" s="7385" t="str">
        <f t="shared" si="53"/>
        <v/>
      </c>
      <c r="AI456" s="7386" t="str">
        <f t="shared" si="49"/>
        <v/>
      </c>
    </row>
    <row r="457" spans="1:35" ht="11.25" hidden="1" outlineLevel="3">
      <c r="A457" s="7387" t="s">
        <v>2534</v>
      </c>
      <c r="B457" s="68" t="s">
        <v>94</v>
      </c>
      <c r="C457" s="68" t="str">
        <f>IF(OR(ISNUMBER(S457),ISNUMBER(U457),ISNUMBER(W457),ISNUMBER(#REF!),ISNUMBER(AA457),ISNUMBER(AC457),ISNUMBER(AE457),ISNUMBER(AG457),ISNUMBER(Y457),ISNUMBER(AI457)),"x","")</f>
        <v/>
      </c>
      <c r="D457" s="2" t="s">
        <v>90</v>
      </c>
      <c r="E457" s="2" t="s">
        <v>2535</v>
      </c>
      <c r="F457" s="2" t="s">
        <v>67</v>
      </c>
      <c r="G457" s="2" t="s">
        <v>2536</v>
      </c>
      <c r="I457" s="2" t="s">
        <v>2537</v>
      </c>
      <c r="J457" s="2" t="s">
        <v>122</v>
      </c>
      <c r="L457" s="2" t="s">
        <v>12</v>
      </c>
      <c r="M457" s="2" t="s">
        <v>12</v>
      </c>
      <c r="N457" s="2" t="s">
        <v>12</v>
      </c>
      <c r="O457" s="2" t="s">
        <v>14</v>
      </c>
      <c r="S457" s="7388"/>
      <c r="U457" s="7389"/>
      <c r="W457" s="7390" t="str">
        <f t="shared" si="52"/>
        <v/>
      </c>
      <c r="Y457" s="7391" t="str">
        <f t="shared" ref="Y457:Y507" si="54">IF(OR(ISNUMBER(S457),ISNUMBER(W457)),N(S457)+N(W457),"")</f>
        <v/>
      </c>
      <c r="AA457" s="92"/>
      <c r="AC457" s="7392"/>
      <c r="AE457" s="7393"/>
      <c r="AG457" s="7394" t="str">
        <f t="shared" si="53"/>
        <v/>
      </c>
      <c r="AI457" s="7395" t="str">
        <f t="shared" ref="AI457:AI507" si="55">IF(OR(ISNUMBER(AC457),ISNUMBER(AG457)),N(AC457)+N(AG457),"")</f>
        <v/>
      </c>
    </row>
    <row r="458" spans="1:35" ht="11.25" hidden="1" outlineLevel="3">
      <c r="A458" s="7396" t="s">
        <v>2538</v>
      </c>
      <c r="B458" s="68" t="s">
        <v>94</v>
      </c>
      <c r="C458" s="68" t="str">
        <f>IF(OR(ISNUMBER(S458),ISNUMBER(U458),ISNUMBER(W458),ISNUMBER(#REF!),ISNUMBER(AA458),ISNUMBER(AC458),ISNUMBER(AE458),ISNUMBER(AG458),ISNUMBER(Y458),ISNUMBER(AI458)),"x","")</f>
        <v/>
      </c>
      <c r="D458" s="2" t="s">
        <v>90</v>
      </c>
      <c r="E458" s="2" t="s">
        <v>2539</v>
      </c>
      <c r="F458" s="2" t="s">
        <v>67</v>
      </c>
      <c r="G458" s="2" t="s">
        <v>2540</v>
      </c>
      <c r="I458" s="2" t="s">
        <v>2541</v>
      </c>
      <c r="J458" s="2" t="s">
        <v>122</v>
      </c>
      <c r="M458" s="2" t="s">
        <v>12</v>
      </c>
      <c r="O458" s="2" t="s">
        <v>14</v>
      </c>
      <c r="S458" s="7397"/>
      <c r="U458" s="7398"/>
      <c r="W458" s="7399" t="str">
        <f t="shared" si="52"/>
        <v/>
      </c>
      <c r="Y458" s="7400" t="str">
        <f t="shared" si="54"/>
        <v/>
      </c>
      <c r="AA458" s="92"/>
      <c r="AC458" s="7401"/>
      <c r="AE458" s="7402"/>
      <c r="AG458" s="7403" t="str">
        <f t="shared" si="53"/>
        <v/>
      </c>
      <c r="AI458" s="7404" t="str">
        <f t="shared" si="55"/>
        <v/>
      </c>
    </row>
    <row r="459" spans="1:35" ht="11.25" hidden="1" outlineLevel="3">
      <c r="A459" s="7405" t="s">
        <v>2542</v>
      </c>
      <c r="B459" s="68" t="s">
        <v>94</v>
      </c>
      <c r="C459" s="68" t="str">
        <f>IF(OR(ISNUMBER(S459),ISNUMBER(U459),ISNUMBER(W459),ISNUMBER(#REF!),ISNUMBER(AA459),ISNUMBER(AC459),ISNUMBER(AE459),ISNUMBER(AG459),ISNUMBER(Y459),ISNUMBER(AI459)),"x","")</f>
        <v/>
      </c>
      <c r="D459" s="2" t="s">
        <v>90</v>
      </c>
      <c r="E459" s="2" t="s">
        <v>2543</v>
      </c>
      <c r="F459" s="2" t="s">
        <v>67</v>
      </c>
      <c r="G459" s="2" t="s">
        <v>2544</v>
      </c>
      <c r="I459" s="2" t="s">
        <v>2545</v>
      </c>
      <c r="J459" s="2" t="s">
        <v>122</v>
      </c>
      <c r="M459" s="2" t="s">
        <v>12</v>
      </c>
      <c r="O459" s="2" t="s">
        <v>14</v>
      </c>
      <c r="S459" s="7406"/>
      <c r="U459" s="7407"/>
      <c r="W459" s="7408" t="str">
        <f t="shared" si="52"/>
        <v/>
      </c>
      <c r="Y459" s="7409" t="str">
        <f t="shared" si="54"/>
        <v/>
      </c>
      <c r="AA459" s="92"/>
      <c r="AC459" s="7410"/>
      <c r="AE459" s="7411"/>
      <c r="AG459" s="7412" t="str">
        <f t="shared" si="53"/>
        <v/>
      </c>
      <c r="AI459" s="7413" t="str">
        <f t="shared" si="55"/>
        <v/>
      </c>
    </row>
    <row r="460" spans="1:35" ht="11.25" hidden="1" outlineLevel="3">
      <c r="A460" s="7414" t="s">
        <v>419</v>
      </c>
      <c r="B460" s="68" t="s">
        <v>94</v>
      </c>
      <c r="C460" s="68" t="str">
        <f>IF(OR(ISNUMBER(S460),ISNUMBER(U460),ISNUMBER(W460),ISNUMBER(#REF!),ISNUMBER(AA460),ISNUMBER(AC460),ISNUMBER(AE460),ISNUMBER(AG460),ISNUMBER(Y460),ISNUMBER(AI460)),"x","")</f>
        <v/>
      </c>
      <c r="D460" s="2" t="s">
        <v>90</v>
      </c>
      <c r="E460" s="2" t="s">
        <v>2546</v>
      </c>
      <c r="F460" s="2" t="s">
        <v>67</v>
      </c>
      <c r="G460" s="2" t="s">
        <v>2547</v>
      </c>
      <c r="J460" s="2" t="s">
        <v>96</v>
      </c>
      <c r="L460" s="2" t="s">
        <v>12</v>
      </c>
      <c r="M460" s="2" t="s">
        <v>12</v>
      </c>
      <c r="N460" s="2" t="s">
        <v>12</v>
      </c>
      <c r="O460" s="2" t="s">
        <v>14</v>
      </c>
      <c r="S460" s="7415"/>
      <c r="U460" s="7416"/>
      <c r="W460" s="7417" t="str">
        <f t="shared" si="52"/>
        <v/>
      </c>
      <c r="Y460" s="7418" t="str">
        <f t="shared" si="54"/>
        <v/>
      </c>
      <c r="AA460" s="92"/>
      <c r="AC460" s="7419"/>
      <c r="AE460" s="7420"/>
      <c r="AG460" s="7421" t="str">
        <f t="shared" si="53"/>
        <v/>
      </c>
      <c r="AI460" s="7422" t="str">
        <f t="shared" si="55"/>
        <v/>
      </c>
    </row>
    <row r="461" spans="1:35" ht="11.25" outlineLevel="2" collapsed="1">
      <c r="A461" s="7423" t="s">
        <v>2548</v>
      </c>
      <c r="B461" s="68" t="s">
        <v>94</v>
      </c>
      <c r="C461" s="68" t="str">
        <f>IF(OR(ISNUMBER(S461),ISNUMBER(U461),ISNUMBER(W461),ISNUMBER(#REF!),ISNUMBER(AA461),ISNUMBER(AC461),ISNUMBER(AE461),ISNUMBER(AG461),ISNUMBER(Y461),ISNUMBER(AI461)),"x","")</f>
        <v/>
      </c>
      <c r="D461" s="2" t="s">
        <v>90</v>
      </c>
      <c r="E461" s="2" t="s">
        <v>2549</v>
      </c>
      <c r="F461" s="2" t="s">
        <v>67</v>
      </c>
      <c r="G461" s="2" t="s">
        <v>2548</v>
      </c>
      <c r="H461" s="2" t="s">
        <v>2550</v>
      </c>
      <c r="J461" s="2" t="s">
        <v>122</v>
      </c>
      <c r="L461" s="2" t="s">
        <v>12</v>
      </c>
      <c r="M461" s="2" t="s">
        <v>12</v>
      </c>
      <c r="N461" s="2" t="s">
        <v>12</v>
      </c>
      <c r="O461" s="2" t="s">
        <v>14</v>
      </c>
      <c r="S461" s="7424"/>
      <c r="U461" s="7425"/>
      <c r="W461" s="7426" t="str">
        <f t="shared" si="52"/>
        <v/>
      </c>
      <c r="Y461" s="7427" t="str">
        <f t="shared" si="54"/>
        <v/>
      </c>
      <c r="AA461" s="92"/>
      <c r="AC461" s="7428"/>
      <c r="AE461" s="7429"/>
      <c r="AG461" s="7430" t="str">
        <f t="shared" si="53"/>
        <v/>
      </c>
      <c r="AI461" s="7431" t="str">
        <f t="shared" si="55"/>
        <v/>
      </c>
    </row>
    <row r="462" spans="1:35" ht="11.25" hidden="1" outlineLevel="3">
      <c r="A462" s="7432" t="s">
        <v>2398</v>
      </c>
      <c r="B462" s="68"/>
      <c r="C462" s="68" t="str">
        <f>IF(OR(ISNUMBER(S462),ISNUMBER(U462),ISNUMBER(W462),ISNUMBER(#REF!),ISNUMBER(AA462),ISNUMBER(AC462),ISNUMBER(AE462),ISNUMBER(AG462),ISNUMBER(Y462),ISNUMBER(AI462)),"x","")</f>
        <v/>
      </c>
      <c r="D462" s="2" t="s">
        <v>90</v>
      </c>
      <c r="E462" s="2" t="s">
        <v>2551</v>
      </c>
      <c r="F462" s="2" t="s">
        <v>67</v>
      </c>
      <c r="G462" s="2" t="s">
        <v>2552</v>
      </c>
      <c r="L462" s="2" t="s">
        <v>12</v>
      </c>
      <c r="M462" s="2" t="s">
        <v>12</v>
      </c>
      <c r="N462" s="2" t="s">
        <v>12</v>
      </c>
      <c r="O462" s="2" t="s">
        <v>14</v>
      </c>
      <c r="S462" s="7433"/>
      <c r="U462" s="7434"/>
      <c r="W462" s="7435" t="str">
        <f t="shared" si="52"/>
        <v/>
      </c>
      <c r="Y462" s="7436" t="str">
        <f t="shared" si="54"/>
        <v/>
      </c>
      <c r="AA462" s="92"/>
      <c r="AC462" s="7437"/>
      <c r="AE462" s="7438"/>
      <c r="AG462" s="7439" t="str">
        <f t="shared" si="53"/>
        <v/>
      </c>
      <c r="AI462" s="7440" t="str">
        <f t="shared" si="55"/>
        <v/>
      </c>
    </row>
    <row r="463" spans="1:35" ht="11.25" hidden="1" outlineLevel="3">
      <c r="A463" s="7441" t="s">
        <v>621</v>
      </c>
      <c r="B463" s="68"/>
      <c r="C463" s="68" t="str">
        <f>IF(OR(ISNUMBER(S463),ISNUMBER(U463),ISNUMBER(W463),ISNUMBER(#REF!),ISNUMBER(AA463),ISNUMBER(AC463),ISNUMBER(AE463),ISNUMBER(AG463),ISNUMBER(Y463),ISNUMBER(AI463)),"x","")</f>
        <v/>
      </c>
      <c r="D463" s="2" t="s">
        <v>90</v>
      </c>
      <c r="E463" s="2" t="s">
        <v>2553</v>
      </c>
      <c r="F463" s="2" t="s">
        <v>67</v>
      </c>
      <c r="G463" s="2" t="s">
        <v>2554</v>
      </c>
      <c r="L463" s="2" t="s">
        <v>12</v>
      </c>
      <c r="M463" s="2" t="s">
        <v>12</v>
      </c>
      <c r="N463" s="2" t="s">
        <v>12</v>
      </c>
      <c r="O463" s="2" t="s">
        <v>14</v>
      </c>
      <c r="S463" s="7442"/>
      <c r="U463" s="7443"/>
      <c r="W463" s="7444" t="str">
        <f t="shared" si="52"/>
        <v/>
      </c>
      <c r="Y463" s="7445" t="str">
        <f t="shared" si="54"/>
        <v/>
      </c>
      <c r="AA463" s="92"/>
      <c r="AC463" s="7446"/>
      <c r="AE463" s="7447"/>
      <c r="AG463" s="7448" t="str">
        <f t="shared" si="53"/>
        <v/>
      </c>
      <c r="AI463" s="7449" t="str">
        <f t="shared" si="55"/>
        <v/>
      </c>
    </row>
    <row r="464" spans="1:35" ht="11.25" hidden="1" outlineLevel="4">
      <c r="A464" s="7450" t="s">
        <v>661</v>
      </c>
      <c r="B464" s="68"/>
      <c r="C464" s="68" t="str">
        <f>IF(OR(ISNUMBER(S464),ISNUMBER(U464),ISNUMBER(W464),ISNUMBER(#REF!),ISNUMBER(AA464),ISNUMBER(AC464),ISNUMBER(AE464),ISNUMBER(AG464),ISNUMBER(Y464),ISNUMBER(AI464)),"x","")</f>
        <v/>
      </c>
      <c r="D464" s="2" t="s">
        <v>90</v>
      </c>
      <c r="E464" s="2" t="s">
        <v>2555</v>
      </c>
      <c r="F464" s="2" t="s">
        <v>67</v>
      </c>
      <c r="G464" s="2" t="s">
        <v>2556</v>
      </c>
      <c r="L464" s="2" t="s">
        <v>12</v>
      </c>
      <c r="M464" s="2" t="s">
        <v>12</v>
      </c>
      <c r="N464" s="2" t="s">
        <v>12</v>
      </c>
      <c r="O464" s="2" t="s">
        <v>14</v>
      </c>
      <c r="S464" s="7451"/>
      <c r="U464" s="7452"/>
      <c r="W464" s="7453" t="str">
        <f t="shared" si="52"/>
        <v/>
      </c>
      <c r="Y464" s="7454" t="str">
        <f t="shared" si="54"/>
        <v/>
      </c>
      <c r="AA464" s="92"/>
      <c r="AC464" s="7455"/>
      <c r="AE464" s="7456"/>
      <c r="AG464" s="7457" t="str">
        <f t="shared" si="53"/>
        <v/>
      </c>
      <c r="AI464" s="7458" t="str">
        <f t="shared" si="55"/>
        <v/>
      </c>
    </row>
    <row r="465" spans="1:35" ht="11.25" hidden="1" outlineLevel="4">
      <c r="A465" s="7459" t="s">
        <v>2557</v>
      </c>
      <c r="B465" s="68"/>
      <c r="C465" s="68" t="str">
        <f>IF(OR(ISNUMBER(S465),ISNUMBER(U465),ISNUMBER(W465),ISNUMBER(#REF!),ISNUMBER(AA465),ISNUMBER(AC465),ISNUMBER(AE465),ISNUMBER(AG465),ISNUMBER(Y465),ISNUMBER(AI465)),"x","")</f>
        <v/>
      </c>
      <c r="D465" s="2" t="s">
        <v>90</v>
      </c>
      <c r="E465" s="2" t="s">
        <v>2558</v>
      </c>
      <c r="F465" s="2" t="s">
        <v>67</v>
      </c>
      <c r="G465" s="2" t="s">
        <v>2559</v>
      </c>
      <c r="H465" s="2" t="s">
        <v>2283</v>
      </c>
      <c r="L465" s="2" t="s">
        <v>12</v>
      </c>
      <c r="M465" s="2" t="s">
        <v>12</v>
      </c>
      <c r="N465" s="2" t="s">
        <v>12</v>
      </c>
      <c r="O465" s="2" t="s">
        <v>14</v>
      </c>
      <c r="S465" s="7460"/>
      <c r="U465" s="7461"/>
      <c r="W465" s="7462" t="str">
        <f t="shared" si="52"/>
        <v/>
      </c>
      <c r="Y465" s="7463" t="str">
        <f t="shared" si="54"/>
        <v/>
      </c>
      <c r="AA465" s="92"/>
      <c r="AC465" s="7464"/>
      <c r="AE465" s="7465"/>
      <c r="AG465" s="7466" t="str">
        <f t="shared" si="53"/>
        <v/>
      </c>
      <c r="AI465" s="7467" t="str">
        <f t="shared" si="55"/>
        <v/>
      </c>
    </row>
    <row r="466" spans="1:35" ht="11.25" hidden="1" outlineLevel="5">
      <c r="A466" s="7468" t="s">
        <v>2560</v>
      </c>
      <c r="B466" s="68"/>
      <c r="C466" s="68" t="str">
        <f>IF(OR(ISNUMBER(S466),ISNUMBER(U466),ISNUMBER(W466),ISNUMBER(#REF!),ISNUMBER(AA466),ISNUMBER(AC466),ISNUMBER(AE466),ISNUMBER(AG466),ISNUMBER(Y466),ISNUMBER(AI466)),"x","")</f>
        <v/>
      </c>
      <c r="D466" s="2" t="s">
        <v>90</v>
      </c>
      <c r="E466" s="2" t="s">
        <v>2561</v>
      </c>
      <c r="F466" s="2" t="s">
        <v>67</v>
      </c>
      <c r="G466" s="2" t="s">
        <v>2562</v>
      </c>
      <c r="H466" s="2" t="s">
        <v>2283</v>
      </c>
      <c r="L466" s="2" t="s">
        <v>12</v>
      </c>
      <c r="M466" s="2" t="s">
        <v>12</v>
      </c>
      <c r="O466" s="2" t="s">
        <v>14</v>
      </c>
      <c r="S466" s="7469"/>
      <c r="U466" s="7470"/>
      <c r="W466" s="7471" t="str">
        <f t="shared" si="52"/>
        <v/>
      </c>
      <c r="Y466" s="7472" t="str">
        <f t="shared" si="54"/>
        <v/>
      </c>
      <c r="AA466" s="92"/>
      <c r="AC466" s="7473"/>
      <c r="AE466" s="7474"/>
      <c r="AG466" s="7475" t="str">
        <f t="shared" si="53"/>
        <v/>
      </c>
      <c r="AI466" s="7476" t="str">
        <f t="shared" si="55"/>
        <v/>
      </c>
    </row>
    <row r="467" spans="1:35" ht="11.25" hidden="1" outlineLevel="5">
      <c r="A467" s="7477" t="s">
        <v>2563</v>
      </c>
      <c r="B467" s="68"/>
      <c r="C467" s="68" t="str">
        <f>IF(OR(ISNUMBER(S467),ISNUMBER(U467),ISNUMBER(W467),ISNUMBER(#REF!),ISNUMBER(AA467),ISNUMBER(AC467),ISNUMBER(AE467),ISNUMBER(AG467),ISNUMBER(Y467),ISNUMBER(AI467)),"x","")</f>
        <v/>
      </c>
      <c r="D467" s="2" t="s">
        <v>90</v>
      </c>
      <c r="E467" s="2" t="s">
        <v>2564</v>
      </c>
      <c r="F467" s="2" t="s">
        <v>67</v>
      </c>
      <c r="G467" s="2" t="s">
        <v>2565</v>
      </c>
      <c r="H467" s="2" t="s">
        <v>2283</v>
      </c>
      <c r="L467" s="2" t="s">
        <v>12</v>
      </c>
      <c r="M467" s="2" t="s">
        <v>12</v>
      </c>
      <c r="N467" s="2" t="s">
        <v>12</v>
      </c>
      <c r="O467" s="2" t="s">
        <v>14</v>
      </c>
      <c r="S467" s="7478"/>
      <c r="U467" s="7479"/>
      <c r="W467" s="7480" t="str">
        <f t="shared" si="52"/>
        <v/>
      </c>
      <c r="Y467" s="7481" t="str">
        <f t="shared" si="54"/>
        <v/>
      </c>
      <c r="AA467" s="92"/>
      <c r="AC467" s="7482"/>
      <c r="AE467" s="7483"/>
      <c r="AG467" s="7484" t="str">
        <f t="shared" si="53"/>
        <v/>
      </c>
      <c r="AI467" s="7485" t="str">
        <f t="shared" si="55"/>
        <v/>
      </c>
    </row>
    <row r="468" spans="1:35" ht="11.25" hidden="1" outlineLevel="3">
      <c r="A468" s="7486" t="s">
        <v>603</v>
      </c>
      <c r="B468" s="68"/>
      <c r="C468" s="68" t="str">
        <f>IF(OR(ISNUMBER(S468),ISNUMBER(U468),ISNUMBER(W468),ISNUMBER(#REF!),ISNUMBER(AA468),ISNUMBER(AC468),ISNUMBER(AE468),ISNUMBER(AG468),ISNUMBER(Y468),ISNUMBER(AI468)),"x","")</f>
        <v/>
      </c>
      <c r="D468" s="2" t="s">
        <v>90</v>
      </c>
      <c r="E468" s="2" t="s">
        <v>2566</v>
      </c>
      <c r="F468" s="2" t="s">
        <v>67</v>
      </c>
      <c r="G468" s="2" t="s">
        <v>2567</v>
      </c>
      <c r="L468" s="2" t="s">
        <v>12</v>
      </c>
      <c r="M468" s="2" t="s">
        <v>12</v>
      </c>
      <c r="N468" s="2" t="s">
        <v>12</v>
      </c>
      <c r="O468" s="2" t="s">
        <v>14</v>
      </c>
      <c r="S468" s="7487"/>
      <c r="U468" s="7488"/>
      <c r="W468" s="7489" t="str">
        <f t="shared" si="52"/>
        <v/>
      </c>
      <c r="Y468" s="7490" t="str">
        <f t="shared" si="54"/>
        <v/>
      </c>
      <c r="AA468" s="92"/>
      <c r="AC468" s="7491"/>
      <c r="AE468" s="7492"/>
      <c r="AG468" s="7493" t="str">
        <f t="shared" si="53"/>
        <v/>
      </c>
      <c r="AI468" s="7494" t="str">
        <f t="shared" si="55"/>
        <v/>
      </c>
    </row>
    <row r="469" spans="1:35" ht="11.25" hidden="1" outlineLevel="3">
      <c r="A469" s="7495" t="s">
        <v>2392</v>
      </c>
      <c r="B469" s="68"/>
      <c r="C469" s="68" t="str">
        <f>IF(OR(ISNUMBER(S469),ISNUMBER(U469),ISNUMBER(W469),ISNUMBER(#REF!),ISNUMBER(AA469),ISNUMBER(AC469),ISNUMBER(AE469),ISNUMBER(AG469),ISNUMBER(Y469),ISNUMBER(AI469)),"x","")</f>
        <v/>
      </c>
      <c r="D469" s="2" t="s">
        <v>90</v>
      </c>
      <c r="E469" s="2" t="s">
        <v>2568</v>
      </c>
      <c r="F469" s="2" t="s">
        <v>67</v>
      </c>
      <c r="G469" s="2" t="s">
        <v>2569</v>
      </c>
      <c r="L469" s="2" t="s">
        <v>12</v>
      </c>
      <c r="M469" s="2" t="s">
        <v>12</v>
      </c>
      <c r="O469" s="2" t="s">
        <v>14</v>
      </c>
      <c r="S469" s="7496"/>
      <c r="U469" s="7497"/>
      <c r="W469" s="7498" t="str">
        <f t="shared" si="52"/>
        <v/>
      </c>
      <c r="Y469" s="7499" t="str">
        <f t="shared" si="54"/>
        <v/>
      </c>
      <c r="AA469" s="92"/>
      <c r="AC469" s="7500"/>
      <c r="AE469" s="7501"/>
      <c r="AG469" s="7502" t="str">
        <f t="shared" si="53"/>
        <v/>
      </c>
      <c r="AI469" s="7503" t="str">
        <f t="shared" si="55"/>
        <v/>
      </c>
    </row>
    <row r="470" spans="1:35" ht="11.25" outlineLevel="2" collapsed="1">
      <c r="A470" s="7504" t="s">
        <v>2570</v>
      </c>
      <c r="B470" s="68" t="s">
        <v>94</v>
      </c>
      <c r="C470" s="68" t="str">
        <f>IF(OR(ISNUMBER(S470),ISNUMBER(U470),ISNUMBER(W470),ISNUMBER(#REF!),ISNUMBER(AA470),ISNUMBER(AC470),ISNUMBER(AE470),ISNUMBER(AG470),ISNUMBER(Y470),ISNUMBER(AI470)),"x","")</f>
        <v/>
      </c>
      <c r="D470" s="2" t="s">
        <v>90</v>
      </c>
      <c r="E470" s="2" t="s">
        <v>2571</v>
      </c>
      <c r="F470" s="2" t="s">
        <v>67</v>
      </c>
      <c r="G470" s="2" t="s">
        <v>2570</v>
      </c>
      <c r="J470" s="2" t="s">
        <v>122</v>
      </c>
      <c r="L470" s="2" t="s">
        <v>12</v>
      </c>
      <c r="M470" s="2" t="s">
        <v>12</v>
      </c>
      <c r="N470" s="2" t="s">
        <v>12</v>
      </c>
      <c r="O470" s="2" t="s">
        <v>14</v>
      </c>
      <c r="S470" s="7505"/>
      <c r="U470" s="7506"/>
      <c r="W470" s="7507" t="str">
        <f t="shared" si="52"/>
        <v/>
      </c>
      <c r="Y470" s="7508" t="str">
        <f t="shared" si="54"/>
        <v/>
      </c>
      <c r="AA470" s="92"/>
      <c r="AC470" s="7509"/>
      <c r="AE470" s="7510"/>
      <c r="AG470" s="7511" t="str">
        <f t="shared" si="53"/>
        <v/>
      </c>
      <c r="AI470" s="7512" t="str">
        <f t="shared" si="55"/>
        <v/>
      </c>
    </row>
    <row r="471" spans="1:35" ht="11.25" hidden="1" outlineLevel="3">
      <c r="A471" s="7513" t="s">
        <v>2398</v>
      </c>
      <c r="B471" s="68"/>
      <c r="C471" s="68" t="str">
        <f>IF(OR(ISNUMBER(S471),ISNUMBER(U471),ISNUMBER(W471),ISNUMBER(#REF!),ISNUMBER(AA471),ISNUMBER(AC471),ISNUMBER(AE471),ISNUMBER(AG471),ISNUMBER(Y471),ISNUMBER(AI471)),"x","")</f>
        <v/>
      </c>
      <c r="D471" s="2" t="s">
        <v>90</v>
      </c>
      <c r="E471" s="2" t="s">
        <v>2572</v>
      </c>
      <c r="F471" s="2" t="s">
        <v>67</v>
      </c>
      <c r="G471" s="2" t="s">
        <v>2573</v>
      </c>
      <c r="L471" s="2" t="s">
        <v>12</v>
      </c>
      <c r="M471" s="2" t="s">
        <v>12</v>
      </c>
      <c r="N471" s="2" t="s">
        <v>12</v>
      </c>
      <c r="O471" s="2" t="s">
        <v>14</v>
      </c>
      <c r="S471" s="7514"/>
      <c r="U471" s="7515"/>
      <c r="W471" s="7516" t="str">
        <f t="shared" si="52"/>
        <v/>
      </c>
      <c r="Y471" s="7517" t="str">
        <f t="shared" si="54"/>
        <v/>
      </c>
      <c r="AA471" s="92"/>
      <c r="AC471" s="7518"/>
      <c r="AE471" s="7519"/>
      <c r="AG471" s="7520" t="str">
        <f t="shared" si="53"/>
        <v/>
      </c>
      <c r="AI471" s="7521" t="str">
        <f t="shared" si="55"/>
        <v/>
      </c>
    </row>
    <row r="472" spans="1:35" ht="11.25" hidden="1" outlineLevel="3">
      <c r="A472" s="7522" t="s">
        <v>2477</v>
      </c>
      <c r="B472" s="68"/>
      <c r="C472" s="68" t="str">
        <f>IF(OR(ISNUMBER(S472),ISNUMBER(U472),ISNUMBER(W472),ISNUMBER(#REF!),ISNUMBER(AA472),ISNUMBER(AC472),ISNUMBER(AE472),ISNUMBER(AG472),ISNUMBER(Y472),ISNUMBER(AI472)),"x","")</f>
        <v/>
      </c>
      <c r="D472" s="2" t="s">
        <v>90</v>
      </c>
      <c r="E472" s="2" t="s">
        <v>2574</v>
      </c>
      <c r="F472" s="2" t="s">
        <v>67</v>
      </c>
      <c r="G472" s="2" t="s">
        <v>2575</v>
      </c>
      <c r="L472" s="2" t="s">
        <v>12</v>
      </c>
      <c r="M472" s="2" t="s">
        <v>12</v>
      </c>
      <c r="N472" s="2" t="s">
        <v>12</v>
      </c>
      <c r="O472" s="2" t="s">
        <v>14</v>
      </c>
      <c r="S472" s="7523"/>
      <c r="U472" s="7524"/>
      <c r="W472" s="7525" t="str">
        <f t="shared" si="52"/>
        <v/>
      </c>
      <c r="Y472" s="7526" t="str">
        <f t="shared" si="54"/>
        <v/>
      </c>
      <c r="AA472" s="92"/>
      <c r="AC472" s="7527"/>
      <c r="AE472" s="7528"/>
      <c r="AG472" s="7529" t="str">
        <f t="shared" si="53"/>
        <v/>
      </c>
      <c r="AI472" s="7530" t="str">
        <f t="shared" si="55"/>
        <v/>
      </c>
    </row>
    <row r="473" spans="1:35" ht="11.25" hidden="1" outlineLevel="4">
      <c r="A473" s="7531" t="s">
        <v>661</v>
      </c>
      <c r="B473" s="68"/>
      <c r="C473" s="68" t="str">
        <f>IF(OR(ISNUMBER(S473),ISNUMBER(U473),ISNUMBER(W473),ISNUMBER(#REF!),ISNUMBER(AA473),ISNUMBER(AC473),ISNUMBER(AE473),ISNUMBER(AG473),ISNUMBER(Y473),ISNUMBER(AI473)),"x","")</f>
        <v/>
      </c>
      <c r="D473" s="2" t="s">
        <v>90</v>
      </c>
      <c r="E473" s="2" t="s">
        <v>2576</v>
      </c>
      <c r="F473" s="2" t="s">
        <v>67</v>
      </c>
      <c r="G473" s="2" t="s">
        <v>2577</v>
      </c>
      <c r="L473" s="2" t="s">
        <v>12</v>
      </c>
      <c r="M473" s="2" t="s">
        <v>12</v>
      </c>
      <c r="N473" s="2" t="s">
        <v>12</v>
      </c>
      <c r="O473" s="2" t="s">
        <v>14</v>
      </c>
      <c r="S473" s="7532"/>
      <c r="U473" s="7533"/>
      <c r="W473" s="7534" t="str">
        <f t="shared" si="52"/>
        <v/>
      </c>
      <c r="Y473" s="7535" t="str">
        <f t="shared" si="54"/>
        <v/>
      </c>
      <c r="AA473" s="92"/>
      <c r="AC473" s="7536"/>
      <c r="AE473" s="7537"/>
      <c r="AG473" s="7538" t="str">
        <f t="shared" si="53"/>
        <v/>
      </c>
      <c r="AI473" s="7539" t="str">
        <f t="shared" si="55"/>
        <v/>
      </c>
    </row>
    <row r="474" spans="1:35" ht="11.25" hidden="1" outlineLevel="4">
      <c r="A474" s="7540" t="s">
        <v>2578</v>
      </c>
      <c r="B474" s="68"/>
      <c r="C474" s="68" t="str">
        <f>IF(OR(ISNUMBER(S474),ISNUMBER(U474),ISNUMBER(W474),ISNUMBER(#REF!),ISNUMBER(AA474),ISNUMBER(AC474),ISNUMBER(AE474),ISNUMBER(AG474),ISNUMBER(Y474),ISNUMBER(AI474)),"x","")</f>
        <v/>
      </c>
      <c r="D474" s="2" t="s">
        <v>90</v>
      </c>
      <c r="E474" s="2" t="s">
        <v>2579</v>
      </c>
      <c r="F474" s="2" t="s">
        <v>67</v>
      </c>
      <c r="G474" s="2" t="s">
        <v>2580</v>
      </c>
      <c r="H474" s="2" t="s">
        <v>2283</v>
      </c>
      <c r="L474" s="2" t="s">
        <v>12</v>
      </c>
      <c r="M474" s="2" t="s">
        <v>12</v>
      </c>
      <c r="N474" s="2" t="s">
        <v>12</v>
      </c>
      <c r="O474" s="2" t="s">
        <v>14</v>
      </c>
      <c r="S474" s="7541"/>
      <c r="U474" s="7542"/>
      <c r="W474" s="7543" t="str">
        <f t="shared" si="52"/>
        <v/>
      </c>
      <c r="Y474" s="7544" t="str">
        <f t="shared" si="54"/>
        <v/>
      </c>
      <c r="AA474" s="92"/>
      <c r="AC474" s="7545"/>
      <c r="AE474" s="7546"/>
      <c r="AG474" s="7547" t="str">
        <f t="shared" si="53"/>
        <v/>
      </c>
      <c r="AI474" s="7548" t="str">
        <f t="shared" si="55"/>
        <v/>
      </c>
    </row>
    <row r="475" spans="1:35" ht="11.25" hidden="1" outlineLevel="4">
      <c r="A475" s="7549" t="s">
        <v>2581</v>
      </c>
      <c r="B475" s="68"/>
      <c r="C475" s="68" t="str">
        <f>IF(OR(ISNUMBER(S475),ISNUMBER(U475),ISNUMBER(W475),ISNUMBER(#REF!),ISNUMBER(AA475),ISNUMBER(AC475),ISNUMBER(AE475),ISNUMBER(AG475),ISNUMBER(Y475),ISNUMBER(AI475)),"x","")</f>
        <v/>
      </c>
      <c r="D475" s="2" t="s">
        <v>90</v>
      </c>
      <c r="E475" s="2" t="s">
        <v>2582</v>
      </c>
      <c r="F475" s="2" t="s">
        <v>67</v>
      </c>
      <c r="G475" s="2" t="s">
        <v>2583</v>
      </c>
      <c r="H475" s="2" t="s">
        <v>2283</v>
      </c>
      <c r="L475" s="2" t="s">
        <v>12</v>
      </c>
      <c r="M475" s="2" t="s">
        <v>12</v>
      </c>
      <c r="N475" s="2" t="s">
        <v>12</v>
      </c>
      <c r="O475" s="2" t="s">
        <v>14</v>
      </c>
      <c r="S475" s="7550"/>
      <c r="U475" s="7551"/>
      <c r="W475" s="7552" t="str">
        <f t="shared" si="52"/>
        <v/>
      </c>
      <c r="Y475" s="7553" t="str">
        <f t="shared" si="54"/>
        <v/>
      </c>
      <c r="AA475" s="92"/>
      <c r="AC475" s="7554"/>
      <c r="AE475" s="7555"/>
      <c r="AG475" s="7556" t="str">
        <f t="shared" si="53"/>
        <v/>
      </c>
      <c r="AI475" s="7557" t="str">
        <f t="shared" si="55"/>
        <v/>
      </c>
    </row>
    <row r="476" spans="1:35" ht="11.25" hidden="1" outlineLevel="4">
      <c r="A476" s="7558" t="s">
        <v>2584</v>
      </c>
      <c r="B476" s="68"/>
      <c r="C476" s="68" t="str">
        <f>IF(OR(ISNUMBER(S476),ISNUMBER(U476),ISNUMBER(W476),ISNUMBER(#REF!),ISNUMBER(AA476),ISNUMBER(AC476),ISNUMBER(AE476),ISNUMBER(AG476),ISNUMBER(Y476),ISNUMBER(AI476)),"x","")</f>
        <v/>
      </c>
      <c r="D476" s="2" t="s">
        <v>90</v>
      </c>
      <c r="E476" s="2" t="s">
        <v>2585</v>
      </c>
      <c r="F476" s="2" t="s">
        <v>67</v>
      </c>
      <c r="G476" s="2" t="s">
        <v>2586</v>
      </c>
      <c r="H476" s="2" t="s">
        <v>2283</v>
      </c>
      <c r="L476" s="2" t="s">
        <v>12</v>
      </c>
      <c r="M476" s="2" t="s">
        <v>12</v>
      </c>
      <c r="N476" s="2" t="s">
        <v>12</v>
      </c>
      <c r="O476" s="2" t="s">
        <v>14</v>
      </c>
      <c r="S476" s="7559"/>
      <c r="U476" s="7560"/>
      <c r="W476" s="7561" t="str">
        <f t="shared" si="52"/>
        <v/>
      </c>
      <c r="Y476" s="7562" t="str">
        <f t="shared" si="54"/>
        <v/>
      </c>
      <c r="AA476" s="92"/>
      <c r="AC476" s="7563"/>
      <c r="AE476" s="7564"/>
      <c r="AG476" s="7565" t="str">
        <f t="shared" si="53"/>
        <v/>
      </c>
      <c r="AI476" s="7566" t="str">
        <f t="shared" si="55"/>
        <v/>
      </c>
    </row>
    <row r="477" spans="1:35" ht="11.25" hidden="1" outlineLevel="3">
      <c r="A477" s="7567" t="s">
        <v>603</v>
      </c>
      <c r="B477" s="68"/>
      <c r="C477" s="68" t="str">
        <f>IF(OR(ISNUMBER(S477),ISNUMBER(U477),ISNUMBER(W477),ISNUMBER(#REF!),ISNUMBER(AA477),ISNUMBER(AC477),ISNUMBER(AE477),ISNUMBER(AG477),ISNUMBER(Y477),ISNUMBER(AI477)),"x","")</f>
        <v/>
      </c>
      <c r="D477" s="2" t="s">
        <v>90</v>
      </c>
      <c r="E477" s="2" t="s">
        <v>2587</v>
      </c>
      <c r="F477" s="2" t="s">
        <v>67</v>
      </c>
      <c r="G477" s="2" t="s">
        <v>2588</v>
      </c>
      <c r="H477" s="2" t="s">
        <v>2589</v>
      </c>
      <c r="L477" s="2" t="s">
        <v>12</v>
      </c>
      <c r="M477" s="2" t="s">
        <v>12</v>
      </c>
      <c r="N477" s="2" t="s">
        <v>12</v>
      </c>
      <c r="O477" s="2" t="s">
        <v>14</v>
      </c>
      <c r="S477" s="7568"/>
      <c r="U477" s="7569"/>
      <c r="W477" s="7570" t="str">
        <f t="shared" si="52"/>
        <v/>
      </c>
      <c r="Y477" s="7571" t="str">
        <f t="shared" si="54"/>
        <v/>
      </c>
      <c r="AA477" s="92"/>
      <c r="AC477" s="7572"/>
      <c r="AE477" s="7573"/>
      <c r="AG477" s="7574" t="str">
        <f t="shared" si="53"/>
        <v/>
      </c>
      <c r="AI477" s="7575" t="str">
        <f t="shared" si="55"/>
        <v/>
      </c>
    </row>
    <row r="478" spans="1:35" ht="11.25" outlineLevel="2">
      <c r="A478" s="7576" t="s">
        <v>2590</v>
      </c>
      <c r="B478" s="68" t="s">
        <v>94</v>
      </c>
      <c r="C478" s="68" t="str">
        <f>IF(OR(ISNUMBER(S478),ISNUMBER(U478),ISNUMBER(W478),ISNUMBER(#REF!),ISNUMBER(AA478),ISNUMBER(AC478),ISNUMBER(AE478),ISNUMBER(AG478),ISNUMBER(Y478),ISNUMBER(AI478)),"x","")</f>
        <v/>
      </c>
      <c r="D478" s="2" t="s">
        <v>90</v>
      </c>
      <c r="E478" s="2" t="s">
        <v>2591</v>
      </c>
      <c r="F478" s="2" t="s">
        <v>67</v>
      </c>
      <c r="G478" s="2" t="s">
        <v>2592</v>
      </c>
      <c r="J478" s="2" t="s">
        <v>96</v>
      </c>
      <c r="L478" s="2" t="s">
        <v>12</v>
      </c>
      <c r="O478" s="2" t="s">
        <v>14</v>
      </c>
      <c r="S478" s="7577"/>
      <c r="U478" s="7578"/>
      <c r="W478" s="7579" t="str">
        <f t="shared" si="52"/>
        <v/>
      </c>
      <c r="Y478" s="7580" t="str">
        <f t="shared" si="54"/>
        <v/>
      </c>
      <c r="AA478" s="92"/>
      <c r="AC478" s="7581"/>
      <c r="AE478" s="7582"/>
      <c r="AG478" s="7583" t="str">
        <f t="shared" si="53"/>
        <v/>
      </c>
      <c r="AI478" s="7584" t="str">
        <f t="shared" si="55"/>
        <v/>
      </c>
    </row>
    <row r="479" spans="1:35" ht="11.25" outlineLevel="2" collapsed="1">
      <c r="A479" s="7585" t="s">
        <v>2593</v>
      </c>
      <c r="B479" s="68" t="s">
        <v>94</v>
      </c>
      <c r="C479" s="68" t="str">
        <f>IF(OR(ISNUMBER(S479),ISNUMBER(U479),ISNUMBER(W479),ISNUMBER(#REF!),ISNUMBER(AA479),ISNUMBER(AC479),ISNUMBER(AE479),ISNUMBER(AG479),ISNUMBER(Y479),ISNUMBER(AI479)),"x","")</f>
        <v/>
      </c>
      <c r="D479" s="2" t="s">
        <v>90</v>
      </c>
      <c r="E479" s="2" t="s">
        <v>2594</v>
      </c>
      <c r="F479" s="2" t="s">
        <v>67</v>
      </c>
      <c r="G479" s="2" t="s">
        <v>2595</v>
      </c>
      <c r="J479" s="2" t="s">
        <v>96</v>
      </c>
      <c r="L479" s="2" t="s">
        <v>12</v>
      </c>
      <c r="O479" s="2" t="s">
        <v>14</v>
      </c>
      <c r="S479" s="7586"/>
      <c r="U479" s="7587"/>
      <c r="W479" s="7588" t="str">
        <f>IF(OR(ISNUMBER(W480),ISNUMBER(W481)),N(W480)+N(W481),IF(ISNUMBER(U479),U479,""))</f>
        <v/>
      </c>
      <c r="Y479" s="7589" t="str">
        <f t="shared" si="54"/>
        <v/>
      </c>
      <c r="AA479" s="92"/>
      <c r="AC479" s="7590"/>
      <c r="AE479" s="7591"/>
      <c r="AG479" s="7592" t="str">
        <f>IF(OR(ISNUMBER(AG480),ISNUMBER(AG481)),N(AG480)+N(AG481),IF(ISNUMBER(AE479),AE479,""))</f>
        <v/>
      </c>
      <c r="AI479" s="7593" t="str">
        <f t="shared" si="55"/>
        <v/>
      </c>
    </row>
    <row r="480" spans="1:35" ht="11.25" hidden="1" outlineLevel="3">
      <c r="A480" s="7594" t="s">
        <v>2596</v>
      </c>
      <c r="B480" s="68" t="s">
        <v>94</v>
      </c>
      <c r="C480" s="68" t="str">
        <f>IF(OR(ISNUMBER(S480),ISNUMBER(U480),ISNUMBER(W480),ISNUMBER(#REF!),ISNUMBER(AA480),ISNUMBER(AC480),ISNUMBER(AE480),ISNUMBER(AG480),ISNUMBER(Y480),ISNUMBER(AI480)),"x","")</f>
        <v/>
      </c>
      <c r="D480" s="2" t="s">
        <v>90</v>
      </c>
      <c r="E480" s="2" t="s">
        <v>2597</v>
      </c>
      <c r="F480" s="2" t="s">
        <v>67</v>
      </c>
      <c r="G480" s="2" t="s">
        <v>2598</v>
      </c>
      <c r="L480" s="2" t="s">
        <v>12</v>
      </c>
      <c r="O480" s="2" t="s">
        <v>14</v>
      </c>
      <c r="S480" s="7595"/>
      <c r="U480" s="7596"/>
      <c r="W480" s="7597" t="str">
        <f>IF(ISNUMBER(U480),U480,"")</f>
        <v/>
      </c>
      <c r="Y480" s="7598" t="str">
        <f t="shared" si="54"/>
        <v/>
      </c>
      <c r="AA480" s="92"/>
      <c r="AC480" s="7599"/>
      <c r="AE480" s="7600"/>
      <c r="AG480" s="7601" t="str">
        <f>IF(ISNUMBER(AE480),AE480,"")</f>
        <v/>
      </c>
      <c r="AI480" s="7602" t="str">
        <f t="shared" si="55"/>
        <v/>
      </c>
    </row>
    <row r="481" spans="1:35" ht="11.25" hidden="1" outlineLevel="3">
      <c r="A481" s="7603" t="s">
        <v>2599</v>
      </c>
      <c r="B481" s="68" t="s">
        <v>94</v>
      </c>
      <c r="C481" s="68" t="str">
        <f>IF(OR(ISNUMBER(S481),ISNUMBER(U481),ISNUMBER(W481),ISNUMBER(#REF!),ISNUMBER(AA481),ISNUMBER(AC481),ISNUMBER(AE481),ISNUMBER(AG481),ISNUMBER(Y481),ISNUMBER(AI481)),"x","")</f>
        <v/>
      </c>
      <c r="D481" s="2" t="s">
        <v>90</v>
      </c>
      <c r="E481" s="2" t="s">
        <v>2600</v>
      </c>
      <c r="F481" s="2" t="s">
        <v>67</v>
      </c>
      <c r="G481" s="2" t="s">
        <v>2601</v>
      </c>
      <c r="L481" s="2" t="s">
        <v>12</v>
      </c>
      <c r="O481" s="2" t="s">
        <v>14</v>
      </c>
      <c r="S481" s="7604"/>
      <c r="U481" s="7605"/>
      <c r="W481" s="7606" t="str">
        <f>IF(ISNUMBER(U481),U481,"")</f>
        <v/>
      </c>
      <c r="Y481" s="7607" t="str">
        <f t="shared" si="54"/>
        <v/>
      </c>
      <c r="AA481" s="92"/>
      <c r="AC481" s="7608"/>
      <c r="AE481" s="7609"/>
      <c r="AG481" s="7610" t="str">
        <f>IF(ISNUMBER(AE481),AE481,"")</f>
        <v/>
      </c>
      <c r="AI481" s="7611" t="str">
        <f t="shared" si="55"/>
        <v/>
      </c>
    </row>
    <row r="482" spans="1:35" ht="11.25" outlineLevel="2" collapsed="1">
      <c r="A482" s="7612" t="s">
        <v>2602</v>
      </c>
      <c r="B482" s="68" t="s">
        <v>94</v>
      </c>
      <c r="C482" s="68" t="str">
        <f>IF(OR(ISNUMBER(S482),ISNUMBER(U482),ISNUMBER(W482),ISNUMBER(#REF!),ISNUMBER(AA482),ISNUMBER(AC482),ISNUMBER(AE482),ISNUMBER(AG482),ISNUMBER(Y482),ISNUMBER(AI482)),"x","")</f>
        <v/>
      </c>
      <c r="D482" s="2" t="s">
        <v>90</v>
      </c>
      <c r="E482" s="2" t="s">
        <v>2603</v>
      </c>
      <c r="F482" s="2" t="s">
        <v>67</v>
      </c>
      <c r="G482" s="2" t="s">
        <v>2602</v>
      </c>
      <c r="I482" s="2" t="s">
        <v>2604</v>
      </c>
      <c r="J482" s="2" t="s">
        <v>71</v>
      </c>
      <c r="L482" s="2" t="s">
        <v>12</v>
      </c>
      <c r="M482" s="2" t="s">
        <v>12</v>
      </c>
      <c r="N482" s="2" t="s">
        <v>12</v>
      </c>
      <c r="O482" s="2" t="s">
        <v>14</v>
      </c>
      <c r="S482" s="7613"/>
      <c r="U482" s="7614"/>
      <c r="W482" s="7615" t="str">
        <f>IF(OR(ISNUMBER(W486),ISNUMBER(W490),ISNUMBER(W491),ISNUMBER(W492),ISNUMBER(W499),ISNUMBER(W500),ISNUMBER(W501),ISNUMBER(W502),ISNUMBER(W503),ISNUMBER(W504)),N(W486)+N(W490)+N(W491)+N(W492)+N(W499)+N(W500)+N(W501)+N(W502)+N(W503)+N(W504),IF(ISNUMBER(U482),U482,""))</f>
        <v/>
      </c>
      <c r="Y482" s="7616" t="str">
        <f t="shared" si="54"/>
        <v/>
      </c>
      <c r="AA482" s="92"/>
      <c r="AC482" s="7617"/>
      <c r="AE482" s="7618"/>
      <c r="AG482" s="7619" t="str">
        <f>IF(OR(ISNUMBER(AG486),ISNUMBER(AG490),ISNUMBER(AG491),ISNUMBER(AG492),ISNUMBER(AG499),ISNUMBER(AG500),ISNUMBER(AG501),ISNUMBER(AG502),ISNUMBER(AG503),ISNUMBER(AG504)),N(AG486)+N(AG490)+N(AG491)+N(AG492)+N(AG499)+N(AG500)+N(AG501)+N(AG502)+N(AG503)+N(AG504),IF(ISNUMBER(AE482),AE482,""))</f>
        <v/>
      </c>
      <c r="AI482" s="7620" t="str">
        <f t="shared" si="55"/>
        <v/>
      </c>
    </row>
    <row r="483" spans="1:35" ht="11.25" hidden="1" outlineLevel="3">
      <c r="A483" s="7621" t="s">
        <v>2398</v>
      </c>
      <c r="B483" s="68"/>
      <c r="C483" s="68" t="str">
        <f>IF(OR(ISNUMBER(S483),ISNUMBER(U483),ISNUMBER(W483),ISNUMBER(#REF!),ISNUMBER(AA483),ISNUMBER(AC483),ISNUMBER(AE483),ISNUMBER(AG483),ISNUMBER(Y483),ISNUMBER(AI483)),"x","")</f>
        <v/>
      </c>
      <c r="D483" s="2" t="s">
        <v>90</v>
      </c>
      <c r="E483" s="2" t="s">
        <v>2605</v>
      </c>
      <c r="F483" s="2" t="s">
        <v>67</v>
      </c>
      <c r="G483" s="2" t="s">
        <v>2606</v>
      </c>
      <c r="L483" s="2" t="s">
        <v>12</v>
      </c>
      <c r="M483" s="2" t="s">
        <v>12</v>
      </c>
      <c r="N483" s="2" t="s">
        <v>12</v>
      </c>
      <c r="O483" s="2" t="s">
        <v>14</v>
      </c>
      <c r="S483" s="7622"/>
      <c r="U483" s="7623"/>
      <c r="W483" s="7624" t="str">
        <f>IF(ISNUMBER(U483),U483,"")</f>
        <v/>
      </c>
      <c r="Y483" s="7625" t="str">
        <f t="shared" si="54"/>
        <v/>
      </c>
      <c r="AA483" s="92"/>
      <c r="AC483" s="7626"/>
      <c r="AE483" s="7627"/>
      <c r="AG483" s="7628" t="str">
        <f>IF(ISNUMBER(AE483),AE483,"")</f>
        <v/>
      </c>
      <c r="AI483" s="7629" t="str">
        <f t="shared" si="55"/>
        <v/>
      </c>
    </row>
    <row r="484" spans="1:35" ht="11.25" hidden="1" outlineLevel="3">
      <c r="A484" s="7630" t="s">
        <v>2607</v>
      </c>
      <c r="B484" s="68"/>
      <c r="C484" s="68" t="str">
        <f>IF(OR(ISNUMBER(S484),ISNUMBER(U484),ISNUMBER(W484),ISNUMBER(#REF!),ISNUMBER(AA484),ISNUMBER(AC484),ISNUMBER(AE484),ISNUMBER(AG484),ISNUMBER(Y484),ISNUMBER(AI484)),"x","")</f>
        <v/>
      </c>
      <c r="D484" s="2" t="s">
        <v>90</v>
      </c>
      <c r="E484" s="2" t="s">
        <v>2608</v>
      </c>
      <c r="F484" s="2" t="s">
        <v>67</v>
      </c>
      <c r="G484" s="2" t="s">
        <v>2609</v>
      </c>
      <c r="H484" s="2" t="s">
        <v>635</v>
      </c>
      <c r="L484" s="2" t="s">
        <v>12</v>
      </c>
      <c r="M484" s="2" t="s">
        <v>12</v>
      </c>
      <c r="N484" s="2" t="s">
        <v>12</v>
      </c>
      <c r="O484" s="2" t="s">
        <v>14</v>
      </c>
      <c r="S484" s="7631"/>
      <c r="U484" s="7632"/>
      <c r="W484" s="7633" t="str">
        <f>IF(ISNUMBER(U484),U484,"")</f>
        <v/>
      </c>
      <c r="Y484" s="7634" t="str">
        <f t="shared" si="54"/>
        <v/>
      </c>
      <c r="AA484" s="92"/>
      <c r="AC484" s="7635"/>
      <c r="AE484" s="7636"/>
      <c r="AG484" s="7637" t="str">
        <f>IF(ISNUMBER(AE484),AE484,"")</f>
        <v/>
      </c>
      <c r="AI484" s="7638" t="str">
        <f t="shared" si="55"/>
        <v/>
      </c>
    </row>
    <row r="485" spans="1:35" ht="11.25" hidden="1" outlineLevel="3">
      <c r="A485" s="7639" t="s">
        <v>2610</v>
      </c>
      <c r="B485" s="68"/>
      <c r="C485" s="68" t="str">
        <f>IF(OR(ISNUMBER(S485),ISNUMBER(U485),ISNUMBER(W485),ISNUMBER(#REF!),ISNUMBER(AA485),ISNUMBER(AC485),ISNUMBER(AE485),ISNUMBER(AG485),ISNUMBER(Y485),ISNUMBER(AI485)),"x","")</f>
        <v/>
      </c>
      <c r="D485" s="2" t="s">
        <v>90</v>
      </c>
      <c r="E485" s="2" t="s">
        <v>2611</v>
      </c>
      <c r="F485" s="2" t="s">
        <v>67</v>
      </c>
      <c r="G485" s="2" t="s">
        <v>2612</v>
      </c>
      <c r="H485" s="2" t="s">
        <v>635</v>
      </c>
      <c r="L485" s="2" t="s">
        <v>12</v>
      </c>
      <c r="M485" s="2" t="s">
        <v>12</v>
      </c>
      <c r="N485" s="2" t="s">
        <v>12</v>
      </c>
      <c r="O485" s="2" t="s">
        <v>14</v>
      </c>
      <c r="S485" s="7640"/>
      <c r="U485" s="7641"/>
      <c r="W485" s="7642" t="str">
        <f>IF(ISNUMBER(U485),U485,"")</f>
        <v/>
      </c>
      <c r="Y485" s="7643" t="str">
        <f t="shared" si="54"/>
        <v/>
      </c>
      <c r="AA485" s="92"/>
      <c r="AC485" s="7644"/>
      <c r="AE485" s="7645"/>
      <c r="AG485" s="7646" t="str">
        <f>IF(ISNUMBER(AE485),AE485,"")</f>
        <v/>
      </c>
      <c r="AI485" s="7647" t="str">
        <f t="shared" si="55"/>
        <v/>
      </c>
    </row>
    <row r="486" spans="1:35" ht="11.25" hidden="1" outlineLevel="3">
      <c r="A486" s="7648" t="s">
        <v>2613</v>
      </c>
      <c r="B486" s="68" t="s">
        <v>94</v>
      </c>
      <c r="C486" s="68" t="str">
        <f>IF(OR(ISNUMBER(S486),ISNUMBER(U486),ISNUMBER(W486),ISNUMBER(#REF!),ISNUMBER(AA486),ISNUMBER(AC486),ISNUMBER(AE486),ISNUMBER(AG486),ISNUMBER(Y486),ISNUMBER(AI486)),"x","")</f>
        <v/>
      </c>
      <c r="D486" s="2" t="s">
        <v>90</v>
      </c>
      <c r="E486" s="2" t="s">
        <v>2614</v>
      </c>
      <c r="F486" s="2" t="s">
        <v>67</v>
      </c>
      <c r="G486" s="2" t="s">
        <v>2615</v>
      </c>
      <c r="H486" s="2" t="s">
        <v>2616</v>
      </c>
      <c r="I486" s="2" t="s">
        <v>2617</v>
      </c>
      <c r="J486" s="2" t="s">
        <v>96</v>
      </c>
      <c r="L486" s="2" t="s">
        <v>12</v>
      </c>
      <c r="M486" s="2" t="s">
        <v>12</v>
      </c>
      <c r="N486" s="2" t="s">
        <v>12</v>
      </c>
      <c r="O486" s="2" t="s">
        <v>14</v>
      </c>
      <c r="S486" s="7649"/>
      <c r="U486" s="7650"/>
      <c r="W486" s="7651" t="str">
        <f>IF(OR(ISNUMBER(W487),ISNUMBER(W488),ISNUMBER(W489)),N(W487)+N(W488)+N(W489),IF(ISNUMBER(U486),U486,""))</f>
        <v/>
      </c>
      <c r="Y486" s="7652" t="str">
        <f t="shared" si="54"/>
        <v/>
      </c>
      <c r="AA486" s="92"/>
      <c r="AC486" s="7653"/>
      <c r="AE486" s="7654"/>
      <c r="AG486" s="7655" t="str">
        <f>IF(OR(ISNUMBER(AG487),ISNUMBER(AG488),ISNUMBER(AG489)),N(AG487)+N(AG488)+N(AG489),IF(ISNUMBER(AE486),AE486,""))</f>
        <v/>
      </c>
      <c r="AI486" s="7656" t="str">
        <f t="shared" si="55"/>
        <v/>
      </c>
    </row>
    <row r="487" spans="1:35" ht="11.25" hidden="1" outlineLevel="4">
      <c r="A487" s="7657" t="s">
        <v>2618</v>
      </c>
      <c r="B487" s="68" t="s">
        <v>94</v>
      </c>
      <c r="C487" s="68" t="str">
        <f>IF(OR(ISNUMBER(S487),ISNUMBER(U487),ISNUMBER(W487),ISNUMBER(#REF!),ISNUMBER(AA487),ISNUMBER(AC487),ISNUMBER(AE487),ISNUMBER(AG487),ISNUMBER(Y487),ISNUMBER(AI487)),"x","")</f>
        <v/>
      </c>
      <c r="D487" s="2" t="s">
        <v>90</v>
      </c>
      <c r="E487" s="2" t="s">
        <v>2619</v>
      </c>
      <c r="F487" s="2" t="s">
        <v>67</v>
      </c>
      <c r="G487" s="2" t="s">
        <v>2620</v>
      </c>
      <c r="I487" s="2" t="s">
        <v>2617</v>
      </c>
      <c r="L487" s="2" t="s">
        <v>12</v>
      </c>
      <c r="M487" s="2" t="s">
        <v>12</v>
      </c>
      <c r="N487" s="2" t="s">
        <v>12</v>
      </c>
      <c r="O487" s="2" t="s">
        <v>14</v>
      </c>
      <c r="S487" s="7658"/>
      <c r="U487" s="7659"/>
      <c r="W487" s="7660" t="str">
        <f t="shared" ref="W487:W505" si="56">IF(ISNUMBER(U487),U487,"")</f>
        <v/>
      </c>
      <c r="Y487" s="7661" t="str">
        <f t="shared" si="54"/>
        <v/>
      </c>
      <c r="AA487" s="92"/>
      <c r="AC487" s="7662"/>
      <c r="AE487" s="7663"/>
      <c r="AG487" s="7664" t="str">
        <f t="shared" ref="AG487:AG505" si="57">IF(ISNUMBER(AE487),AE487,"")</f>
        <v/>
      </c>
      <c r="AI487" s="7665" t="str">
        <f t="shared" si="55"/>
        <v/>
      </c>
    </row>
    <row r="488" spans="1:35" ht="11.25" hidden="1" outlineLevel="4">
      <c r="A488" s="7666" t="s">
        <v>2621</v>
      </c>
      <c r="B488" s="68" t="s">
        <v>94</v>
      </c>
      <c r="C488" s="68" t="str">
        <f>IF(OR(ISNUMBER(S488),ISNUMBER(U488),ISNUMBER(W488),ISNUMBER(#REF!),ISNUMBER(AA488),ISNUMBER(AC488),ISNUMBER(AE488),ISNUMBER(AG488),ISNUMBER(Y488),ISNUMBER(AI488)),"x","")</f>
        <v/>
      </c>
      <c r="D488" s="2" t="s">
        <v>90</v>
      </c>
      <c r="E488" s="2" t="s">
        <v>2622</v>
      </c>
      <c r="F488" s="2" t="s">
        <v>67</v>
      </c>
      <c r="G488" s="2" t="s">
        <v>2623</v>
      </c>
      <c r="I488" s="2" t="s">
        <v>2617</v>
      </c>
      <c r="L488" s="2" t="s">
        <v>12</v>
      </c>
      <c r="M488" s="2" t="s">
        <v>12</v>
      </c>
      <c r="N488" s="2" t="s">
        <v>12</v>
      </c>
      <c r="O488" s="2" t="s">
        <v>14</v>
      </c>
      <c r="S488" s="7667"/>
      <c r="U488" s="7668"/>
      <c r="W488" s="7669" t="str">
        <f t="shared" si="56"/>
        <v/>
      </c>
      <c r="Y488" s="7670" t="str">
        <f t="shared" si="54"/>
        <v/>
      </c>
      <c r="AA488" s="92"/>
      <c r="AC488" s="7671"/>
      <c r="AE488" s="7672"/>
      <c r="AG488" s="7673" t="str">
        <f t="shared" si="57"/>
        <v/>
      </c>
      <c r="AI488" s="7674" t="str">
        <f t="shared" si="55"/>
        <v/>
      </c>
    </row>
    <row r="489" spans="1:35" ht="11.25" hidden="1" outlineLevel="4">
      <c r="A489" s="7675" t="s">
        <v>2624</v>
      </c>
      <c r="B489" s="68" t="s">
        <v>94</v>
      </c>
      <c r="C489" s="68" t="str">
        <f>IF(OR(ISNUMBER(S489),ISNUMBER(U489),ISNUMBER(W489),ISNUMBER(#REF!),ISNUMBER(AA489),ISNUMBER(AC489),ISNUMBER(AE489),ISNUMBER(AG489),ISNUMBER(Y489),ISNUMBER(AI489)),"x","")</f>
        <v/>
      </c>
      <c r="D489" s="2" t="s">
        <v>90</v>
      </c>
      <c r="E489" s="2" t="s">
        <v>2625</v>
      </c>
      <c r="F489" s="2" t="s">
        <v>67</v>
      </c>
      <c r="G489" s="2" t="s">
        <v>2626</v>
      </c>
      <c r="I489" s="2" t="s">
        <v>2617</v>
      </c>
      <c r="L489" s="2" t="s">
        <v>12</v>
      </c>
      <c r="M489" s="2" t="s">
        <v>12</v>
      </c>
      <c r="N489" s="2" t="s">
        <v>12</v>
      </c>
      <c r="O489" s="2" t="s">
        <v>14</v>
      </c>
      <c r="S489" s="7676"/>
      <c r="U489" s="7677"/>
      <c r="W489" s="7678" t="str">
        <f t="shared" si="56"/>
        <v/>
      </c>
      <c r="Y489" s="7679" t="str">
        <f t="shared" si="54"/>
        <v/>
      </c>
      <c r="AA489" s="92"/>
      <c r="AC489" s="7680"/>
      <c r="AE489" s="7681"/>
      <c r="AG489" s="7682" t="str">
        <f t="shared" si="57"/>
        <v/>
      </c>
      <c r="AI489" s="7683" t="str">
        <f t="shared" si="55"/>
        <v/>
      </c>
    </row>
    <row r="490" spans="1:35" ht="11.25" hidden="1" outlineLevel="3">
      <c r="A490" s="7684" t="s">
        <v>2627</v>
      </c>
      <c r="B490" s="68" t="s">
        <v>94</v>
      </c>
      <c r="C490" s="68" t="str">
        <f>IF(OR(ISNUMBER(S490),ISNUMBER(U490),ISNUMBER(W490),ISNUMBER(#REF!),ISNUMBER(AA490),ISNUMBER(AC490),ISNUMBER(AE490),ISNUMBER(AG490),ISNUMBER(Y490),ISNUMBER(AI490)),"x","")</f>
        <v/>
      </c>
      <c r="D490" s="2" t="s">
        <v>90</v>
      </c>
      <c r="E490" s="2" t="s">
        <v>2628</v>
      </c>
      <c r="F490" s="2" t="s">
        <v>67</v>
      </c>
      <c r="G490" s="2" t="s">
        <v>2629</v>
      </c>
      <c r="H490" s="2" t="s">
        <v>2616</v>
      </c>
      <c r="J490" s="2" t="s">
        <v>96</v>
      </c>
      <c r="L490" s="2" t="s">
        <v>12</v>
      </c>
      <c r="M490" s="2" t="s">
        <v>12</v>
      </c>
      <c r="N490" s="2" t="s">
        <v>12</v>
      </c>
      <c r="O490" s="2" t="s">
        <v>14</v>
      </c>
      <c r="S490" s="7685"/>
      <c r="U490" s="7686"/>
      <c r="W490" s="7687" t="str">
        <f t="shared" si="56"/>
        <v/>
      </c>
      <c r="Y490" s="7688" t="str">
        <f t="shared" si="54"/>
        <v/>
      </c>
      <c r="AA490" s="92"/>
      <c r="AC490" s="7689"/>
      <c r="AE490" s="7690"/>
      <c r="AG490" s="7691" t="str">
        <f t="shared" si="57"/>
        <v/>
      </c>
      <c r="AI490" s="7692" t="str">
        <f t="shared" si="55"/>
        <v/>
      </c>
    </row>
    <row r="491" spans="1:35" ht="11.25" hidden="1" outlineLevel="3">
      <c r="A491" s="7693" t="s">
        <v>2630</v>
      </c>
      <c r="B491" s="68" t="s">
        <v>94</v>
      </c>
      <c r="C491" s="68" t="str">
        <f>IF(OR(ISNUMBER(S491),ISNUMBER(U491),ISNUMBER(W491),ISNUMBER(#REF!),ISNUMBER(AA491),ISNUMBER(AC491),ISNUMBER(AE491),ISNUMBER(AG491),ISNUMBER(Y491),ISNUMBER(AI491)),"x","")</f>
        <v/>
      </c>
      <c r="D491" s="2" t="s">
        <v>90</v>
      </c>
      <c r="E491" s="2" t="s">
        <v>2631</v>
      </c>
      <c r="F491" s="2" t="s">
        <v>67</v>
      </c>
      <c r="G491" s="2" t="s">
        <v>2632</v>
      </c>
      <c r="H491" s="2" t="s">
        <v>821</v>
      </c>
      <c r="I491" s="2" t="s">
        <v>2633</v>
      </c>
      <c r="J491" s="2" t="s">
        <v>122</v>
      </c>
      <c r="L491" s="2" t="s">
        <v>12</v>
      </c>
      <c r="M491" s="2" t="s">
        <v>12</v>
      </c>
      <c r="O491" s="2" t="s">
        <v>14</v>
      </c>
      <c r="S491" s="7694"/>
      <c r="U491" s="7695"/>
      <c r="W491" s="7696" t="str">
        <f t="shared" si="56"/>
        <v/>
      </c>
      <c r="Y491" s="7697" t="str">
        <f t="shared" si="54"/>
        <v/>
      </c>
      <c r="AA491" s="92"/>
      <c r="AC491" s="7698"/>
      <c r="AE491" s="7699"/>
      <c r="AG491" s="7700" t="str">
        <f t="shared" si="57"/>
        <v/>
      </c>
      <c r="AI491" s="7701" t="str">
        <f t="shared" si="55"/>
        <v/>
      </c>
    </row>
    <row r="492" spans="1:35" ht="11.25" hidden="1" outlineLevel="3">
      <c r="A492" s="7702" t="s">
        <v>2634</v>
      </c>
      <c r="B492" s="68" t="s">
        <v>94</v>
      </c>
      <c r="C492" s="68" t="str">
        <f>IF(OR(ISNUMBER(S492),ISNUMBER(U492),ISNUMBER(W492),ISNUMBER(#REF!),ISNUMBER(AA492),ISNUMBER(AC492),ISNUMBER(AE492),ISNUMBER(AG492),ISNUMBER(Y492),ISNUMBER(AI492)),"x","")</f>
        <v/>
      </c>
      <c r="D492" s="2" t="s">
        <v>90</v>
      </c>
      <c r="E492" s="2" t="s">
        <v>2635</v>
      </c>
      <c r="F492" s="2" t="s">
        <v>67</v>
      </c>
      <c r="G492" s="2" t="s">
        <v>2636</v>
      </c>
      <c r="H492" s="2" t="s">
        <v>2637</v>
      </c>
      <c r="J492" s="2" t="s">
        <v>96</v>
      </c>
      <c r="L492" s="2" t="s">
        <v>12</v>
      </c>
      <c r="O492" s="2" t="s">
        <v>14</v>
      </c>
      <c r="S492" s="7703"/>
      <c r="U492" s="7704"/>
      <c r="W492" s="7705" t="str">
        <f t="shared" si="56"/>
        <v/>
      </c>
      <c r="Y492" s="7706" t="str">
        <f t="shared" si="54"/>
        <v/>
      </c>
      <c r="AA492" s="92"/>
      <c r="AC492" s="7707"/>
      <c r="AE492" s="7708"/>
      <c r="AG492" s="7709" t="str">
        <f t="shared" si="57"/>
        <v/>
      </c>
      <c r="AI492" s="7710" t="str">
        <f t="shared" si="55"/>
        <v/>
      </c>
    </row>
    <row r="493" spans="1:35" ht="11.25" hidden="1" outlineLevel="3">
      <c r="A493" s="7711" t="s">
        <v>2477</v>
      </c>
      <c r="B493" s="68"/>
      <c r="C493" s="68" t="str">
        <f>IF(OR(ISNUMBER(S493),ISNUMBER(U493),ISNUMBER(W493),ISNUMBER(#REF!),ISNUMBER(AA493),ISNUMBER(AC493),ISNUMBER(AE493),ISNUMBER(AG493),ISNUMBER(Y493),ISNUMBER(AI493)),"x","")</f>
        <v/>
      </c>
      <c r="D493" s="2" t="s">
        <v>90</v>
      </c>
      <c r="E493" s="2" t="s">
        <v>2638</v>
      </c>
      <c r="F493" s="2" t="s">
        <v>67</v>
      </c>
      <c r="G493" s="2" t="s">
        <v>2639</v>
      </c>
      <c r="L493" s="2" t="s">
        <v>12</v>
      </c>
      <c r="M493" s="2" t="s">
        <v>12</v>
      </c>
      <c r="N493" s="2" t="s">
        <v>12</v>
      </c>
      <c r="O493" s="2" t="s">
        <v>14</v>
      </c>
      <c r="S493" s="7712"/>
      <c r="U493" s="7713"/>
      <c r="W493" s="7714" t="str">
        <f t="shared" si="56"/>
        <v/>
      </c>
      <c r="Y493" s="7715" t="str">
        <f t="shared" si="54"/>
        <v/>
      </c>
      <c r="AA493" s="92"/>
      <c r="AC493" s="7716"/>
      <c r="AE493" s="7717"/>
      <c r="AG493" s="7718" t="str">
        <f t="shared" si="57"/>
        <v/>
      </c>
      <c r="AI493" s="7719" t="str">
        <f t="shared" si="55"/>
        <v/>
      </c>
    </row>
    <row r="494" spans="1:35" ht="11.25" hidden="1" outlineLevel="4">
      <c r="A494" s="7720" t="s">
        <v>2414</v>
      </c>
      <c r="B494" s="68"/>
      <c r="C494" s="68" t="str">
        <f>IF(OR(ISNUMBER(S494),ISNUMBER(U494),ISNUMBER(W494),ISNUMBER(#REF!),ISNUMBER(AA494),ISNUMBER(AC494),ISNUMBER(AE494),ISNUMBER(AG494),ISNUMBER(Y494),ISNUMBER(AI494)),"x","")</f>
        <v/>
      </c>
      <c r="D494" s="2" t="s">
        <v>90</v>
      </c>
      <c r="E494" s="2" t="s">
        <v>2640</v>
      </c>
      <c r="F494" s="2" t="s">
        <v>67</v>
      </c>
      <c r="G494" s="2" t="s">
        <v>2641</v>
      </c>
      <c r="H494" s="2" t="s">
        <v>2642</v>
      </c>
      <c r="L494" s="2" t="s">
        <v>12</v>
      </c>
      <c r="M494" s="2" t="s">
        <v>12</v>
      </c>
      <c r="N494" s="2" t="s">
        <v>12</v>
      </c>
      <c r="O494" s="2" t="s">
        <v>14</v>
      </c>
      <c r="S494" s="7721"/>
      <c r="U494" s="7722"/>
      <c r="W494" s="7723" t="str">
        <f t="shared" si="56"/>
        <v/>
      </c>
      <c r="Y494" s="7724" t="str">
        <f t="shared" si="54"/>
        <v/>
      </c>
      <c r="AA494" s="92"/>
      <c r="AC494" s="7725"/>
      <c r="AE494" s="7726"/>
      <c r="AG494" s="7727" t="str">
        <f t="shared" si="57"/>
        <v/>
      </c>
      <c r="AI494" s="7728" t="str">
        <f t="shared" si="55"/>
        <v/>
      </c>
    </row>
    <row r="495" spans="1:35" ht="11.25" hidden="1" outlineLevel="4">
      <c r="A495" s="7729" t="s">
        <v>2643</v>
      </c>
      <c r="B495" s="68"/>
      <c r="C495" s="68" t="str">
        <f>IF(OR(ISNUMBER(S495),ISNUMBER(U495),ISNUMBER(W495),ISNUMBER(#REF!),ISNUMBER(AA495),ISNUMBER(AC495),ISNUMBER(AE495),ISNUMBER(AG495),ISNUMBER(Y495),ISNUMBER(AI495)),"x","")</f>
        <v/>
      </c>
      <c r="D495" s="2" t="s">
        <v>90</v>
      </c>
      <c r="E495" s="2" t="s">
        <v>2644</v>
      </c>
      <c r="F495" s="2" t="s">
        <v>67</v>
      </c>
      <c r="G495" s="2" t="s">
        <v>2645</v>
      </c>
      <c r="H495" s="2" t="s">
        <v>2283</v>
      </c>
      <c r="L495" s="2" t="s">
        <v>12</v>
      </c>
      <c r="M495" s="2" t="s">
        <v>12</v>
      </c>
      <c r="N495" s="2" t="s">
        <v>12</v>
      </c>
      <c r="O495" s="2" t="s">
        <v>14</v>
      </c>
      <c r="S495" s="7730"/>
      <c r="U495" s="7731"/>
      <c r="W495" s="7732" t="str">
        <f t="shared" si="56"/>
        <v/>
      </c>
      <c r="Y495" s="7733" t="str">
        <f t="shared" si="54"/>
        <v/>
      </c>
      <c r="AA495" s="92"/>
      <c r="AC495" s="7734"/>
      <c r="AE495" s="7735"/>
      <c r="AG495" s="7736" t="str">
        <f t="shared" si="57"/>
        <v/>
      </c>
      <c r="AI495" s="7737" t="str">
        <f t="shared" si="55"/>
        <v/>
      </c>
    </row>
    <row r="496" spans="1:35" ht="11.25" hidden="1" outlineLevel="4">
      <c r="A496" s="7738" t="s">
        <v>2646</v>
      </c>
      <c r="B496" s="68"/>
      <c r="C496" s="68" t="str">
        <f>IF(OR(ISNUMBER(S496),ISNUMBER(U496),ISNUMBER(W496),ISNUMBER(#REF!),ISNUMBER(AA496),ISNUMBER(AC496),ISNUMBER(AE496),ISNUMBER(AG496),ISNUMBER(Y496),ISNUMBER(AI496)),"x","")</f>
        <v/>
      </c>
      <c r="D496" s="2" t="s">
        <v>90</v>
      </c>
      <c r="E496" s="2" t="s">
        <v>2647</v>
      </c>
      <c r="F496" s="2" t="s">
        <v>67</v>
      </c>
      <c r="G496" s="2" t="s">
        <v>2648</v>
      </c>
      <c r="L496" s="2" t="s">
        <v>12</v>
      </c>
      <c r="M496" s="2" t="s">
        <v>12</v>
      </c>
      <c r="N496" s="2" t="s">
        <v>12</v>
      </c>
      <c r="O496" s="2" t="s">
        <v>14</v>
      </c>
      <c r="S496" s="7739"/>
      <c r="U496" s="7740"/>
      <c r="W496" s="7741" t="str">
        <f t="shared" si="56"/>
        <v/>
      </c>
      <c r="Y496" s="7742" t="str">
        <f t="shared" si="54"/>
        <v/>
      </c>
      <c r="AA496" s="92"/>
      <c r="AC496" s="7743"/>
      <c r="AE496" s="7744"/>
      <c r="AG496" s="7745" t="str">
        <f t="shared" si="57"/>
        <v/>
      </c>
      <c r="AI496" s="7746" t="str">
        <f t="shared" si="55"/>
        <v/>
      </c>
    </row>
    <row r="497" spans="1:35" ht="11.25" hidden="1" outlineLevel="4">
      <c r="A497" s="7747" t="s">
        <v>2649</v>
      </c>
      <c r="B497" s="68"/>
      <c r="C497" s="68" t="str">
        <f>IF(OR(ISNUMBER(S497),ISNUMBER(U497),ISNUMBER(W497),ISNUMBER(#REF!),ISNUMBER(AA497),ISNUMBER(AC497),ISNUMBER(AE497),ISNUMBER(AG497),ISNUMBER(Y497),ISNUMBER(AI497)),"x","")</f>
        <v/>
      </c>
      <c r="D497" s="2" t="s">
        <v>90</v>
      </c>
      <c r="E497" s="2" t="s">
        <v>2650</v>
      </c>
      <c r="F497" s="2" t="s">
        <v>67</v>
      </c>
      <c r="G497" s="2" t="s">
        <v>2651</v>
      </c>
      <c r="L497" s="2" t="s">
        <v>12</v>
      </c>
      <c r="M497" s="2" t="s">
        <v>12</v>
      </c>
      <c r="N497" s="2" t="s">
        <v>12</v>
      </c>
      <c r="O497" s="2" t="s">
        <v>14</v>
      </c>
      <c r="S497" s="7748"/>
      <c r="U497" s="7749"/>
      <c r="W497" s="7750" t="str">
        <f t="shared" si="56"/>
        <v/>
      </c>
      <c r="Y497" s="7751" t="str">
        <f t="shared" si="54"/>
        <v/>
      </c>
      <c r="AA497" s="92"/>
      <c r="AC497" s="7752"/>
      <c r="AE497" s="7753"/>
      <c r="AG497" s="7754" t="str">
        <f t="shared" si="57"/>
        <v/>
      </c>
      <c r="AI497" s="7755" t="str">
        <f t="shared" si="55"/>
        <v/>
      </c>
    </row>
    <row r="498" spans="1:35" ht="11.25" hidden="1" outlineLevel="3">
      <c r="A498" s="7756" t="s">
        <v>603</v>
      </c>
      <c r="B498" s="68"/>
      <c r="C498" s="68" t="str">
        <f>IF(OR(ISNUMBER(S498),ISNUMBER(U498),ISNUMBER(W498),ISNUMBER(#REF!),ISNUMBER(AA498),ISNUMBER(AC498),ISNUMBER(AE498),ISNUMBER(AG498),ISNUMBER(Y498),ISNUMBER(AI498)),"x","")</f>
        <v/>
      </c>
      <c r="D498" s="2" t="s">
        <v>90</v>
      </c>
      <c r="E498" s="2" t="s">
        <v>2652</v>
      </c>
      <c r="F498" s="2" t="s">
        <v>67</v>
      </c>
      <c r="G498" s="2" t="s">
        <v>2653</v>
      </c>
      <c r="H498" s="2" t="s">
        <v>2654</v>
      </c>
      <c r="L498" s="2" t="s">
        <v>12</v>
      </c>
      <c r="M498" s="2" t="s">
        <v>12</v>
      </c>
      <c r="N498" s="2" t="s">
        <v>12</v>
      </c>
      <c r="O498" s="2" t="s">
        <v>14</v>
      </c>
      <c r="S498" s="7757"/>
      <c r="U498" s="7758"/>
      <c r="W498" s="7759" t="str">
        <f t="shared" si="56"/>
        <v/>
      </c>
      <c r="Y498" s="7760" t="str">
        <f t="shared" si="54"/>
        <v/>
      </c>
      <c r="AA498" s="92"/>
      <c r="AC498" s="7761"/>
      <c r="AE498" s="7762"/>
      <c r="AG498" s="7763" t="str">
        <f t="shared" si="57"/>
        <v/>
      </c>
      <c r="AI498" s="7764" t="str">
        <f t="shared" si="55"/>
        <v/>
      </c>
    </row>
    <row r="499" spans="1:35" ht="11.25" hidden="1" outlineLevel="3">
      <c r="A499" s="7765" t="s">
        <v>2655</v>
      </c>
      <c r="B499" s="68" t="s">
        <v>94</v>
      </c>
      <c r="C499" s="68" t="str">
        <f>IF(OR(ISNUMBER(S499),ISNUMBER(U499),ISNUMBER(W499),ISNUMBER(#REF!),ISNUMBER(AA499),ISNUMBER(AC499),ISNUMBER(AE499),ISNUMBER(AG499),ISNUMBER(Y499),ISNUMBER(AI499)),"x","")</f>
        <v/>
      </c>
      <c r="D499" s="2" t="s">
        <v>90</v>
      </c>
      <c r="E499" s="2" t="s">
        <v>2656</v>
      </c>
      <c r="F499" s="2" t="s">
        <v>67</v>
      </c>
      <c r="G499" s="2" t="s">
        <v>2657</v>
      </c>
      <c r="H499" s="2" t="s">
        <v>2283</v>
      </c>
      <c r="J499" s="2" t="s">
        <v>96</v>
      </c>
      <c r="L499" s="2" t="s">
        <v>12</v>
      </c>
      <c r="M499" s="2" t="s">
        <v>12</v>
      </c>
      <c r="N499" s="2" t="s">
        <v>12</v>
      </c>
      <c r="O499" s="2" t="s">
        <v>14</v>
      </c>
      <c r="S499" s="7766"/>
      <c r="U499" s="7767"/>
      <c r="W499" s="7768" t="str">
        <f t="shared" si="56"/>
        <v/>
      </c>
      <c r="Y499" s="7769" t="str">
        <f t="shared" si="54"/>
        <v/>
      </c>
      <c r="AA499" s="92"/>
      <c r="AC499" s="7770"/>
      <c r="AE499" s="7771"/>
      <c r="AG499" s="7772" t="str">
        <f t="shared" si="57"/>
        <v/>
      </c>
      <c r="AI499" s="7773" t="str">
        <f t="shared" si="55"/>
        <v/>
      </c>
    </row>
    <row r="500" spans="1:35" ht="11.25" hidden="1" outlineLevel="3">
      <c r="A500" s="7774" t="s">
        <v>2658</v>
      </c>
      <c r="B500" s="68" t="s">
        <v>94</v>
      </c>
      <c r="C500" s="68" t="str">
        <f>IF(OR(ISNUMBER(S500),ISNUMBER(U500),ISNUMBER(W500),ISNUMBER(#REF!),ISNUMBER(AA500),ISNUMBER(AC500),ISNUMBER(AE500),ISNUMBER(AG500),ISNUMBER(Y500),ISNUMBER(AI500)),"x","")</f>
        <v/>
      </c>
      <c r="D500" s="2" t="s">
        <v>90</v>
      </c>
      <c r="E500" s="2" t="s">
        <v>2659</v>
      </c>
      <c r="F500" s="2" t="s">
        <v>67</v>
      </c>
      <c r="G500" s="2" t="s">
        <v>2660</v>
      </c>
      <c r="H500" s="2" t="s">
        <v>2283</v>
      </c>
      <c r="J500" s="2" t="s">
        <v>96</v>
      </c>
      <c r="L500" s="2" t="s">
        <v>12</v>
      </c>
      <c r="M500" s="2" t="s">
        <v>12</v>
      </c>
      <c r="N500" s="2" t="s">
        <v>12</v>
      </c>
      <c r="O500" s="2" t="s">
        <v>14</v>
      </c>
      <c r="S500" s="7775"/>
      <c r="U500" s="7776"/>
      <c r="W500" s="7777" t="str">
        <f t="shared" si="56"/>
        <v/>
      </c>
      <c r="Y500" s="7778" t="str">
        <f t="shared" si="54"/>
        <v/>
      </c>
      <c r="AA500" s="92"/>
      <c r="AC500" s="7779"/>
      <c r="AE500" s="7780"/>
      <c r="AG500" s="7781" t="str">
        <f t="shared" si="57"/>
        <v/>
      </c>
      <c r="AI500" s="7782" t="str">
        <f t="shared" si="55"/>
        <v/>
      </c>
    </row>
    <row r="501" spans="1:35" ht="11.25" hidden="1" outlineLevel="3">
      <c r="A501" s="7783" t="s">
        <v>2661</v>
      </c>
      <c r="B501" s="68" t="s">
        <v>94</v>
      </c>
      <c r="C501" s="68" t="str">
        <f>IF(OR(ISNUMBER(S501),ISNUMBER(U501),ISNUMBER(W501),ISNUMBER(#REF!),ISNUMBER(AA501),ISNUMBER(AC501),ISNUMBER(AE501),ISNUMBER(AG501),ISNUMBER(Y501),ISNUMBER(AI501)),"x","")</f>
        <v/>
      </c>
      <c r="D501" s="2" t="s">
        <v>90</v>
      </c>
      <c r="E501" s="2" t="s">
        <v>2662</v>
      </c>
      <c r="F501" s="2" t="s">
        <v>67</v>
      </c>
      <c r="G501" s="2" t="s">
        <v>2663</v>
      </c>
      <c r="J501" s="2" t="s">
        <v>96</v>
      </c>
      <c r="L501" s="2" t="s">
        <v>12</v>
      </c>
      <c r="M501" s="2" t="s">
        <v>12</v>
      </c>
      <c r="N501" s="2" t="s">
        <v>12</v>
      </c>
      <c r="O501" s="2" t="s">
        <v>14</v>
      </c>
      <c r="S501" s="7784"/>
      <c r="U501" s="7785"/>
      <c r="W501" s="7786" t="str">
        <f t="shared" si="56"/>
        <v/>
      </c>
      <c r="Y501" s="7787" t="str">
        <f t="shared" si="54"/>
        <v/>
      </c>
      <c r="AA501" s="92"/>
      <c r="AC501" s="7788"/>
      <c r="AE501" s="7789"/>
      <c r="AG501" s="7790" t="str">
        <f t="shared" si="57"/>
        <v/>
      </c>
      <c r="AI501" s="7791" t="str">
        <f t="shared" si="55"/>
        <v/>
      </c>
    </row>
    <row r="502" spans="1:35" ht="11.25" hidden="1" outlineLevel="3">
      <c r="A502" s="7792" t="s">
        <v>2664</v>
      </c>
      <c r="B502" s="68" t="s">
        <v>94</v>
      </c>
      <c r="C502" s="68" t="str">
        <f>IF(OR(ISNUMBER(S502),ISNUMBER(U502),ISNUMBER(W502),ISNUMBER(#REF!),ISNUMBER(AA502),ISNUMBER(AC502),ISNUMBER(AE502),ISNUMBER(AG502),ISNUMBER(Y502),ISNUMBER(AI502)),"x","")</f>
        <v/>
      </c>
      <c r="D502" s="2" t="s">
        <v>90</v>
      </c>
      <c r="E502" s="2" t="s">
        <v>2665</v>
      </c>
      <c r="F502" s="2" t="s">
        <v>67</v>
      </c>
      <c r="G502" s="2" t="s">
        <v>2666</v>
      </c>
      <c r="H502" s="2" t="s">
        <v>2283</v>
      </c>
      <c r="J502" s="2" t="s">
        <v>96</v>
      </c>
      <c r="L502" s="2" t="s">
        <v>12</v>
      </c>
      <c r="M502" s="2" t="s">
        <v>12</v>
      </c>
      <c r="N502" s="2" t="s">
        <v>12</v>
      </c>
      <c r="O502" s="2" t="s">
        <v>14</v>
      </c>
      <c r="S502" s="7793"/>
      <c r="U502" s="7794"/>
      <c r="W502" s="7795" t="str">
        <f t="shared" si="56"/>
        <v/>
      </c>
      <c r="Y502" s="7796" t="str">
        <f t="shared" si="54"/>
        <v/>
      </c>
      <c r="AA502" s="92"/>
      <c r="AC502" s="7797"/>
      <c r="AE502" s="7798"/>
      <c r="AG502" s="7799" t="str">
        <f t="shared" si="57"/>
        <v/>
      </c>
      <c r="AI502" s="7800" t="str">
        <f t="shared" si="55"/>
        <v/>
      </c>
    </row>
    <row r="503" spans="1:35" ht="11.25" hidden="1" outlineLevel="3">
      <c r="A503" s="7801" t="s">
        <v>2667</v>
      </c>
      <c r="B503" s="68" t="s">
        <v>94</v>
      </c>
      <c r="C503" s="68" t="str">
        <f>IF(OR(ISNUMBER(S503),ISNUMBER(U503),ISNUMBER(W503),ISNUMBER(#REF!),ISNUMBER(AA503),ISNUMBER(AC503),ISNUMBER(AE503),ISNUMBER(AG503),ISNUMBER(Y503),ISNUMBER(AI503)),"x","")</f>
        <v/>
      </c>
      <c r="D503" s="2" t="s">
        <v>90</v>
      </c>
      <c r="E503" s="2" t="s">
        <v>2668</v>
      </c>
      <c r="F503" s="2" t="s">
        <v>67</v>
      </c>
      <c r="G503" s="2" t="s">
        <v>2669</v>
      </c>
      <c r="J503" s="2" t="s">
        <v>96</v>
      </c>
      <c r="L503" s="2" t="s">
        <v>12</v>
      </c>
      <c r="M503" s="2" t="s">
        <v>12</v>
      </c>
      <c r="N503" s="2" t="s">
        <v>12</v>
      </c>
      <c r="O503" s="2" t="s">
        <v>14</v>
      </c>
      <c r="S503" s="7802"/>
      <c r="U503" s="7803"/>
      <c r="W503" s="7804" t="str">
        <f t="shared" si="56"/>
        <v/>
      </c>
      <c r="Y503" s="7805" t="str">
        <f t="shared" si="54"/>
        <v/>
      </c>
      <c r="AA503" s="92"/>
      <c r="AC503" s="7806"/>
      <c r="AE503" s="7807"/>
      <c r="AG503" s="7808" t="str">
        <f t="shared" si="57"/>
        <v/>
      </c>
      <c r="AI503" s="7809" t="str">
        <f t="shared" si="55"/>
        <v/>
      </c>
    </row>
    <row r="504" spans="1:35" ht="11.25" hidden="1" outlineLevel="3">
      <c r="A504" s="7810" t="s">
        <v>139</v>
      </c>
      <c r="B504" s="68" t="s">
        <v>94</v>
      </c>
      <c r="C504" s="68" t="str">
        <f>IF(OR(ISNUMBER(S504),ISNUMBER(U504),ISNUMBER(W504),ISNUMBER(#REF!),ISNUMBER(AA504),ISNUMBER(AC504),ISNUMBER(AE504),ISNUMBER(AG504),ISNUMBER(Y504),ISNUMBER(AI504)),"x","")</f>
        <v/>
      </c>
      <c r="D504" s="2" t="s">
        <v>90</v>
      </c>
      <c r="E504" s="2" t="s">
        <v>2670</v>
      </c>
      <c r="F504" s="2" t="s">
        <v>67</v>
      </c>
      <c r="G504" s="2" t="s">
        <v>2671</v>
      </c>
      <c r="H504" s="2" t="s">
        <v>142</v>
      </c>
      <c r="I504" s="2" t="s">
        <v>2672</v>
      </c>
      <c r="J504" s="2" t="s">
        <v>96</v>
      </c>
      <c r="L504" s="2" t="s">
        <v>12</v>
      </c>
      <c r="M504" s="2" t="s">
        <v>12</v>
      </c>
      <c r="N504" s="2" t="s">
        <v>12</v>
      </c>
      <c r="O504" s="2" t="s">
        <v>14</v>
      </c>
      <c r="S504" s="7811"/>
      <c r="U504" s="7812"/>
      <c r="W504" s="7813" t="str">
        <f t="shared" si="56"/>
        <v/>
      </c>
      <c r="Y504" s="7814" t="str">
        <f t="shared" si="54"/>
        <v/>
      </c>
      <c r="AA504" s="92"/>
      <c r="AC504" s="7815"/>
      <c r="AE504" s="7816"/>
      <c r="AG504" s="7817" t="str">
        <f t="shared" si="57"/>
        <v/>
      </c>
      <c r="AI504" s="7818" t="str">
        <f t="shared" si="55"/>
        <v/>
      </c>
    </row>
    <row r="505" spans="1:35" ht="11.25" outlineLevel="1">
      <c r="A505" s="7819" t="s">
        <v>891</v>
      </c>
      <c r="B505" s="68" t="s">
        <v>94</v>
      </c>
      <c r="C505" s="68" t="str">
        <f>IF(OR(ISNUMBER(S505),ISNUMBER(U505),ISNUMBER(W505),ISNUMBER(#REF!),ISNUMBER(AA505),ISNUMBER(AC505),ISNUMBER(AE505),ISNUMBER(AG505),ISNUMBER(Y505),ISNUMBER(AI505)),"x","")</f>
        <v/>
      </c>
      <c r="D505" s="2" t="s">
        <v>90</v>
      </c>
      <c r="E505" s="2" t="s">
        <v>2673</v>
      </c>
      <c r="F505" s="2" t="s">
        <v>67</v>
      </c>
      <c r="G505" s="2" t="s">
        <v>2674</v>
      </c>
      <c r="I505" s="2" t="s">
        <v>2675</v>
      </c>
      <c r="J505" s="2" t="s">
        <v>187</v>
      </c>
      <c r="L505" s="2" t="s">
        <v>12</v>
      </c>
      <c r="M505" s="2" t="s">
        <v>12</v>
      </c>
      <c r="N505" s="2" t="s">
        <v>12</v>
      </c>
      <c r="O505" s="2" t="s">
        <v>14</v>
      </c>
      <c r="S505" s="7820"/>
      <c r="U505" s="7821"/>
      <c r="W505" s="7822" t="str">
        <f t="shared" si="56"/>
        <v/>
      </c>
      <c r="Y505" s="7823" t="str">
        <f t="shared" si="54"/>
        <v/>
      </c>
      <c r="AA505" s="92"/>
      <c r="AC505" s="7824"/>
      <c r="AE505" s="7825"/>
      <c r="AG505" s="7826" t="str">
        <f t="shared" si="57"/>
        <v/>
      </c>
      <c r="AI505" s="7827" t="str">
        <f t="shared" si="55"/>
        <v/>
      </c>
    </row>
    <row r="506" spans="1:35" ht="11.25" outlineLevel="2">
      <c r="A506" s="7828" t="s">
        <v>2676</v>
      </c>
      <c r="B506" s="68"/>
      <c r="C506" s="68" t="str">
        <f>IF(OR(ISNUMBER(S506),ISNUMBER(U506),ISNUMBER(W506),ISNUMBER(#REF!),ISNUMBER(AA506),ISNUMBER(AC506),ISNUMBER(AE506),ISNUMBER(AG506),ISNUMBER(Y506),ISNUMBER(AI506)),"x","")</f>
        <v/>
      </c>
      <c r="D506" s="2" t="s">
        <v>90</v>
      </c>
      <c r="E506" s="2" t="s">
        <v>2677</v>
      </c>
      <c r="F506" s="2" t="s">
        <v>13</v>
      </c>
      <c r="G506" s="2" t="s">
        <v>2678</v>
      </c>
      <c r="H506" s="2" t="s">
        <v>2679</v>
      </c>
      <c r="I506" s="2" t="s">
        <v>164</v>
      </c>
      <c r="L506" s="2" t="s">
        <v>12</v>
      </c>
      <c r="M506" s="2" t="s">
        <v>12</v>
      </c>
      <c r="N506" s="2" t="s">
        <v>12</v>
      </c>
      <c r="O506" s="2" t="s">
        <v>14</v>
      </c>
      <c r="S506" s="7829"/>
      <c r="U506" s="7830"/>
      <c r="W506" s="7831"/>
      <c r="Y506" s="7832" t="str">
        <f t="shared" si="54"/>
        <v/>
      </c>
      <c r="AA506" s="92"/>
      <c r="AC506" s="7833"/>
      <c r="AE506" s="7834"/>
      <c r="AG506" s="7835"/>
      <c r="AI506" s="7836" t="str">
        <f t="shared" si="55"/>
        <v/>
      </c>
    </row>
    <row r="507" spans="1:35" ht="11.25" outlineLevel="1">
      <c r="A507" s="7837" t="s">
        <v>2680</v>
      </c>
      <c r="B507" s="68" t="s">
        <v>94</v>
      </c>
      <c r="C507" s="68" t="str">
        <f>IF(OR(ISNUMBER(S507),ISNUMBER(U507),ISNUMBER(W507),ISNUMBER(#REF!),ISNUMBER(AA507),ISNUMBER(AC507),ISNUMBER(AE507),ISNUMBER(AG507),ISNUMBER(Y507),ISNUMBER(AI507)),"x","")</f>
        <v/>
      </c>
      <c r="D507" s="2" t="s">
        <v>90</v>
      </c>
      <c r="E507" s="2" t="s">
        <v>2681</v>
      </c>
      <c r="F507" s="2" t="s">
        <v>67</v>
      </c>
      <c r="G507" s="2" t="s">
        <v>2680</v>
      </c>
      <c r="J507" s="2" t="s">
        <v>96</v>
      </c>
      <c r="K507" s="2" t="s">
        <v>100</v>
      </c>
      <c r="L507" s="2" t="s">
        <v>12</v>
      </c>
      <c r="M507" s="2" t="s">
        <v>12</v>
      </c>
      <c r="N507" s="2" t="s">
        <v>12</v>
      </c>
      <c r="O507" s="2" t="s">
        <v>14</v>
      </c>
      <c r="S507" s="7838"/>
      <c r="U507" s="7839"/>
      <c r="W507" s="7840" t="str">
        <f>IF(ISNUMBER(U507),U507,"")</f>
        <v/>
      </c>
      <c r="Y507" s="7841" t="str">
        <f t="shared" si="54"/>
        <v/>
      </c>
      <c r="AA507" s="92"/>
      <c r="AC507" s="7842"/>
      <c r="AE507" s="7843"/>
      <c r="AG507" s="7844" t="str">
        <f>IF(ISNUMBER(AE507),AE507,"")</f>
        <v/>
      </c>
      <c r="AI507" s="7845" t="str">
        <f t="shared" si="55"/>
        <v/>
      </c>
    </row>
    <row r="508" spans="1:35" s="41" customFormat="1" ht="11.25"/>
    <row r="509" spans="1:35" s="41" customFormat="1" ht="11.25"/>
    <row r="511" spans="1:35" ht="11.25">
      <c r="S511" s="20"/>
      <c r="T511" s="48" t="s">
        <v>53</v>
      </c>
    </row>
    <row r="512" spans="1:35" ht="11.25">
      <c r="S512" s="46"/>
      <c r="T512" s="45" t="s">
        <v>52</v>
      </c>
    </row>
    <row r="513" spans="20:20" ht="11.25">
      <c r="T513" s="45"/>
    </row>
  </sheetData>
  <autoFilter ref="A7:Q19"/>
  <mergeCells count="6">
    <mergeCell ref="A1:A2"/>
    <mergeCell ref="S3:Y3"/>
    <mergeCell ref="S4:Y4"/>
    <mergeCell ref="AC3:AI3"/>
    <mergeCell ref="AC4:AI4"/>
    <mergeCell ref="A3:A4"/>
  </mergeCells>
  <hyperlinks>
    <hyperlink ref="B10" location="'Passiva'!A9" display="+"/>
    <hyperlink ref="B11" location="'Passiva'!A10" display="+"/>
    <hyperlink ref="B12" location="'Passiva'!A11" display="+"/>
    <hyperlink ref="B13" location="'Passiva'!A12" display="+"/>
    <hyperlink ref="B14" location="'Passiva'!A12" display="+"/>
    <hyperlink ref="B15" location="'Passiva'!A12" display="+"/>
    <hyperlink ref="B16" location="'Passiva'!A12" display="+"/>
    <hyperlink ref="B18" location="'Passiva'!A11" display="-"/>
    <hyperlink ref="B19" location="'Passiva'!A11" display="+"/>
    <hyperlink ref="B20" location="'Passiva'!A19" display="+"/>
    <hyperlink ref="B21" location="'Passiva'!A19" display="+"/>
    <hyperlink ref="B22" location="'Passiva'!A19" display="+"/>
    <hyperlink ref="B27" location="'Passiva'!A19" display="-"/>
    <hyperlink ref="B34" location="'Passiva'!A19" display="+"/>
    <hyperlink ref="B35" location="'Passiva'!A19" display="+"/>
    <hyperlink ref="B36" location="'Passiva'!A11" display="+"/>
    <hyperlink ref="B37" location="'Passiva'!A36" display="+"/>
    <hyperlink ref="B38" location="'Passiva'!A36" display="+"/>
    <hyperlink ref="B39" location="'Passiva'!A36" display="+"/>
    <hyperlink ref="B42" location="'Passiva'!A36" display="-"/>
    <hyperlink ref="B47" location="'Passiva'!A36" display="+"/>
    <hyperlink ref="B48" location="'Passiva'!A36" display="+"/>
    <hyperlink ref="B49" location="'Passiva'!A36" display="+"/>
    <hyperlink ref="B63" location="'Passiva'!A11" display="-"/>
    <hyperlink ref="B65" location="'Passiva'!A11" display="+"/>
    <hyperlink ref="B66" location="'Passiva'!A65" display="+"/>
    <hyperlink ref="B67" location="'Passiva'!A65" display="+"/>
    <hyperlink ref="B68" location="'Passiva'!A65" display="+"/>
    <hyperlink ref="B71" location="'Passiva'!A65" display="-"/>
    <hyperlink ref="B76" location="'Passiva'!A65" display="+"/>
    <hyperlink ref="B77" location="'Passiva'!A65" display="+"/>
    <hyperlink ref="B78" location="'Passiva'!A65" display="+"/>
    <hyperlink ref="B93" location="'Passiva'!A11" display="-"/>
    <hyperlink ref="B96" location="'Passiva'!A11" display="-"/>
    <hyperlink ref="B97" location="'Passiva'!A96" display="+"/>
    <hyperlink ref="B98" location="'Passiva'!A96" display="+"/>
    <hyperlink ref="B99" location="'Passiva'!A96" display="+"/>
    <hyperlink ref="B100" location="'Passiva'!A96" display="+"/>
    <hyperlink ref="B101" location="'Passiva'!A11" display="+"/>
    <hyperlink ref="B107" location="'Passiva'!A101" display="+"/>
    <hyperlink ref="B108" location="'Passiva'!A101" display="+"/>
    <hyperlink ref="B109" location="'Passiva'!A101" display="+"/>
    <hyperlink ref="B110" location="'Passiva'!A101" display="+"/>
    <hyperlink ref="B111" location="'Passiva'!A10" display="+"/>
    <hyperlink ref="B112" location="'Passiva'!A10" display="+"/>
    <hyperlink ref="B113" location="'Passiva'!A112" display="+"/>
    <hyperlink ref="B114" location="'Passiva'!A112" display="+"/>
    <hyperlink ref="B115" location="'Passiva'!A112" display="-"/>
    <hyperlink ref="B116" location="'Passiva'!A112" display="+"/>
    <hyperlink ref="B117" location="'Passiva'!A112" display="+"/>
    <hyperlink ref="B118" location="'Passiva'!A112" display="+"/>
    <hyperlink ref="B119" location="'Passiva'!A10" display="+"/>
    <hyperlink ref="B120" location="'Passiva'!A119" display="+"/>
    <hyperlink ref="B121" location="'Passiva'!A120" display="+"/>
    <hyperlink ref="B122" location="'Passiva'!A120" display="+"/>
    <hyperlink ref="B123" location="'Passiva'!A120" display="+"/>
    <hyperlink ref="B124" location="'Passiva'!A120" display="+"/>
    <hyperlink ref="B125" location="'Passiva'!A119" display="+"/>
    <hyperlink ref="B126" location="'Passiva'!A125" display="+"/>
    <hyperlink ref="B127" location="'Passiva'!A125" display="+"/>
    <hyperlink ref="B128" location="'Passiva'!A125" display="+"/>
    <hyperlink ref="B129" location="'Passiva'!A125" display="+"/>
    <hyperlink ref="B130" location="'Passiva'!A119" display="+"/>
    <hyperlink ref="B131" location="'Passiva'!A10" display="+"/>
    <hyperlink ref="B132" location="'Passiva'!A10" display="+"/>
    <hyperlink ref="B133" location="'Passiva'!A10" display="+"/>
    <hyperlink ref="B134" location="'Passiva'!A10" display="+"/>
    <hyperlink ref="B135" location="'Passiva'!A10" display="+"/>
    <hyperlink ref="B144" location="'Passiva'!A135" display="+"/>
    <hyperlink ref="B145" location="'Passiva'!A135" display="+"/>
    <hyperlink ref="B146" location="'Passiva'!A135" display="+"/>
    <hyperlink ref="B147" location="'Passiva'!A135" display="+"/>
    <hyperlink ref="B148" location="'Passiva'!A10" display="+"/>
    <hyperlink ref="B149" location="'Passiva'!A148" display="+"/>
    <hyperlink ref="B150" location="'Passiva'!A148" display="+"/>
    <hyperlink ref="B151" location="'Passiva'!A148" display="+"/>
    <hyperlink ref="B152" location="'Passiva'!A148" display="+"/>
    <hyperlink ref="B153" location="'Passiva'!A10" display="+"/>
    <hyperlink ref="B157" location="'Passiva'!A153" display="+"/>
    <hyperlink ref="B161" location="'Passiva'!A157" display="+"/>
    <hyperlink ref="B162" location="'Passiva'!A157" display="+"/>
    <hyperlink ref="B163" location="'Passiva'!A157" display="+"/>
    <hyperlink ref="B164" location="'Passiva'!A157" display="+"/>
    <hyperlink ref="B165" location="'Passiva'!A153" display="+"/>
    <hyperlink ref="B166" location="'Passiva'!A165" display="+"/>
    <hyperlink ref="B167" location="'Passiva'!A166" display="+"/>
    <hyperlink ref="B168" location="'Passiva'!A166" display="+"/>
    <hyperlink ref="B169" location="'Passiva'!A166" display="+"/>
    <hyperlink ref="B170" location="'Passiva'!A166" display="+"/>
    <hyperlink ref="B171" location="'Passiva'!A165" display="+"/>
    <hyperlink ref="B172" location="'Passiva'!A171" display="+"/>
    <hyperlink ref="B173" location="'Passiva'!A171" display="+"/>
    <hyperlink ref="B174" location="'Passiva'!A171" display="+"/>
    <hyperlink ref="B175" location="'Passiva'!A171" display="+"/>
    <hyperlink ref="B176" location="'Passiva'!A165" display="+"/>
    <hyperlink ref="B177" location="'Passiva'!A176" display="+"/>
    <hyperlink ref="B178" location="'Passiva'!A176" display="+"/>
    <hyperlink ref="B179" location="'Passiva'!A176" display="+"/>
    <hyperlink ref="B180" location="'Passiva'!A176" display="+"/>
    <hyperlink ref="B181" location="'Passiva'!A165" display="+"/>
    <hyperlink ref="B182" location="'Passiva'!A181" display="+"/>
    <hyperlink ref="B183" location="'Passiva'!A181" display="+"/>
    <hyperlink ref="B184" location="'Passiva'!A181" display="+"/>
    <hyperlink ref="B185" location="'Passiva'!A181" display="+"/>
    <hyperlink ref="B186" location="'Passiva'!A165" display="+"/>
    <hyperlink ref="B187" location="'Passiva'!A186" display="+"/>
    <hyperlink ref="B188" location="'Passiva'!A186" display="+"/>
    <hyperlink ref="B189" location="'Passiva'!A186" display="+"/>
    <hyperlink ref="B190" location="'Passiva'!A186" display="+"/>
    <hyperlink ref="B191" location="'Passiva'!A153" display="+"/>
    <hyperlink ref="B192" location="'Passiva'!A191" display="+"/>
    <hyperlink ref="B193" location="'Passiva'!A192" display="+"/>
    <hyperlink ref="B194" location="'Passiva'!A192" display="+"/>
    <hyperlink ref="B195" location="'Passiva'!A192" display="+"/>
    <hyperlink ref="B196" location="'Passiva'!A192" display="+"/>
    <hyperlink ref="B197" location="'Passiva'!A191" display="+"/>
    <hyperlink ref="B198" location="'Passiva'!A197" display="+"/>
    <hyperlink ref="B199" location="'Passiva'!A197" display="+"/>
    <hyperlink ref="B200" location="'Passiva'!A197" display="+"/>
    <hyperlink ref="B201" location="'Passiva'!A197" display="+"/>
    <hyperlink ref="B202" location="'Passiva'!A153" display="+"/>
    <hyperlink ref="B203" location="'Passiva'!A202" display="+"/>
    <hyperlink ref="B204" location="'Passiva'!A202" display="+"/>
    <hyperlink ref="B205" location="'Passiva'!A202" display="+"/>
    <hyperlink ref="B206" location="'Passiva'!A202" display="+"/>
    <hyperlink ref="B207" location="'Passiva'!A153" display="+"/>
    <hyperlink ref="B208" location="'Passiva'!A207" display="+"/>
    <hyperlink ref="B209" location="'Passiva'!A207" display="+"/>
    <hyperlink ref="B210" location="'Passiva'!A207" display="+"/>
    <hyperlink ref="B211" location="'Passiva'!A207" display="+"/>
    <hyperlink ref="B212" location="'Passiva'!A153" display="+"/>
    <hyperlink ref="B213" location="'Passiva'!A212" display="+"/>
    <hyperlink ref="B214" location="'Passiva'!A212" display="+"/>
    <hyperlink ref="B215" location="'Passiva'!A212" display="+"/>
    <hyperlink ref="B216" location="'Passiva'!A212" display="+"/>
    <hyperlink ref="B217" location="'Passiva'!A153" display="+"/>
    <hyperlink ref="B218" location="'Passiva'!A217" display="+"/>
    <hyperlink ref="B219" location="'Passiva'!A217" display="+"/>
    <hyperlink ref="B220" location="'Passiva'!A217" display="+"/>
    <hyperlink ref="B221" location="'Passiva'!A217" display="+"/>
    <hyperlink ref="B222" location="'Passiva'!A153" display="+"/>
    <hyperlink ref="B223" location="'Passiva'!A222" display="+"/>
    <hyperlink ref="B224" location="'Passiva'!A222" display="+"/>
    <hyperlink ref="B225" location="'Passiva'!A222" display="+"/>
    <hyperlink ref="B226" location="'Passiva'!A222" display="+"/>
    <hyperlink ref="B227" location="'Passiva'!A153" display="+"/>
    <hyperlink ref="B228" location="'Passiva'!A227" display="+"/>
    <hyperlink ref="B229" location="'Passiva'!A227" display="+"/>
    <hyperlink ref="B230" location="'Passiva'!A227" display="+"/>
    <hyperlink ref="B231" location="'Passiva'!A227" display="+"/>
    <hyperlink ref="B232" location="'Passiva'!A153" display="+"/>
    <hyperlink ref="B233" location="'Passiva'!A232" display="+"/>
    <hyperlink ref="B234" location="'Passiva'!A232" display="+"/>
    <hyperlink ref="B235" location="'Passiva'!A232" display="+"/>
    <hyperlink ref="B236" location="'Passiva'!A232" display="+"/>
    <hyperlink ref="B237" location="'Passiva'!A153" display="+"/>
    <hyperlink ref="B238" location="'Passiva'!A237" display="+"/>
    <hyperlink ref="B239" location="'Passiva'!A237" display="+"/>
    <hyperlink ref="B240" location="'Passiva'!A237" display="+"/>
    <hyperlink ref="B241" location="'Passiva'!A237" display="+"/>
    <hyperlink ref="B242" location="'Passiva'!A153" display="+"/>
    <hyperlink ref="B243" location="'Passiva'!A242" display="+"/>
    <hyperlink ref="B244" location="'Passiva'!A242" display="+"/>
    <hyperlink ref="B245" location="'Passiva'!A242" display="+"/>
    <hyperlink ref="B246" location="'Passiva'!A242" display="+"/>
    <hyperlink ref="B247" location="'Passiva'!A153" display="+"/>
    <hyperlink ref="B248" location="'Passiva'!A247" display="+"/>
    <hyperlink ref="B249" location="'Passiva'!A247" display="+"/>
    <hyperlink ref="B250" location="'Passiva'!A247" display="+"/>
    <hyperlink ref="B251" location="'Passiva'!A247" display="+"/>
    <hyperlink ref="B252" location="'Passiva'!A153" display="+"/>
    <hyperlink ref="B254" location="'Passiva'!A252" display="+"/>
    <hyperlink ref="B255" location="'Passiva'!A252" display="+"/>
    <hyperlink ref="B256" location="'Passiva'!A252" display="+"/>
    <hyperlink ref="B257" location="'Passiva'!A252" display="+"/>
    <hyperlink ref="B258" location="'Passiva'!A153" display="+"/>
    <hyperlink ref="B262" location="'Passiva'!A258" display="+"/>
    <hyperlink ref="B263" location="'Passiva'!A258" display="+"/>
    <hyperlink ref="B264" location="'Passiva'!A258" display="+"/>
    <hyperlink ref="B265" location="'Passiva'!A258" display="+"/>
    <hyperlink ref="B266" location="'Passiva'!A153" display="+"/>
    <hyperlink ref="B270" location="'Passiva'!A266" display="+"/>
    <hyperlink ref="B271" location="'Passiva'!A266" display="+"/>
    <hyperlink ref="B272" location="'Passiva'!A266" display="+"/>
    <hyperlink ref="B273" location="'Passiva'!A266" display="+"/>
    <hyperlink ref="B274" location="'Passiva'!A153" display="+"/>
    <hyperlink ref="B275" location="'Passiva'!A274" display="+"/>
    <hyperlink ref="B276" location="'Passiva'!A274" display="+"/>
    <hyperlink ref="B277" location="'Passiva'!A274" display="+"/>
    <hyperlink ref="B278" location="'Passiva'!A274" display="+"/>
    <hyperlink ref="B282" location="'Passiva'!A10" display="+"/>
    <hyperlink ref="B283" location="'Passiva'!A10" display="+"/>
    <hyperlink ref="B284" location="'Passiva'!A283" display="+"/>
    <hyperlink ref="B285" location="'Passiva'!A283" display="+"/>
    <hyperlink ref="B286" location="'Passiva'!A283" display="+"/>
    <hyperlink ref="B287" location="'Passiva'!A283" display="+"/>
    <hyperlink ref="B288" location="'Passiva'!A283" display="+"/>
    <hyperlink ref="B289" location="'Passiva'!A10" display="+"/>
    <hyperlink ref="B290" location="'Passiva'!A289" display="+"/>
    <hyperlink ref="B291" location="'Passiva'!A289" display="+"/>
    <hyperlink ref="B292" location="'Passiva'!A289" display="+"/>
    <hyperlink ref="B293" location="'Passiva'!A289" display="+"/>
    <hyperlink ref="B294" location="'Passiva'!A10" display="+"/>
    <hyperlink ref="B296" location="'Passiva'!A10" display="+"/>
    <hyperlink ref="B303" location="'Passiva'!A10" display="+"/>
    <hyperlink ref="B304" location="'Passiva'!A303" display="+"/>
    <hyperlink ref="B305" location="'Passiva'!A303" display="+"/>
    <hyperlink ref="B306" location="'Passiva'!A303" display="+"/>
    <hyperlink ref="B307" location="'Passiva'!A303" display="+"/>
    <hyperlink ref="B308" location="'Passiva'!A10" display="+"/>
    <hyperlink ref="B309" location="'Passiva'!A10" display="+"/>
    <hyperlink ref="B311" location="'Passiva'!A309" display="+"/>
    <hyperlink ref="B312" location="'Passiva'!A309" display="+"/>
    <hyperlink ref="B313" location="'Passiva'!A309" display="+"/>
    <hyperlink ref="B314" location="'Passiva'!A309" display="+"/>
    <hyperlink ref="B315" location="'Passiva'!A309" display="+"/>
    <hyperlink ref="B316" location="'Passiva'!A10" display="+"/>
    <hyperlink ref="B322" location="'Passiva'!A316" display="+"/>
    <hyperlink ref="B323" location="'Passiva'!A316" display="+"/>
    <hyperlink ref="B324" location="'Passiva'!A316" display="+"/>
    <hyperlink ref="B325" location="'Passiva'!A316" display="+"/>
    <hyperlink ref="B326" location="'Passiva'!A10" display="+"/>
    <hyperlink ref="B327" location="'Passiva'!A10" display="+"/>
    <hyperlink ref="B331" location="'Passiva'!A9" display="+"/>
    <hyperlink ref="B335" location="'Passiva'!A331" display="+"/>
    <hyperlink ref="B336" location="'Passiva'!A335" display="+"/>
    <hyperlink ref="B337" location="'Passiva'!A335" display="+"/>
    <hyperlink ref="B338" location="'Passiva'!A335" display="+"/>
    <hyperlink ref="B339" location="'Passiva'!A335" display="+"/>
    <hyperlink ref="B340" location="'Passiva'!A335" display="+"/>
    <hyperlink ref="B342" location="'Passiva'!A331" display="+"/>
    <hyperlink ref="B343" location="'Passiva'!A342" display="+"/>
    <hyperlink ref="B344" location="'Passiva'!A342" display="+"/>
    <hyperlink ref="B345" location="'Passiva'!A342" display="+"/>
    <hyperlink ref="B347" location="'Passiva'!A9" display="+"/>
    <hyperlink ref="B348" location="'Passiva'!A347" display="+"/>
    <hyperlink ref="B349" location="'Passiva'!A347" display="+"/>
    <hyperlink ref="B350" location="'Passiva'!A347" display="+"/>
    <hyperlink ref="B352" location="'Passiva'!A347" display="+"/>
    <hyperlink ref="B353" location="'Passiva'!A347" display="+"/>
    <hyperlink ref="B354" location="'Passiva'!A347" display="+"/>
    <hyperlink ref="B355" location="'Passiva'!A347" display="+"/>
    <hyperlink ref="B357" location="'Passiva'!A347" display="+"/>
    <hyperlink ref="B358" location="'Passiva'!A357" display="+"/>
    <hyperlink ref="B359" location="'Passiva'!A357" display="+"/>
    <hyperlink ref="B360" location="'Passiva'!A347" display="+"/>
    <hyperlink ref="B361" location="'Passiva'!A347" display="+"/>
    <hyperlink ref="B362" location="'Passiva'!A361" display="+"/>
    <hyperlink ref="B363" location="'Passiva'!A361" display="+"/>
    <hyperlink ref="B364" location="'Passiva'!A361" display="+"/>
    <hyperlink ref="B366" location="'Passiva'!A9" display="+"/>
    <hyperlink ref="B367" location="'Passiva'!A366" display="+"/>
    <hyperlink ref="B371" location="'Passiva'!A367" display="+"/>
    <hyperlink ref="B372" location="'Passiva'!A367" display="+"/>
    <hyperlink ref="B373" location="'Passiva'!A367" display="+"/>
    <hyperlink ref="B375" location="'Passiva'!A367" display="+"/>
    <hyperlink ref="B376" location="'Passiva'!A366" display="+"/>
    <hyperlink ref="B379" location="'Passiva'!A376" display="+"/>
    <hyperlink ref="B380" location="'Passiva'!A376" display="+"/>
    <hyperlink ref="B381" location="'Passiva'!A376" display="+"/>
    <hyperlink ref="B383" location="'Passiva'!A376" display="+"/>
    <hyperlink ref="B384" location="'Passiva'!A376" display="+"/>
    <hyperlink ref="B385" location="'Passiva'!A376" display="+"/>
    <hyperlink ref="B386" location="'Passiva'!A376" display="+"/>
    <hyperlink ref="B387" location="'Passiva'!A366" display="+"/>
    <hyperlink ref="B390" location="'Passiva'!A387" display="+"/>
    <hyperlink ref="B391" location="'Passiva'!A387" display="+"/>
    <hyperlink ref="B392" location="'Passiva'!A387" display="+"/>
    <hyperlink ref="B393" location="'Passiva'!A387" display="+"/>
    <hyperlink ref="B394" location="'Passiva'!A387" display="+"/>
    <hyperlink ref="B395" location="'Passiva'!A387" display="+"/>
    <hyperlink ref="B396" location="'Passiva'!A387" display="+"/>
    <hyperlink ref="B397" location="'Passiva'!A387" display="+"/>
    <hyperlink ref="B398" location="'Passiva'!A387" display="+"/>
    <hyperlink ref="B399" location="'Passiva'!A387" display="+"/>
    <hyperlink ref="B400" location="'Passiva'!A387" display="+"/>
    <hyperlink ref="B402" location="'Passiva'!A387" display="+"/>
    <hyperlink ref="B403" location="'Passiva'!A9" display="+"/>
    <hyperlink ref="B407" location="'Passiva'!A403" display="+"/>
    <hyperlink ref="B415" location="'Passiva'!A403" display="+"/>
    <hyperlink ref="B418" location="'Passiva'!A403" display="+"/>
    <hyperlink ref="B423" location="'Passiva'!A403" display="+"/>
    <hyperlink ref="B430" location="'Passiva'!A403" display="+"/>
    <hyperlink ref="B435" location="'Passiva'!A403" display="+"/>
    <hyperlink ref="B439" location="'Passiva'!A403" display="+"/>
    <hyperlink ref="B445" location="'Passiva'!A403" display="+"/>
    <hyperlink ref="B457" location="'Passiva'!A445" display="+"/>
    <hyperlink ref="B458" location="'Passiva'!A445" display="+"/>
    <hyperlink ref="B459" location="'Passiva'!A445" display="+"/>
    <hyperlink ref="B460" location="'Passiva'!A445" display="+"/>
    <hyperlink ref="B461" location="'Passiva'!A403" display="+"/>
    <hyperlink ref="B470" location="'Passiva'!A403" display="+"/>
    <hyperlink ref="B478" location="'Passiva'!A403" display="+"/>
    <hyperlink ref="B479" location="'Passiva'!A403" display="+"/>
    <hyperlink ref="B480" location="'Passiva'!A479" display="+"/>
    <hyperlink ref="B481" location="'Passiva'!A479" display="+"/>
    <hyperlink ref="B482" location="'Passiva'!A403" display="+"/>
    <hyperlink ref="B486" location="'Passiva'!A482" display="+"/>
    <hyperlink ref="B487" location="'Passiva'!A486" display="+"/>
    <hyperlink ref="B488" location="'Passiva'!A486" display="+"/>
    <hyperlink ref="B489" location="'Passiva'!A486" display="+"/>
    <hyperlink ref="B490" location="'Passiva'!A482" display="+"/>
    <hyperlink ref="B491" location="'Passiva'!A482" display="+"/>
    <hyperlink ref="B492" location="'Passiva'!A482" display="+"/>
    <hyperlink ref="B499" location="'Passiva'!A482" display="+"/>
    <hyperlink ref="B500" location="'Passiva'!A482" display="+"/>
    <hyperlink ref="B501" location="'Passiva'!A482" display="+"/>
    <hyperlink ref="B502" location="'Passiva'!A482" display="+"/>
    <hyperlink ref="B503" location="'Passiva'!A482" display="+"/>
    <hyperlink ref="B504" location="'Passiva'!A482" display="+"/>
    <hyperlink ref="B505" location="'Passiva'!A9" display="+"/>
    <hyperlink ref="B507" location="'Passiva'!A9" display="+"/>
  </hyperlinks>
  <pageMargins left="0.78740157499999996" right="0.78740157499999996" top="0.984251969" bottom="0.984251969" header="0.4921259845" footer="0.4921259845"/>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outlinePr summaryBelow="0" summaryRight="0"/>
  </sheetPr>
  <dimension ref="A1:AK723"/>
  <sheetViews>
    <sheetView workbookViewId="0">
      <pane xSplit="3" ySplit="7" topLeftCell="R104" activePane="bottomRight" state="frozen"/>
      <selection pane="topRight" activeCell="D1" sqref="D1"/>
      <selection pane="bottomLeft" activeCell="A7" sqref="A7"/>
      <selection pane="bottomRight" activeCell="AG1" sqref="AG1:AG1048576"/>
    </sheetView>
  </sheetViews>
  <sheetFormatPr baseColWidth="10" defaultColWidth="13.1640625" defaultRowHeight="12" customHeight="1" outlineLevelRow="7" outlineLevelCol="1"/>
  <cols>
    <col min="1" max="1" width="50.83203125" style="24" customWidth="1"/>
    <col min="2" max="2" width="2.83203125" style="24" customWidth="1"/>
    <col min="3" max="3" width="2.83203125" style="24" customWidth="1" collapsed="1"/>
    <col min="4" max="4" width="24.5" style="18" hidden="1" customWidth="1" outlineLevel="1"/>
    <col min="5" max="5" width="20.83203125" style="18" hidden="1" customWidth="1" outlineLevel="1"/>
    <col min="6" max="6" width="13.5" style="18" hidden="1" customWidth="1" outlineLevel="1"/>
    <col min="7" max="7" width="24.1640625" style="19" hidden="1" customWidth="1" outlineLevel="1"/>
    <col min="8" max="8" width="34.6640625" style="19" hidden="1" customWidth="1" outlineLevel="1"/>
    <col min="9" max="9" width="25.83203125" style="19" hidden="1" customWidth="1" outlineLevel="1"/>
    <col min="10" max="10" width="31.5" style="19" hidden="1" customWidth="1" outlineLevel="1"/>
    <col min="11" max="11" width="16" style="19" hidden="1" customWidth="1" outlineLevel="1"/>
    <col min="12" max="12" width="16.6640625" style="19" hidden="1" customWidth="1" outlineLevel="1"/>
    <col min="13" max="13" width="15.33203125" style="19" hidden="1" customWidth="1" outlineLevel="1"/>
    <col min="14" max="14" width="18.6640625" style="19" hidden="1" customWidth="1" outlineLevel="1"/>
    <col min="15" max="15" width="27" style="19" hidden="1" customWidth="1" outlineLevel="1"/>
    <col min="16" max="16" width="22" style="19" hidden="1" customWidth="1" outlineLevel="1"/>
    <col min="17" max="17" width="17" style="19" hidden="1" customWidth="1" outlineLevel="1"/>
    <col min="18" max="18" width="2.83203125" style="2" customWidth="1"/>
    <col min="19" max="19" width="15.83203125" style="2" customWidth="1"/>
    <col min="20" max="20" width="2.83203125" style="2" customWidth="1"/>
    <col min="21" max="21" width="15.83203125" style="2" customWidth="1" outlineLevel="1"/>
    <col min="22" max="22" width="2.83203125" style="2" customWidth="1" outlineLevel="1"/>
    <col min="23" max="23" width="15.83203125" style="2" customWidth="1" outlineLevel="1"/>
    <col min="24" max="24" width="2.83203125" style="2" customWidth="1" outlineLevel="1"/>
    <col min="25" max="25" width="15.83203125" style="2" customWidth="1"/>
    <col min="26" max="26" width="2.83203125" style="2" customWidth="1"/>
    <col min="27" max="27" width="15.83203125" style="2" customWidth="1" outlineLevel="1"/>
    <col min="28" max="28" width="2.83203125" style="2" customWidth="1" outlineLevel="1"/>
    <col min="29" max="29" width="15.83203125" style="2" customWidth="1"/>
    <col min="30" max="30" width="2.83203125" style="2" customWidth="1"/>
    <col min="31" max="31" width="15.83203125" style="2" customWidth="1" outlineLevel="1"/>
    <col min="32" max="32" width="2.83203125" style="2" customWidth="1" outlineLevel="1"/>
    <col min="33" max="33" width="15.83203125" style="2" customWidth="1" outlineLevel="1"/>
    <col min="34" max="34" width="2.83203125" style="2" customWidth="1" outlineLevel="1"/>
    <col min="35" max="35" width="15.83203125" style="2" customWidth="1"/>
    <col min="36" max="16384" width="13.1640625" style="28"/>
  </cols>
  <sheetData>
    <row r="1" spans="1:36" s="8" customFormat="1" ht="12" customHeight="1">
      <c r="A1" s="14581" t="s">
        <v>48</v>
      </c>
      <c r="B1" s="27"/>
      <c r="C1" s="27"/>
      <c r="D1" s="36"/>
      <c r="E1" s="27"/>
      <c r="F1" s="7"/>
      <c r="G1" s="7"/>
      <c r="H1" s="7"/>
      <c r="I1" s="7"/>
      <c r="J1" s="7"/>
      <c r="K1" s="7"/>
      <c r="L1" s="7"/>
      <c r="M1" s="7"/>
      <c r="N1" s="7"/>
      <c r="O1" s="7"/>
      <c r="P1" s="7"/>
      <c r="Q1" s="7"/>
    </row>
    <row r="2" spans="1:36" s="8" customFormat="1" ht="12" customHeight="1">
      <c r="A2" s="14581"/>
      <c r="B2" s="27"/>
      <c r="C2" s="27"/>
      <c r="D2" s="36"/>
      <c r="E2" s="27"/>
      <c r="F2" s="7"/>
      <c r="G2" s="7"/>
      <c r="H2" s="7"/>
      <c r="I2" s="7"/>
      <c r="J2" s="7"/>
      <c r="K2" s="7"/>
      <c r="L2" s="7"/>
      <c r="M2" s="7"/>
      <c r="N2" s="7"/>
      <c r="O2" s="7"/>
      <c r="P2" s="7"/>
      <c r="Q2" s="7"/>
    </row>
    <row r="3" spans="1:36" s="8" customFormat="1" ht="12" customHeight="1">
      <c r="A3" s="14584" t="s">
        <v>88</v>
      </c>
      <c r="B3" s="6"/>
      <c r="C3" s="5"/>
      <c r="D3" s="6"/>
      <c r="E3" s="6"/>
      <c r="F3" s="6"/>
      <c r="G3" s="6"/>
      <c r="H3" s="6"/>
      <c r="I3" s="6"/>
      <c r="J3" s="6"/>
      <c r="K3" s="6"/>
      <c r="L3" s="6"/>
      <c r="M3" s="6"/>
      <c r="N3" s="6"/>
      <c r="O3" s="6"/>
      <c r="P3" s="6"/>
      <c r="Q3" s="6"/>
      <c r="S3" s="14582" t="s">
        <v>49</v>
      </c>
      <c r="T3" s="14582"/>
      <c r="U3" s="14582"/>
      <c r="V3" s="14582"/>
      <c r="W3" s="14582"/>
      <c r="X3" s="14582"/>
      <c r="Y3" s="14582"/>
      <c r="AA3" s="3"/>
      <c r="AC3" s="14582" t="s">
        <v>32</v>
      </c>
      <c r="AD3" s="14582"/>
      <c r="AE3" s="14582"/>
      <c r="AF3" s="14582"/>
      <c r="AG3" s="14582"/>
      <c r="AH3" s="14582"/>
      <c r="AI3" s="14582"/>
    </row>
    <row r="4" spans="1:36" s="8" customFormat="1" ht="12" customHeight="1">
      <c r="A4" s="14584"/>
      <c r="B4" s="6"/>
      <c r="C4" s="5"/>
      <c r="D4" s="6"/>
      <c r="E4" s="6"/>
      <c r="F4" s="6"/>
      <c r="G4" s="5"/>
      <c r="H4" s="5"/>
      <c r="I4" s="5"/>
      <c r="J4" s="6"/>
      <c r="K4" s="6"/>
      <c r="L4" s="6"/>
      <c r="M4" s="6"/>
      <c r="N4" s="6"/>
      <c r="O4" s="6"/>
      <c r="P4" s="6"/>
      <c r="Q4" s="6"/>
      <c r="S4" s="14583" t="s">
        <v>5117</v>
      </c>
      <c r="T4" s="14583"/>
      <c r="U4" s="14583"/>
      <c r="V4" s="14583"/>
      <c r="W4" s="14583"/>
      <c r="X4" s="14583"/>
      <c r="Y4" s="14583"/>
      <c r="AA4" s="4"/>
      <c r="AC4" s="14583" t="s">
        <v>5116</v>
      </c>
      <c r="AD4" s="14583"/>
      <c r="AE4" s="14583"/>
      <c r="AF4" s="14583"/>
      <c r="AG4" s="14583"/>
      <c r="AH4" s="14583"/>
      <c r="AI4" s="14583"/>
    </row>
    <row r="5" spans="1:36" s="14" customFormat="1" ht="24.75" customHeight="1">
      <c r="A5" s="11" t="s">
        <v>23</v>
      </c>
      <c r="B5" s="12" t="s">
        <v>36</v>
      </c>
      <c r="C5" s="12" t="s">
        <v>37</v>
      </c>
      <c r="D5" s="11" t="s">
        <v>22</v>
      </c>
      <c r="E5" s="11"/>
      <c r="F5" s="11" t="s">
        <v>24</v>
      </c>
      <c r="G5" s="11" t="s">
        <v>25</v>
      </c>
      <c r="H5" s="11"/>
      <c r="I5" s="11"/>
      <c r="J5" s="11" t="s">
        <v>26</v>
      </c>
      <c r="K5" s="11" t="s">
        <v>27</v>
      </c>
      <c r="L5" s="11" t="s">
        <v>28</v>
      </c>
      <c r="M5" s="13"/>
      <c r="N5" s="11"/>
      <c r="O5" s="11" t="s">
        <v>29</v>
      </c>
      <c r="P5" s="11" t="s">
        <v>30</v>
      </c>
      <c r="Q5" s="11" t="s">
        <v>31</v>
      </c>
      <c r="S5" s="42" t="s">
        <v>83</v>
      </c>
      <c r="T5" s="43"/>
      <c r="U5" s="42" t="s">
        <v>35</v>
      </c>
      <c r="V5" s="43"/>
      <c r="W5" s="42" t="s">
        <v>41</v>
      </c>
      <c r="X5" s="43"/>
      <c r="Y5" s="42" t="s">
        <v>84</v>
      </c>
      <c r="Z5" s="43"/>
      <c r="AA5" s="42" t="s">
        <v>33</v>
      </c>
      <c r="AB5" s="43"/>
      <c r="AC5" s="42" t="s">
        <v>83</v>
      </c>
      <c r="AD5" s="43"/>
      <c r="AE5" s="42" t="s">
        <v>35</v>
      </c>
      <c r="AF5" s="43"/>
      <c r="AG5" s="42" t="s">
        <v>41</v>
      </c>
      <c r="AH5" s="43"/>
      <c r="AI5" s="42" t="s">
        <v>84</v>
      </c>
    </row>
    <row r="6" spans="1:36" s="15" customFormat="1" ht="90.75" customHeight="1" outlineLevel="1">
      <c r="A6" s="16" t="s">
        <v>38</v>
      </c>
      <c r="B6" s="16" t="s">
        <v>39</v>
      </c>
      <c r="C6" s="16" t="s">
        <v>40</v>
      </c>
      <c r="D6" s="39" t="s">
        <v>42</v>
      </c>
      <c r="E6" s="39" t="s">
        <v>43</v>
      </c>
      <c r="F6" s="39" t="s">
        <v>44</v>
      </c>
      <c r="G6" s="39" t="s">
        <v>45</v>
      </c>
      <c r="H6" s="39" t="s">
        <v>46</v>
      </c>
      <c r="I6" s="39" t="s">
        <v>47</v>
      </c>
      <c r="J6" s="39" t="s">
        <v>0</v>
      </c>
      <c r="K6" s="39" t="s">
        <v>1</v>
      </c>
      <c r="L6" s="39" t="s">
        <v>3</v>
      </c>
      <c r="M6" s="39" t="s">
        <v>4</v>
      </c>
      <c r="N6" s="39" t="s">
        <v>2</v>
      </c>
      <c r="O6" s="39" t="s">
        <v>5</v>
      </c>
      <c r="P6" s="39" t="s">
        <v>6</v>
      </c>
      <c r="Q6" s="39" t="s">
        <v>7</v>
      </c>
      <c r="S6" s="16" t="s">
        <v>86</v>
      </c>
      <c r="U6" s="16" t="s">
        <v>54</v>
      </c>
      <c r="W6" s="16" t="s">
        <v>51</v>
      </c>
      <c r="Y6" s="16" t="s">
        <v>85</v>
      </c>
      <c r="AA6" s="16" t="s">
        <v>34</v>
      </c>
      <c r="AC6" s="16" t="s">
        <v>86</v>
      </c>
      <c r="AE6" s="16" t="s">
        <v>55</v>
      </c>
      <c r="AG6" s="16" t="s">
        <v>50</v>
      </c>
      <c r="AI6" s="16" t="s">
        <v>85</v>
      </c>
    </row>
    <row r="7" spans="1:36" s="25" customFormat="1" ht="12" customHeight="1">
      <c r="A7" s="26"/>
      <c r="B7" s="23"/>
      <c r="C7" s="23"/>
      <c r="D7" s="9"/>
      <c r="E7" s="9"/>
      <c r="F7" s="9"/>
      <c r="G7" s="9"/>
      <c r="H7" s="9"/>
      <c r="I7" s="9"/>
      <c r="J7" s="9"/>
      <c r="K7" s="9"/>
      <c r="L7" s="9"/>
      <c r="M7" s="9"/>
      <c r="N7" s="10"/>
      <c r="O7" s="9"/>
      <c r="P7" s="9"/>
      <c r="Q7" s="9"/>
      <c r="R7" s="9"/>
      <c r="S7" s="9"/>
      <c r="T7" s="9"/>
      <c r="U7" s="9"/>
      <c r="V7" s="9"/>
      <c r="W7" s="9"/>
      <c r="X7" s="9"/>
      <c r="Y7" s="9"/>
      <c r="Z7" s="9"/>
      <c r="AA7" s="9"/>
      <c r="AB7" s="9"/>
      <c r="AC7" s="9"/>
      <c r="AD7" s="9"/>
      <c r="AE7" s="9"/>
      <c r="AF7" s="9"/>
      <c r="AG7" s="9"/>
      <c r="AH7" s="9"/>
      <c r="AI7" s="9"/>
      <c r="AJ7" s="9"/>
    </row>
    <row r="8" spans="1:36" ht="12" customHeight="1">
      <c r="A8" s="66" t="s">
        <v>16</v>
      </c>
      <c r="B8" s="47"/>
      <c r="C8" s="49"/>
      <c r="D8" s="10" t="s">
        <v>10</v>
      </c>
      <c r="E8" s="10" t="s">
        <v>17</v>
      </c>
      <c r="F8" s="10" t="s">
        <v>13</v>
      </c>
      <c r="G8" s="10" t="s">
        <v>16</v>
      </c>
      <c r="H8" s="10" t="s">
        <v>8</v>
      </c>
      <c r="I8" s="10" t="s">
        <v>8</v>
      </c>
      <c r="J8" s="10" t="s">
        <v>8</v>
      </c>
      <c r="K8" s="10" t="s">
        <v>8</v>
      </c>
      <c r="L8" s="10" t="s">
        <v>12</v>
      </c>
      <c r="M8" s="10" t="s">
        <v>12</v>
      </c>
      <c r="N8" s="10" t="s">
        <v>12</v>
      </c>
      <c r="O8" s="10" t="s">
        <v>14</v>
      </c>
      <c r="P8" s="10" t="s">
        <v>8</v>
      </c>
      <c r="Q8" s="10" t="s">
        <v>8</v>
      </c>
    </row>
    <row r="9" spans="1:36" ht="11.25">
      <c r="A9" s="7846" t="s">
        <v>1002</v>
      </c>
      <c r="B9" s="2"/>
      <c r="C9" s="67" t="str">
        <f t="shared" ref="C9:C72" si="0">IF(OR(ISNUMBER(S9),ISNUMBER(U9),ISNUMBER(W9),ISNUMBER(Y9),ISNUMBER(AC9),ISNUMBER(AE9),ISNUMBER(AG9),ISNUMBER(AI9),ISNUMBER(AA9),ISNUMBER(AK9)),"x","")</f>
        <v/>
      </c>
      <c r="D9" s="2" t="s">
        <v>90</v>
      </c>
      <c r="E9" s="2" t="s">
        <v>64</v>
      </c>
      <c r="F9" s="2" t="s">
        <v>67</v>
      </c>
      <c r="G9" s="2" t="s">
        <v>1002</v>
      </c>
      <c r="H9" s="2"/>
      <c r="I9" s="2" t="s">
        <v>2682</v>
      </c>
      <c r="J9" s="2" t="s">
        <v>71</v>
      </c>
      <c r="K9" s="2"/>
      <c r="L9" s="2" t="s">
        <v>12</v>
      </c>
      <c r="M9" s="2" t="s">
        <v>12</v>
      </c>
      <c r="N9" s="2" t="s">
        <v>12</v>
      </c>
      <c r="O9" s="2" t="s">
        <v>14</v>
      </c>
      <c r="P9" s="2"/>
      <c r="Q9" s="2"/>
      <c r="S9" s="7847"/>
      <c r="U9" s="7848"/>
      <c r="W9" s="7849" t="str">
        <f>IF(OR(ISNUMBER(W10),ISNUMBER(W11),ISNUMBER(W684),ISNUMBER(W697),ISNUMBER(W698),ISNUMBER(W706),ISNUMBER(W716),ISNUMBER(W717),ISNUMBER(W718)),N(W10)+N(W11)+N(W684)-N(W697)-N(W698)+N(W706)-N(W716)+N(W717)+N(W718),IF(ISNUMBER(U9),U9,""))</f>
        <v/>
      </c>
      <c r="Y9" s="7850" t="str">
        <f t="shared" ref="Y9:Y72" si="1">IF(OR(ISNUMBER(S9),ISNUMBER(W9)),N(S9)+N(W9),"")</f>
        <v/>
      </c>
      <c r="AA9" s="92"/>
      <c r="AC9" s="7851"/>
      <c r="AE9" s="7852"/>
      <c r="AG9" s="7853" t="str">
        <f>IF(OR(ISNUMBER(AG10),ISNUMBER(AG11),ISNUMBER(AG684),ISNUMBER(AG697),ISNUMBER(AG698),ISNUMBER(AG706),ISNUMBER(AG716),ISNUMBER(AG717),ISNUMBER(AG718)),N(AG10)+N(AG11)+N(AG684)-N(AG697)-N(AG698)+N(AG706)-N(AG716)+N(AG717)+N(AG718),IF(ISNUMBER(AE9),AE9,""))</f>
        <v/>
      </c>
      <c r="AI9" s="7854" t="str">
        <f t="shared" ref="AI9:AI72" si="2">IF(OR(ISNUMBER(AC9),ISNUMBER(AG9)),N(AC9)+N(AG9),"")</f>
        <v/>
      </c>
    </row>
    <row r="10" spans="1:36" ht="11.25" outlineLevel="1">
      <c r="A10" s="7855" t="s">
        <v>2683</v>
      </c>
      <c r="B10" s="2" t="s">
        <v>94</v>
      </c>
      <c r="C10" s="67" t="str">
        <f t="shared" si="0"/>
        <v/>
      </c>
      <c r="D10" s="2" t="s">
        <v>90</v>
      </c>
      <c r="E10" s="2" t="s">
        <v>2684</v>
      </c>
      <c r="F10" s="2" t="s">
        <v>67</v>
      </c>
      <c r="G10" s="2" t="s">
        <v>2683</v>
      </c>
      <c r="H10" s="2"/>
      <c r="I10" s="2"/>
      <c r="J10" s="2" t="s">
        <v>96</v>
      </c>
      <c r="K10" s="2"/>
      <c r="L10" s="2" t="s">
        <v>12</v>
      </c>
      <c r="M10" s="2" t="s">
        <v>12</v>
      </c>
      <c r="N10" s="2" t="s">
        <v>12</v>
      </c>
      <c r="O10" s="2" t="s">
        <v>14</v>
      </c>
      <c r="P10" s="2"/>
      <c r="Q10" s="2"/>
      <c r="S10" s="7856"/>
      <c r="U10" s="7857"/>
      <c r="W10" s="7858" t="str">
        <f>IF(ISNUMBER(U10),U10,"")</f>
        <v/>
      </c>
      <c r="Y10" s="7859" t="str">
        <f t="shared" si="1"/>
        <v/>
      </c>
      <c r="AA10" s="92"/>
      <c r="AC10" s="7860"/>
      <c r="AE10" s="7861"/>
      <c r="AG10" s="7862" t="str">
        <f>IF(ISNUMBER(AE10),AE10,"")</f>
        <v/>
      </c>
      <c r="AI10" s="7863" t="str">
        <f t="shared" si="2"/>
        <v/>
      </c>
    </row>
    <row r="11" spans="1:36" ht="11.25" outlineLevel="1">
      <c r="A11" s="7864" t="s">
        <v>2685</v>
      </c>
      <c r="B11" s="2" t="s">
        <v>94</v>
      </c>
      <c r="C11" s="67" t="str">
        <f t="shared" si="0"/>
        <v/>
      </c>
      <c r="D11" s="2" t="s">
        <v>90</v>
      </c>
      <c r="E11" s="2" t="s">
        <v>2686</v>
      </c>
      <c r="F11" s="2" t="s">
        <v>67</v>
      </c>
      <c r="G11" s="2" t="s">
        <v>2685</v>
      </c>
      <c r="H11" s="2"/>
      <c r="I11" s="2"/>
      <c r="J11" s="2" t="s">
        <v>71</v>
      </c>
      <c r="K11" s="2"/>
      <c r="L11" s="2" t="s">
        <v>12</v>
      </c>
      <c r="M11" s="2" t="s">
        <v>12</v>
      </c>
      <c r="N11" s="2" t="s">
        <v>12</v>
      </c>
      <c r="O11" s="2" t="s">
        <v>14</v>
      </c>
      <c r="P11" s="2"/>
      <c r="Q11" s="2"/>
      <c r="S11" s="7865"/>
      <c r="U11" s="7866"/>
      <c r="W11" s="7867" t="str">
        <f>IF(OR(ISNUMBER(W13),ISNUMBER(W300),ISNUMBER(W594),ISNUMBER(W667)),N(W13)+N(W300)+N(W594)-N(W667),IF(ISNUMBER(U11),U11,""))</f>
        <v/>
      </c>
      <c r="Y11" s="7868" t="str">
        <f t="shared" si="1"/>
        <v/>
      </c>
      <c r="AA11" s="92"/>
      <c r="AC11" s="7869"/>
      <c r="AE11" s="7870"/>
      <c r="AG11" s="7871" t="str">
        <f>IF(OR(ISNUMBER(AG13),ISNUMBER(AG300),ISNUMBER(AG594),ISNUMBER(AG667)),N(AG13)+N(AG300)+N(AG594)-N(AG667),IF(ISNUMBER(AE11),AE11,""))</f>
        <v/>
      </c>
      <c r="AI11" s="7872" t="str">
        <f t="shared" si="2"/>
        <v/>
      </c>
    </row>
    <row r="12" spans="1:36" ht="11.25" outlineLevel="2">
      <c r="A12" s="7873" t="s">
        <v>2687</v>
      </c>
      <c r="B12" s="2"/>
      <c r="C12" s="67" t="str">
        <f t="shared" si="0"/>
        <v/>
      </c>
      <c r="D12" s="2" t="s">
        <v>90</v>
      </c>
      <c r="E12" s="2" t="s">
        <v>2688</v>
      </c>
      <c r="F12" s="2" t="s">
        <v>67</v>
      </c>
      <c r="G12" s="2" t="s">
        <v>2689</v>
      </c>
      <c r="H12" s="2"/>
      <c r="I12" s="2" t="s">
        <v>2690</v>
      </c>
      <c r="J12" s="2"/>
      <c r="K12" s="2"/>
      <c r="L12" s="2"/>
      <c r="M12" s="2" t="s">
        <v>12</v>
      </c>
      <c r="N12" s="2" t="s">
        <v>12</v>
      </c>
      <c r="O12" s="2" t="s">
        <v>2691</v>
      </c>
      <c r="P12" s="2"/>
      <c r="Q12" s="2"/>
      <c r="S12" s="7874"/>
      <c r="U12" s="7875"/>
      <c r="W12" s="7876" t="str">
        <f>IF(ISNUMBER(U12),U12,"")</f>
        <v/>
      </c>
      <c r="Y12" s="7877" t="str">
        <f t="shared" si="1"/>
        <v/>
      </c>
      <c r="AA12" s="92"/>
      <c r="AC12" s="7878"/>
      <c r="AE12" s="7879"/>
      <c r="AG12" s="7880" t="str">
        <f>IF(ISNUMBER(AE12),AE12,"")</f>
        <v/>
      </c>
      <c r="AI12" s="7881" t="str">
        <f t="shared" si="2"/>
        <v/>
      </c>
    </row>
    <row r="13" spans="1:36" ht="11.25" outlineLevel="2" collapsed="1">
      <c r="A13" s="7882" t="s">
        <v>2692</v>
      </c>
      <c r="B13" s="2" t="s">
        <v>94</v>
      </c>
      <c r="C13" s="67" t="str">
        <f t="shared" si="0"/>
        <v/>
      </c>
      <c r="D13" s="2" t="s">
        <v>90</v>
      </c>
      <c r="E13" s="2" t="s">
        <v>2693</v>
      </c>
      <c r="F13" s="2" t="s">
        <v>67</v>
      </c>
      <c r="G13" s="2" t="s">
        <v>2694</v>
      </c>
      <c r="H13" s="2" t="s">
        <v>2695</v>
      </c>
      <c r="I13" s="2"/>
      <c r="J13" s="2" t="s">
        <v>71</v>
      </c>
      <c r="K13" s="2"/>
      <c r="L13" s="2" t="s">
        <v>12</v>
      </c>
      <c r="M13" s="2" t="s">
        <v>12</v>
      </c>
      <c r="N13" s="2" t="s">
        <v>12</v>
      </c>
      <c r="O13" s="2" t="s">
        <v>2691</v>
      </c>
      <c r="P13" s="2"/>
      <c r="Q13" s="2"/>
      <c r="S13" s="7883"/>
      <c r="U13" s="7884"/>
      <c r="W13" s="7885" t="str">
        <f>IF(OR(ISNUMBER(W14),ISNUMBER(W170),ISNUMBER(W190),ISNUMBER(W215),ISNUMBER(W298)),N(W14)-N(W170)-N(W190)-N(W215)-N(W298),IF(ISNUMBER(U13),U13,""))</f>
        <v/>
      </c>
      <c r="Y13" s="7886" t="str">
        <f t="shared" si="1"/>
        <v/>
      </c>
      <c r="AA13" s="92"/>
      <c r="AC13" s="7887"/>
      <c r="AE13" s="7888"/>
      <c r="AG13" s="7889" t="str">
        <f>IF(OR(ISNUMBER(AG14),ISNUMBER(AG170),ISNUMBER(AG190),ISNUMBER(AG215),ISNUMBER(AG298)),N(AG14)-N(AG170)-N(AG190)-N(AG215)-N(AG298),IF(ISNUMBER(AE13),AE13,""))</f>
        <v/>
      </c>
      <c r="AI13" s="7890" t="str">
        <f t="shared" si="2"/>
        <v/>
      </c>
    </row>
    <row r="14" spans="1:36" ht="11.25" hidden="1" outlineLevel="3">
      <c r="A14" s="7891" t="s">
        <v>2696</v>
      </c>
      <c r="B14" s="2" t="s">
        <v>94</v>
      </c>
      <c r="C14" s="67" t="str">
        <f t="shared" si="0"/>
        <v/>
      </c>
      <c r="D14" s="2" t="s">
        <v>90</v>
      </c>
      <c r="E14" s="2" t="s">
        <v>2697</v>
      </c>
      <c r="F14" s="2" t="s">
        <v>67</v>
      </c>
      <c r="G14" s="2" t="s">
        <v>2698</v>
      </c>
      <c r="H14" s="2" t="s">
        <v>2699</v>
      </c>
      <c r="I14" s="2"/>
      <c r="J14" s="2" t="s">
        <v>71</v>
      </c>
      <c r="K14" s="2"/>
      <c r="L14" s="2" t="s">
        <v>12</v>
      </c>
      <c r="M14" s="2" t="s">
        <v>12</v>
      </c>
      <c r="N14" s="2" t="s">
        <v>12</v>
      </c>
      <c r="O14" s="2" t="s">
        <v>2691</v>
      </c>
      <c r="P14" s="2"/>
      <c r="Q14" s="2"/>
      <c r="S14" s="7892"/>
      <c r="U14" s="7893"/>
      <c r="W14" s="7894" t="str">
        <f>IF(OR(ISNUMBER(W15),ISNUMBER(W75),ISNUMBER(W132),ISNUMBER(W140),ISNUMBER(W145)),N(W15)+N(W75)+N(W132)-N(W140)-N(W145),IF(ISNUMBER(U14),U14,""))</f>
        <v/>
      </c>
      <c r="Y14" s="7895" t="str">
        <f t="shared" si="1"/>
        <v/>
      </c>
      <c r="AA14" s="92"/>
      <c r="AC14" s="7896"/>
      <c r="AE14" s="7897"/>
      <c r="AG14" s="7898" t="str">
        <f>IF(OR(ISNUMBER(AG15),ISNUMBER(AG75),ISNUMBER(AG132),ISNUMBER(AG140),ISNUMBER(AG145)),N(AG15)+N(AG75)+N(AG132)-N(AG140)-N(AG145),IF(ISNUMBER(AE14),AE14,""))</f>
        <v/>
      </c>
      <c r="AI14" s="7899" t="str">
        <f t="shared" si="2"/>
        <v/>
      </c>
    </row>
    <row r="15" spans="1:36" ht="11.25" hidden="1" outlineLevel="4">
      <c r="A15" s="7900" t="s">
        <v>2700</v>
      </c>
      <c r="B15" s="2" t="s">
        <v>94</v>
      </c>
      <c r="C15" s="67" t="str">
        <f t="shared" si="0"/>
        <v/>
      </c>
      <c r="D15" s="2" t="s">
        <v>90</v>
      </c>
      <c r="E15" s="2" t="s">
        <v>2701</v>
      </c>
      <c r="F15" s="2" t="s">
        <v>67</v>
      </c>
      <c r="G15" s="2" t="s">
        <v>2702</v>
      </c>
      <c r="H15" s="2" t="s">
        <v>2703</v>
      </c>
      <c r="I15" s="2"/>
      <c r="J15" s="2" t="s">
        <v>71</v>
      </c>
      <c r="K15" s="2"/>
      <c r="L15" s="2" t="s">
        <v>12</v>
      </c>
      <c r="M15" s="2" t="s">
        <v>12</v>
      </c>
      <c r="N15" s="2" t="s">
        <v>12</v>
      </c>
      <c r="O15" s="2" t="s">
        <v>2691</v>
      </c>
      <c r="P15" s="2"/>
      <c r="Q15" s="2"/>
      <c r="S15" s="7901"/>
      <c r="U15" s="7902"/>
      <c r="W15" s="7903" t="str">
        <f>IF(OR(ISNUMBER(W16),ISNUMBER(W29),ISNUMBER(W64),ISNUMBER(W71)),N(W16)+N(W29)+N(W64)+N(W71),IF(ISNUMBER(U15),U15,""))</f>
        <v/>
      </c>
      <c r="Y15" s="7904" t="str">
        <f t="shared" si="1"/>
        <v/>
      </c>
      <c r="AA15" s="92"/>
      <c r="AC15" s="7905"/>
      <c r="AE15" s="7906"/>
      <c r="AG15" s="7907" t="str">
        <f>IF(OR(ISNUMBER(AG16),ISNUMBER(AG29),ISNUMBER(AG64),ISNUMBER(AG71)),N(AG16)+N(AG29)+N(AG64)+N(AG71),IF(ISNUMBER(AE15),AE15,""))</f>
        <v/>
      </c>
      <c r="AI15" s="7908" t="str">
        <f t="shared" si="2"/>
        <v/>
      </c>
    </row>
    <row r="16" spans="1:36" ht="11.25" hidden="1" outlineLevel="5">
      <c r="A16" s="7909" t="s">
        <v>2704</v>
      </c>
      <c r="B16" s="2" t="s">
        <v>94</v>
      </c>
      <c r="C16" s="67" t="str">
        <f t="shared" si="0"/>
        <v/>
      </c>
      <c r="D16" s="2" t="s">
        <v>90</v>
      </c>
      <c r="E16" s="2" t="s">
        <v>2705</v>
      </c>
      <c r="F16" s="2" t="s">
        <v>67</v>
      </c>
      <c r="G16" s="2" t="s">
        <v>2706</v>
      </c>
      <c r="H16" s="2" t="s">
        <v>2707</v>
      </c>
      <c r="I16" s="2"/>
      <c r="J16" s="2" t="s">
        <v>96</v>
      </c>
      <c r="K16" s="2"/>
      <c r="L16" s="2" t="s">
        <v>12</v>
      </c>
      <c r="M16" s="2"/>
      <c r="N16" s="2"/>
      <c r="O16" s="2" t="s">
        <v>2691</v>
      </c>
      <c r="P16" s="2"/>
      <c r="Q16" s="2"/>
      <c r="S16" s="7910"/>
      <c r="U16" s="7911"/>
      <c r="W16" s="7912" t="str">
        <f>IF(OR(ISNUMBER(W17),ISNUMBER(W18),ISNUMBER(W19),ISNUMBER(W20),ISNUMBER(W21),ISNUMBER(W22),ISNUMBER(W23),ISNUMBER(W24)),N(W17)+N(W18)+N(W19)+N(W20)+N(W21)+N(W22)+N(W23)+N(W24),IF(ISNUMBER(U16),U16,""))</f>
        <v/>
      </c>
      <c r="Y16" s="7913" t="str">
        <f t="shared" si="1"/>
        <v/>
      </c>
      <c r="AA16" s="92"/>
      <c r="AC16" s="7914"/>
      <c r="AE16" s="7915"/>
      <c r="AG16" s="7916" t="str">
        <f>IF(OR(ISNUMBER(AG17),ISNUMBER(AG18),ISNUMBER(AG19),ISNUMBER(AG20),ISNUMBER(AG21),ISNUMBER(AG22),ISNUMBER(AG23),ISNUMBER(AG24)),N(AG17)+N(AG18)+N(AG19)+N(AG20)+N(AG21)+N(AG22)+N(AG23)+N(AG24),IF(ISNUMBER(AE16),AE16,""))</f>
        <v/>
      </c>
      <c r="AI16" s="7917" t="str">
        <f t="shared" si="2"/>
        <v/>
      </c>
    </row>
    <row r="17" spans="1:35" ht="11.25" hidden="1" outlineLevel="6">
      <c r="A17" s="7918" t="s">
        <v>2708</v>
      </c>
      <c r="B17" s="2" t="s">
        <v>94</v>
      </c>
      <c r="C17" s="67" t="str">
        <f t="shared" si="0"/>
        <v/>
      </c>
      <c r="D17" s="2" t="s">
        <v>90</v>
      </c>
      <c r="E17" s="2" t="s">
        <v>2709</v>
      </c>
      <c r="F17" s="2" t="s">
        <v>67</v>
      </c>
      <c r="G17" s="2" t="s">
        <v>2710</v>
      </c>
      <c r="H17" s="2"/>
      <c r="I17" s="2"/>
      <c r="J17" s="2"/>
      <c r="K17" s="2"/>
      <c r="L17" s="2" t="s">
        <v>12</v>
      </c>
      <c r="M17" s="2"/>
      <c r="N17" s="2"/>
      <c r="O17" s="2" t="s">
        <v>2691</v>
      </c>
      <c r="P17" s="2"/>
      <c r="Q17" s="2"/>
      <c r="S17" s="7919"/>
      <c r="U17" s="7920"/>
      <c r="W17" s="7921" t="str">
        <f t="shared" ref="W17:W23" si="3">IF(ISNUMBER(U17),U17,"")</f>
        <v/>
      </c>
      <c r="Y17" s="7922" t="str">
        <f t="shared" si="1"/>
        <v/>
      </c>
      <c r="AA17" s="92"/>
      <c r="AC17" s="7923"/>
      <c r="AE17" s="7924"/>
      <c r="AG17" s="7925" t="str">
        <f t="shared" ref="AG17:AG23" si="4">IF(ISNUMBER(AE17),AE17,"")</f>
        <v/>
      </c>
      <c r="AI17" s="7926" t="str">
        <f t="shared" si="2"/>
        <v/>
      </c>
    </row>
    <row r="18" spans="1:35" ht="11.25" hidden="1" outlineLevel="6">
      <c r="A18" s="7927" t="s">
        <v>2711</v>
      </c>
      <c r="B18" s="2" t="s">
        <v>94</v>
      </c>
      <c r="C18" s="67" t="str">
        <f t="shared" si="0"/>
        <v/>
      </c>
      <c r="D18" s="2" t="s">
        <v>90</v>
      </c>
      <c r="E18" s="2" t="s">
        <v>2712</v>
      </c>
      <c r="F18" s="2" t="s">
        <v>67</v>
      </c>
      <c r="G18" s="2" t="s">
        <v>2713</v>
      </c>
      <c r="H18" s="2"/>
      <c r="I18" s="2"/>
      <c r="J18" s="2"/>
      <c r="K18" s="2"/>
      <c r="L18" s="2" t="s">
        <v>12</v>
      </c>
      <c r="M18" s="2"/>
      <c r="N18" s="2"/>
      <c r="O18" s="2" t="s">
        <v>2691</v>
      </c>
      <c r="P18" s="2"/>
      <c r="Q18" s="2"/>
      <c r="S18" s="7928"/>
      <c r="U18" s="7929"/>
      <c r="W18" s="7930" t="str">
        <f t="shared" si="3"/>
        <v/>
      </c>
      <c r="Y18" s="7931" t="str">
        <f t="shared" si="1"/>
        <v/>
      </c>
      <c r="AA18" s="92"/>
      <c r="AC18" s="7932"/>
      <c r="AE18" s="7933"/>
      <c r="AG18" s="7934" t="str">
        <f t="shared" si="4"/>
        <v/>
      </c>
      <c r="AI18" s="7935" t="str">
        <f t="shared" si="2"/>
        <v/>
      </c>
    </row>
    <row r="19" spans="1:35" ht="11.25" hidden="1" outlineLevel="6">
      <c r="A19" s="7936" t="s">
        <v>2714</v>
      </c>
      <c r="B19" s="2" t="s">
        <v>94</v>
      </c>
      <c r="C19" s="67" t="str">
        <f t="shared" si="0"/>
        <v/>
      </c>
      <c r="D19" s="2" t="s">
        <v>90</v>
      </c>
      <c r="E19" s="2" t="s">
        <v>2715</v>
      </c>
      <c r="F19" s="2" t="s">
        <v>67</v>
      </c>
      <c r="G19" s="2" t="s">
        <v>2716</v>
      </c>
      <c r="H19" s="2"/>
      <c r="I19" s="2"/>
      <c r="J19" s="2"/>
      <c r="K19" s="2"/>
      <c r="L19" s="2" t="s">
        <v>12</v>
      </c>
      <c r="M19" s="2"/>
      <c r="N19" s="2"/>
      <c r="O19" s="2" t="s">
        <v>2691</v>
      </c>
      <c r="P19" s="2"/>
      <c r="Q19" s="2"/>
      <c r="S19" s="7937"/>
      <c r="U19" s="7938"/>
      <c r="W19" s="7939" t="str">
        <f t="shared" si="3"/>
        <v/>
      </c>
      <c r="Y19" s="7940" t="str">
        <f t="shared" si="1"/>
        <v/>
      </c>
      <c r="AA19" s="92"/>
      <c r="AC19" s="7941"/>
      <c r="AE19" s="7942"/>
      <c r="AG19" s="7943" t="str">
        <f t="shared" si="4"/>
        <v/>
      </c>
      <c r="AI19" s="7944" t="str">
        <f t="shared" si="2"/>
        <v/>
      </c>
    </row>
    <row r="20" spans="1:35" ht="11.25" hidden="1" outlineLevel="6">
      <c r="A20" s="7945" t="s">
        <v>2717</v>
      </c>
      <c r="B20" s="2" t="s">
        <v>94</v>
      </c>
      <c r="C20" s="67" t="str">
        <f t="shared" si="0"/>
        <v/>
      </c>
      <c r="D20" s="2" t="s">
        <v>90</v>
      </c>
      <c r="E20" s="2" t="s">
        <v>2718</v>
      </c>
      <c r="F20" s="2" t="s">
        <v>67</v>
      </c>
      <c r="G20" s="2" t="s">
        <v>2719</v>
      </c>
      <c r="H20" s="2"/>
      <c r="I20" s="2"/>
      <c r="J20" s="2"/>
      <c r="K20" s="2"/>
      <c r="L20" s="2" t="s">
        <v>12</v>
      </c>
      <c r="M20" s="2"/>
      <c r="N20" s="2"/>
      <c r="O20" s="2" t="s">
        <v>2691</v>
      </c>
      <c r="P20" s="2"/>
      <c r="Q20" s="2"/>
      <c r="S20" s="7946"/>
      <c r="U20" s="7947"/>
      <c r="W20" s="7948" t="str">
        <f t="shared" si="3"/>
        <v/>
      </c>
      <c r="Y20" s="7949" t="str">
        <f t="shared" si="1"/>
        <v/>
      </c>
      <c r="AA20" s="92"/>
      <c r="AC20" s="7950"/>
      <c r="AE20" s="7951"/>
      <c r="AG20" s="7952" t="str">
        <f t="shared" si="4"/>
        <v/>
      </c>
      <c r="AI20" s="7953" t="str">
        <f t="shared" si="2"/>
        <v/>
      </c>
    </row>
    <row r="21" spans="1:35" ht="11.25" hidden="1" outlineLevel="6">
      <c r="A21" s="7954" t="s">
        <v>2720</v>
      </c>
      <c r="B21" s="2" t="s">
        <v>94</v>
      </c>
      <c r="C21" s="67" t="str">
        <f t="shared" si="0"/>
        <v/>
      </c>
      <c r="D21" s="2" t="s">
        <v>90</v>
      </c>
      <c r="E21" s="2" t="s">
        <v>2721</v>
      </c>
      <c r="F21" s="2" t="s">
        <v>67</v>
      </c>
      <c r="G21" s="2" t="s">
        <v>2722</v>
      </c>
      <c r="H21" s="2"/>
      <c r="I21" s="2"/>
      <c r="J21" s="2"/>
      <c r="K21" s="2"/>
      <c r="L21" s="2" t="s">
        <v>12</v>
      </c>
      <c r="M21" s="2"/>
      <c r="N21" s="2"/>
      <c r="O21" s="2" t="s">
        <v>2691</v>
      </c>
      <c r="P21" s="2"/>
      <c r="Q21" s="2"/>
      <c r="S21" s="7955"/>
      <c r="U21" s="7956"/>
      <c r="W21" s="7957" t="str">
        <f t="shared" si="3"/>
        <v/>
      </c>
      <c r="Y21" s="7958" t="str">
        <f t="shared" si="1"/>
        <v/>
      </c>
      <c r="AA21" s="92"/>
      <c r="AC21" s="7959"/>
      <c r="AE21" s="7960"/>
      <c r="AG21" s="7961" t="str">
        <f t="shared" si="4"/>
        <v/>
      </c>
      <c r="AI21" s="7962" t="str">
        <f t="shared" si="2"/>
        <v/>
      </c>
    </row>
    <row r="22" spans="1:35" ht="11.25" hidden="1" outlineLevel="6">
      <c r="A22" s="7963" t="s">
        <v>2723</v>
      </c>
      <c r="B22" s="2" t="s">
        <v>94</v>
      </c>
      <c r="C22" s="67" t="str">
        <f t="shared" si="0"/>
        <v/>
      </c>
      <c r="D22" s="2" t="s">
        <v>90</v>
      </c>
      <c r="E22" s="2" t="s">
        <v>2724</v>
      </c>
      <c r="F22" s="2" t="s">
        <v>67</v>
      </c>
      <c r="G22" s="2" t="s">
        <v>2725</v>
      </c>
      <c r="H22" s="2"/>
      <c r="I22" s="2"/>
      <c r="J22" s="2"/>
      <c r="K22" s="2"/>
      <c r="L22" s="2" t="s">
        <v>12</v>
      </c>
      <c r="M22" s="2"/>
      <c r="N22" s="2"/>
      <c r="O22" s="2" t="s">
        <v>2691</v>
      </c>
      <c r="P22" s="2"/>
      <c r="Q22" s="2"/>
      <c r="S22" s="7964"/>
      <c r="U22" s="7965"/>
      <c r="W22" s="7966" t="str">
        <f t="shared" si="3"/>
        <v/>
      </c>
      <c r="Y22" s="7967" t="str">
        <f t="shared" si="1"/>
        <v/>
      </c>
      <c r="AA22" s="92"/>
      <c r="AC22" s="7968"/>
      <c r="AE22" s="7969"/>
      <c r="AG22" s="7970" t="str">
        <f t="shared" si="4"/>
        <v/>
      </c>
      <c r="AI22" s="7971" t="str">
        <f t="shared" si="2"/>
        <v/>
      </c>
    </row>
    <row r="23" spans="1:35" ht="11.25" hidden="1" outlineLevel="6">
      <c r="A23" s="7972" t="s">
        <v>2726</v>
      </c>
      <c r="B23" s="2" t="s">
        <v>94</v>
      </c>
      <c r="C23" s="67" t="str">
        <f t="shared" si="0"/>
        <v/>
      </c>
      <c r="D23" s="2" t="s">
        <v>90</v>
      </c>
      <c r="E23" s="2" t="s">
        <v>2727</v>
      </c>
      <c r="F23" s="2" t="s">
        <v>67</v>
      </c>
      <c r="G23" s="2" t="s">
        <v>2728</v>
      </c>
      <c r="H23" s="2"/>
      <c r="I23" s="2"/>
      <c r="J23" s="2"/>
      <c r="K23" s="2"/>
      <c r="L23" s="2" t="s">
        <v>12</v>
      </c>
      <c r="M23" s="2"/>
      <c r="N23" s="2"/>
      <c r="O23" s="2" t="s">
        <v>2691</v>
      </c>
      <c r="P23" s="2"/>
      <c r="Q23" s="2"/>
      <c r="S23" s="7973"/>
      <c r="U23" s="7974"/>
      <c r="W23" s="7975" t="str">
        <f t="shared" si="3"/>
        <v/>
      </c>
      <c r="Y23" s="7976" t="str">
        <f t="shared" si="1"/>
        <v/>
      </c>
      <c r="AA23" s="92"/>
      <c r="AC23" s="7977"/>
      <c r="AE23" s="7978"/>
      <c r="AG23" s="7979" t="str">
        <f t="shared" si="4"/>
        <v/>
      </c>
      <c r="AI23" s="7980" t="str">
        <f t="shared" si="2"/>
        <v/>
      </c>
    </row>
    <row r="24" spans="1:35" ht="11.25" hidden="1" outlineLevel="6">
      <c r="A24" s="7981" t="s">
        <v>2729</v>
      </c>
      <c r="B24" s="2" t="s">
        <v>94</v>
      </c>
      <c r="C24" s="67" t="str">
        <f t="shared" si="0"/>
        <v/>
      </c>
      <c r="D24" s="2" t="s">
        <v>90</v>
      </c>
      <c r="E24" s="2" t="s">
        <v>2730</v>
      </c>
      <c r="F24" s="2" t="s">
        <v>67</v>
      </c>
      <c r="G24" s="2" t="s">
        <v>2731</v>
      </c>
      <c r="H24" s="2"/>
      <c r="I24" s="2"/>
      <c r="J24" s="2"/>
      <c r="K24" s="2"/>
      <c r="L24" s="2" t="s">
        <v>12</v>
      </c>
      <c r="M24" s="2"/>
      <c r="N24" s="2"/>
      <c r="O24" s="2" t="s">
        <v>2691</v>
      </c>
      <c r="P24" s="2"/>
      <c r="Q24" s="2"/>
      <c r="S24" s="7982"/>
      <c r="U24" s="7983"/>
      <c r="W24" s="7984" t="str">
        <f>IF(OR(ISNUMBER(W25),ISNUMBER(W26),ISNUMBER(W27),ISNUMBER(W28)),N(W25)+N(W26)+N(W27)+N(W28),IF(ISNUMBER(U24),U24,""))</f>
        <v/>
      </c>
      <c r="Y24" s="7985" t="str">
        <f t="shared" si="1"/>
        <v/>
      </c>
      <c r="AA24" s="92"/>
      <c r="AC24" s="7986"/>
      <c r="AE24" s="7987"/>
      <c r="AG24" s="7988" t="str">
        <f>IF(OR(ISNUMBER(AG25),ISNUMBER(AG26),ISNUMBER(AG27),ISNUMBER(AG28)),N(AG25)+N(AG26)+N(AG27)+N(AG28),IF(ISNUMBER(AE24),AE24,""))</f>
        <v/>
      </c>
      <c r="AI24" s="7989" t="str">
        <f t="shared" si="2"/>
        <v/>
      </c>
    </row>
    <row r="25" spans="1:35" ht="11.25" hidden="1" outlineLevel="7">
      <c r="A25" s="7990" t="s">
        <v>2732</v>
      </c>
      <c r="B25" s="2" t="s">
        <v>94</v>
      </c>
      <c r="C25" s="67" t="str">
        <f t="shared" si="0"/>
        <v/>
      </c>
      <c r="D25" s="2" t="s">
        <v>90</v>
      </c>
      <c r="E25" s="2" t="s">
        <v>2733</v>
      </c>
      <c r="F25" s="2" t="s">
        <v>67</v>
      </c>
      <c r="G25" s="2" t="s">
        <v>2734</v>
      </c>
      <c r="H25" s="2"/>
      <c r="I25" s="2"/>
      <c r="J25" s="2"/>
      <c r="K25" s="2"/>
      <c r="L25" s="2" t="s">
        <v>12</v>
      </c>
      <c r="M25" s="2"/>
      <c r="N25" s="2"/>
      <c r="O25" s="2" t="s">
        <v>2691</v>
      </c>
      <c r="P25" s="2"/>
      <c r="Q25" s="2"/>
      <c r="S25" s="7991"/>
      <c r="U25" s="7992"/>
      <c r="W25" s="7993" t="str">
        <f>IF(ISNUMBER(U25),U25,"")</f>
        <v/>
      </c>
      <c r="Y25" s="7994" t="str">
        <f t="shared" si="1"/>
        <v/>
      </c>
      <c r="AA25" s="92"/>
      <c r="AC25" s="7995"/>
      <c r="AE25" s="7996"/>
      <c r="AG25" s="7997" t="str">
        <f>IF(ISNUMBER(AE25),AE25,"")</f>
        <v/>
      </c>
      <c r="AI25" s="7998" t="str">
        <f t="shared" si="2"/>
        <v/>
      </c>
    </row>
    <row r="26" spans="1:35" ht="11.25" hidden="1" outlineLevel="7">
      <c r="A26" s="7999" t="s">
        <v>2735</v>
      </c>
      <c r="B26" s="2" t="s">
        <v>94</v>
      </c>
      <c r="C26" s="67" t="str">
        <f t="shared" si="0"/>
        <v/>
      </c>
      <c r="D26" s="2" t="s">
        <v>90</v>
      </c>
      <c r="E26" s="2" t="s">
        <v>2736</v>
      </c>
      <c r="F26" s="2" t="s">
        <v>67</v>
      </c>
      <c r="G26" s="2" t="s">
        <v>2737</v>
      </c>
      <c r="H26" s="2"/>
      <c r="I26" s="2" t="s">
        <v>2738</v>
      </c>
      <c r="J26" s="2"/>
      <c r="K26" s="2"/>
      <c r="L26" s="2" t="s">
        <v>12</v>
      </c>
      <c r="M26" s="2"/>
      <c r="N26" s="2"/>
      <c r="O26" s="2" t="s">
        <v>2691</v>
      </c>
      <c r="P26" s="2"/>
      <c r="Q26" s="2"/>
      <c r="S26" s="8000"/>
      <c r="U26" s="8001"/>
      <c r="W26" s="8002" t="str">
        <f>IF(ISNUMBER(U26),U26,"")</f>
        <v/>
      </c>
      <c r="Y26" s="8003" t="str">
        <f t="shared" si="1"/>
        <v/>
      </c>
      <c r="AA26" s="92"/>
      <c r="AC26" s="8004"/>
      <c r="AE26" s="8005"/>
      <c r="AG26" s="8006" t="str">
        <f>IF(ISNUMBER(AE26),AE26,"")</f>
        <v/>
      </c>
      <c r="AI26" s="8007" t="str">
        <f t="shared" si="2"/>
        <v/>
      </c>
    </row>
    <row r="27" spans="1:35" ht="11.25" hidden="1" outlineLevel="7">
      <c r="A27" s="8008" t="s">
        <v>2739</v>
      </c>
      <c r="B27" s="2" t="s">
        <v>94</v>
      </c>
      <c r="C27" s="67" t="str">
        <f t="shared" si="0"/>
        <v/>
      </c>
      <c r="D27" s="2" t="s">
        <v>90</v>
      </c>
      <c r="E27" s="2" t="s">
        <v>2740</v>
      </c>
      <c r="F27" s="2" t="s">
        <v>67</v>
      </c>
      <c r="G27" s="2" t="s">
        <v>2741</v>
      </c>
      <c r="H27" s="2"/>
      <c r="I27" s="2" t="s">
        <v>2742</v>
      </c>
      <c r="J27" s="2"/>
      <c r="K27" s="2"/>
      <c r="L27" s="2" t="s">
        <v>12</v>
      </c>
      <c r="M27" s="2"/>
      <c r="N27" s="2"/>
      <c r="O27" s="2" t="s">
        <v>2691</v>
      </c>
      <c r="P27" s="2"/>
      <c r="Q27" s="2"/>
      <c r="S27" s="8009"/>
      <c r="U27" s="8010"/>
      <c r="W27" s="8011" t="str">
        <f>IF(ISNUMBER(U27),U27,"")</f>
        <v/>
      </c>
      <c r="Y27" s="8012" t="str">
        <f t="shared" si="1"/>
        <v/>
      </c>
      <c r="AA27" s="92"/>
      <c r="AC27" s="8013"/>
      <c r="AE27" s="8014"/>
      <c r="AG27" s="8015" t="str">
        <f>IF(ISNUMBER(AE27),AE27,"")</f>
        <v/>
      </c>
      <c r="AI27" s="8016" t="str">
        <f t="shared" si="2"/>
        <v/>
      </c>
    </row>
    <row r="28" spans="1:35" ht="11.25" hidden="1" outlineLevel="7">
      <c r="A28" s="8017" t="s">
        <v>2743</v>
      </c>
      <c r="B28" s="2" t="s">
        <v>94</v>
      </c>
      <c r="C28" s="67" t="str">
        <f t="shared" si="0"/>
        <v/>
      </c>
      <c r="D28" s="2" t="s">
        <v>90</v>
      </c>
      <c r="E28" s="2" t="s">
        <v>2744</v>
      </c>
      <c r="F28" s="2" t="s">
        <v>67</v>
      </c>
      <c r="G28" s="2" t="s">
        <v>2745</v>
      </c>
      <c r="H28" s="2"/>
      <c r="I28" s="2"/>
      <c r="J28" s="2"/>
      <c r="K28" s="2"/>
      <c r="L28" s="2" t="s">
        <v>12</v>
      </c>
      <c r="M28" s="2"/>
      <c r="N28" s="2"/>
      <c r="O28" s="2" t="s">
        <v>2691</v>
      </c>
      <c r="P28" s="2"/>
      <c r="Q28" s="2"/>
      <c r="S28" s="8018"/>
      <c r="U28" s="8019"/>
      <c r="W28" s="8020" t="str">
        <f>IF(ISNUMBER(U28),U28,"")</f>
        <v/>
      </c>
      <c r="Y28" s="8021" t="str">
        <f t="shared" si="1"/>
        <v/>
      </c>
      <c r="AA28" s="92"/>
      <c r="AC28" s="8022"/>
      <c r="AE28" s="8023"/>
      <c r="AG28" s="8024" t="str">
        <f>IF(ISNUMBER(AE28),AE28,"")</f>
        <v/>
      </c>
      <c r="AI28" s="8025" t="str">
        <f t="shared" si="2"/>
        <v/>
      </c>
    </row>
    <row r="29" spans="1:35" ht="11.25" hidden="1" outlineLevel="5">
      <c r="A29" s="8026" t="s">
        <v>2746</v>
      </c>
      <c r="B29" s="2" t="s">
        <v>94</v>
      </c>
      <c r="C29" s="67" t="str">
        <f t="shared" si="0"/>
        <v/>
      </c>
      <c r="D29" s="2" t="s">
        <v>90</v>
      </c>
      <c r="E29" s="2" t="s">
        <v>2747</v>
      </c>
      <c r="F29" s="2" t="s">
        <v>67</v>
      </c>
      <c r="G29" s="2" t="s">
        <v>2748</v>
      </c>
      <c r="H29" s="2" t="s">
        <v>2749</v>
      </c>
      <c r="I29" s="2"/>
      <c r="J29" s="2" t="s">
        <v>71</v>
      </c>
      <c r="K29" s="2"/>
      <c r="L29" s="2" t="s">
        <v>12</v>
      </c>
      <c r="M29" s="2" t="s">
        <v>12</v>
      </c>
      <c r="N29" s="2" t="s">
        <v>12</v>
      </c>
      <c r="O29" s="2" t="s">
        <v>2691</v>
      </c>
      <c r="P29" s="2"/>
      <c r="Q29" s="2"/>
      <c r="S29" s="8027"/>
      <c r="U29" s="8028"/>
      <c r="W29" s="8029" t="str">
        <f>IF(OR(ISNUMBER(W30),ISNUMBER(W48)),N(W30)-N(W48),IF(ISNUMBER(U29),U29,""))</f>
        <v/>
      </c>
      <c r="Y29" s="8030" t="str">
        <f t="shared" si="1"/>
        <v/>
      </c>
      <c r="AA29" s="92"/>
      <c r="AC29" s="8031"/>
      <c r="AE29" s="8032"/>
      <c r="AG29" s="8033" t="str">
        <f>IF(OR(ISNUMBER(AG30),ISNUMBER(AG48)),N(AG30)-N(AG48),IF(ISNUMBER(AE29),AE29,""))</f>
        <v/>
      </c>
      <c r="AI29" s="8034" t="str">
        <f t="shared" si="2"/>
        <v/>
      </c>
    </row>
    <row r="30" spans="1:35" ht="11.25" hidden="1" outlineLevel="6">
      <c r="A30" s="8035" t="s">
        <v>2750</v>
      </c>
      <c r="B30" s="2" t="s">
        <v>94</v>
      </c>
      <c r="C30" s="67" t="str">
        <f t="shared" si="0"/>
        <v/>
      </c>
      <c r="D30" s="2" t="s">
        <v>90</v>
      </c>
      <c r="E30" s="2" t="s">
        <v>2751</v>
      </c>
      <c r="F30" s="2" t="s">
        <v>67</v>
      </c>
      <c r="G30" s="2" t="s">
        <v>2752</v>
      </c>
      <c r="H30" s="2" t="s">
        <v>2753</v>
      </c>
      <c r="I30" s="2"/>
      <c r="J30" s="2" t="s">
        <v>71</v>
      </c>
      <c r="K30" s="2"/>
      <c r="L30" s="2" t="s">
        <v>12</v>
      </c>
      <c r="M30" s="2" t="s">
        <v>12</v>
      </c>
      <c r="N30" s="2" t="s">
        <v>12</v>
      </c>
      <c r="O30" s="2" t="s">
        <v>2691</v>
      </c>
      <c r="P30" s="2"/>
      <c r="Q30" s="2"/>
      <c r="S30" s="8036"/>
      <c r="U30" s="8037"/>
      <c r="W30" s="8038" t="str">
        <f>IF(OR(ISNUMBER(W34),ISNUMBER(W35),ISNUMBER(W36),ISNUMBER(W37),ISNUMBER(W38),ISNUMBER(W41),ISNUMBER(W42),ISNUMBER(W43),ISNUMBER(W44),ISNUMBER(W45),ISNUMBER(W46),ISNUMBER(W47)),N(W34)+N(W35)+N(W36)+N(W37)+N(W38)+N(W41)+N(W42)+N(W43)+N(W44)+N(W45)+N(W46)+N(W47),IF(ISNUMBER(U30),U30,""))</f>
        <v/>
      </c>
      <c r="Y30" s="8039" t="str">
        <f t="shared" si="1"/>
        <v/>
      </c>
      <c r="AA30" s="92"/>
      <c r="AC30" s="8040"/>
      <c r="AE30" s="8041"/>
      <c r="AG30" s="8042" t="str">
        <f>IF(OR(ISNUMBER(AG34),ISNUMBER(AG35),ISNUMBER(AG36),ISNUMBER(AG37),ISNUMBER(AG38),ISNUMBER(AG41),ISNUMBER(AG42),ISNUMBER(AG43),ISNUMBER(AG44),ISNUMBER(AG45),ISNUMBER(AG46),ISNUMBER(AG47)),N(AG34)+N(AG35)+N(AG36)+N(AG37)+N(AG38)+N(AG41)+N(AG42)+N(AG43)+N(AG44)+N(AG45)+N(AG46)+N(AG47),IF(ISNUMBER(AE30),AE30,""))</f>
        <v/>
      </c>
      <c r="AI30" s="8043" t="str">
        <f t="shared" si="2"/>
        <v/>
      </c>
    </row>
    <row r="31" spans="1:35" ht="11.25" hidden="1" outlineLevel="7">
      <c r="A31" s="8044" t="s">
        <v>2754</v>
      </c>
      <c r="B31" s="2"/>
      <c r="C31" s="67" t="str">
        <f t="shared" si="0"/>
        <v/>
      </c>
      <c r="D31" s="2" t="s">
        <v>90</v>
      </c>
      <c r="E31" s="2" t="s">
        <v>2755</v>
      </c>
      <c r="F31" s="2" t="s">
        <v>67</v>
      </c>
      <c r="G31" s="2" t="s">
        <v>2756</v>
      </c>
      <c r="H31" s="2" t="s">
        <v>2757</v>
      </c>
      <c r="I31" s="2"/>
      <c r="J31" s="2" t="s">
        <v>187</v>
      </c>
      <c r="K31" s="2"/>
      <c r="L31" s="2" t="s">
        <v>12</v>
      </c>
      <c r="M31" s="2" t="s">
        <v>12</v>
      </c>
      <c r="N31" s="2" t="s">
        <v>12</v>
      </c>
      <c r="O31" s="2" t="s">
        <v>2691</v>
      </c>
      <c r="P31" s="2"/>
      <c r="Q31" s="2"/>
      <c r="S31" s="8045"/>
      <c r="U31" s="8046"/>
      <c r="W31" s="8047" t="str">
        <f t="shared" ref="W31:W37" si="5">IF(ISNUMBER(U31),U31,"")</f>
        <v/>
      </c>
      <c r="Y31" s="8048" t="str">
        <f t="shared" si="1"/>
        <v/>
      </c>
      <c r="AA31" s="92"/>
      <c r="AC31" s="8049"/>
      <c r="AE31" s="8050"/>
      <c r="AG31" s="8051" t="str">
        <f t="shared" ref="AG31:AG37" si="6">IF(ISNUMBER(AE31),AE31,"")</f>
        <v/>
      </c>
      <c r="AI31" s="8052" t="str">
        <f t="shared" si="2"/>
        <v/>
      </c>
    </row>
    <row r="32" spans="1:35" ht="11.25" hidden="1" outlineLevel="7">
      <c r="A32" s="8053" t="s">
        <v>2758</v>
      </c>
      <c r="B32" s="2"/>
      <c r="C32" s="67" t="str">
        <f t="shared" si="0"/>
        <v/>
      </c>
      <c r="D32" s="2" t="s">
        <v>90</v>
      </c>
      <c r="E32" s="2" t="s">
        <v>2759</v>
      </c>
      <c r="F32" s="2" t="s">
        <v>67</v>
      </c>
      <c r="G32" s="2" t="s">
        <v>2760</v>
      </c>
      <c r="H32" s="2"/>
      <c r="I32" s="2"/>
      <c r="J32" s="2" t="s">
        <v>187</v>
      </c>
      <c r="K32" s="2"/>
      <c r="L32" s="2" t="s">
        <v>12</v>
      </c>
      <c r="M32" s="2" t="s">
        <v>12</v>
      </c>
      <c r="N32" s="2" t="s">
        <v>12</v>
      </c>
      <c r="O32" s="2" t="s">
        <v>2691</v>
      </c>
      <c r="P32" s="2"/>
      <c r="Q32" s="2"/>
      <c r="S32" s="8054"/>
      <c r="U32" s="8055"/>
      <c r="W32" s="8056" t="str">
        <f t="shared" si="5"/>
        <v/>
      </c>
      <c r="Y32" s="8057" t="str">
        <f t="shared" si="1"/>
        <v/>
      </c>
      <c r="AA32" s="92"/>
      <c r="AC32" s="8058"/>
      <c r="AE32" s="8059"/>
      <c r="AG32" s="8060" t="str">
        <f t="shared" si="6"/>
        <v/>
      </c>
      <c r="AI32" s="8061" t="str">
        <f t="shared" si="2"/>
        <v/>
      </c>
    </row>
    <row r="33" spans="1:35" ht="11.25" hidden="1" outlineLevel="7">
      <c r="A33" s="8062" t="s">
        <v>2761</v>
      </c>
      <c r="B33" s="2"/>
      <c r="C33" s="67" t="str">
        <f t="shared" si="0"/>
        <v/>
      </c>
      <c r="D33" s="2" t="s">
        <v>90</v>
      </c>
      <c r="E33" s="2" t="s">
        <v>2762</v>
      </c>
      <c r="F33" s="2" t="s">
        <v>67</v>
      </c>
      <c r="G33" s="2" t="s">
        <v>2763</v>
      </c>
      <c r="H33" s="2"/>
      <c r="I33" s="2"/>
      <c r="J33" s="2"/>
      <c r="K33" s="2"/>
      <c r="L33" s="2" t="s">
        <v>12</v>
      </c>
      <c r="M33" s="2" t="s">
        <v>12</v>
      </c>
      <c r="N33" s="2" t="s">
        <v>12</v>
      </c>
      <c r="O33" s="2" t="s">
        <v>2691</v>
      </c>
      <c r="P33" s="2"/>
      <c r="Q33" s="2"/>
      <c r="S33" s="8063"/>
      <c r="U33" s="8064"/>
      <c r="W33" s="8065" t="str">
        <f t="shared" si="5"/>
        <v/>
      </c>
      <c r="Y33" s="8066" t="str">
        <f t="shared" si="1"/>
        <v/>
      </c>
      <c r="AA33" s="92"/>
      <c r="AC33" s="8067"/>
      <c r="AE33" s="8068"/>
      <c r="AG33" s="8069" t="str">
        <f t="shared" si="6"/>
        <v/>
      </c>
      <c r="AI33" s="8070" t="str">
        <f t="shared" si="2"/>
        <v/>
      </c>
    </row>
    <row r="34" spans="1:35" ht="11.25" hidden="1" outlineLevel="7">
      <c r="A34" s="8071" t="s">
        <v>2764</v>
      </c>
      <c r="B34" s="2" t="s">
        <v>94</v>
      </c>
      <c r="C34" s="67" t="str">
        <f t="shared" si="0"/>
        <v/>
      </c>
      <c r="D34" s="2" t="s">
        <v>90</v>
      </c>
      <c r="E34" s="2" t="s">
        <v>2765</v>
      </c>
      <c r="F34" s="2" t="s">
        <v>67</v>
      </c>
      <c r="G34" s="2" t="s">
        <v>2766</v>
      </c>
      <c r="H34" s="2" t="s">
        <v>69</v>
      </c>
      <c r="I34" s="2" t="s">
        <v>2767</v>
      </c>
      <c r="J34" s="2" t="s">
        <v>187</v>
      </c>
      <c r="K34" s="2"/>
      <c r="L34" s="2" t="s">
        <v>12</v>
      </c>
      <c r="M34" s="2" t="s">
        <v>12</v>
      </c>
      <c r="N34" s="2" t="s">
        <v>12</v>
      </c>
      <c r="O34" s="2" t="s">
        <v>2691</v>
      </c>
      <c r="P34" s="2"/>
      <c r="Q34" s="2"/>
      <c r="S34" s="8072"/>
      <c r="U34" s="8073"/>
      <c r="W34" s="8074" t="str">
        <f t="shared" si="5"/>
        <v/>
      </c>
      <c r="Y34" s="8075" t="str">
        <f t="shared" si="1"/>
        <v/>
      </c>
      <c r="AA34" s="92"/>
      <c r="AC34" s="8076"/>
      <c r="AE34" s="8077"/>
      <c r="AG34" s="8078" t="str">
        <f t="shared" si="6"/>
        <v/>
      </c>
      <c r="AI34" s="8079" t="str">
        <f t="shared" si="2"/>
        <v/>
      </c>
    </row>
    <row r="35" spans="1:35" ht="11.25" hidden="1" outlineLevel="7">
      <c r="A35" s="8080" t="s">
        <v>2768</v>
      </c>
      <c r="B35" s="2" t="s">
        <v>94</v>
      </c>
      <c r="C35" s="67" t="str">
        <f t="shared" si="0"/>
        <v/>
      </c>
      <c r="D35" s="2" t="s">
        <v>90</v>
      </c>
      <c r="E35" s="2" t="s">
        <v>2769</v>
      </c>
      <c r="F35" s="2" t="s">
        <v>67</v>
      </c>
      <c r="G35" s="2" t="s">
        <v>2770</v>
      </c>
      <c r="H35" s="2" t="s">
        <v>69</v>
      </c>
      <c r="I35" s="2" t="s">
        <v>2771</v>
      </c>
      <c r="J35" s="2" t="s">
        <v>187</v>
      </c>
      <c r="K35" s="2"/>
      <c r="L35" s="2" t="s">
        <v>12</v>
      </c>
      <c r="M35" s="2" t="s">
        <v>12</v>
      </c>
      <c r="N35" s="2" t="s">
        <v>12</v>
      </c>
      <c r="O35" s="2" t="s">
        <v>2691</v>
      </c>
      <c r="P35" s="2"/>
      <c r="Q35" s="2"/>
      <c r="S35" s="8081"/>
      <c r="U35" s="8082"/>
      <c r="W35" s="8083" t="str">
        <f t="shared" si="5"/>
        <v/>
      </c>
      <c r="Y35" s="8084" t="str">
        <f t="shared" si="1"/>
        <v/>
      </c>
      <c r="AA35" s="92"/>
      <c r="AC35" s="8085"/>
      <c r="AE35" s="8086"/>
      <c r="AG35" s="8087" t="str">
        <f t="shared" si="6"/>
        <v/>
      </c>
      <c r="AI35" s="8088" t="str">
        <f t="shared" si="2"/>
        <v/>
      </c>
    </row>
    <row r="36" spans="1:35" ht="11.25" hidden="1" outlineLevel="7">
      <c r="A36" s="8089" t="s">
        <v>2772</v>
      </c>
      <c r="B36" s="2" t="s">
        <v>94</v>
      </c>
      <c r="C36" s="67" t="str">
        <f t="shared" si="0"/>
        <v/>
      </c>
      <c r="D36" s="2" t="s">
        <v>90</v>
      </c>
      <c r="E36" s="2" t="s">
        <v>2773</v>
      </c>
      <c r="F36" s="2" t="s">
        <v>67</v>
      </c>
      <c r="G36" s="2" t="s">
        <v>2774</v>
      </c>
      <c r="H36" s="2" t="s">
        <v>69</v>
      </c>
      <c r="I36" s="2" t="s">
        <v>2775</v>
      </c>
      <c r="J36" s="2" t="s">
        <v>187</v>
      </c>
      <c r="K36" s="2"/>
      <c r="L36" s="2" t="s">
        <v>12</v>
      </c>
      <c r="M36" s="2" t="s">
        <v>12</v>
      </c>
      <c r="N36" s="2" t="s">
        <v>12</v>
      </c>
      <c r="O36" s="2" t="s">
        <v>2691</v>
      </c>
      <c r="P36" s="2"/>
      <c r="Q36" s="2"/>
      <c r="S36" s="8090"/>
      <c r="U36" s="8091"/>
      <c r="W36" s="8092" t="str">
        <f t="shared" si="5"/>
        <v/>
      </c>
      <c r="Y36" s="8093" t="str">
        <f t="shared" si="1"/>
        <v/>
      </c>
      <c r="AA36" s="92"/>
      <c r="AC36" s="8094"/>
      <c r="AE36" s="8095"/>
      <c r="AG36" s="8096" t="str">
        <f t="shared" si="6"/>
        <v/>
      </c>
      <c r="AI36" s="8097" t="str">
        <f t="shared" si="2"/>
        <v/>
      </c>
    </row>
    <row r="37" spans="1:35" ht="11.25" hidden="1" outlineLevel="7">
      <c r="A37" s="8098" t="s">
        <v>2776</v>
      </c>
      <c r="B37" s="2" t="s">
        <v>94</v>
      </c>
      <c r="C37" s="67" t="str">
        <f t="shared" si="0"/>
        <v/>
      </c>
      <c r="D37" s="2" t="s">
        <v>90</v>
      </c>
      <c r="E37" s="2" t="s">
        <v>2777</v>
      </c>
      <c r="F37" s="2" t="s">
        <v>67</v>
      </c>
      <c r="G37" s="2" t="s">
        <v>2778</v>
      </c>
      <c r="H37" s="2" t="s">
        <v>69</v>
      </c>
      <c r="I37" s="2" t="s">
        <v>2779</v>
      </c>
      <c r="J37" s="2" t="s">
        <v>187</v>
      </c>
      <c r="K37" s="2"/>
      <c r="L37" s="2" t="s">
        <v>12</v>
      </c>
      <c r="M37" s="2" t="s">
        <v>12</v>
      </c>
      <c r="N37" s="2" t="s">
        <v>12</v>
      </c>
      <c r="O37" s="2" t="s">
        <v>2691</v>
      </c>
      <c r="P37" s="2"/>
      <c r="Q37" s="2"/>
      <c r="S37" s="8099"/>
      <c r="U37" s="8100"/>
      <c r="W37" s="8101" t="str">
        <f t="shared" si="5"/>
        <v/>
      </c>
      <c r="Y37" s="8102" t="str">
        <f t="shared" si="1"/>
        <v/>
      </c>
      <c r="AA37" s="92"/>
      <c r="AC37" s="8103"/>
      <c r="AE37" s="8104"/>
      <c r="AG37" s="8105" t="str">
        <f t="shared" si="6"/>
        <v/>
      </c>
      <c r="AI37" s="8106" t="str">
        <f t="shared" si="2"/>
        <v/>
      </c>
    </row>
    <row r="38" spans="1:35" ht="11.25" hidden="1" outlineLevel="7">
      <c r="A38" s="8107" t="s">
        <v>2780</v>
      </c>
      <c r="B38" s="2" t="s">
        <v>94</v>
      </c>
      <c r="C38" s="67" t="str">
        <f t="shared" si="0"/>
        <v/>
      </c>
      <c r="D38" s="2" t="s">
        <v>90</v>
      </c>
      <c r="E38" s="2" t="s">
        <v>2781</v>
      </c>
      <c r="F38" s="2" t="s">
        <v>67</v>
      </c>
      <c r="G38" s="2" t="s">
        <v>2782</v>
      </c>
      <c r="H38" s="2" t="s">
        <v>69</v>
      </c>
      <c r="I38" s="2" t="s">
        <v>2783</v>
      </c>
      <c r="J38" s="2" t="s">
        <v>71</v>
      </c>
      <c r="K38" s="2"/>
      <c r="L38" s="2" t="s">
        <v>12</v>
      </c>
      <c r="M38" s="2" t="s">
        <v>12</v>
      </c>
      <c r="N38" s="2" t="s">
        <v>12</v>
      </c>
      <c r="O38" s="2" t="s">
        <v>2691</v>
      </c>
      <c r="P38" s="2"/>
      <c r="Q38" s="2"/>
      <c r="S38" s="8108"/>
      <c r="U38" s="8109"/>
      <c r="W38" s="8110" t="str">
        <f>IF(OR(ISNUMBER(W39),ISNUMBER(W40)),N(W39)+N(W40),IF(ISNUMBER(U38),U38,""))</f>
        <v/>
      </c>
      <c r="Y38" s="8111" t="str">
        <f t="shared" si="1"/>
        <v/>
      </c>
      <c r="AA38" s="92"/>
      <c r="AC38" s="8112"/>
      <c r="AE38" s="8113"/>
      <c r="AG38" s="8114" t="str">
        <f>IF(OR(ISNUMBER(AG39),ISNUMBER(AG40)),N(AG39)+N(AG40),IF(ISNUMBER(AE38),AE38,""))</f>
        <v/>
      </c>
      <c r="AI38" s="8115" t="str">
        <f t="shared" si="2"/>
        <v/>
      </c>
    </row>
    <row r="39" spans="1:35" ht="11.25">
      <c r="A39" s="8116" t="s">
        <v>2784</v>
      </c>
      <c r="B39" s="2" t="s">
        <v>94</v>
      </c>
      <c r="C39" s="67" t="str">
        <f t="shared" si="0"/>
        <v/>
      </c>
      <c r="D39" s="2" t="s">
        <v>90</v>
      </c>
      <c r="E39" s="2" t="s">
        <v>2785</v>
      </c>
      <c r="F39" s="2" t="s">
        <v>67</v>
      </c>
      <c r="G39" s="2" t="s">
        <v>2786</v>
      </c>
      <c r="H39" s="2"/>
      <c r="I39" s="2"/>
      <c r="J39" s="2" t="s">
        <v>187</v>
      </c>
      <c r="K39" s="2"/>
      <c r="L39" s="2" t="s">
        <v>12</v>
      </c>
      <c r="M39" s="2" t="s">
        <v>12</v>
      </c>
      <c r="N39" s="2" t="s">
        <v>12</v>
      </c>
      <c r="O39" s="2" t="s">
        <v>2691</v>
      </c>
      <c r="P39" s="2"/>
      <c r="Q39" s="2"/>
      <c r="S39" s="8117"/>
      <c r="U39" s="8118"/>
      <c r="W39" s="8119" t="str">
        <f t="shared" ref="W39:W47" si="7">IF(ISNUMBER(U39),U39,"")</f>
        <v/>
      </c>
      <c r="Y39" s="8120" t="str">
        <f t="shared" si="1"/>
        <v/>
      </c>
      <c r="AA39" s="92"/>
      <c r="AC39" s="8121"/>
      <c r="AE39" s="8122"/>
      <c r="AG39" s="8123" t="str">
        <f t="shared" ref="AG39:AG47" si="8">IF(ISNUMBER(AE39),AE39,"")</f>
        <v/>
      </c>
      <c r="AI39" s="8124" t="str">
        <f t="shared" si="2"/>
        <v/>
      </c>
    </row>
    <row r="40" spans="1:35" ht="11.25" collapsed="1">
      <c r="A40" s="8125" t="s">
        <v>2787</v>
      </c>
      <c r="B40" s="2" t="s">
        <v>94</v>
      </c>
      <c r="C40" s="67" t="str">
        <f t="shared" si="0"/>
        <v/>
      </c>
      <c r="D40" s="2" t="s">
        <v>90</v>
      </c>
      <c r="E40" s="2" t="s">
        <v>2788</v>
      </c>
      <c r="F40" s="2" t="s">
        <v>67</v>
      </c>
      <c r="G40" s="2" t="s">
        <v>2789</v>
      </c>
      <c r="H40" s="2"/>
      <c r="I40" s="2"/>
      <c r="J40" s="2" t="s">
        <v>96</v>
      </c>
      <c r="K40" s="2"/>
      <c r="L40" s="2" t="s">
        <v>12</v>
      </c>
      <c r="M40" s="2" t="s">
        <v>12</v>
      </c>
      <c r="N40" s="2" t="s">
        <v>12</v>
      </c>
      <c r="O40" s="2" t="s">
        <v>2691</v>
      </c>
      <c r="P40" s="2"/>
      <c r="Q40" s="2"/>
      <c r="S40" s="8126"/>
      <c r="U40" s="8127"/>
      <c r="W40" s="8128" t="str">
        <f t="shared" si="7"/>
        <v/>
      </c>
      <c r="Y40" s="8129" t="str">
        <f t="shared" si="1"/>
        <v/>
      </c>
      <c r="AA40" s="92"/>
      <c r="AC40" s="8130"/>
      <c r="AE40" s="8131"/>
      <c r="AG40" s="8132" t="str">
        <f t="shared" si="8"/>
        <v/>
      </c>
      <c r="AI40" s="8133" t="str">
        <f t="shared" si="2"/>
        <v/>
      </c>
    </row>
    <row r="41" spans="1:35" ht="11.25" hidden="1" outlineLevel="7">
      <c r="A41" s="8134" t="s">
        <v>2790</v>
      </c>
      <c r="B41" s="2" t="s">
        <v>94</v>
      </c>
      <c r="C41" s="67" t="str">
        <f t="shared" si="0"/>
        <v/>
      </c>
      <c r="D41" s="2" t="s">
        <v>90</v>
      </c>
      <c r="E41" s="2" t="s">
        <v>2791</v>
      </c>
      <c r="F41" s="2" t="s">
        <v>67</v>
      </c>
      <c r="G41" s="2" t="s">
        <v>2792</v>
      </c>
      <c r="H41" s="2" t="s">
        <v>69</v>
      </c>
      <c r="I41" s="2" t="s">
        <v>2793</v>
      </c>
      <c r="J41" s="2" t="s">
        <v>187</v>
      </c>
      <c r="K41" s="2"/>
      <c r="L41" s="2" t="s">
        <v>12</v>
      </c>
      <c r="M41" s="2" t="s">
        <v>12</v>
      </c>
      <c r="N41" s="2" t="s">
        <v>12</v>
      </c>
      <c r="O41" s="2" t="s">
        <v>2691</v>
      </c>
      <c r="P41" s="2"/>
      <c r="Q41" s="2"/>
      <c r="S41" s="8135"/>
      <c r="U41" s="8136"/>
      <c r="W41" s="8137" t="str">
        <f t="shared" si="7"/>
        <v/>
      </c>
      <c r="Y41" s="8138" t="str">
        <f t="shared" si="1"/>
        <v/>
      </c>
      <c r="AA41" s="92"/>
      <c r="AC41" s="8139"/>
      <c r="AE41" s="8140"/>
      <c r="AG41" s="8141" t="str">
        <f t="shared" si="8"/>
        <v/>
      </c>
      <c r="AI41" s="8142" t="str">
        <f t="shared" si="2"/>
        <v/>
      </c>
    </row>
    <row r="42" spans="1:35" ht="11.25" hidden="1" outlineLevel="7">
      <c r="A42" s="8143" t="s">
        <v>2794</v>
      </c>
      <c r="B42" s="2" t="s">
        <v>94</v>
      </c>
      <c r="C42" s="67" t="str">
        <f t="shared" si="0"/>
        <v/>
      </c>
      <c r="D42" s="2" t="s">
        <v>90</v>
      </c>
      <c r="E42" s="2" t="s">
        <v>2795</v>
      </c>
      <c r="F42" s="2" t="s">
        <v>67</v>
      </c>
      <c r="G42" s="2" t="s">
        <v>2796</v>
      </c>
      <c r="H42" s="2" t="s">
        <v>69</v>
      </c>
      <c r="I42" s="2" t="s">
        <v>2797</v>
      </c>
      <c r="J42" s="2" t="s">
        <v>187</v>
      </c>
      <c r="K42" s="2"/>
      <c r="L42" s="2" t="s">
        <v>12</v>
      </c>
      <c r="M42" s="2" t="s">
        <v>12</v>
      </c>
      <c r="N42" s="2" t="s">
        <v>12</v>
      </c>
      <c r="O42" s="2" t="s">
        <v>2691</v>
      </c>
      <c r="P42" s="2"/>
      <c r="Q42" s="2"/>
      <c r="S42" s="8144"/>
      <c r="U42" s="8145"/>
      <c r="W42" s="8146" t="str">
        <f t="shared" si="7"/>
        <v/>
      </c>
      <c r="Y42" s="8147" t="str">
        <f t="shared" si="1"/>
        <v/>
      </c>
      <c r="AA42" s="92"/>
      <c r="AC42" s="8148"/>
      <c r="AE42" s="8149"/>
      <c r="AG42" s="8150" t="str">
        <f t="shared" si="8"/>
        <v/>
      </c>
      <c r="AI42" s="8151" t="str">
        <f t="shared" si="2"/>
        <v/>
      </c>
    </row>
    <row r="43" spans="1:35" ht="11.25" hidden="1" outlineLevel="7">
      <c r="A43" s="8152" t="s">
        <v>2735</v>
      </c>
      <c r="B43" s="2" t="s">
        <v>94</v>
      </c>
      <c r="C43" s="67" t="str">
        <f t="shared" si="0"/>
        <v/>
      </c>
      <c r="D43" s="2" t="s">
        <v>90</v>
      </c>
      <c r="E43" s="2" t="s">
        <v>2798</v>
      </c>
      <c r="F43" s="2" t="s">
        <v>67</v>
      </c>
      <c r="G43" s="2" t="s">
        <v>2799</v>
      </c>
      <c r="H43" s="2" t="s">
        <v>69</v>
      </c>
      <c r="I43" s="2"/>
      <c r="J43" s="2" t="s">
        <v>187</v>
      </c>
      <c r="K43" s="2"/>
      <c r="L43" s="2" t="s">
        <v>12</v>
      </c>
      <c r="M43" s="2" t="s">
        <v>12</v>
      </c>
      <c r="N43" s="2" t="s">
        <v>12</v>
      </c>
      <c r="O43" s="2" t="s">
        <v>2691</v>
      </c>
      <c r="P43" s="2"/>
      <c r="Q43" s="2"/>
      <c r="S43" s="8153"/>
      <c r="U43" s="8154"/>
      <c r="W43" s="8155" t="str">
        <f t="shared" si="7"/>
        <v/>
      </c>
      <c r="Y43" s="8156" t="str">
        <f t="shared" si="1"/>
        <v/>
      </c>
      <c r="AA43" s="92"/>
      <c r="AC43" s="8157"/>
      <c r="AE43" s="8158"/>
      <c r="AG43" s="8159" t="str">
        <f t="shared" si="8"/>
        <v/>
      </c>
      <c r="AI43" s="8160" t="str">
        <f t="shared" si="2"/>
        <v/>
      </c>
    </row>
    <row r="44" spans="1:35" ht="11.25" hidden="1" outlineLevel="7">
      <c r="A44" s="8161" t="s">
        <v>2739</v>
      </c>
      <c r="B44" s="2" t="s">
        <v>94</v>
      </c>
      <c r="C44" s="67" t="str">
        <f t="shared" si="0"/>
        <v/>
      </c>
      <c r="D44" s="2" t="s">
        <v>90</v>
      </c>
      <c r="E44" s="2" t="s">
        <v>2800</v>
      </c>
      <c r="F44" s="2" t="s">
        <v>67</v>
      </c>
      <c r="G44" s="2" t="s">
        <v>2801</v>
      </c>
      <c r="H44" s="2" t="s">
        <v>69</v>
      </c>
      <c r="I44" s="2"/>
      <c r="J44" s="2" t="s">
        <v>187</v>
      </c>
      <c r="K44" s="2"/>
      <c r="L44" s="2" t="s">
        <v>12</v>
      </c>
      <c r="M44" s="2" t="s">
        <v>12</v>
      </c>
      <c r="N44" s="2" t="s">
        <v>12</v>
      </c>
      <c r="O44" s="2" t="s">
        <v>2691</v>
      </c>
      <c r="P44" s="2"/>
      <c r="Q44" s="2"/>
      <c r="S44" s="8162"/>
      <c r="U44" s="8163"/>
      <c r="W44" s="8164" t="str">
        <f t="shared" si="7"/>
        <v/>
      </c>
      <c r="Y44" s="8165" t="str">
        <f t="shared" si="1"/>
        <v/>
      </c>
      <c r="AA44" s="92"/>
      <c r="AC44" s="8166"/>
      <c r="AE44" s="8167"/>
      <c r="AG44" s="8168" t="str">
        <f t="shared" si="8"/>
        <v/>
      </c>
      <c r="AI44" s="8169" t="str">
        <f t="shared" si="2"/>
        <v/>
      </c>
    </row>
    <row r="45" spans="1:35" ht="11.25" hidden="1" outlineLevel="7">
      <c r="A45" s="8170" t="s">
        <v>2802</v>
      </c>
      <c r="B45" s="2" t="s">
        <v>94</v>
      </c>
      <c r="C45" s="67" t="str">
        <f t="shared" si="0"/>
        <v/>
      </c>
      <c r="D45" s="2" t="s">
        <v>90</v>
      </c>
      <c r="E45" s="2" t="s">
        <v>2803</v>
      </c>
      <c r="F45" s="2" t="s">
        <v>67</v>
      </c>
      <c r="G45" s="2" t="s">
        <v>2804</v>
      </c>
      <c r="H45" s="2" t="s">
        <v>69</v>
      </c>
      <c r="I45" s="2" t="s">
        <v>2805</v>
      </c>
      <c r="J45" s="2" t="s">
        <v>187</v>
      </c>
      <c r="K45" s="2"/>
      <c r="L45" s="2" t="s">
        <v>12</v>
      </c>
      <c r="M45" s="2" t="s">
        <v>12</v>
      </c>
      <c r="N45" s="2" t="s">
        <v>12</v>
      </c>
      <c r="O45" s="2" t="s">
        <v>2691</v>
      </c>
      <c r="P45" s="2"/>
      <c r="Q45" s="2"/>
      <c r="S45" s="8171"/>
      <c r="U45" s="8172"/>
      <c r="W45" s="8173" t="str">
        <f t="shared" si="7"/>
        <v/>
      </c>
      <c r="Y45" s="8174" t="str">
        <f t="shared" si="1"/>
        <v/>
      </c>
      <c r="AA45" s="92"/>
      <c r="AC45" s="8175"/>
      <c r="AE45" s="8176"/>
      <c r="AG45" s="8177" t="str">
        <f t="shared" si="8"/>
        <v/>
      </c>
      <c r="AI45" s="8178" t="str">
        <f t="shared" si="2"/>
        <v/>
      </c>
    </row>
    <row r="46" spans="1:35" ht="11.25" hidden="1" outlineLevel="7">
      <c r="A46" s="8179" t="s">
        <v>2806</v>
      </c>
      <c r="B46" s="2" t="s">
        <v>94</v>
      </c>
      <c r="C46" s="67" t="str">
        <f t="shared" si="0"/>
        <v/>
      </c>
      <c r="D46" s="2" t="s">
        <v>90</v>
      </c>
      <c r="E46" s="2" t="s">
        <v>2807</v>
      </c>
      <c r="F46" s="2" t="s">
        <v>67</v>
      </c>
      <c r="G46" s="2" t="s">
        <v>2808</v>
      </c>
      <c r="H46" s="2" t="s">
        <v>69</v>
      </c>
      <c r="I46" s="2" t="s">
        <v>2809</v>
      </c>
      <c r="J46" s="2" t="s">
        <v>187</v>
      </c>
      <c r="K46" s="2"/>
      <c r="L46" s="2" t="s">
        <v>12</v>
      </c>
      <c r="M46" s="2" t="s">
        <v>12</v>
      </c>
      <c r="N46" s="2" t="s">
        <v>12</v>
      </c>
      <c r="O46" s="2" t="s">
        <v>2691</v>
      </c>
      <c r="P46" s="2"/>
      <c r="Q46" s="2"/>
      <c r="S46" s="8180"/>
      <c r="U46" s="8181"/>
      <c r="W46" s="8182" t="str">
        <f t="shared" si="7"/>
        <v/>
      </c>
      <c r="Y46" s="8183" t="str">
        <f t="shared" si="1"/>
        <v/>
      </c>
      <c r="AA46" s="92"/>
      <c r="AC46" s="8184"/>
      <c r="AE46" s="8185"/>
      <c r="AG46" s="8186" t="str">
        <f t="shared" si="8"/>
        <v/>
      </c>
      <c r="AI46" s="8187" t="str">
        <f t="shared" si="2"/>
        <v/>
      </c>
    </row>
    <row r="47" spans="1:35" ht="11.25" hidden="1" outlineLevel="7">
      <c r="A47" s="8188" t="s">
        <v>2743</v>
      </c>
      <c r="B47" s="2" t="s">
        <v>94</v>
      </c>
      <c r="C47" s="67" t="str">
        <f t="shared" si="0"/>
        <v/>
      </c>
      <c r="D47" s="2" t="s">
        <v>90</v>
      </c>
      <c r="E47" s="2" t="s">
        <v>2810</v>
      </c>
      <c r="F47" s="2" t="s">
        <v>67</v>
      </c>
      <c r="G47" s="2" t="s">
        <v>2811</v>
      </c>
      <c r="H47" s="2"/>
      <c r="I47" s="2" t="s">
        <v>196</v>
      </c>
      <c r="J47" s="2" t="s">
        <v>96</v>
      </c>
      <c r="K47" s="2"/>
      <c r="L47" s="2" t="s">
        <v>12</v>
      </c>
      <c r="M47" s="2" t="s">
        <v>12</v>
      </c>
      <c r="N47" s="2" t="s">
        <v>12</v>
      </c>
      <c r="O47" s="2" t="s">
        <v>2691</v>
      </c>
      <c r="P47" s="2"/>
      <c r="Q47" s="2"/>
      <c r="S47" s="8189"/>
      <c r="U47" s="8190"/>
      <c r="W47" s="8191" t="str">
        <f t="shared" si="7"/>
        <v/>
      </c>
      <c r="Y47" s="8192" t="str">
        <f t="shared" si="1"/>
        <v/>
      </c>
      <c r="AA47" s="92"/>
      <c r="AC47" s="8193"/>
      <c r="AE47" s="8194"/>
      <c r="AG47" s="8195" t="str">
        <f t="shared" si="8"/>
        <v/>
      </c>
      <c r="AI47" s="8196" t="str">
        <f t="shared" si="2"/>
        <v/>
      </c>
    </row>
    <row r="48" spans="1:35" ht="11.25" hidden="1" outlineLevel="6">
      <c r="A48" s="8197" t="s">
        <v>2812</v>
      </c>
      <c r="B48" s="2" t="s">
        <v>593</v>
      </c>
      <c r="C48" s="67" t="str">
        <f t="shared" si="0"/>
        <v/>
      </c>
      <c r="D48" s="2" t="s">
        <v>90</v>
      </c>
      <c r="E48" s="2" t="s">
        <v>2813</v>
      </c>
      <c r="F48" s="2" t="s">
        <v>67</v>
      </c>
      <c r="G48" s="2" t="s">
        <v>2814</v>
      </c>
      <c r="H48" s="2" t="s">
        <v>2815</v>
      </c>
      <c r="I48" s="2" t="s">
        <v>2816</v>
      </c>
      <c r="J48" s="2" t="s">
        <v>71</v>
      </c>
      <c r="K48" s="2"/>
      <c r="L48" s="2" t="s">
        <v>12</v>
      </c>
      <c r="M48" s="2" t="s">
        <v>12</v>
      </c>
      <c r="N48" s="2" t="s">
        <v>12</v>
      </c>
      <c r="O48" s="2" t="s">
        <v>2691</v>
      </c>
      <c r="P48" s="2"/>
      <c r="Q48" s="2"/>
      <c r="S48" s="8198"/>
      <c r="U48" s="8199"/>
      <c r="W48" s="8200" t="str">
        <f>IF(OR(ISNUMBER(W49),ISNUMBER(W50),ISNUMBER(W51),ISNUMBER(W52),ISNUMBER(W53),ISNUMBER(W54),ISNUMBER(W55),ISNUMBER(W56),ISNUMBER(W57),ISNUMBER(W58),ISNUMBER(W59),ISNUMBER(W60)),N(W49)+N(W50)+N(W51)+N(W52)+N(W53)+N(W54)+N(W55)+N(W56)+N(W57)+N(W58)+N(W59)+N(W60),IF(ISNUMBER(U48),U48,""))</f>
        <v/>
      </c>
      <c r="Y48" s="8201" t="str">
        <f t="shared" si="1"/>
        <v/>
      </c>
      <c r="AA48" s="92"/>
      <c r="AC48" s="8202"/>
      <c r="AE48" s="8203"/>
      <c r="AG48" s="8204" t="str">
        <f>IF(OR(ISNUMBER(AG49),ISNUMBER(AG50),ISNUMBER(AG51),ISNUMBER(AG52),ISNUMBER(AG53),ISNUMBER(AG54),ISNUMBER(AG55),ISNUMBER(AG56),ISNUMBER(AG57),ISNUMBER(AG58),ISNUMBER(AG59),ISNUMBER(AG60)),N(AG49)+N(AG50)+N(AG51)+N(AG52)+N(AG53)+N(AG54)+N(AG55)+N(AG56)+N(AG57)+N(AG58)+N(AG59)+N(AG60),IF(ISNUMBER(AE48),AE48,""))</f>
        <v/>
      </c>
      <c r="AI48" s="8205" t="str">
        <f t="shared" si="2"/>
        <v/>
      </c>
    </row>
    <row r="49" spans="1:35" ht="11.25" hidden="1" outlineLevel="7">
      <c r="A49" s="8206" t="s">
        <v>2817</v>
      </c>
      <c r="B49" s="2" t="s">
        <v>94</v>
      </c>
      <c r="C49" s="67" t="str">
        <f t="shared" si="0"/>
        <v/>
      </c>
      <c r="D49" s="2" t="s">
        <v>90</v>
      </c>
      <c r="E49" s="2" t="s">
        <v>2818</v>
      </c>
      <c r="F49" s="2" t="s">
        <v>67</v>
      </c>
      <c r="G49" s="2" t="s">
        <v>2819</v>
      </c>
      <c r="H49" s="2"/>
      <c r="I49" s="2"/>
      <c r="J49" s="2" t="s">
        <v>187</v>
      </c>
      <c r="K49" s="2"/>
      <c r="L49" s="2" t="s">
        <v>12</v>
      </c>
      <c r="M49" s="2" t="s">
        <v>12</v>
      </c>
      <c r="N49" s="2" t="s">
        <v>12</v>
      </c>
      <c r="O49" s="2" t="s">
        <v>2691</v>
      </c>
      <c r="P49" s="2"/>
      <c r="Q49" s="2"/>
      <c r="S49" s="8207"/>
      <c r="U49" s="8208"/>
      <c r="W49" s="8209" t="str">
        <f t="shared" ref="W49:W63" si="9">IF(ISNUMBER(U49),U49,"")</f>
        <v/>
      </c>
      <c r="Y49" s="8210" t="str">
        <f t="shared" si="1"/>
        <v/>
      </c>
      <c r="AA49" s="92"/>
      <c r="AC49" s="8211"/>
      <c r="AE49" s="8212"/>
      <c r="AG49" s="8213" t="str">
        <f t="shared" ref="AG49:AG63" si="10">IF(ISNUMBER(AE49),AE49,"")</f>
        <v/>
      </c>
      <c r="AI49" s="8214" t="str">
        <f t="shared" si="2"/>
        <v/>
      </c>
    </row>
    <row r="50" spans="1:35" ht="11.25" hidden="1" outlineLevel="7">
      <c r="A50" s="8215" t="s">
        <v>2820</v>
      </c>
      <c r="B50" s="2" t="s">
        <v>94</v>
      </c>
      <c r="C50" s="67" t="str">
        <f t="shared" si="0"/>
        <v/>
      </c>
      <c r="D50" s="2" t="s">
        <v>90</v>
      </c>
      <c r="E50" s="2" t="s">
        <v>2821</v>
      </c>
      <c r="F50" s="2" t="s">
        <v>67</v>
      </c>
      <c r="G50" s="2" t="s">
        <v>2822</v>
      </c>
      <c r="H50" s="2"/>
      <c r="I50" s="2"/>
      <c r="J50" s="2" t="s">
        <v>187</v>
      </c>
      <c r="K50" s="2"/>
      <c r="L50" s="2" t="s">
        <v>12</v>
      </c>
      <c r="M50" s="2" t="s">
        <v>12</v>
      </c>
      <c r="N50" s="2" t="s">
        <v>12</v>
      </c>
      <c r="O50" s="2" t="s">
        <v>2691</v>
      </c>
      <c r="P50" s="2"/>
      <c r="Q50" s="2"/>
      <c r="S50" s="8216"/>
      <c r="U50" s="8217"/>
      <c r="W50" s="8218" t="str">
        <f t="shared" si="9"/>
        <v/>
      </c>
      <c r="Y50" s="8219" t="str">
        <f t="shared" si="1"/>
        <v/>
      </c>
      <c r="AA50" s="92"/>
      <c r="AC50" s="8220"/>
      <c r="AE50" s="8221"/>
      <c r="AG50" s="8222" t="str">
        <f t="shared" si="10"/>
        <v/>
      </c>
      <c r="AI50" s="8223" t="str">
        <f t="shared" si="2"/>
        <v/>
      </c>
    </row>
    <row r="51" spans="1:35" ht="11.25" hidden="1" outlineLevel="7">
      <c r="A51" s="8224" t="s">
        <v>2823</v>
      </c>
      <c r="B51" s="2" t="s">
        <v>94</v>
      </c>
      <c r="C51" s="67" t="str">
        <f t="shared" si="0"/>
        <v/>
      </c>
      <c r="D51" s="2" t="s">
        <v>90</v>
      </c>
      <c r="E51" s="2" t="s">
        <v>2824</v>
      </c>
      <c r="F51" s="2" t="s">
        <v>67</v>
      </c>
      <c r="G51" s="2" t="s">
        <v>2825</v>
      </c>
      <c r="H51" s="2"/>
      <c r="I51" s="2"/>
      <c r="J51" s="2" t="s">
        <v>187</v>
      </c>
      <c r="K51" s="2"/>
      <c r="L51" s="2" t="s">
        <v>12</v>
      </c>
      <c r="M51" s="2" t="s">
        <v>12</v>
      </c>
      <c r="N51" s="2" t="s">
        <v>12</v>
      </c>
      <c r="O51" s="2" t="s">
        <v>2691</v>
      </c>
      <c r="P51" s="2"/>
      <c r="Q51" s="2"/>
      <c r="S51" s="8225"/>
      <c r="U51" s="8226"/>
      <c r="W51" s="8227" t="str">
        <f t="shared" si="9"/>
        <v/>
      </c>
      <c r="Y51" s="8228" t="str">
        <f t="shared" si="1"/>
        <v/>
      </c>
      <c r="AA51" s="92"/>
      <c r="AC51" s="8229"/>
      <c r="AE51" s="8230"/>
      <c r="AG51" s="8231" t="str">
        <f t="shared" si="10"/>
        <v/>
      </c>
      <c r="AI51" s="8232" t="str">
        <f t="shared" si="2"/>
        <v/>
      </c>
    </row>
    <row r="52" spans="1:35" ht="11.25" hidden="1" outlineLevel="7">
      <c r="A52" s="8233" t="s">
        <v>2826</v>
      </c>
      <c r="B52" s="2" t="s">
        <v>94</v>
      </c>
      <c r="C52" s="67" t="str">
        <f t="shared" si="0"/>
        <v/>
      </c>
      <c r="D52" s="2" t="s">
        <v>90</v>
      </c>
      <c r="E52" s="2" t="s">
        <v>2827</v>
      </c>
      <c r="F52" s="2" t="s">
        <v>67</v>
      </c>
      <c r="G52" s="2" t="s">
        <v>2828</v>
      </c>
      <c r="H52" s="2"/>
      <c r="I52" s="2"/>
      <c r="J52" s="2" t="s">
        <v>187</v>
      </c>
      <c r="K52" s="2"/>
      <c r="L52" s="2" t="s">
        <v>12</v>
      </c>
      <c r="M52" s="2" t="s">
        <v>12</v>
      </c>
      <c r="N52" s="2" t="s">
        <v>12</v>
      </c>
      <c r="O52" s="2" t="s">
        <v>2691</v>
      </c>
      <c r="P52" s="2"/>
      <c r="Q52" s="2"/>
      <c r="S52" s="8234"/>
      <c r="U52" s="8235"/>
      <c r="W52" s="8236" t="str">
        <f t="shared" si="9"/>
        <v/>
      </c>
      <c r="Y52" s="8237" t="str">
        <f t="shared" si="1"/>
        <v/>
      </c>
      <c r="AA52" s="92"/>
      <c r="AC52" s="8238"/>
      <c r="AE52" s="8239"/>
      <c r="AG52" s="8240" t="str">
        <f t="shared" si="10"/>
        <v/>
      </c>
      <c r="AI52" s="8241" t="str">
        <f t="shared" si="2"/>
        <v/>
      </c>
    </row>
    <row r="53" spans="1:35" ht="11.25" hidden="1" outlineLevel="7">
      <c r="A53" s="8242" t="s">
        <v>2829</v>
      </c>
      <c r="B53" s="2" t="s">
        <v>94</v>
      </c>
      <c r="C53" s="67" t="str">
        <f t="shared" si="0"/>
        <v/>
      </c>
      <c r="D53" s="2" t="s">
        <v>90</v>
      </c>
      <c r="E53" s="2" t="s">
        <v>2830</v>
      </c>
      <c r="F53" s="2" t="s">
        <v>67</v>
      </c>
      <c r="G53" s="2" t="s">
        <v>2831</v>
      </c>
      <c r="H53" s="2"/>
      <c r="I53" s="2"/>
      <c r="J53" s="2" t="s">
        <v>187</v>
      </c>
      <c r="K53" s="2"/>
      <c r="L53" s="2" t="s">
        <v>12</v>
      </c>
      <c r="M53" s="2" t="s">
        <v>12</v>
      </c>
      <c r="N53" s="2" t="s">
        <v>12</v>
      </c>
      <c r="O53" s="2" t="s">
        <v>2691</v>
      </c>
      <c r="P53" s="2"/>
      <c r="Q53" s="2"/>
      <c r="S53" s="8243"/>
      <c r="U53" s="8244"/>
      <c r="W53" s="8245" t="str">
        <f t="shared" si="9"/>
        <v/>
      </c>
      <c r="Y53" s="8246" t="str">
        <f t="shared" si="1"/>
        <v/>
      </c>
      <c r="AA53" s="92"/>
      <c r="AC53" s="8247"/>
      <c r="AE53" s="8248"/>
      <c r="AG53" s="8249" t="str">
        <f t="shared" si="10"/>
        <v/>
      </c>
      <c r="AI53" s="8250" t="str">
        <f t="shared" si="2"/>
        <v/>
      </c>
    </row>
    <row r="54" spans="1:35" ht="11.25" hidden="1" outlineLevel="7">
      <c r="A54" s="8251" t="s">
        <v>2832</v>
      </c>
      <c r="B54" s="2" t="s">
        <v>94</v>
      </c>
      <c r="C54" s="67" t="str">
        <f t="shared" si="0"/>
        <v/>
      </c>
      <c r="D54" s="2" t="s">
        <v>90</v>
      </c>
      <c r="E54" s="2" t="s">
        <v>2833</v>
      </c>
      <c r="F54" s="2" t="s">
        <v>67</v>
      </c>
      <c r="G54" s="2" t="s">
        <v>2834</v>
      </c>
      <c r="H54" s="2"/>
      <c r="I54" s="2"/>
      <c r="J54" s="2" t="s">
        <v>187</v>
      </c>
      <c r="K54" s="2"/>
      <c r="L54" s="2" t="s">
        <v>12</v>
      </c>
      <c r="M54" s="2" t="s">
        <v>12</v>
      </c>
      <c r="N54" s="2" t="s">
        <v>12</v>
      </c>
      <c r="O54" s="2" t="s">
        <v>2691</v>
      </c>
      <c r="P54" s="2"/>
      <c r="Q54" s="2"/>
      <c r="S54" s="8252"/>
      <c r="U54" s="8253"/>
      <c r="W54" s="8254" t="str">
        <f t="shared" si="9"/>
        <v/>
      </c>
      <c r="Y54" s="8255" t="str">
        <f t="shared" si="1"/>
        <v/>
      </c>
      <c r="AA54" s="92"/>
      <c r="AC54" s="8256"/>
      <c r="AE54" s="8257"/>
      <c r="AG54" s="8258" t="str">
        <f t="shared" si="10"/>
        <v/>
      </c>
      <c r="AI54" s="8259" t="str">
        <f t="shared" si="2"/>
        <v/>
      </c>
    </row>
    <row r="55" spans="1:35" ht="11.25" hidden="1" outlineLevel="7">
      <c r="A55" s="8260" t="s">
        <v>2835</v>
      </c>
      <c r="B55" s="2" t="s">
        <v>94</v>
      </c>
      <c r="C55" s="67" t="str">
        <f t="shared" si="0"/>
        <v/>
      </c>
      <c r="D55" s="2" t="s">
        <v>90</v>
      </c>
      <c r="E55" s="2" t="s">
        <v>2836</v>
      </c>
      <c r="F55" s="2" t="s">
        <v>67</v>
      </c>
      <c r="G55" s="2" t="s">
        <v>2837</v>
      </c>
      <c r="H55" s="2"/>
      <c r="I55" s="2"/>
      <c r="J55" s="2" t="s">
        <v>187</v>
      </c>
      <c r="K55" s="2"/>
      <c r="L55" s="2" t="s">
        <v>12</v>
      </c>
      <c r="M55" s="2" t="s">
        <v>12</v>
      </c>
      <c r="N55" s="2" t="s">
        <v>12</v>
      </c>
      <c r="O55" s="2" t="s">
        <v>2691</v>
      </c>
      <c r="P55" s="2"/>
      <c r="Q55" s="2"/>
      <c r="S55" s="8261"/>
      <c r="U55" s="8262"/>
      <c r="W55" s="8263" t="str">
        <f t="shared" si="9"/>
        <v/>
      </c>
      <c r="Y55" s="8264" t="str">
        <f t="shared" si="1"/>
        <v/>
      </c>
      <c r="AA55" s="92"/>
      <c r="AC55" s="8265"/>
      <c r="AE55" s="8266"/>
      <c r="AG55" s="8267" t="str">
        <f t="shared" si="10"/>
        <v/>
      </c>
      <c r="AI55" s="8268" t="str">
        <f t="shared" si="2"/>
        <v/>
      </c>
    </row>
    <row r="56" spans="1:35" ht="11.25" hidden="1" outlineLevel="7">
      <c r="A56" s="8269" t="s">
        <v>2838</v>
      </c>
      <c r="B56" s="2" t="s">
        <v>94</v>
      </c>
      <c r="C56" s="67" t="str">
        <f t="shared" si="0"/>
        <v/>
      </c>
      <c r="D56" s="2" t="s">
        <v>90</v>
      </c>
      <c r="E56" s="2" t="s">
        <v>2839</v>
      </c>
      <c r="F56" s="2" t="s">
        <v>67</v>
      </c>
      <c r="G56" s="2" t="s">
        <v>2840</v>
      </c>
      <c r="H56" s="2"/>
      <c r="I56" s="2"/>
      <c r="J56" s="2" t="s">
        <v>187</v>
      </c>
      <c r="K56" s="2"/>
      <c r="L56" s="2" t="s">
        <v>12</v>
      </c>
      <c r="M56" s="2" t="s">
        <v>12</v>
      </c>
      <c r="N56" s="2" t="s">
        <v>12</v>
      </c>
      <c r="O56" s="2" t="s">
        <v>2691</v>
      </c>
      <c r="P56" s="2"/>
      <c r="Q56" s="2"/>
      <c r="S56" s="8270"/>
      <c r="U56" s="8271"/>
      <c r="W56" s="8272" t="str">
        <f t="shared" si="9"/>
        <v/>
      </c>
      <c r="Y56" s="8273" t="str">
        <f t="shared" si="1"/>
        <v/>
      </c>
      <c r="AA56" s="92"/>
      <c r="AC56" s="8274"/>
      <c r="AE56" s="8275"/>
      <c r="AG56" s="8276" t="str">
        <f t="shared" si="10"/>
        <v/>
      </c>
      <c r="AI56" s="8277" t="str">
        <f t="shared" si="2"/>
        <v/>
      </c>
    </row>
    <row r="57" spans="1:35" ht="11.25" hidden="1" outlineLevel="7">
      <c r="A57" s="8278" t="s">
        <v>2841</v>
      </c>
      <c r="B57" s="2" t="s">
        <v>94</v>
      </c>
      <c r="C57" s="67" t="str">
        <f t="shared" si="0"/>
        <v/>
      </c>
      <c r="D57" s="2" t="s">
        <v>90</v>
      </c>
      <c r="E57" s="2" t="s">
        <v>2842</v>
      </c>
      <c r="F57" s="2" t="s">
        <v>67</v>
      </c>
      <c r="G57" s="2" t="s">
        <v>2843</v>
      </c>
      <c r="H57" s="2"/>
      <c r="I57" s="2" t="s">
        <v>2844</v>
      </c>
      <c r="J57" s="2" t="s">
        <v>187</v>
      </c>
      <c r="K57" s="2"/>
      <c r="L57" s="2" t="s">
        <v>12</v>
      </c>
      <c r="M57" s="2" t="s">
        <v>12</v>
      </c>
      <c r="N57" s="2" t="s">
        <v>12</v>
      </c>
      <c r="O57" s="2" t="s">
        <v>2691</v>
      </c>
      <c r="P57" s="2"/>
      <c r="Q57" s="2"/>
      <c r="S57" s="8279"/>
      <c r="U57" s="8280"/>
      <c r="W57" s="8281" t="str">
        <f t="shared" si="9"/>
        <v/>
      </c>
      <c r="Y57" s="8282" t="str">
        <f t="shared" si="1"/>
        <v/>
      </c>
      <c r="AA57" s="92"/>
      <c r="AC57" s="8283"/>
      <c r="AE57" s="8284"/>
      <c r="AG57" s="8285" t="str">
        <f t="shared" si="10"/>
        <v/>
      </c>
      <c r="AI57" s="8286" t="str">
        <f t="shared" si="2"/>
        <v/>
      </c>
    </row>
    <row r="58" spans="1:35" ht="11.25" hidden="1" outlineLevel="7">
      <c r="A58" s="8287" t="s">
        <v>2845</v>
      </c>
      <c r="B58" s="2" t="s">
        <v>94</v>
      </c>
      <c r="C58" s="67" t="str">
        <f t="shared" si="0"/>
        <v/>
      </c>
      <c r="D58" s="2" t="s">
        <v>90</v>
      </c>
      <c r="E58" s="2" t="s">
        <v>2846</v>
      </c>
      <c r="F58" s="2" t="s">
        <v>67</v>
      </c>
      <c r="G58" s="2" t="s">
        <v>2847</v>
      </c>
      <c r="H58" s="2"/>
      <c r="I58" s="2" t="s">
        <v>2848</v>
      </c>
      <c r="J58" s="2" t="s">
        <v>187</v>
      </c>
      <c r="K58" s="2"/>
      <c r="L58" s="2" t="s">
        <v>12</v>
      </c>
      <c r="M58" s="2" t="s">
        <v>12</v>
      </c>
      <c r="N58" s="2" t="s">
        <v>12</v>
      </c>
      <c r="O58" s="2" t="s">
        <v>2691</v>
      </c>
      <c r="P58" s="2"/>
      <c r="Q58" s="2"/>
      <c r="S58" s="8288"/>
      <c r="U58" s="8289"/>
      <c r="W58" s="8290" t="str">
        <f t="shared" si="9"/>
        <v/>
      </c>
      <c r="Y58" s="8291" t="str">
        <f t="shared" si="1"/>
        <v/>
      </c>
      <c r="AA58" s="92"/>
      <c r="AC58" s="8292"/>
      <c r="AE58" s="8293"/>
      <c r="AG58" s="8294" t="str">
        <f t="shared" si="10"/>
        <v/>
      </c>
      <c r="AI58" s="8295" t="str">
        <f t="shared" si="2"/>
        <v/>
      </c>
    </row>
    <row r="59" spans="1:35" ht="11.25" hidden="1" outlineLevel="7">
      <c r="A59" s="8296" t="s">
        <v>2849</v>
      </c>
      <c r="B59" s="2" t="s">
        <v>94</v>
      </c>
      <c r="C59" s="67" t="str">
        <f t="shared" si="0"/>
        <v/>
      </c>
      <c r="D59" s="2" t="s">
        <v>90</v>
      </c>
      <c r="E59" s="2" t="s">
        <v>2850</v>
      </c>
      <c r="F59" s="2" t="s">
        <v>67</v>
      </c>
      <c r="G59" s="2" t="s">
        <v>2851</v>
      </c>
      <c r="H59" s="2"/>
      <c r="I59" s="2" t="s">
        <v>2852</v>
      </c>
      <c r="J59" s="2" t="s">
        <v>187</v>
      </c>
      <c r="K59" s="2"/>
      <c r="L59" s="2" t="s">
        <v>12</v>
      </c>
      <c r="M59" s="2" t="s">
        <v>12</v>
      </c>
      <c r="N59" s="2" t="s">
        <v>12</v>
      </c>
      <c r="O59" s="2" t="s">
        <v>2691</v>
      </c>
      <c r="P59" s="2"/>
      <c r="Q59" s="2"/>
      <c r="S59" s="8297"/>
      <c r="U59" s="8298"/>
      <c r="W59" s="8299" t="str">
        <f t="shared" si="9"/>
        <v/>
      </c>
      <c r="Y59" s="8300" t="str">
        <f t="shared" si="1"/>
        <v/>
      </c>
      <c r="AA59" s="92"/>
      <c r="AC59" s="8301"/>
      <c r="AE59" s="8302"/>
      <c r="AG59" s="8303" t="str">
        <f t="shared" si="10"/>
        <v/>
      </c>
      <c r="AI59" s="8304" t="str">
        <f t="shared" si="2"/>
        <v/>
      </c>
    </row>
    <row r="60" spans="1:35" ht="11.25" hidden="1" outlineLevel="7">
      <c r="A60" s="8305" t="s">
        <v>2853</v>
      </c>
      <c r="B60" s="2" t="s">
        <v>94</v>
      </c>
      <c r="C60" s="67" t="str">
        <f t="shared" si="0"/>
        <v/>
      </c>
      <c r="D60" s="2" t="s">
        <v>90</v>
      </c>
      <c r="E60" s="2" t="s">
        <v>2854</v>
      </c>
      <c r="F60" s="2" t="s">
        <v>67</v>
      </c>
      <c r="G60" s="2" t="s">
        <v>2855</v>
      </c>
      <c r="H60" s="2"/>
      <c r="I60" s="2" t="s">
        <v>196</v>
      </c>
      <c r="J60" s="2" t="s">
        <v>96</v>
      </c>
      <c r="K60" s="2"/>
      <c r="L60" s="2" t="s">
        <v>12</v>
      </c>
      <c r="M60" s="2" t="s">
        <v>12</v>
      </c>
      <c r="N60" s="2" t="s">
        <v>12</v>
      </c>
      <c r="O60" s="2" t="s">
        <v>2691</v>
      </c>
      <c r="P60" s="2"/>
      <c r="Q60" s="2"/>
      <c r="S60" s="8306"/>
      <c r="U60" s="8307"/>
      <c r="W60" s="8308" t="str">
        <f t="shared" si="9"/>
        <v/>
      </c>
      <c r="Y60" s="8309" t="str">
        <f t="shared" si="1"/>
        <v/>
      </c>
      <c r="AA60" s="92"/>
      <c r="AC60" s="8310"/>
      <c r="AE60" s="8311"/>
      <c r="AG60" s="8312" t="str">
        <f t="shared" si="10"/>
        <v/>
      </c>
      <c r="AI60" s="8313" t="str">
        <f t="shared" si="2"/>
        <v/>
      </c>
    </row>
    <row r="61" spans="1:35" ht="11.25" hidden="1" outlineLevel="6">
      <c r="A61" s="8314" t="s">
        <v>2856</v>
      </c>
      <c r="B61" s="2"/>
      <c r="C61" s="67" t="str">
        <f t="shared" si="0"/>
        <v/>
      </c>
      <c r="D61" s="2" t="s">
        <v>90</v>
      </c>
      <c r="E61" s="2" t="s">
        <v>2857</v>
      </c>
      <c r="F61" s="2" t="s">
        <v>67</v>
      </c>
      <c r="G61" s="2" t="s">
        <v>2858</v>
      </c>
      <c r="H61" s="2" t="s">
        <v>2859</v>
      </c>
      <c r="I61" s="2"/>
      <c r="J61" s="2"/>
      <c r="K61" s="2"/>
      <c r="L61" s="2"/>
      <c r="M61" s="2" t="s">
        <v>12</v>
      </c>
      <c r="N61" s="2" t="s">
        <v>12</v>
      </c>
      <c r="O61" s="2" t="s">
        <v>2691</v>
      </c>
      <c r="P61" s="2"/>
      <c r="Q61" s="2"/>
      <c r="S61" s="8315"/>
      <c r="U61" s="8316"/>
      <c r="W61" s="8317" t="str">
        <f t="shared" si="9"/>
        <v/>
      </c>
      <c r="Y61" s="8318" t="str">
        <f t="shared" si="1"/>
        <v/>
      </c>
      <c r="AA61" s="92"/>
      <c r="AC61" s="8319"/>
      <c r="AE61" s="8320"/>
      <c r="AG61" s="8321" t="str">
        <f t="shared" si="10"/>
        <v/>
      </c>
      <c r="AI61" s="8322" t="str">
        <f t="shared" si="2"/>
        <v/>
      </c>
    </row>
    <row r="62" spans="1:35" ht="11.25" hidden="1" outlineLevel="6">
      <c r="A62" s="8323" t="s">
        <v>2860</v>
      </c>
      <c r="B62" s="2"/>
      <c r="C62" s="67" t="str">
        <f t="shared" si="0"/>
        <v/>
      </c>
      <c r="D62" s="2" t="s">
        <v>90</v>
      </c>
      <c r="E62" s="2" t="s">
        <v>2861</v>
      </c>
      <c r="F62" s="2" t="s">
        <v>67</v>
      </c>
      <c r="G62" s="2" t="s">
        <v>2862</v>
      </c>
      <c r="H62" s="2" t="s">
        <v>2863</v>
      </c>
      <c r="I62" s="2"/>
      <c r="J62" s="2"/>
      <c r="K62" s="2"/>
      <c r="L62" s="2" t="s">
        <v>12</v>
      </c>
      <c r="M62" s="2" t="s">
        <v>12</v>
      </c>
      <c r="N62" s="2" t="s">
        <v>12</v>
      </c>
      <c r="O62" s="2" t="s">
        <v>2691</v>
      </c>
      <c r="P62" s="2"/>
      <c r="Q62" s="2"/>
      <c r="S62" s="8324"/>
      <c r="U62" s="8325"/>
      <c r="W62" s="8326" t="str">
        <f t="shared" si="9"/>
        <v/>
      </c>
      <c r="Y62" s="8327" t="str">
        <f t="shared" si="1"/>
        <v/>
      </c>
      <c r="AA62" s="92"/>
      <c r="AC62" s="8328"/>
      <c r="AE62" s="8329"/>
      <c r="AG62" s="8330" t="str">
        <f t="shared" si="10"/>
        <v/>
      </c>
      <c r="AI62" s="8331" t="str">
        <f t="shared" si="2"/>
        <v/>
      </c>
    </row>
    <row r="63" spans="1:35" ht="11.25" hidden="1" outlineLevel="6">
      <c r="A63" s="8332" t="s">
        <v>2864</v>
      </c>
      <c r="B63" s="2"/>
      <c r="C63" s="67" t="str">
        <f t="shared" si="0"/>
        <v/>
      </c>
      <c r="D63" s="2" t="s">
        <v>90</v>
      </c>
      <c r="E63" s="2" t="s">
        <v>2865</v>
      </c>
      <c r="F63" s="2" t="s">
        <v>67</v>
      </c>
      <c r="G63" s="2" t="s">
        <v>2866</v>
      </c>
      <c r="H63" s="2" t="s">
        <v>2867</v>
      </c>
      <c r="I63" s="2"/>
      <c r="J63" s="2"/>
      <c r="K63" s="2"/>
      <c r="L63" s="2" t="s">
        <v>12</v>
      </c>
      <c r="M63" s="2" t="s">
        <v>12</v>
      </c>
      <c r="N63" s="2" t="s">
        <v>12</v>
      </c>
      <c r="O63" s="2" t="s">
        <v>2691</v>
      </c>
      <c r="P63" s="2"/>
      <c r="Q63" s="2"/>
      <c r="S63" s="8333"/>
      <c r="U63" s="8334"/>
      <c r="W63" s="8335" t="str">
        <f t="shared" si="9"/>
        <v/>
      </c>
      <c r="Y63" s="8336" t="str">
        <f t="shared" si="1"/>
        <v/>
      </c>
      <c r="AA63" s="92"/>
      <c r="AC63" s="8337"/>
      <c r="AE63" s="8338"/>
      <c r="AG63" s="8339" t="str">
        <f t="shared" si="10"/>
        <v/>
      </c>
      <c r="AI63" s="8340" t="str">
        <f t="shared" si="2"/>
        <v/>
      </c>
    </row>
    <row r="64" spans="1:35" ht="11.25" hidden="1" outlineLevel="5">
      <c r="A64" s="8341" t="s">
        <v>2868</v>
      </c>
      <c r="B64" s="2" t="s">
        <v>94</v>
      </c>
      <c r="C64" s="67" t="str">
        <f t="shared" si="0"/>
        <v/>
      </c>
      <c r="D64" s="2" t="s">
        <v>90</v>
      </c>
      <c r="E64" s="2" t="s">
        <v>2869</v>
      </c>
      <c r="F64" s="2" t="s">
        <v>67</v>
      </c>
      <c r="G64" s="2" t="s">
        <v>2870</v>
      </c>
      <c r="H64" s="2" t="s">
        <v>2871</v>
      </c>
      <c r="I64" s="2"/>
      <c r="J64" s="2" t="s">
        <v>187</v>
      </c>
      <c r="K64" s="2"/>
      <c r="L64" s="2" t="s">
        <v>12</v>
      </c>
      <c r="M64" s="2" t="s">
        <v>12</v>
      </c>
      <c r="N64" s="2" t="s">
        <v>12</v>
      </c>
      <c r="O64" s="2" t="s">
        <v>2691</v>
      </c>
      <c r="P64" s="2"/>
      <c r="Q64" s="2"/>
      <c r="S64" s="8342"/>
      <c r="U64" s="8343"/>
      <c r="W64" s="8344" t="str">
        <f>IF(OR(ISNUMBER(W65),ISNUMBER(W66),ISNUMBER(W67),ISNUMBER(W68),ISNUMBER(W69),ISNUMBER(W70)),N(W65)+N(W66)+N(W67)-N(W68)-N(W69)-N(W70),IF(ISNUMBER(U64),U64,""))</f>
        <v/>
      </c>
      <c r="Y64" s="8345" t="str">
        <f t="shared" si="1"/>
        <v/>
      </c>
      <c r="AA64" s="92"/>
      <c r="AC64" s="8346"/>
      <c r="AE64" s="8347"/>
      <c r="AG64" s="8348" t="str">
        <f>IF(OR(ISNUMBER(AG65),ISNUMBER(AG66),ISNUMBER(AG67),ISNUMBER(AG68),ISNUMBER(AG69),ISNUMBER(AG70)),N(AG65)+N(AG66)+N(AG67)-N(AG68)-N(AG69)-N(AG70),IF(ISNUMBER(AE64),AE64,""))</f>
        <v/>
      </c>
      <c r="AI64" s="8349" t="str">
        <f t="shared" si="2"/>
        <v/>
      </c>
    </row>
    <row r="65" spans="1:35" ht="11.25" hidden="1" outlineLevel="6">
      <c r="A65" s="8350" t="s">
        <v>2872</v>
      </c>
      <c r="B65" s="2" t="s">
        <v>94</v>
      </c>
      <c r="C65" s="67" t="str">
        <f t="shared" si="0"/>
        <v/>
      </c>
      <c r="D65" s="2" t="s">
        <v>90</v>
      </c>
      <c r="E65" s="2" t="s">
        <v>2873</v>
      </c>
      <c r="F65" s="2" t="s">
        <v>67</v>
      </c>
      <c r="G65" s="2" t="s">
        <v>2874</v>
      </c>
      <c r="H65" s="2"/>
      <c r="I65" s="2"/>
      <c r="J65" s="2"/>
      <c r="K65" s="2"/>
      <c r="L65" s="2" t="s">
        <v>12</v>
      </c>
      <c r="M65" s="2" t="s">
        <v>12</v>
      </c>
      <c r="N65" s="2" t="s">
        <v>12</v>
      </c>
      <c r="O65" s="2" t="s">
        <v>2691</v>
      </c>
      <c r="P65" s="2"/>
      <c r="Q65" s="2"/>
      <c r="S65" s="8351"/>
      <c r="U65" s="8352"/>
      <c r="W65" s="8353" t="str">
        <f t="shared" ref="W65:W70" si="11">IF(ISNUMBER(U65),U65,"")</f>
        <v/>
      </c>
      <c r="Y65" s="8354" t="str">
        <f t="shared" si="1"/>
        <v/>
      </c>
      <c r="AA65" s="92"/>
      <c r="AC65" s="8355"/>
      <c r="AE65" s="8356"/>
      <c r="AG65" s="8357" t="str">
        <f t="shared" ref="AG65:AG70" si="12">IF(ISNUMBER(AE65),AE65,"")</f>
        <v/>
      </c>
      <c r="AI65" s="8358" t="str">
        <f t="shared" si="2"/>
        <v/>
      </c>
    </row>
    <row r="66" spans="1:35" ht="11.25" hidden="1" outlineLevel="6">
      <c r="A66" s="8359" t="s">
        <v>2875</v>
      </c>
      <c r="B66" s="2" t="s">
        <v>94</v>
      </c>
      <c r="C66" s="67" t="str">
        <f t="shared" si="0"/>
        <v/>
      </c>
      <c r="D66" s="2" t="s">
        <v>90</v>
      </c>
      <c r="E66" s="2" t="s">
        <v>2876</v>
      </c>
      <c r="F66" s="2" t="s">
        <v>67</v>
      </c>
      <c r="G66" s="2" t="s">
        <v>2877</v>
      </c>
      <c r="H66" s="2"/>
      <c r="I66" s="2"/>
      <c r="J66" s="2"/>
      <c r="K66" s="2"/>
      <c r="L66" s="2" t="s">
        <v>12</v>
      </c>
      <c r="M66" s="2" t="s">
        <v>12</v>
      </c>
      <c r="N66" s="2" t="s">
        <v>12</v>
      </c>
      <c r="O66" s="2" t="s">
        <v>2691</v>
      </c>
      <c r="P66" s="2"/>
      <c r="Q66" s="2"/>
      <c r="S66" s="8360"/>
      <c r="U66" s="8361"/>
      <c r="W66" s="8362" t="str">
        <f t="shared" si="11"/>
        <v/>
      </c>
      <c r="Y66" s="8363" t="str">
        <f t="shared" si="1"/>
        <v/>
      </c>
      <c r="AA66" s="92"/>
      <c r="AC66" s="8364"/>
      <c r="AE66" s="8365"/>
      <c r="AG66" s="8366" t="str">
        <f t="shared" si="12"/>
        <v/>
      </c>
      <c r="AI66" s="8367" t="str">
        <f t="shared" si="2"/>
        <v/>
      </c>
    </row>
    <row r="67" spans="1:35" ht="11.25" hidden="1" outlineLevel="6">
      <c r="A67" s="8368" t="s">
        <v>2878</v>
      </c>
      <c r="B67" s="2" t="s">
        <v>94</v>
      </c>
      <c r="C67" s="67" t="str">
        <f t="shared" si="0"/>
        <v/>
      </c>
      <c r="D67" s="2" t="s">
        <v>90</v>
      </c>
      <c r="E67" s="2" t="s">
        <v>2879</v>
      </c>
      <c r="F67" s="2" t="s">
        <v>67</v>
      </c>
      <c r="G67" s="2" t="s">
        <v>2880</v>
      </c>
      <c r="H67" s="2"/>
      <c r="I67" s="2"/>
      <c r="J67" s="2"/>
      <c r="K67" s="2"/>
      <c r="L67" s="2" t="s">
        <v>12</v>
      </c>
      <c r="M67" s="2" t="s">
        <v>12</v>
      </c>
      <c r="N67" s="2" t="s">
        <v>12</v>
      </c>
      <c r="O67" s="2" t="s">
        <v>2691</v>
      </c>
      <c r="P67" s="2"/>
      <c r="Q67" s="2"/>
      <c r="S67" s="8369"/>
      <c r="U67" s="8370"/>
      <c r="W67" s="8371" t="str">
        <f t="shared" si="11"/>
        <v/>
      </c>
      <c r="Y67" s="8372" t="str">
        <f t="shared" si="1"/>
        <v/>
      </c>
      <c r="AA67" s="92"/>
      <c r="AC67" s="8373"/>
      <c r="AE67" s="8374"/>
      <c r="AG67" s="8375" t="str">
        <f t="shared" si="12"/>
        <v/>
      </c>
      <c r="AI67" s="8376" t="str">
        <f t="shared" si="2"/>
        <v/>
      </c>
    </row>
    <row r="68" spans="1:35" ht="11.25" hidden="1" outlineLevel="6">
      <c r="A68" s="8377" t="s">
        <v>2881</v>
      </c>
      <c r="B68" s="2" t="s">
        <v>593</v>
      </c>
      <c r="C68" s="67" t="str">
        <f t="shared" si="0"/>
        <v/>
      </c>
      <c r="D68" s="2" t="s">
        <v>90</v>
      </c>
      <c r="E68" s="2" t="s">
        <v>2882</v>
      </c>
      <c r="F68" s="2" t="s">
        <v>67</v>
      </c>
      <c r="G68" s="2" t="s">
        <v>2883</v>
      </c>
      <c r="H68" s="2"/>
      <c r="I68" s="2"/>
      <c r="J68" s="2"/>
      <c r="K68" s="2"/>
      <c r="L68" s="2" t="s">
        <v>12</v>
      </c>
      <c r="M68" s="2" t="s">
        <v>12</v>
      </c>
      <c r="N68" s="2" t="s">
        <v>12</v>
      </c>
      <c r="O68" s="2" t="s">
        <v>2691</v>
      </c>
      <c r="P68" s="2"/>
      <c r="Q68" s="2"/>
      <c r="S68" s="8378"/>
      <c r="U68" s="8379"/>
      <c r="W68" s="8380" t="str">
        <f t="shared" si="11"/>
        <v/>
      </c>
      <c r="Y68" s="8381" t="str">
        <f t="shared" si="1"/>
        <v/>
      </c>
      <c r="AA68" s="92"/>
      <c r="AC68" s="8382"/>
      <c r="AE68" s="8383"/>
      <c r="AG68" s="8384" t="str">
        <f t="shared" si="12"/>
        <v/>
      </c>
      <c r="AI68" s="8385" t="str">
        <f t="shared" si="2"/>
        <v/>
      </c>
    </row>
    <row r="69" spans="1:35" ht="11.25" hidden="1" outlineLevel="6">
      <c r="A69" s="8386" t="s">
        <v>2884</v>
      </c>
      <c r="B69" s="2" t="s">
        <v>593</v>
      </c>
      <c r="C69" s="67" t="str">
        <f t="shared" si="0"/>
        <v/>
      </c>
      <c r="D69" s="2" t="s">
        <v>90</v>
      </c>
      <c r="E69" s="2" t="s">
        <v>2885</v>
      </c>
      <c r="F69" s="2" t="s">
        <v>67</v>
      </c>
      <c r="G69" s="2" t="s">
        <v>2886</v>
      </c>
      <c r="H69" s="2"/>
      <c r="I69" s="2"/>
      <c r="J69" s="2"/>
      <c r="K69" s="2"/>
      <c r="L69" s="2" t="s">
        <v>12</v>
      </c>
      <c r="M69" s="2" t="s">
        <v>12</v>
      </c>
      <c r="N69" s="2" t="s">
        <v>12</v>
      </c>
      <c r="O69" s="2" t="s">
        <v>2691</v>
      </c>
      <c r="P69" s="2"/>
      <c r="Q69" s="2"/>
      <c r="S69" s="8387"/>
      <c r="U69" s="8388"/>
      <c r="W69" s="8389" t="str">
        <f t="shared" si="11"/>
        <v/>
      </c>
      <c r="Y69" s="8390" t="str">
        <f t="shared" si="1"/>
        <v/>
      </c>
      <c r="AA69" s="92"/>
      <c r="AC69" s="8391"/>
      <c r="AE69" s="8392"/>
      <c r="AG69" s="8393" t="str">
        <f t="shared" si="12"/>
        <v/>
      </c>
      <c r="AI69" s="8394" t="str">
        <f t="shared" si="2"/>
        <v/>
      </c>
    </row>
    <row r="70" spans="1:35" ht="11.25" hidden="1" outlineLevel="6">
      <c r="A70" s="8395" t="s">
        <v>2887</v>
      </c>
      <c r="B70" s="2" t="s">
        <v>593</v>
      </c>
      <c r="C70" s="67" t="str">
        <f t="shared" si="0"/>
        <v/>
      </c>
      <c r="D70" s="2" t="s">
        <v>90</v>
      </c>
      <c r="E70" s="2" t="s">
        <v>2888</v>
      </c>
      <c r="F70" s="2" t="s">
        <v>67</v>
      </c>
      <c r="G70" s="2" t="s">
        <v>2889</v>
      </c>
      <c r="H70" s="2"/>
      <c r="I70" s="2"/>
      <c r="J70" s="2"/>
      <c r="K70" s="2"/>
      <c r="L70" s="2" t="s">
        <v>12</v>
      </c>
      <c r="M70" s="2" t="s">
        <v>12</v>
      </c>
      <c r="N70" s="2" t="s">
        <v>12</v>
      </c>
      <c r="O70" s="2" t="s">
        <v>2691</v>
      </c>
      <c r="P70" s="2"/>
      <c r="Q70" s="2"/>
      <c r="S70" s="8396"/>
      <c r="U70" s="8397"/>
      <c r="W70" s="8398" t="str">
        <f t="shared" si="11"/>
        <v/>
      </c>
      <c r="Y70" s="8399" t="str">
        <f t="shared" si="1"/>
        <v/>
      </c>
      <c r="AA70" s="92"/>
      <c r="AC70" s="8400"/>
      <c r="AE70" s="8401"/>
      <c r="AG70" s="8402" t="str">
        <f t="shared" si="12"/>
        <v/>
      </c>
      <c r="AI70" s="8403" t="str">
        <f t="shared" si="2"/>
        <v/>
      </c>
    </row>
    <row r="71" spans="1:35" ht="11.25" hidden="1" outlineLevel="5">
      <c r="A71" s="8404" t="s">
        <v>2890</v>
      </c>
      <c r="B71" s="2" t="s">
        <v>94</v>
      </c>
      <c r="C71" s="67" t="str">
        <f t="shared" si="0"/>
        <v/>
      </c>
      <c r="D71" s="2" t="s">
        <v>90</v>
      </c>
      <c r="E71" s="2" t="s">
        <v>2891</v>
      </c>
      <c r="F71" s="2" t="s">
        <v>67</v>
      </c>
      <c r="G71" s="2" t="s">
        <v>2892</v>
      </c>
      <c r="H71" s="2"/>
      <c r="I71" s="2"/>
      <c r="J71" s="2" t="s">
        <v>187</v>
      </c>
      <c r="K71" s="2"/>
      <c r="L71" s="2" t="s">
        <v>12</v>
      </c>
      <c r="M71" s="2" t="s">
        <v>12</v>
      </c>
      <c r="N71" s="2" t="s">
        <v>12</v>
      </c>
      <c r="O71" s="2" t="s">
        <v>2691</v>
      </c>
      <c r="P71" s="2"/>
      <c r="Q71" s="2"/>
      <c r="S71" s="8405"/>
      <c r="U71" s="8406"/>
      <c r="W71" s="8407" t="str">
        <f>IF(OR(ISNUMBER(W72),ISNUMBER(W73),ISNUMBER(W74)),N(W72)+N(W73)+N(W74),IF(ISNUMBER(U71),U71,""))</f>
        <v/>
      </c>
      <c r="Y71" s="8408" t="str">
        <f t="shared" si="1"/>
        <v/>
      </c>
      <c r="AA71" s="92"/>
      <c r="AC71" s="8409"/>
      <c r="AE71" s="8410"/>
      <c r="AG71" s="8411" t="str">
        <f>IF(OR(ISNUMBER(AG72),ISNUMBER(AG73),ISNUMBER(AG74)),N(AG72)+N(AG73)+N(AG74),IF(ISNUMBER(AE71),AE71,""))</f>
        <v/>
      </c>
      <c r="AI71" s="8412" t="str">
        <f t="shared" si="2"/>
        <v/>
      </c>
    </row>
    <row r="72" spans="1:35" ht="11.25" hidden="1" outlineLevel="6">
      <c r="A72" s="8413" t="s">
        <v>2893</v>
      </c>
      <c r="B72" s="2" t="s">
        <v>94</v>
      </c>
      <c r="C72" s="67" t="str">
        <f t="shared" si="0"/>
        <v/>
      </c>
      <c r="D72" s="2" t="s">
        <v>90</v>
      </c>
      <c r="E72" s="2" t="s">
        <v>2894</v>
      </c>
      <c r="F72" s="2" t="s">
        <v>67</v>
      </c>
      <c r="G72" s="2" t="s">
        <v>2895</v>
      </c>
      <c r="H72" s="2" t="s">
        <v>2896</v>
      </c>
      <c r="I72" s="2"/>
      <c r="J72" s="2"/>
      <c r="K72" s="2"/>
      <c r="L72" s="2" t="s">
        <v>12</v>
      </c>
      <c r="M72" s="2" t="s">
        <v>12</v>
      </c>
      <c r="N72" s="2" t="s">
        <v>12</v>
      </c>
      <c r="O72" s="2" t="s">
        <v>2691</v>
      </c>
      <c r="P72" s="2"/>
      <c r="Q72" s="2"/>
      <c r="S72" s="8414"/>
      <c r="U72" s="8415"/>
      <c r="W72" s="8416" t="str">
        <f>IF(ISNUMBER(U72),U72,"")</f>
        <v/>
      </c>
      <c r="Y72" s="8417" t="str">
        <f t="shared" si="1"/>
        <v/>
      </c>
      <c r="AA72" s="92"/>
      <c r="AC72" s="8418"/>
      <c r="AE72" s="8419"/>
      <c r="AG72" s="8420" t="str">
        <f>IF(ISNUMBER(AE72),AE72,"")</f>
        <v/>
      </c>
      <c r="AI72" s="8421" t="str">
        <f t="shared" si="2"/>
        <v/>
      </c>
    </row>
    <row r="73" spans="1:35" ht="11.25" hidden="1" outlineLevel="6">
      <c r="A73" s="8422" t="s">
        <v>2897</v>
      </c>
      <c r="B73" s="2" t="s">
        <v>94</v>
      </c>
      <c r="C73" s="67" t="str">
        <f t="shared" ref="C73:C136" si="13">IF(OR(ISNUMBER(S73),ISNUMBER(U73),ISNUMBER(W73),ISNUMBER(Y73),ISNUMBER(AC73),ISNUMBER(AE73),ISNUMBER(AG73),ISNUMBER(AI73),ISNUMBER(AA73),ISNUMBER(AK73)),"x","")</f>
        <v/>
      </c>
      <c r="D73" s="2" t="s">
        <v>90</v>
      </c>
      <c r="E73" s="2" t="s">
        <v>2898</v>
      </c>
      <c r="F73" s="2" t="s">
        <v>67</v>
      </c>
      <c r="G73" s="2" t="s">
        <v>2899</v>
      </c>
      <c r="H73" s="2" t="s">
        <v>2896</v>
      </c>
      <c r="I73" s="2"/>
      <c r="J73" s="2"/>
      <c r="K73" s="2"/>
      <c r="L73" s="2" t="s">
        <v>12</v>
      </c>
      <c r="M73" s="2" t="s">
        <v>12</v>
      </c>
      <c r="N73" s="2" t="s">
        <v>12</v>
      </c>
      <c r="O73" s="2" t="s">
        <v>2691</v>
      </c>
      <c r="P73" s="2"/>
      <c r="Q73" s="2"/>
      <c r="S73" s="8423"/>
      <c r="U73" s="8424"/>
      <c r="W73" s="8425" t="str">
        <f>IF(ISNUMBER(U73),U73,"")</f>
        <v/>
      </c>
      <c r="Y73" s="8426" t="str">
        <f t="shared" ref="Y73:Y136" si="14">IF(OR(ISNUMBER(S73),ISNUMBER(W73)),N(S73)+N(W73),"")</f>
        <v/>
      </c>
      <c r="AA73" s="92"/>
      <c r="AC73" s="8427"/>
      <c r="AE73" s="8428"/>
      <c r="AG73" s="8429" t="str">
        <f>IF(ISNUMBER(AE73),AE73,"")</f>
        <v/>
      </c>
      <c r="AI73" s="8430" t="str">
        <f t="shared" ref="AI73:AI136" si="15">IF(OR(ISNUMBER(AC73),ISNUMBER(AG73)),N(AC73)+N(AG73),"")</f>
        <v/>
      </c>
    </row>
    <row r="74" spans="1:35" ht="11.25" hidden="1" outlineLevel="6">
      <c r="A74" s="8431" t="s">
        <v>2900</v>
      </c>
      <c r="B74" s="2" t="s">
        <v>94</v>
      </c>
      <c r="C74" s="67" t="str">
        <f t="shared" si="13"/>
        <v/>
      </c>
      <c r="D74" s="2" t="s">
        <v>90</v>
      </c>
      <c r="E74" s="2" t="s">
        <v>2901</v>
      </c>
      <c r="F74" s="2" t="s">
        <v>67</v>
      </c>
      <c r="G74" s="2" t="s">
        <v>2902</v>
      </c>
      <c r="H74" s="2"/>
      <c r="I74" s="2"/>
      <c r="J74" s="2"/>
      <c r="K74" s="2"/>
      <c r="L74" s="2" t="s">
        <v>12</v>
      </c>
      <c r="M74" s="2" t="s">
        <v>12</v>
      </c>
      <c r="N74" s="2" t="s">
        <v>12</v>
      </c>
      <c r="O74" s="2" t="s">
        <v>2691</v>
      </c>
      <c r="P74" s="2"/>
      <c r="Q74" s="2"/>
      <c r="S74" s="8432"/>
      <c r="U74" s="8433"/>
      <c r="W74" s="8434" t="str">
        <f>IF(ISNUMBER(U74),U74,"")</f>
        <v/>
      </c>
      <c r="Y74" s="8435" t="str">
        <f t="shared" si="14"/>
        <v/>
      </c>
      <c r="AA74" s="92"/>
      <c r="AC74" s="8436"/>
      <c r="AE74" s="8437"/>
      <c r="AG74" s="8438" t="str">
        <f>IF(ISNUMBER(AE74),AE74,"")</f>
        <v/>
      </c>
      <c r="AI74" s="8439" t="str">
        <f t="shared" si="15"/>
        <v/>
      </c>
    </row>
    <row r="75" spans="1:35" ht="11.25" hidden="1" outlineLevel="4">
      <c r="A75" s="8440" t="s">
        <v>2903</v>
      </c>
      <c r="B75" s="2" t="s">
        <v>94</v>
      </c>
      <c r="C75" s="67" t="str">
        <f t="shared" si="13"/>
        <v/>
      </c>
      <c r="D75" s="2" t="s">
        <v>90</v>
      </c>
      <c r="E75" s="2" t="s">
        <v>2904</v>
      </c>
      <c r="F75" s="2" t="s">
        <v>67</v>
      </c>
      <c r="G75" s="2" t="s">
        <v>2905</v>
      </c>
      <c r="H75" s="2"/>
      <c r="I75" s="2"/>
      <c r="J75" s="2" t="s">
        <v>71</v>
      </c>
      <c r="K75" s="2"/>
      <c r="L75" s="2" t="s">
        <v>12</v>
      </c>
      <c r="M75" s="2" t="s">
        <v>12</v>
      </c>
      <c r="N75" s="2" t="s">
        <v>12</v>
      </c>
      <c r="O75" s="2" t="s">
        <v>2691</v>
      </c>
      <c r="P75" s="2"/>
      <c r="Q75" s="2"/>
      <c r="S75" s="8441"/>
      <c r="U75" s="8442"/>
      <c r="W75" s="8443" t="str">
        <f>IF(OR(ISNUMBER(W78),ISNUMBER(W79),ISNUMBER(W86),ISNUMBER(W105),ISNUMBER(W106),ISNUMBER(W107),ISNUMBER(W108),ISNUMBER(W109),ISNUMBER(W113),ISNUMBER(W114),ISNUMBER(W115),ISNUMBER(W116),ISNUMBER(W117),ISNUMBER(W118),ISNUMBER(W119),ISNUMBER(W120),ISNUMBER(W121),ISNUMBER(W127),ISNUMBER(W128),ISNUMBER(W129),ISNUMBER(W131)),N(W78)+N(W79)+N(W86)+N(W105)+N(W106)+N(W107)+N(W108)+N(W109)+N(W113)+N(W114)+N(W115)+N(W116)+N(W117)+N(W118)+N(W119)+N(W120)+N(W121)+N(W127)+N(W128)+N(W129)+N(W131),IF(ISNUMBER(U75),U75,""))</f>
        <v/>
      </c>
      <c r="Y75" s="8444" t="str">
        <f t="shared" si="14"/>
        <v/>
      </c>
      <c r="AA75" s="92"/>
      <c r="AC75" s="8445"/>
      <c r="AE75" s="8446"/>
      <c r="AG75" s="8447" t="str">
        <f>IF(OR(ISNUMBER(AG78),ISNUMBER(AG79),ISNUMBER(AG86),ISNUMBER(AG105),ISNUMBER(AG106),ISNUMBER(AG107),ISNUMBER(AG108),ISNUMBER(AG109),ISNUMBER(AG113),ISNUMBER(AG114),ISNUMBER(AG115),ISNUMBER(AG116),ISNUMBER(AG117),ISNUMBER(AG118),ISNUMBER(AG119),ISNUMBER(AG120),ISNUMBER(AG121),ISNUMBER(AG127),ISNUMBER(AG128),ISNUMBER(AG129),ISNUMBER(AG131)),N(AG78)+N(AG79)+N(AG86)+N(AG105)+N(AG106)+N(AG107)+N(AG108)+N(AG109)+N(AG113)+N(AG114)+N(AG115)+N(AG116)+N(AG117)+N(AG118)+N(AG119)+N(AG120)+N(AG121)+N(AG127)+N(AG128)+N(AG129)+N(AG131),IF(ISNUMBER(AE75),AE75,""))</f>
        <v/>
      </c>
      <c r="AI75" s="8448" t="str">
        <f t="shared" si="15"/>
        <v/>
      </c>
    </row>
    <row r="76" spans="1:35" ht="11.25" hidden="1" outlineLevel="5">
      <c r="A76" s="8449" t="s">
        <v>2906</v>
      </c>
      <c r="B76" s="2"/>
      <c r="C76" s="67" t="str">
        <f t="shared" si="13"/>
        <v/>
      </c>
      <c r="D76" s="2" t="s">
        <v>90</v>
      </c>
      <c r="E76" s="2" t="s">
        <v>2907</v>
      </c>
      <c r="F76" s="2" t="s">
        <v>67</v>
      </c>
      <c r="G76" s="2" t="s">
        <v>2908</v>
      </c>
      <c r="H76" s="2" t="s">
        <v>2863</v>
      </c>
      <c r="I76" s="2" t="s">
        <v>2909</v>
      </c>
      <c r="J76" s="2" t="s">
        <v>187</v>
      </c>
      <c r="K76" s="2"/>
      <c r="L76" s="2" t="s">
        <v>12</v>
      </c>
      <c r="M76" s="2" t="s">
        <v>12</v>
      </c>
      <c r="N76" s="2" t="s">
        <v>12</v>
      </c>
      <c r="O76" s="2" t="s">
        <v>2691</v>
      </c>
      <c r="P76" s="2"/>
      <c r="Q76" s="2"/>
      <c r="S76" s="8450"/>
      <c r="U76" s="8451"/>
      <c r="W76" s="8452" t="str">
        <f>IF(ISNUMBER(U76),U76,"")</f>
        <v/>
      </c>
      <c r="Y76" s="8453" t="str">
        <f t="shared" si="14"/>
        <v/>
      </c>
      <c r="AA76" s="92"/>
      <c r="AC76" s="8454"/>
      <c r="AE76" s="8455"/>
      <c r="AG76" s="8456" t="str">
        <f>IF(ISNUMBER(AE76),AE76,"")</f>
        <v/>
      </c>
      <c r="AI76" s="8457" t="str">
        <f t="shared" si="15"/>
        <v/>
      </c>
    </row>
    <row r="77" spans="1:35" ht="11.25" hidden="1" outlineLevel="5">
      <c r="A77" s="8458" t="s">
        <v>2910</v>
      </c>
      <c r="B77" s="2"/>
      <c r="C77" s="67" t="str">
        <f t="shared" si="13"/>
        <v/>
      </c>
      <c r="D77" s="2" t="s">
        <v>90</v>
      </c>
      <c r="E77" s="2" t="s">
        <v>2911</v>
      </c>
      <c r="F77" s="2" t="s">
        <v>67</v>
      </c>
      <c r="G77" s="2" t="s">
        <v>2912</v>
      </c>
      <c r="H77" s="2"/>
      <c r="I77" s="2"/>
      <c r="J77" s="2"/>
      <c r="K77" s="2"/>
      <c r="L77" s="2" t="s">
        <v>12</v>
      </c>
      <c r="M77" s="2" t="s">
        <v>12</v>
      </c>
      <c r="N77" s="2" t="s">
        <v>12</v>
      </c>
      <c r="O77" s="2" t="s">
        <v>2691</v>
      </c>
      <c r="P77" s="2"/>
      <c r="Q77" s="2"/>
      <c r="S77" s="8459"/>
      <c r="U77" s="8460"/>
      <c r="W77" s="8461" t="str">
        <f>IF(ISNUMBER(U77),U77,"")</f>
        <v/>
      </c>
      <c r="Y77" s="8462" t="str">
        <f t="shared" si="14"/>
        <v/>
      </c>
      <c r="AA77" s="92"/>
      <c r="AC77" s="8463"/>
      <c r="AE77" s="8464"/>
      <c r="AG77" s="8465" t="str">
        <f>IF(ISNUMBER(AE77),AE77,"")</f>
        <v/>
      </c>
      <c r="AI77" s="8466" t="str">
        <f t="shared" si="15"/>
        <v/>
      </c>
    </row>
    <row r="78" spans="1:35" ht="11.25" hidden="1" outlineLevel="5">
      <c r="A78" s="8467" t="s">
        <v>2913</v>
      </c>
      <c r="B78" s="2" t="s">
        <v>94</v>
      </c>
      <c r="C78" s="67" t="str">
        <f t="shared" si="13"/>
        <v/>
      </c>
      <c r="D78" s="2" t="s">
        <v>90</v>
      </c>
      <c r="E78" s="2" t="s">
        <v>2914</v>
      </c>
      <c r="F78" s="2" t="s">
        <v>67</v>
      </c>
      <c r="G78" s="2" t="s">
        <v>2915</v>
      </c>
      <c r="H78" s="2" t="s">
        <v>2916</v>
      </c>
      <c r="I78" s="2"/>
      <c r="J78" s="2" t="s">
        <v>187</v>
      </c>
      <c r="K78" s="2"/>
      <c r="L78" s="2" t="s">
        <v>12</v>
      </c>
      <c r="M78" s="2" t="s">
        <v>12</v>
      </c>
      <c r="N78" s="2" t="s">
        <v>12</v>
      </c>
      <c r="O78" s="2" t="s">
        <v>2691</v>
      </c>
      <c r="P78" s="2"/>
      <c r="Q78" s="2"/>
      <c r="S78" s="8468"/>
      <c r="U78" s="8469"/>
      <c r="W78" s="8470" t="str">
        <f>IF(ISNUMBER(U78),U78,"")</f>
        <v/>
      </c>
      <c r="Y78" s="8471" t="str">
        <f t="shared" si="14"/>
        <v/>
      </c>
      <c r="AA78" s="92"/>
      <c r="AC78" s="8472"/>
      <c r="AE78" s="8473"/>
      <c r="AG78" s="8474" t="str">
        <f>IF(ISNUMBER(AE78),AE78,"")</f>
        <v/>
      </c>
      <c r="AI78" s="8475" t="str">
        <f t="shared" si="15"/>
        <v/>
      </c>
    </row>
    <row r="79" spans="1:35" ht="11.25" hidden="1" outlineLevel="5">
      <c r="A79" s="8476" t="s">
        <v>2917</v>
      </c>
      <c r="B79" s="2" t="s">
        <v>94</v>
      </c>
      <c r="C79" s="67" t="str">
        <f t="shared" si="13"/>
        <v/>
      </c>
      <c r="D79" s="2" t="s">
        <v>90</v>
      </c>
      <c r="E79" s="2" t="s">
        <v>2918</v>
      </c>
      <c r="F79" s="2" t="s">
        <v>67</v>
      </c>
      <c r="G79" s="2" t="s">
        <v>2919</v>
      </c>
      <c r="H79" s="2" t="s">
        <v>2916</v>
      </c>
      <c r="I79" s="2" t="s">
        <v>2920</v>
      </c>
      <c r="J79" s="2" t="s">
        <v>71</v>
      </c>
      <c r="K79" s="2"/>
      <c r="L79" s="2" t="s">
        <v>12</v>
      </c>
      <c r="M79" s="2" t="s">
        <v>12</v>
      </c>
      <c r="N79" s="2" t="s">
        <v>12</v>
      </c>
      <c r="O79" s="2" t="s">
        <v>2691</v>
      </c>
      <c r="P79" s="2"/>
      <c r="Q79" s="2"/>
      <c r="S79" s="8477"/>
      <c r="U79" s="8478"/>
      <c r="W79" s="8479" t="str">
        <f>IF(OR(ISNUMBER(W80),ISNUMBER(W81),ISNUMBER(W82),ISNUMBER(W83),ISNUMBER(W84)),N(W80)+N(W81)+N(W82)+N(W83)+N(W84),IF(ISNUMBER(U79),U79,""))</f>
        <v/>
      </c>
      <c r="Y79" s="8480" t="str">
        <f t="shared" si="14"/>
        <v/>
      </c>
      <c r="AA79" s="92"/>
      <c r="AC79" s="8481"/>
      <c r="AE79" s="8482"/>
      <c r="AG79" s="8483" t="str">
        <f>IF(OR(ISNUMBER(AG80),ISNUMBER(AG81),ISNUMBER(AG82),ISNUMBER(AG83),ISNUMBER(AG84)),N(AG80)+N(AG81)+N(AG82)+N(AG83)+N(AG84),IF(ISNUMBER(AE79),AE79,""))</f>
        <v/>
      </c>
      <c r="AI79" s="8484" t="str">
        <f t="shared" si="15"/>
        <v/>
      </c>
    </row>
    <row r="80" spans="1:35" ht="11.25" hidden="1" outlineLevel="6">
      <c r="A80" s="8485" t="s">
        <v>2921</v>
      </c>
      <c r="B80" s="2" t="s">
        <v>94</v>
      </c>
      <c r="C80" s="67" t="str">
        <f t="shared" si="13"/>
        <v/>
      </c>
      <c r="D80" s="2" t="s">
        <v>90</v>
      </c>
      <c r="E80" s="2" t="s">
        <v>2922</v>
      </c>
      <c r="F80" s="2" t="s">
        <v>67</v>
      </c>
      <c r="G80" s="2" t="s">
        <v>2923</v>
      </c>
      <c r="H80" s="2" t="s">
        <v>2924</v>
      </c>
      <c r="I80" s="2" t="s">
        <v>2925</v>
      </c>
      <c r="J80" s="2" t="s">
        <v>187</v>
      </c>
      <c r="K80" s="2"/>
      <c r="L80" s="2"/>
      <c r="M80" s="2" t="s">
        <v>12</v>
      </c>
      <c r="N80" s="2" t="s">
        <v>12</v>
      </c>
      <c r="O80" s="2" t="s">
        <v>2691</v>
      </c>
      <c r="P80" s="2"/>
      <c r="Q80" s="2"/>
      <c r="S80" s="8486"/>
      <c r="U80" s="8487"/>
      <c r="W80" s="8488" t="str">
        <f>IF(ISNUMBER(U80),U80,"")</f>
        <v/>
      </c>
      <c r="Y80" s="8489" t="str">
        <f t="shared" si="14"/>
        <v/>
      </c>
      <c r="AA80" s="92"/>
      <c r="AC80" s="8490"/>
      <c r="AE80" s="8491"/>
      <c r="AG80" s="8492" t="str">
        <f>IF(ISNUMBER(AE80),AE80,"")</f>
        <v/>
      </c>
      <c r="AI80" s="8493" t="str">
        <f t="shared" si="15"/>
        <v/>
      </c>
    </row>
    <row r="81" spans="1:35" ht="11.25" hidden="1" outlineLevel="6">
      <c r="A81" s="8494" t="s">
        <v>2926</v>
      </c>
      <c r="B81" s="2" t="s">
        <v>94</v>
      </c>
      <c r="C81" s="67" t="str">
        <f t="shared" si="13"/>
        <v/>
      </c>
      <c r="D81" s="2" t="s">
        <v>90</v>
      </c>
      <c r="E81" s="2" t="s">
        <v>2927</v>
      </c>
      <c r="F81" s="2" t="s">
        <v>67</v>
      </c>
      <c r="G81" s="2" t="s">
        <v>2928</v>
      </c>
      <c r="H81" s="2" t="s">
        <v>2924</v>
      </c>
      <c r="I81" s="2" t="s">
        <v>2929</v>
      </c>
      <c r="J81" s="2" t="s">
        <v>187</v>
      </c>
      <c r="K81" s="2"/>
      <c r="L81" s="2" t="s">
        <v>12</v>
      </c>
      <c r="M81" s="2" t="s">
        <v>12</v>
      </c>
      <c r="N81" s="2" t="s">
        <v>12</v>
      </c>
      <c r="O81" s="2" t="s">
        <v>2691</v>
      </c>
      <c r="P81" s="2"/>
      <c r="Q81" s="2"/>
      <c r="S81" s="8495"/>
      <c r="U81" s="8496"/>
      <c r="W81" s="8497" t="str">
        <f>IF(ISNUMBER(U81),U81,"")</f>
        <v/>
      </c>
      <c r="Y81" s="8498" t="str">
        <f t="shared" si="14"/>
        <v/>
      </c>
      <c r="AA81" s="92"/>
      <c r="AC81" s="8499"/>
      <c r="AE81" s="8500"/>
      <c r="AG81" s="8501" t="str">
        <f>IF(ISNUMBER(AE81),AE81,"")</f>
        <v/>
      </c>
      <c r="AI81" s="8502" t="str">
        <f t="shared" si="15"/>
        <v/>
      </c>
    </row>
    <row r="82" spans="1:35" ht="11.25" hidden="1" outlineLevel="6">
      <c r="A82" s="8503" t="s">
        <v>2930</v>
      </c>
      <c r="B82" s="2" t="s">
        <v>94</v>
      </c>
      <c r="C82" s="67" t="str">
        <f t="shared" si="13"/>
        <v/>
      </c>
      <c r="D82" s="2" t="s">
        <v>90</v>
      </c>
      <c r="E82" s="2" t="s">
        <v>2931</v>
      </c>
      <c r="F82" s="2" t="s">
        <v>67</v>
      </c>
      <c r="G82" s="2" t="s">
        <v>2932</v>
      </c>
      <c r="H82" s="2" t="s">
        <v>2924</v>
      </c>
      <c r="I82" s="2" t="s">
        <v>2933</v>
      </c>
      <c r="J82" s="2" t="s">
        <v>187</v>
      </c>
      <c r="K82" s="2"/>
      <c r="L82" s="2" t="s">
        <v>12</v>
      </c>
      <c r="M82" s="2" t="s">
        <v>12</v>
      </c>
      <c r="N82" s="2" t="s">
        <v>12</v>
      </c>
      <c r="O82" s="2" t="s">
        <v>2691</v>
      </c>
      <c r="P82" s="2"/>
      <c r="Q82" s="2"/>
      <c r="S82" s="8504"/>
      <c r="U82" s="8505"/>
      <c r="W82" s="8506" t="str">
        <f>IF(ISNUMBER(U82),U82,"")</f>
        <v/>
      </c>
      <c r="Y82" s="8507" t="str">
        <f t="shared" si="14"/>
        <v/>
      </c>
      <c r="AA82" s="92"/>
      <c r="AC82" s="8508"/>
      <c r="AE82" s="8509"/>
      <c r="AG82" s="8510" t="str">
        <f>IF(ISNUMBER(AE82),AE82,"")</f>
        <v/>
      </c>
      <c r="AI82" s="8511" t="str">
        <f t="shared" si="15"/>
        <v/>
      </c>
    </row>
    <row r="83" spans="1:35" ht="11.25" hidden="1" outlineLevel="6">
      <c r="A83" s="8512" t="s">
        <v>2934</v>
      </c>
      <c r="B83" s="2" t="s">
        <v>94</v>
      </c>
      <c r="C83" s="67" t="str">
        <f t="shared" si="13"/>
        <v/>
      </c>
      <c r="D83" s="2" t="s">
        <v>90</v>
      </c>
      <c r="E83" s="2" t="s">
        <v>2935</v>
      </c>
      <c r="F83" s="2" t="s">
        <v>67</v>
      </c>
      <c r="G83" s="2" t="s">
        <v>2936</v>
      </c>
      <c r="H83" s="2" t="s">
        <v>2924</v>
      </c>
      <c r="I83" s="2" t="s">
        <v>2937</v>
      </c>
      <c r="J83" s="2" t="s">
        <v>187</v>
      </c>
      <c r="K83" s="2"/>
      <c r="L83" s="2" t="s">
        <v>12</v>
      </c>
      <c r="M83" s="2" t="s">
        <v>12</v>
      </c>
      <c r="N83" s="2" t="s">
        <v>12</v>
      </c>
      <c r="O83" s="2" t="s">
        <v>2691</v>
      </c>
      <c r="P83" s="2"/>
      <c r="Q83" s="2"/>
      <c r="S83" s="8513"/>
      <c r="U83" s="8514"/>
      <c r="W83" s="8515" t="str">
        <f>IF(ISNUMBER(U83),U83,"")</f>
        <v/>
      </c>
      <c r="Y83" s="8516" t="str">
        <f t="shared" si="14"/>
        <v/>
      </c>
      <c r="AA83" s="92"/>
      <c r="AC83" s="8517"/>
      <c r="AE83" s="8518"/>
      <c r="AG83" s="8519" t="str">
        <f>IF(ISNUMBER(AE83),AE83,"")</f>
        <v/>
      </c>
      <c r="AI83" s="8520" t="str">
        <f t="shared" si="15"/>
        <v/>
      </c>
    </row>
    <row r="84" spans="1:35" ht="11.25" hidden="1" outlineLevel="6">
      <c r="A84" s="8521" t="s">
        <v>2938</v>
      </c>
      <c r="B84" s="2" t="s">
        <v>94</v>
      </c>
      <c r="C84" s="67" t="str">
        <f t="shared" si="13"/>
        <v/>
      </c>
      <c r="D84" s="2" t="s">
        <v>90</v>
      </c>
      <c r="E84" s="2" t="s">
        <v>2939</v>
      </c>
      <c r="F84" s="2" t="s">
        <v>67</v>
      </c>
      <c r="G84" s="2" t="s">
        <v>2940</v>
      </c>
      <c r="H84" s="2"/>
      <c r="I84" s="2" t="s">
        <v>196</v>
      </c>
      <c r="J84" s="2" t="s">
        <v>96</v>
      </c>
      <c r="K84" s="2"/>
      <c r="L84" s="2" t="s">
        <v>12</v>
      </c>
      <c r="M84" s="2" t="s">
        <v>12</v>
      </c>
      <c r="N84" s="2" t="s">
        <v>12</v>
      </c>
      <c r="O84" s="2" t="s">
        <v>2691</v>
      </c>
      <c r="P84" s="2"/>
      <c r="Q84" s="2"/>
      <c r="S84" s="8522"/>
      <c r="U84" s="8523"/>
      <c r="W84" s="8524" t="str">
        <f>IF(ISNUMBER(U84),U84,"")</f>
        <v/>
      </c>
      <c r="Y84" s="8525" t="str">
        <f t="shared" si="14"/>
        <v/>
      </c>
      <c r="AA84" s="92"/>
      <c r="AC84" s="8526"/>
      <c r="AE84" s="8527"/>
      <c r="AG84" s="8528" t="str">
        <f>IF(ISNUMBER(AE84),AE84,"")</f>
        <v/>
      </c>
      <c r="AI84" s="8529" t="str">
        <f t="shared" si="15"/>
        <v/>
      </c>
    </row>
    <row r="85" spans="1:35" ht="11.25" hidden="1" outlineLevel="7">
      <c r="A85" s="8530" t="s">
        <v>2941</v>
      </c>
      <c r="B85" s="2"/>
      <c r="C85" s="67" t="str">
        <f t="shared" si="13"/>
        <v/>
      </c>
      <c r="D85" s="2" t="s">
        <v>90</v>
      </c>
      <c r="E85" s="2" t="s">
        <v>2942</v>
      </c>
      <c r="F85" s="2" t="s">
        <v>13</v>
      </c>
      <c r="G85" s="2" t="s">
        <v>2943</v>
      </c>
      <c r="H85" s="2"/>
      <c r="I85" s="2" t="s">
        <v>164</v>
      </c>
      <c r="J85" s="2"/>
      <c r="K85" s="2"/>
      <c r="L85" s="2" t="s">
        <v>12</v>
      </c>
      <c r="M85" s="2" t="s">
        <v>12</v>
      </c>
      <c r="N85" s="2" t="s">
        <v>12</v>
      </c>
      <c r="O85" s="2" t="s">
        <v>2691</v>
      </c>
      <c r="P85" s="2"/>
      <c r="Q85" s="2"/>
      <c r="S85" s="8531"/>
      <c r="U85" s="8532"/>
      <c r="W85" s="8533"/>
      <c r="Y85" s="8534" t="str">
        <f t="shared" si="14"/>
        <v/>
      </c>
      <c r="AA85" s="92"/>
      <c r="AC85" s="8535"/>
      <c r="AE85" s="8536"/>
      <c r="AG85" s="8537"/>
      <c r="AI85" s="8538" t="str">
        <f t="shared" si="15"/>
        <v/>
      </c>
    </row>
    <row r="86" spans="1:35" ht="11.25" hidden="1" outlineLevel="5">
      <c r="A86" s="8539" t="s">
        <v>2944</v>
      </c>
      <c r="B86" s="2" t="s">
        <v>94</v>
      </c>
      <c r="C86" s="67" t="str">
        <f t="shared" si="13"/>
        <v/>
      </c>
      <c r="D86" s="2" t="s">
        <v>90</v>
      </c>
      <c r="E86" s="2" t="s">
        <v>2945</v>
      </c>
      <c r="F86" s="2" t="s">
        <v>67</v>
      </c>
      <c r="G86" s="2" t="s">
        <v>2946</v>
      </c>
      <c r="H86" s="2" t="s">
        <v>2916</v>
      </c>
      <c r="I86" s="2" t="s">
        <v>2947</v>
      </c>
      <c r="J86" s="2" t="s">
        <v>71</v>
      </c>
      <c r="K86" s="2"/>
      <c r="L86" s="2" t="s">
        <v>12</v>
      </c>
      <c r="M86" s="2" t="s">
        <v>12</v>
      </c>
      <c r="N86" s="2" t="s">
        <v>12</v>
      </c>
      <c r="O86" s="2" t="s">
        <v>2691</v>
      </c>
      <c r="P86" s="2"/>
      <c r="Q86" s="2"/>
      <c r="S86" s="8540"/>
      <c r="U86" s="8541"/>
      <c r="W86" s="8542" t="str">
        <f>IF(OR(ISNUMBER(W87),ISNUMBER(W96)),N(W87)-N(W96),IF(ISNUMBER(U86),U86,""))</f>
        <v/>
      </c>
      <c r="Y86" s="8543" t="str">
        <f t="shared" si="14"/>
        <v/>
      </c>
      <c r="AA86" s="92"/>
      <c r="AC86" s="8544"/>
      <c r="AE86" s="8545"/>
      <c r="AG86" s="8546" t="str">
        <f>IF(OR(ISNUMBER(AG87),ISNUMBER(AG96)),N(AG87)-N(AG96),IF(ISNUMBER(AE86),AE86,""))</f>
        <v/>
      </c>
      <c r="AI86" s="8547" t="str">
        <f t="shared" si="15"/>
        <v/>
      </c>
    </row>
    <row r="87" spans="1:35" ht="11.25" hidden="1" outlineLevel="6">
      <c r="A87" s="8548" t="s">
        <v>2948</v>
      </c>
      <c r="B87" s="2" t="s">
        <v>94</v>
      </c>
      <c r="C87" s="67" t="str">
        <f t="shared" si="13"/>
        <v/>
      </c>
      <c r="D87" s="2" t="s">
        <v>90</v>
      </c>
      <c r="E87" s="2" t="s">
        <v>2949</v>
      </c>
      <c r="F87" s="2" t="s">
        <v>67</v>
      </c>
      <c r="G87" s="2" t="s">
        <v>2950</v>
      </c>
      <c r="H87" s="2" t="s">
        <v>2951</v>
      </c>
      <c r="I87" s="2"/>
      <c r="J87" s="2" t="s">
        <v>71</v>
      </c>
      <c r="K87" s="2"/>
      <c r="L87" s="2" t="s">
        <v>12</v>
      </c>
      <c r="M87" s="2" t="s">
        <v>12</v>
      </c>
      <c r="N87" s="2" t="s">
        <v>12</v>
      </c>
      <c r="O87" s="2" t="s">
        <v>2691</v>
      </c>
      <c r="P87" s="2"/>
      <c r="Q87" s="2"/>
      <c r="S87" s="8549"/>
      <c r="U87" s="8550"/>
      <c r="W87" s="8551" t="str">
        <f>IF(OR(ISNUMBER(W88),ISNUMBER(W89),ISNUMBER(W92)),N(W88)+N(W89)+N(W92),IF(ISNUMBER(U87),U87,""))</f>
        <v/>
      </c>
      <c r="Y87" s="8552" t="str">
        <f t="shared" si="14"/>
        <v/>
      </c>
      <c r="AA87" s="92"/>
      <c r="AC87" s="8553"/>
      <c r="AE87" s="8554"/>
      <c r="AG87" s="8555" t="str">
        <f>IF(OR(ISNUMBER(AG88),ISNUMBER(AG89),ISNUMBER(AG92)),N(AG88)+N(AG89)+N(AG92),IF(ISNUMBER(AE87),AE87,""))</f>
        <v/>
      </c>
      <c r="AI87" s="8556" t="str">
        <f t="shared" si="15"/>
        <v/>
      </c>
    </row>
    <row r="88" spans="1:35" ht="11.25" hidden="1" outlineLevel="7">
      <c r="A88" s="8557" t="s">
        <v>2952</v>
      </c>
      <c r="B88" s="2" t="s">
        <v>94</v>
      </c>
      <c r="C88" s="67" t="str">
        <f t="shared" si="13"/>
        <v/>
      </c>
      <c r="D88" s="2" t="s">
        <v>90</v>
      </c>
      <c r="E88" s="2" t="s">
        <v>2953</v>
      </c>
      <c r="F88" s="2" t="s">
        <v>67</v>
      </c>
      <c r="G88" s="2" t="s">
        <v>2954</v>
      </c>
      <c r="H88" s="2"/>
      <c r="I88" s="2"/>
      <c r="J88" s="2" t="s">
        <v>187</v>
      </c>
      <c r="K88" s="2"/>
      <c r="L88" s="2" t="s">
        <v>12</v>
      </c>
      <c r="M88" s="2" t="s">
        <v>12</v>
      </c>
      <c r="N88" s="2" t="s">
        <v>12</v>
      </c>
      <c r="O88" s="2" t="s">
        <v>2691</v>
      </c>
      <c r="P88" s="2"/>
      <c r="Q88" s="2"/>
      <c r="S88" s="8558"/>
      <c r="U88" s="8559"/>
      <c r="W88" s="8560" t="str">
        <f>IF(ISNUMBER(U88),U88,"")</f>
        <v/>
      </c>
      <c r="Y88" s="8561" t="str">
        <f t="shared" si="14"/>
        <v/>
      </c>
      <c r="AA88" s="92"/>
      <c r="AC88" s="8562"/>
      <c r="AE88" s="8563"/>
      <c r="AG88" s="8564" t="str">
        <f>IF(ISNUMBER(AE88),AE88,"")</f>
        <v/>
      </c>
      <c r="AI88" s="8565" t="str">
        <f t="shared" si="15"/>
        <v/>
      </c>
    </row>
    <row r="89" spans="1:35" ht="11.25" hidden="1" outlineLevel="7">
      <c r="A89" s="8566" t="s">
        <v>2955</v>
      </c>
      <c r="B89" s="2" t="s">
        <v>94</v>
      </c>
      <c r="C89" s="67" t="str">
        <f t="shared" si="13"/>
        <v/>
      </c>
      <c r="D89" s="2" t="s">
        <v>90</v>
      </c>
      <c r="E89" s="2" t="s">
        <v>2956</v>
      </c>
      <c r="F89" s="2" t="s">
        <v>67</v>
      </c>
      <c r="G89" s="2" t="s">
        <v>2957</v>
      </c>
      <c r="H89" s="2"/>
      <c r="I89" s="2"/>
      <c r="J89" s="2" t="s">
        <v>187</v>
      </c>
      <c r="K89" s="2"/>
      <c r="L89" s="2" t="s">
        <v>12</v>
      </c>
      <c r="M89" s="2" t="s">
        <v>12</v>
      </c>
      <c r="N89" s="2" t="s">
        <v>12</v>
      </c>
      <c r="O89" s="2" t="s">
        <v>2691</v>
      </c>
      <c r="P89" s="2"/>
      <c r="Q89" s="2"/>
      <c r="S89" s="8567"/>
      <c r="U89" s="8568"/>
      <c r="W89" s="8569" t="str">
        <f>IF(OR(ISNUMBER(W90),ISNUMBER(W91)),N(W90)+N(W91),IF(ISNUMBER(U89),U89,""))</f>
        <v/>
      </c>
      <c r="Y89" s="8570" t="str">
        <f t="shared" si="14"/>
        <v/>
      </c>
      <c r="AA89" s="92"/>
      <c r="AC89" s="8571"/>
      <c r="AE89" s="8572"/>
      <c r="AG89" s="8573" t="str">
        <f>IF(OR(ISNUMBER(AG90),ISNUMBER(AG91)),N(AG90)+N(AG91),IF(ISNUMBER(AE89),AE89,""))</f>
        <v/>
      </c>
      <c r="AI89" s="8574" t="str">
        <f t="shared" si="15"/>
        <v/>
      </c>
    </row>
    <row r="90" spans="1:35" ht="11.25">
      <c r="A90" s="8575" t="s">
        <v>2958</v>
      </c>
      <c r="B90" s="2" t="s">
        <v>94</v>
      </c>
      <c r="C90" s="67" t="str">
        <f t="shared" si="13"/>
        <v/>
      </c>
      <c r="D90" s="2" t="s">
        <v>90</v>
      </c>
      <c r="E90" s="2" t="s">
        <v>2959</v>
      </c>
      <c r="F90" s="2" t="s">
        <v>67</v>
      </c>
      <c r="G90" s="2" t="s">
        <v>2960</v>
      </c>
      <c r="H90" s="2"/>
      <c r="I90" s="2"/>
      <c r="J90" s="2"/>
      <c r="K90" s="2"/>
      <c r="L90" s="2" t="s">
        <v>12</v>
      </c>
      <c r="M90" s="2" t="s">
        <v>12</v>
      </c>
      <c r="N90" s="2" t="s">
        <v>12</v>
      </c>
      <c r="O90" s="2" t="s">
        <v>2691</v>
      </c>
      <c r="P90" s="2"/>
      <c r="Q90" s="2"/>
      <c r="S90" s="8576"/>
      <c r="U90" s="8577"/>
      <c r="W90" s="8578" t="str">
        <f>IF(ISNUMBER(U90),U90,"")</f>
        <v/>
      </c>
      <c r="Y90" s="8579" t="str">
        <f t="shared" si="14"/>
        <v/>
      </c>
      <c r="AA90" s="92"/>
      <c r="AC90" s="8580"/>
      <c r="AE90" s="8581"/>
      <c r="AG90" s="8582" t="str">
        <f>IF(ISNUMBER(AE90),AE90,"")</f>
        <v/>
      </c>
      <c r="AI90" s="8583" t="str">
        <f t="shared" si="15"/>
        <v/>
      </c>
    </row>
    <row r="91" spans="1:35" ht="11.25" collapsed="1">
      <c r="A91" s="8584" t="s">
        <v>2961</v>
      </c>
      <c r="B91" s="2" t="s">
        <v>94</v>
      </c>
      <c r="C91" s="67" t="str">
        <f t="shared" si="13"/>
        <v/>
      </c>
      <c r="D91" s="2" t="s">
        <v>90</v>
      </c>
      <c r="E91" s="2" t="s">
        <v>2962</v>
      </c>
      <c r="F91" s="2" t="s">
        <v>67</v>
      </c>
      <c r="G91" s="2" t="s">
        <v>2963</v>
      </c>
      <c r="H91" s="2"/>
      <c r="I91" s="2"/>
      <c r="J91" s="2"/>
      <c r="K91" s="2"/>
      <c r="L91" s="2" t="s">
        <v>12</v>
      </c>
      <c r="M91" s="2" t="s">
        <v>12</v>
      </c>
      <c r="N91" s="2" t="s">
        <v>12</v>
      </c>
      <c r="O91" s="2" t="s">
        <v>2691</v>
      </c>
      <c r="P91" s="2"/>
      <c r="Q91" s="2"/>
      <c r="S91" s="8585"/>
      <c r="U91" s="8586"/>
      <c r="W91" s="8587" t="str">
        <f>IF(ISNUMBER(U91),U91,"")</f>
        <v/>
      </c>
      <c r="Y91" s="8588" t="str">
        <f t="shared" si="14"/>
        <v/>
      </c>
      <c r="AA91" s="92"/>
      <c r="AC91" s="8589"/>
      <c r="AE91" s="8590"/>
      <c r="AG91" s="8591" t="str">
        <f>IF(ISNUMBER(AE91),AE91,"")</f>
        <v/>
      </c>
      <c r="AI91" s="8592" t="str">
        <f t="shared" si="15"/>
        <v/>
      </c>
    </row>
    <row r="92" spans="1:35" ht="11.25" hidden="1" outlineLevel="7">
      <c r="A92" s="8593" t="s">
        <v>2964</v>
      </c>
      <c r="B92" s="2" t="s">
        <v>94</v>
      </c>
      <c r="C92" s="67" t="str">
        <f t="shared" si="13"/>
        <v/>
      </c>
      <c r="D92" s="2" t="s">
        <v>90</v>
      </c>
      <c r="E92" s="2" t="s">
        <v>2965</v>
      </c>
      <c r="F92" s="2" t="s">
        <v>67</v>
      </c>
      <c r="G92" s="2" t="s">
        <v>2966</v>
      </c>
      <c r="H92" s="2"/>
      <c r="I92" s="2"/>
      <c r="J92" s="2" t="s">
        <v>187</v>
      </c>
      <c r="K92" s="2"/>
      <c r="L92" s="2" t="s">
        <v>12</v>
      </c>
      <c r="M92" s="2" t="s">
        <v>12</v>
      </c>
      <c r="N92" s="2" t="s">
        <v>12</v>
      </c>
      <c r="O92" s="2" t="s">
        <v>2691</v>
      </c>
      <c r="P92" s="2"/>
      <c r="Q92" s="2"/>
      <c r="S92" s="8594"/>
      <c r="U92" s="8595"/>
      <c r="W92" s="8596" t="str">
        <f>IF(OR(ISNUMBER(W93),ISNUMBER(W94),ISNUMBER(W95)),N(W93)+N(W94)+N(W95),IF(ISNUMBER(U92),U92,""))</f>
        <v/>
      </c>
      <c r="Y92" s="8597" t="str">
        <f t="shared" si="14"/>
        <v/>
      </c>
      <c r="AA92" s="92"/>
      <c r="AC92" s="8598"/>
      <c r="AE92" s="8599"/>
      <c r="AG92" s="8600" t="str">
        <f>IF(OR(ISNUMBER(AG93),ISNUMBER(AG94),ISNUMBER(AG95)),N(AG93)+N(AG94)+N(AG95),IF(ISNUMBER(AE92),AE92,""))</f>
        <v/>
      </c>
      <c r="AI92" s="8601" t="str">
        <f t="shared" si="15"/>
        <v/>
      </c>
    </row>
    <row r="93" spans="1:35" ht="11.25">
      <c r="A93" s="8602" t="s">
        <v>2967</v>
      </c>
      <c r="B93" s="2" t="s">
        <v>94</v>
      </c>
      <c r="C93" s="67" t="str">
        <f t="shared" si="13"/>
        <v/>
      </c>
      <c r="D93" s="2" t="s">
        <v>90</v>
      </c>
      <c r="E93" s="2" t="s">
        <v>2968</v>
      </c>
      <c r="F93" s="2" t="s">
        <v>67</v>
      </c>
      <c r="G93" s="2" t="s">
        <v>2969</v>
      </c>
      <c r="H93" s="2"/>
      <c r="I93" s="2"/>
      <c r="J93" s="2"/>
      <c r="K93" s="2"/>
      <c r="L93" s="2" t="s">
        <v>12</v>
      </c>
      <c r="M93" s="2" t="s">
        <v>12</v>
      </c>
      <c r="N93" s="2" t="s">
        <v>12</v>
      </c>
      <c r="O93" s="2" t="s">
        <v>2691</v>
      </c>
      <c r="P93" s="2"/>
      <c r="Q93" s="2"/>
      <c r="S93" s="8603"/>
      <c r="U93" s="8604"/>
      <c r="W93" s="8605" t="str">
        <f>IF(ISNUMBER(U93),U93,"")</f>
        <v/>
      </c>
      <c r="Y93" s="8606" t="str">
        <f t="shared" si="14"/>
        <v/>
      </c>
      <c r="AA93" s="92"/>
      <c r="AC93" s="8607"/>
      <c r="AE93" s="8608"/>
      <c r="AG93" s="8609" t="str">
        <f>IF(ISNUMBER(AE93),AE93,"")</f>
        <v/>
      </c>
      <c r="AI93" s="8610" t="str">
        <f t="shared" si="15"/>
        <v/>
      </c>
    </row>
    <row r="94" spans="1:35" ht="11.25">
      <c r="A94" s="8611" t="s">
        <v>2970</v>
      </c>
      <c r="B94" s="2" t="s">
        <v>94</v>
      </c>
      <c r="C94" s="67" t="str">
        <f t="shared" si="13"/>
        <v/>
      </c>
      <c r="D94" s="2" t="s">
        <v>90</v>
      </c>
      <c r="E94" s="2" t="s">
        <v>2971</v>
      </c>
      <c r="F94" s="2" t="s">
        <v>67</v>
      </c>
      <c r="G94" s="2" t="s">
        <v>2972</v>
      </c>
      <c r="H94" s="2"/>
      <c r="I94" s="2"/>
      <c r="J94" s="2"/>
      <c r="K94" s="2"/>
      <c r="L94" s="2" t="s">
        <v>12</v>
      </c>
      <c r="M94" s="2" t="s">
        <v>12</v>
      </c>
      <c r="N94" s="2" t="s">
        <v>12</v>
      </c>
      <c r="O94" s="2" t="s">
        <v>2691</v>
      </c>
      <c r="P94" s="2"/>
      <c r="Q94" s="2"/>
      <c r="S94" s="8612"/>
      <c r="U94" s="8613"/>
      <c r="W94" s="8614" t="str">
        <f>IF(ISNUMBER(U94),U94,"")</f>
        <v/>
      </c>
      <c r="Y94" s="8615" t="str">
        <f t="shared" si="14"/>
        <v/>
      </c>
      <c r="AA94" s="92"/>
      <c r="AC94" s="8616"/>
      <c r="AE94" s="8617"/>
      <c r="AG94" s="8618" t="str">
        <f>IF(ISNUMBER(AE94),AE94,"")</f>
        <v/>
      </c>
      <c r="AI94" s="8619" t="str">
        <f t="shared" si="15"/>
        <v/>
      </c>
    </row>
    <row r="95" spans="1:35" ht="11.25" collapsed="1">
      <c r="A95" s="8620" t="s">
        <v>2973</v>
      </c>
      <c r="B95" s="2" t="s">
        <v>94</v>
      </c>
      <c r="C95" s="67" t="str">
        <f t="shared" si="13"/>
        <v/>
      </c>
      <c r="D95" s="2" t="s">
        <v>90</v>
      </c>
      <c r="E95" s="2" t="s">
        <v>2974</v>
      </c>
      <c r="F95" s="2" t="s">
        <v>67</v>
      </c>
      <c r="G95" s="2" t="s">
        <v>2975</v>
      </c>
      <c r="H95" s="2"/>
      <c r="I95" s="2"/>
      <c r="J95" s="2"/>
      <c r="K95" s="2"/>
      <c r="L95" s="2" t="s">
        <v>12</v>
      </c>
      <c r="M95" s="2" t="s">
        <v>12</v>
      </c>
      <c r="N95" s="2" t="s">
        <v>12</v>
      </c>
      <c r="O95" s="2" t="s">
        <v>2691</v>
      </c>
      <c r="P95" s="2"/>
      <c r="Q95" s="2"/>
      <c r="S95" s="8621"/>
      <c r="U95" s="8622"/>
      <c r="W95" s="8623" t="str">
        <f>IF(ISNUMBER(U95),U95,"")</f>
        <v/>
      </c>
      <c r="Y95" s="8624" t="str">
        <f t="shared" si="14"/>
        <v/>
      </c>
      <c r="AA95" s="92"/>
      <c r="AC95" s="8625"/>
      <c r="AE95" s="8626"/>
      <c r="AG95" s="8627" t="str">
        <f>IF(ISNUMBER(AE95),AE95,"")</f>
        <v/>
      </c>
      <c r="AI95" s="8628" t="str">
        <f t="shared" si="15"/>
        <v/>
      </c>
    </row>
    <row r="96" spans="1:35" ht="11.25" hidden="1" outlineLevel="6">
      <c r="A96" s="8629" t="s">
        <v>2976</v>
      </c>
      <c r="B96" s="2" t="s">
        <v>593</v>
      </c>
      <c r="C96" s="67" t="str">
        <f t="shared" si="13"/>
        <v/>
      </c>
      <c r="D96" s="2" t="s">
        <v>90</v>
      </c>
      <c r="E96" s="2" t="s">
        <v>2977</v>
      </c>
      <c r="F96" s="2" t="s">
        <v>67</v>
      </c>
      <c r="G96" s="2" t="s">
        <v>2978</v>
      </c>
      <c r="H96" s="2"/>
      <c r="I96" s="2" t="s">
        <v>2979</v>
      </c>
      <c r="J96" s="2" t="s">
        <v>71</v>
      </c>
      <c r="K96" s="2"/>
      <c r="L96" s="2" t="s">
        <v>12</v>
      </c>
      <c r="M96" s="2" t="s">
        <v>12</v>
      </c>
      <c r="N96" s="2" t="s">
        <v>12</v>
      </c>
      <c r="O96" s="2" t="s">
        <v>2691</v>
      </c>
      <c r="P96" s="2"/>
      <c r="Q96" s="2"/>
      <c r="S96" s="8630"/>
      <c r="U96" s="8631"/>
      <c r="W96" s="8632" t="str">
        <f>IF(OR(ISNUMBER(W97),ISNUMBER(W98),ISNUMBER(W101)),N(W97)+N(W98)+N(W101),IF(ISNUMBER(U96),U96,""))</f>
        <v/>
      </c>
      <c r="Y96" s="8633" t="str">
        <f t="shared" si="14"/>
        <v/>
      </c>
      <c r="AA96" s="92"/>
      <c r="AC96" s="8634"/>
      <c r="AE96" s="8635"/>
      <c r="AG96" s="8636" t="str">
        <f>IF(OR(ISNUMBER(AG97),ISNUMBER(AG98),ISNUMBER(AG101)),N(AG97)+N(AG98)+N(AG101),IF(ISNUMBER(AE96),AE96,""))</f>
        <v/>
      </c>
      <c r="AI96" s="8637" t="str">
        <f t="shared" si="15"/>
        <v/>
      </c>
    </row>
    <row r="97" spans="1:35" ht="11.25" hidden="1" outlineLevel="7">
      <c r="A97" s="8638" t="s">
        <v>2980</v>
      </c>
      <c r="B97" s="2" t="s">
        <v>94</v>
      </c>
      <c r="C97" s="67" t="str">
        <f t="shared" si="13"/>
        <v/>
      </c>
      <c r="D97" s="2" t="s">
        <v>90</v>
      </c>
      <c r="E97" s="2" t="s">
        <v>2981</v>
      </c>
      <c r="F97" s="2" t="s">
        <v>67</v>
      </c>
      <c r="G97" s="2" t="s">
        <v>2982</v>
      </c>
      <c r="H97" s="2"/>
      <c r="I97" s="2"/>
      <c r="J97" s="2" t="s">
        <v>187</v>
      </c>
      <c r="K97" s="2"/>
      <c r="L97" s="2" t="s">
        <v>12</v>
      </c>
      <c r="M97" s="2" t="s">
        <v>12</v>
      </c>
      <c r="N97" s="2" t="s">
        <v>12</v>
      </c>
      <c r="O97" s="2" t="s">
        <v>2691</v>
      </c>
      <c r="P97" s="2"/>
      <c r="Q97" s="2"/>
      <c r="S97" s="8639"/>
      <c r="U97" s="8640"/>
      <c r="W97" s="8641" t="str">
        <f>IF(ISNUMBER(U97),U97,"")</f>
        <v/>
      </c>
      <c r="Y97" s="8642" t="str">
        <f t="shared" si="14"/>
        <v/>
      </c>
      <c r="AA97" s="92"/>
      <c r="AC97" s="8643"/>
      <c r="AE97" s="8644"/>
      <c r="AG97" s="8645" t="str">
        <f>IF(ISNUMBER(AE97),AE97,"")</f>
        <v/>
      </c>
      <c r="AI97" s="8646" t="str">
        <f t="shared" si="15"/>
        <v/>
      </c>
    </row>
    <row r="98" spans="1:35" ht="11.25" hidden="1" outlineLevel="7">
      <c r="A98" s="8647" t="s">
        <v>2983</v>
      </c>
      <c r="B98" s="2" t="s">
        <v>94</v>
      </c>
      <c r="C98" s="67" t="str">
        <f t="shared" si="13"/>
        <v/>
      </c>
      <c r="D98" s="2" t="s">
        <v>90</v>
      </c>
      <c r="E98" s="2" t="s">
        <v>2984</v>
      </c>
      <c r="F98" s="2" t="s">
        <v>67</v>
      </c>
      <c r="G98" s="2" t="s">
        <v>2985</v>
      </c>
      <c r="H98" s="2"/>
      <c r="I98" s="2"/>
      <c r="J98" s="2" t="s">
        <v>187</v>
      </c>
      <c r="K98" s="2"/>
      <c r="L98" s="2" t="s">
        <v>12</v>
      </c>
      <c r="M98" s="2" t="s">
        <v>12</v>
      </c>
      <c r="N98" s="2" t="s">
        <v>12</v>
      </c>
      <c r="O98" s="2" t="s">
        <v>2691</v>
      </c>
      <c r="P98" s="2"/>
      <c r="Q98" s="2"/>
      <c r="S98" s="8648"/>
      <c r="U98" s="8649"/>
      <c r="W98" s="8650" t="str">
        <f>IF(OR(ISNUMBER(W99),ISNUMBER(W100)),N(W99)+N(W100),IF(ISNUMBER(U98),U98,""))</f>
        <v/>
      </c>
      <c r="Y98" s="8651" t="str">
        <f t="shared" si="14"/>
        <v/>
      </c>
      <c r="AA98" s="92"/>
      <c r="AC98" s="8652"/>
      <c r="AE98" s="8653"/>
      <c r="AG98" s="8654" t="str">
        <f>IF(OR(ISNUMBER(AG99),ISNUMBER(AG100)),N(AG99)+N(AG100),IF(ISNUMBER(AE98),AE98,""))</f>
        <v/>
      </c>
      <c r="AI98" s="8655" t="str">
        <f t="shared" si="15"/>
        <v/>
      </c>
    </row>
    <row r="99" spans="1:35" ht="11.25">
      <c r="A99" s="8656" t="s">
        <v>2986</v>
      </c>
      <c r="B99" s="2" t="s">
        <v>94</v>
      </c>
      <c r="C99" s="67" t="str">
        <f t="shared" si="13"/>
        <v/>
      </c>
      <c r="D99" s="2" t="s">
        <v>90</v>
      </c>
      <c r="E99" s="2" t="s">
        <v>2987</v>
      </c>
      <c r="F99" s="2" t="s">
        <v>67</v>
      </c>
      <c r="G99" s="2" t="s">
        <v>2988</v>
      </c>
      <c r="H99" s="2"/>
      <c r="I99" s="2"/>
      <c r="J99" s="2"/>
      <c r="K99" s="2"/>
      <c r="L99" s="2" t="s">
        <v>12</v>
      </c>
      <c r="M99" s="2" t="s">
        <v>12</v>
      </c>
      <c r="N99" s="2" t="s">
        <v>12</v>
      </c>
      <c r="O99" s="2" t="s">
        <v>2691</v>
      </c>
      <c r="P99" s="2"/>
      <c r="Q99" s="2"/>
      <c r="S99" s="8657"/>
      <c r="U99" s="8658"/>
      <c r="W99" s="8659" t="str">
        <f>IF(ISNUMBER(U99),U99,"")</f>
        <v/>
      </c>
      <c r="Y99" s="8660" t="str">
        <f t="shared" si="14"/>
        <v/>
      </c>
      <c r="AA99" s="92"/>
      <c r="AC99" s="8661"/>
      <c r="AE99" s="8662"/>
      <c r="AG99" s="8663" t="str">
        <f>IF(ISNUMBER(AE99),AE99,"")</f>
        <v/>
      </c>
      <c r="AI99" s="8664" t="str">
        <f t="shared" si="15"/>
        <v/>
      </c>
    </row>
    <row r="100" spans="1:35" ht="11.25" collapsed="1">
      <c r="A100" s="8665" t="s">
        <v>2989</v>
      </c>
      <c r="B100" s="2" t="s">
        <v>94</v>
      </c>
      <c r="C100" s="67" t="str">
        <f t="shared" si="13"/>
        <v/>
      </c>
      <c r="D100" s="2" t="s">
        <v>90</v>
      </c>
      <c r="E100" s="2" t="s">
        <v>2990</v>
      </c>
      <c r="F100" s="2" t="s">
        <v>67</v>
      </c>
      <c r="G100" s="2" t="s">
        <v>2991</v>
      </c>
      <c r="H100" s="2"/>
      <c r="I100" s="2"/>
      <c r="J100" s="2"/>
      <c r="K100" s="2"/>
      <c r="L100" s="2" t="s">
        <v>12</v>
      </c>
      <c r="M100" s="2" t="s">
        <v>12</v>
      </c>
      <c r="N100" s="2" t="s">
        <v>12</v>
      </c>
      <c r="O100" s="2" t="s">
        <v>2691</v>
      </c>
      <c r="P100" s="2"/>
      <c r="Q100" s="2"/>
      <c r="S100" s="8666"/>
      <c r="U100" s="8667"/>
      <c r="W100" s="8668" t="str">
        <f>IF(ISNUMBER(U100),U100,"")</f>
        <v/>
      </c>
      <c r="Y100" s="8669" t="str">
        <f t="shared" si="14"/>
        <v/>
      </c>
      <c r="AA100" s="92"/>
      <c r="AC100" s="8670"/>
      <c r="AE100" s="8671"/>
      <c r="AG100" s="8672" t="str">
        <f>IF(ISNUMBER(AE100),AE100,"")</f>
        <v/>
      </c>
      <c r="AI100" s="8673" t="str">
        <f t="shared" si="15"/>
        <v/>
      </c>
    </row>
    <row r="101" spans="1:35" ht="11.25" hidden="1" outlineLevel="7">
      <c r="A101" s="8674" t="s">
        <v>2992</v>
      </c>
      <c r="B101" s="2" t="s">
        <v>94</v>
      </c>
      <c r="C101" s="67" t="str">
        <f t="shared" si="13"/>
        <v/>
      </c>
      <c r="D101" s="2" t="s">
        <v>90</v>
      </c>
      <c r="E101" s="2" t="s">
        <v>2993</v>
      </c>
      <c r="F101" s="2" t="s">
        <v>67</v>
      </c>
      <c r="G101" s="2" t="s">
        <v>2994</v>
      </c>
      <c r="H101" s="2"/>
      <c r="I101" s="2"/>
      <c r="J101" s="2" t="s">
        <v>187</v>
      </c>
      <c r="K101" s="2"/>
      <c r="L101" s="2" t="s">
        <v>12</v>
      </c>
      <c r="M101" s="2" t="s">
        <v>12</v>
      </c>
      <c r="N101" s="2" t="s">
        <v>12</v>
      </c>
      <c r="O101" s="2" t="s">
        <v>2691</v>
      </c>
      <c r="P101" s="2"/>
      <c r="Q101" s="2"/>
      <c r="S101" s="8675"/>
      <c r="U101" s="8676"/>
      <c r="W101" s="8677" t="str">
        <f>IF(OR(ISNUMBER(W102),ISNUMBER(W103),ISNUMBER(W104)),N(W102)+N(W103)+N(W104),IF(ISNUMBER(U101),U101,""))</f>
        <v/>
      </c>
      <c r="Y101" s="8678" t="str">
        <f t="shared" si="14"/>
        <v/>
      </c>
      <c r="AA101" s="92"/>
      <c r="AC101" s="8679"/>
      <c r="AE101" s="8680"/>
      <c r="AG101" s="8681" t="str">
        <f>IF(OR(ISNUMBER(AG102),ISNUMBER(AG103),ISNUMBER(AG104)),N(AG102)+N(AG103)+N(AG104),IF(ISNUMBER(AE101),AE101,""))</f>
        <v/>
      </c>
      <c r="AI101" s="8682" t="str">
        <f t="shared" si="15"/>
        <v/>
      </c>
    </row>
    <row r="102" spans="1:35" ht="11.25">
      <c r="A102" s="8683" t="s">
        <v>2995</v>
      </c>
      <c r="B102" s="2" t="s">
        <v>94</v>
      </c>
      <c r="C102" s="67" t="str">
        <f t="shared" si="13"/>
        <v/>
      </c>
      <c r="D102" s="2" t="s">
        <v>90</v>
      </c>
      <c r="E102" s="2" t="s">
        <v>2996</v>
      </c>
      <c r="F102" s="2" t="s">
        <v>67</v>
      </c>
      <c r="G102" s="2" t="s">
        <v>2997</v>
      </c>
      <c r="H102" s="2"/>
      <c r="I102" s="2"/>
      <c r="J102" s="2"/>
      <c r="K102" s="2"/>
      <c r="L102" s="2" t="s">
        <v>12</v>
      </c>
      <c r="M102" s="2" t="s">
        <v>12</v>
      </c>
      <c r="N102" s="2" t="s">
        <v>12</v>
      </c>
      <c r="O102" s="2" t="s">
        <v>2691</v>
      </c>
      <c r="P102" s="2"/>
      <c r="Q102" s="2"/>
      <c r="S102" s="8684"/>
      <c r="U102" s="8685"/>
      <c r="W102" s="8686" t="str">
        <f t="shared" ref="W102:W108" si="16">IF(ISNUMBER(U102),U102,"")</f>
        <v/>
      </c>
      <c r="Y102" s="8687" t="str">
        <f t="shared" si="14"/>
        <v/>
      </c>
      <c r="AA102" s="92"/>
      <c r="AC102" s="8688"/>
      <c r="AE102" s="8689"/>
      <c r="AG102" s="8690" t="str">
        <f t="shared" ref="AG102:AG108" si="17">IF(ISNUMBER(AE102),AE102,"")</f>
        <v/>
      </c>
      <c r="AI102" s="8691" t="str">
        <f t="shared" si="15"/>
        <v/>
      </c>
    </row>
    <row r="103" spans="1:35" ht="11.25">
      <c r="A103" s="8692" t="s">
        <v>2998</v>
      </c>
      <c r="B103" s="2" t="s">
        <v>94</v>
      </c>
      <c r="C103" s="67" t="str">
        <f t="shared" si="13"/>
        <v/>
      </c>
      <c r="D103" s="2" t="s">
        <v>90</v>
      </c>
      <c r="E103" s="2" t="s">
        <v>2999</v>
      </c>
      <c r="F103" s="2" t="s">
        <v>67</v>
      </c>
      <c r="G103" s="2" t="s">
        <v>3000</v>
      </c>
      <c r="H103" s="2"/>
      <c r="I103" s="2"/>
      <c r="J103" s="2"/>
      <c r="K103" s="2"/>
      <c r="L103" s="2" t="s">
        <v>12</v>
      </c>
      <c r="M103" s="2" t="s">
        <v>12</v>
      </c>
      <c r="N103" s="2" t="s">
        <v>12</v>
      </c>
      <c r="O103" s="2" t="s">
        <v>2691</v>
      </c>
      <c r="P103" s="2"/>
      <c r="Q103" s="2"/>
      <c r="S103" s="8693"/>
      <c r="U103" s="8694"/>
      <c r="W103" s="8695" t="str">
        <f t="shared" si="16"/>
        <v/>
      </c>
      <c r="Y103" s="8696" t="str">
        <f t="shared" si="14"/>
        <v/>
      </c>
      <c r="AA103" s="92"/>
      <c r="AC103" s="8697"/>
      <c r="AE103" s="8698"/>
      <c r="AG103" s="8699" t="str">
        <f t="shared" si="17"/>
        <v/>
      </c>
      <c r="AI103" s="8700" t="str">
        <f t="shared" si="15"/>
        <v/>
      </c>
    </row>
    <row r="104" spans="1:35" ht="11.25">
      <c r="A104" s="8701" t="s">
        <v>3001</v>
      </c>
      <c r="B104" s="2" t="s">
        <v>94</v>
      </c>
      <c r="C104" s="67" t="str">
        <f t="shared" si="13"/>
        <v/>
      </c>
      <c r="D104" s="2" t="s">
        <v>90</v>
      </c>
      <c r="E104" s="2" t="s">
        <v>3002</v>
      </c>
      <c r="F104" s="2" t="s">
        <v>67</v>
      </c>
      <c r="G104" s="2" t="s">
        <v>3003</v>
      </c>
      <c r="H104" s="2"/>
      <c r="I104" s="2"/>
      <c r="J104" s="2"/>
      <c r="K104" s="2"/>
      <c r="L104" s="2" t="s">
        <v>12</v>
      </c>
      <c r="M104" s="2" t="s">
        <v>12</v>
      </c>
      <c r="N104" s="2" t="s">
        <v>12</v>
      </c>
      <c r="O104" s="2" t="s">
        <v>2691</v>
      </c>
      <c r="P104" s="2"/>
      <c r="Q104" s="2"/>
      <c r="S104" s="8702"/>
      <c r="U104" s="8703"/>
      <c r="W104" s="8704" t="str">
        <f t="shared" si="16"/>
        <v/>
      </c>
      <c r="Y104" s="8705" t="str">
        <f t="shared" si="14"/>
        <v/>
      </c>
      <c r="AA104" s="92"/>
      <c r="AC104" s="8706"/>
      <c r="AE104" s="8707"/>
      <c r="AG104" s="8708" t="str">
        <f t="shared" si="17"/>
        <v/>
      </c>
      <c r="AI104" s="8709" t="str">
        <f t="shared" si="15"/>
        <v/>
      </c>
    </row>
    <row r="105" spans="1:35" ht="11.25" hidden="1" outlineLevel="5">
      <c r="A105" s="8710" t="s">
        <v>3004</v>
      </c>
      <c r="B105" s="2" t="s">
        <v>94</v>
      </c>
      <c r="C105" s="67" t="str">
        <f t="shared" si="13"/>
        <v/>
      </c>
      <c r="D105" s="2" t="s">
        <v>90</v>
      </c>
      <c r="E105" s="2" t="s">
        <v>3005</v>
      </c>
      <c r="F105" s="2" t="s">
        <v>67</v>
      </c>
      <c r="G105" s="2" t="s">
        <v>3006</v>
      </c>
      <c r="H105" s="2" t="s">
        <v>2916</v>
      </c>
      <c r="I105" s="2" t="s">
        <v>3007</v>
      </c>
      <c r="J105" s="2" t="s">
        <v>187</v>
      </c>
      <c r="K105" s="2"/>
      <c r="L105" s="2" t="s">
        <v>12</v>
      </c>
      <c r="M105" s="2" t="s">
        <v>12</v>
      </c>
      <c r="N105" s="2" t="s">
        <v>12</v>
      </c>
      <c r="O105" s="2" t="s">
        <v>2691</v>
      </c>
      <c r="P105" s="2"/>
      <c r="Q105" s="2"/>
      <c r="S105" s="8711"/>
      <c r="U105" s="8712"/>
      <c r="W105" s="8713" t="str">
        <f t="shared" si="16"/>
        <v/>
      </c>
      <c r="Y105" s="8714" t="str">
        <f t="shared" si="14"/>
        <v/>
      </c>
      <c r="AA105" s="92"/>
      <c r="AC105" s="8715"/>
      <c r="AE105" s="8716"/>
      <c r="AG105" s="8717" t="str">
        <f t="shared" si="17"/>
        <v/>
      </c>
      <c r="AI105" s="8718" t="str">
        <f t="shared" si="15"/>
        <v/>
      </c>
    </row>
    <row r="106" spans="1:35" ht="11.25" hidden="1" outlineLevel="5">
      <c r="A106" s="8719" t="s">
        <v>3008</v>
      </c>
      <c r="B106" s="2" t="s">
        <v>94</v>
      </c>
      <c r="C106" s="67" t="str">
        <f t="shared" si="13"/>
        <v/>
      </c>
      <c r="D106" s="2" t="s">
        <v>90</v>
      </c>
      <c r="E106" s="2" t="s">
        <v>3009</v>
      </c>
      <c r="F106" s="2" t="s">
        <v>67</v>
      </c>
      <c r="G106" s="2" t="s">
        <v>3010</v>
      </c>
      <c r="H106" s="2" t="s">
        <v>3011</v>
      </c>
      <c r="I106" s="2" t="s">
        <v>3012</v>
      </c>
      <c r="J106" s="2" t="s">
        <v>187</v>
      </c>
      <c r="K106" s="2"/>
      <c r="L106" s="2" t="s">
        <v>12</v>
      </c>
      <c r="M106" s="2" t="s">
        <v>12</v>
      </c>
      <c r="N106" s="2" t="s">
        <v>12</v>
      </c>
      <c r="O106" s="2" t="s">
        <v>2691</v>
      </c>
      <c r="P106" s="2"/>
      <c r="Q106" s="2"/>
      <c r="S106" s="8720"/>
      <c r="U106" s="8721"/>
      <c r="W106" s="8722" t="str">
        <f t="shared" si="16"/>
        <v/>
      </c>
      <c r="Y106" s="8723" t="str">
        <f t="shared" si="14"/>
        <v/>
      </c>
      <c r="AA106" s="92"/>
      <c r="AC106" s="8724"/>
      <c r="AE106" s="8725"/>
      <c r="AG106" s="8726" t="str">
        <f t="shared" si="17"/>
        <v/>
      </c>
      <c r="AI106" s="8727" t="str">
        <f t="shared" si="15"/>
        <v/>
      </c>
    </row>
    <row r="107" spans="1:35" ht="11.25" hidden="1" outlineLevel="5">
      <c r="A107" s="8728" t="s">
        <v>3013</v>
      </c>
      <c r="B107" s="2" t="s">
        <v>94</v>
      </c>
      <c r="C107" s="67" t="str">
        <f t="shared" si="13"/>
        <v/>
      </c>
      <c r="D107" s="2" t="s">
        <v>90</v>
      </c>
      <c r="E107" s="2" t="s">
        <v>3014</v>
      </c>
      <c r="F107" s="2" t="s">
        <v>67</v>
      </c>
      <c r="G107" s="2" t="s">
        <v>3015</v>
      </c>
      <c r="H107" s="2" t="s">
        <v>2916</v>
      </c>
      <c r="I107" s="2"/>
      <c r="J107" s="2" t="s">
        <v>96</v>
      </c>
      <c r="K107" s="2"/>
      <c r="L107" s="2" t="s">
        <v>12</v>
      </c>
      <c r="M107" s="2" t="s">
        <v>12</v>
      </c>
      <c r="N107" s="2" t="s">
        <v>12</v>
      </c>
      <c r="O107" s="2" t="s">
        <v>2691</v>
      </c>
      <c r="P107" s="2"/>
      <c r="Q107" s="2"/>
      <c r="S107" s="8729"/>
      <c r="U107" s="8730"/>
      <c r="W107" s="8731" t="str">
        <f t="shared" si="16"/>
        <v/>
      </c>
      <c r="Y107" s="8732" t="str">
        <f t="shared" si="14"/>
        <v/>
      </c>
      <c r="AA107" s="92"/>
      <c r="AC107" s="8733"/>
      <c r="AE107" s="8734"/>
      <c r="AG107" s="8735" t="str">
        <f t="shared" si="17"/>
        <v/>
      </c>
      <c r="AI107" s="8736" t="str">
        <f t="shared" si="15"/>
        <v/>
      </c>
    </row>
    <row r="108" spans="1:35" ht="11.25" hidden="1" outlineLevel="5">
      <c r="A108" s="8737" t="s">
        <v>3016</v>
      </c>
      <c r="B108" s="2" t="s">
        <v>94</v>
      </c>
      <c r="C108" s="67" t="str">
        <f t="shared" si="13"/>
        <v/>
      </c>
      <c r="D108" s="2" t="s">
        <v>90</v>
      </c>
      <c r="E108" s="2" t="s">
        <v>3017</v>
      </c>
      <c r="F108" s="2" t="s">
        <v>67</v>
      </c>
      <c r="G108" s="2" t="s">
        <v>3018</v>
      </c>
      <c r="H108" s="2" t="s">
        <v>2916</v>
      </c>
      <c r="I108" s="2" t="s">
        <v>3019</v>
      </c>
      <c r="J108" s="2" t="s">
        <v>187</v>
      </c>
      <c r="K108" s="2"/>
      <c r="L108" s="2" t="s">
        <v>12</v>
      </c>
      <c r="M108" s="2" t="s">
        <v>12</v>
      </c>
      <c r="N108" s="2" t="s">
        <v>12</v>
      </c>
      <c r="O108" s="2" t="s">
        <v>2691</v>
      </c>
      <c r="P108" s="2"/>
      <c r="Q108" s="2"/>
      <c r="S108" s="8738"/>
      <c r="U108" s="8739"/>
      <c r="W108" s="8740" t="str">
        <f t="shared" si="16"/>
        <v/>
      </c>
      <c r="Y108" s="8741" t="str">
        <f t="shared" si="14"/>
        <v/>
      </c>
      <c r="AA108" s="92"/>
      <c r="AC108" s="8742"/>
      <c r="AE108" s="8743"/>
      <c r="AG108" s="8744" t="str">
        <f t="shared" si="17"/>
        <v/>
      </c>
      <c r="AI108" s="8745" t="str">
        <f t="shared" si="15"/>
        <v/>
      </c>
    </row>
    <row r="109" spans="1:35" ht="11.25" hidden="1" outlineLevel="5">
      <c r="A109" s="8746" t="s">
        <v>3020</v>
      </c>
      <c r="B109" s="2" t="s">
        <v>94</v>
      </c>
      <c r="C109" s="67" t="str">
        <f t="shared" si="13"/>
        <v/>
      </c>
      <c r="D109" s="2" t="s">
        <v>90</v>
      </c>
      <c r="E109" s="2" t="s">
        <v>3021</v>
      </c>
      <c r="F109" s="2" t="s">
        <v>67</v>
      </c>
      <c r="G109" s="2" t="s">
        <v>3022</v>
      </c>
      <c r="H109" s="2" t="s">
        <v>2916</v>
      </c>
      <c r="I109" s="2"/>
      <c r="J109" s="2" t="s">
        <v>71</v>
      </c>
      <c r="K109" s="2"/>
      <c r="L109" s="2" t="s">
        <v>12</v>
      </c>
      <c r="M109" s="2" t="s">
        <v>12</v>
      </c>
      <c r="N109" s="2" t="s">
        <v>12</v>
      </c>
      <c r="O109" s="2" t="s">
        <v>2691</v>
      </c>
      <c r="P109" s="2"/>
      <c r="Q109" s="2"/>
      <c r="S109" s="8747"/>
      <c r="U109" s="8748"/>
      <c r="W109" s="8749" t="str">
        <f>IF(OR(ISNUMBER(W110),ISNUMBER(W111),ISNUMBER(W112)),N(W110)+N(W111)+N(W112),IF(ISNUMBER(U109),U109,""))</f>
        <v/>
      </c>
      <c r="Y109" s="8750" t="str">
        <f t="shared" si="14"/>
        <v/>
      </c>
      <c r="AA109" s="92"/>
      <c r="AC109" s="8751"/>
      <c r="AE109" s="8752"/>
      <c r="AG109" s="8753" t="str">
        <f>IF(OR(ISNUMBER(AG110),ISNUMBER(AG111),ISNUMBER(AG112)),N(AG110)+N(AG111)+N(AG112),IF(ISNUMBER(AE109),AE109,""))</f>
        <v/>
      </c>
      <c r="AI109" s="8754" t="str">
        <f t="shared" si="15"/>
        <v/>
      </c>
    </row>
    <row r="110" spans="1:35" ht="11.25" hidden="1" outlineLevel="6">
      <c r="A110" s="8755" t="s">
        <v>3023</v>
      </c>
      <c r="B110" s="2" t="s">
        <v>94</v>
      </c>
      <c r="C110" s="67" t="str">
        <f t="shared" si="13"/>
        <v/>
      </c>
      <c r="D110" s="2" t="s">
        <v>90</v>
      </c>
      <c r="E110" s="2" t="s">
        <v>3024</v>
      </c>
      <c r="F110" s="2" t="s">
        <v>67</v>
      </c>
      <c r="G110" s="2" t="s">
        <v>3025</v>
      </c>
      <c r="H110" s="2" t="s">
        <v>69</v>
      </c>
      <c r="I110" s="2"/>
      <c r="J110" s="2" t="s">
        <v>187</v>
      </c>
      <c r="K110" s="2"/>
      <c r="L110" s="2" t="s">
        <v>12</v>
      </c>
      <c r="M110" s="2" t="s">
        <v>12</v>
      </c>
      <c r="N110" s="2" t="s">
        <v>12</v>
      </c>
      <c r="O110" s="2" t="s">
        <v>2691</v>
      </c>
      <c r="P110" s="2"/>
      <c r="Q110" s="2"/>
      <c r="S110" s="8756"/>
      <c r="U110" s="8757"/>
      <c r="W110" s="8758" t="str">
        <f t="shared" ref="W110:W120" si="18">IF(ISNUMBER(U110),U110,"")</f>
        <v/>
      </c>
      <c r="Y110" s="8759" t="str">
        <f t="shared" si="14"/>
        <v/>
      </c>
      <c r="AA110" s="92"/>
      <c r="AC110" s="8760"/>
      <c r="AE110" s="8761"/>
      <c r="AG110" s="8762" t="str">
        <f t="shared" ref="AG110:AG120" si="19">IF(ISNUMBER(AE110),AE110,"")</f>
        <v/>
      </c>
      <c r="AI110" s="8763" t="str">
        <f t="shared" si="15"/>
        <v/>
      </c>
    </row>
    <row r="111" spans="1:35" ht="11.25" hidden="1" outlineLevel="6">
      <c r="A111" s="8764" t="s">
        <v>3026</v>
      </c>
      <c r="B111" s="2" t="s">
        <v>94</v>
      </c>
      <c r="C111" s="67" t="str">
        <f t="shared" si="13"/>
        <v/>
      </c>
      <c r="D111" s="2" t="s">
        <v>90</v>
      </c>
      <c r="E111" s="2" t="s">
        <v>3027</v>
      </c>
      <c r="F111" s="2" t="s">
        <v>67</v>
      </c>
      <c r="G111" s="2" t="s">
        <v>3028</v>
      </c>
      <c r="H111" s="2"/>
      <c r="I111" s="2"/>
      <c r="J111" s="2" t="s">
        <v>187</v>
      </c>
      <c r="K111" s="2"/>
      <c r="L111" s="2" t="s">
        <v>12</v>
      </c>
      <c r="M111" s="2" t="s">
        <v>12</v>
      </c>
      <c r="N111" s="2" t="s">
        <v>12</v>
      </c>
      <c r="O111" s="2" t="s">
        <v>2691</v>
      </c>
      <c r="P111" s="2"/>
      <c r="Q111" s="2"/>
      <c r="S111" s="8765"/>
      <c r="U111" s="8766"/>
      <c r="W111" s="8767" t="str">
        <f t="shared" si="18"/>
        <v/>
      </c>
      <c r="Y111" s="8768" t="str">
        <f t="shared" si="14"/>
        <v/>
      </c>
      <c r="AA111" s="92"/>
      <c r="AC111" s="8769"/>
      <c r="AE111" s="8770"/>
      <c r="AG111" s="8771" t="str">
        <f t="shared" si="19"/>
        <v/>
      </c>
      <c r="AI111" s="8772" t="str">
        <f t="shared" si="15"/>
        <v/>
      </c>
    </row>
    <row r="112" spans="1:35" ht="11.25" hidden="1" outlineLevel="6">
      <c r="A112" s="8773" t="s">
        <v>3029</v>
      </c>
      <c r="B112" s="2" t="s">
        <v>94</v>
      </c>
      <c r="C112" s="67" t="str">
        <f t="shared" si="13"/>
        <v/>
      </c>
      <c r="D112" s="2" t="s">
        <v>90</v>
      </c>
      <c r="E112" s="2" t="s">
        <v>3030</v>
      </c>
      <c r="F112" s="2" t="s">
        <v>67</v>
      </c>
      <c r="G112" s="2" t="s">
        <v>3031</v>
      </c>
      <c r="H112" s="2"/>
      <c r="I112" s="2" t="s">
        <v>196</v>
      </c>
      <c r="J112" s="2" t="s">
        <v>96</v>
      </c>
      <c r="K112" s="2"/>
      <c r="L112" s="2" t="s">
        <v>12</v>
      </c>
      <c r="M112" s="2" t="s">
        <v>12</v>
      </c>
      <c r="N112" s="2" t="s">
        <v>12</v>
      </c>
      <c r="O112" s="2" t="s">
        <v>2691</v>
      </c>
      <c r="P112" s="2"/>
      <c r="Q112" s="2"/>
      <c r="S112" s="8774"/>
      <c r="U112" s="8775"/>
      <c r="W112" s="8776" t="str">
        <f t="shared" si="18"/>
        <v/>
      </c>
      <c r="Y112" s="8777" t="str">
        <f t="shared" si="14"/>
        <v/>
      </c>
      <c r="AA112" s="92"/>
      <c r="AC112" s="8778"/>
      <c r="AE112" s="8779"/>
      <c r="AG112" s="8780" t="str">
        <f t="shared" si="19"/>
        <v/>
      </c>
      <c r="AI112" s="8781" t="str">
        <f t="shared" si="15"/>
        <v/>
      </c>
    </row>
    <row r="113" spans="1:35" ht="11.25" hidden="1" outlineLevel="5">
      <c r="A113" s="8782" t="s">
        <v>3032</v>
      </c>
      <c r="B113" s="2" t="s">
        <v>94</v>
      </c>
      <c r="C113" s="67" t="str">
        <f t="shared" si="13"/>
        <v/>
      </c>
      <c r="D113" s="2" t="s">
        <v>90</v>
      </c>
      <c r="E113" s="2" t="s">
        <v>3033</v>
      </c>
      <c r="F113" s="2" t="s">
        <v>67</v>
      </c>
      <c r="G113" s="2" t="s">
        <v>3034</v>
      </c>
      <c r="H113" s="2" t="s">
        <v>2916</v>
      </c>
      <c r="I113" s="2"/>
      <c r="J113" s="2" t="s">
        <v>96</v>
      </c>
      <c r="K113" s="2"/>
      <c r="L113" s="2" t="s">
        <v>12</v>
      </c>
      <c r="M113" s="2" t="s">
        <v>12</v>
      </c>
      <c r="N113" s="2" t="s">
        <v>12</v>
      </c>
      <c r="O113" s="2" t="s">
        <v>2691</v>
      </c>
      <c r="P113" s="2"/>
      <c r="Q113" s="2"/>
      <c r="S113" s="8783"/>
      <c r="U113" s="8784"/>
      <c r="W113" s="8785" t="str">
        <f t="shared" si="18"/>
        <v/>
      </c>
      <c r="Y113" s="8786" t="str">
        <f t="shared" si="14"/>
        <v/>
      </c>
      <c r="AA113" s="92"/>
      <c r="AC113" s="8787"/>
      <c r="AE113" s="8788"/>
      <c r="AG113" s="8789" t="str">
        <f t="shared" si="19"/>
        <v/>
      </c>
      <c r="AI113" s="8790" t="str">
        <f t="shared" si="15"/>
        <v/>
      </c>
    </row>
    <row r="114" spans="1:35" ht="11.25" hidden="1" outlineLevel="5">
      <c r="A114" s="8791" t="s">
        <v>3035</v>
      </c>
      <c r="B114" s="2" t="s">
        <v>94</v>
      </c>
      <c r="C114" s="67" t="str">
        <f t="shared" si="13"/>
        <v/>
      </c>
      <c r="D114" s="2" t="s">
        <v>90</v>
      </c>
      <c r="E114" s="2" t="s">
        <v>3036</v>
      </c>
      <c r="F114" s="2" t="s">
        <v>67</v>
      </c>
      <c r="G114" s="2" t="s">
        <v>3037</v>
      </c>
      <c r="H114" s="2" t="s">
        <v>2916</v>
      </c>
      <c r="I114" s="2" t="s">
        <v>3038</v>
      </c>
      <c r="J114" s="2" t="s">
        <v>187</v>
      </c>
      <c r="K114" s="2"/>
      <c r="L114" s="2" t="s">
        <v>12</v>
      </c>
      <c r="M114" s="2" t="s">
        <v>12</v>
      </c>
      <c r="N114" s="2" t="s">
        <v>12</v>
      </c>
      <c r="O114" s="2" t="s">
        <v>2691</v>
      </c>
      <c r="P114" s="2"/>
      <c r="Q114" s="2"/>
      <c r="S114" s="8792"/>
      <c r="U114" s="8793"/>
      <c r="W114" s="8794" t="str">
        <f t="shared" si="18"/>
        <v/>
      </c>
      <c r="Y114" s="8795" t="str">
        <f t="shared" si="14"/>
        <v/>
      </c>
      <c r="AA114" s="92"/>
      <c r="AC114" s="8796"/>
      <c r="AE114" s="8797"/>
      <c r="AG114" s="8798" t="str">
        <f t="shared" si="19"/>
        <v/>
      </c>
      <c r="AI114" s="8799" t="str">
        <f t="shared" si="15"/>
        <v/>
      </c>
    </row>
    <row r="115" spans="1:35" ht="11.25" hidden="1" outlineLevel="5">
      <c r="A115" s="8800" t="s">
        <v>3039</v>
      </c>
      <c r="B115" s="2" t="s">
        <v>94</v>
      </c>
      <c r="C115" s="67" t="str">
        <f t="shared" si="13"/>
        <v/>
      </c>
      <c r="D115" s="2" t="s">
        <v>90</v>
      </c>
      <c r="E115" s="2" t="s">
        <v>3040</v>
      </c>
      <c r="F115" s="2" t="s">
        <v>67</v>
      </c>
      <c r="G115" s="2" t="s">
        <v>3041</v>
      </c>
      <c r="H115" s="2" t="s">
        <v>2916</v>
      </c>
      <c r="I115" s="2" t="s">
        <v>3042</v>
      </c>
      <c r="J115" s="2" t="s">
        <v>187</v>
      </c>
      <c r="K115" s="2"/>
      <c r="L115" s="2" t="s">
        <v>12</v>
      </c>
      <c r="M115" s="2" t="s">
        <v>12</v>
      </c>
      <c r="N115" s="2" t="s">
        <v>12</v>
      </c>
      <c r="O115" s="2" t="s">
        <v>2691</v>
      </c>
      <c r="P115" s="2"/>
      <c r="Q115" s="2"/>
      <c r="S115" s="8801"/>
      <c r="U115" s="8802"/>
      <c r="W115" s="8803" t="str">
        <f t="shared" si="18"/>
        <v/>
      </c>
      <c r="Y115" s="8804" t="str">
        <f t="shared" si="14"/>
        <v/>
      </c>
      <c r="AA115" s="92"/>
      <c r="AC115" s="8805"/>
      <c r="AE115" s="8806"/>
      <c r="AG115" s="8807" t="str">
        <f t="shared" si="19"/>
        <v/>
      </c>
      <c r="AI115" s="8808" t="str">
        <f t="shared" si="15"/>
        <v/>
      </c>
    </row>
    <row r="116" spans="1:35" ht="11.25" hidden="1" outlineLevel="5">
      <c r="A116" s="8809" t="s">
        <v>3043</v>
      </c>
      <c r="B116" s="2" t="s">
        <v>94</v>
      </c>
      <c r="C116" s="67" t="str">
        <f t="shared" si="13"/>
        <v/>
      </c>
      <c r="D116" s="2" t="s">
        <v>90</v>
      </c>
      <c r="E116" s="2" t="s">
        <v>3044</v>
      </c>
      <c r="F116" s="2" t="s">
        <v>67</v>
      </c>
      <c r="G116" s="2" t="s">
        <v>3045</v>
      </c>
      <c r="H116" s="2" t="s">
        <v>2916</v>
      </c>
      <c r="I116" s="2"/>
      <c r="J116" s="2" t="s">
        <v>96</v>
      </c>
      <c r="K116" s="2"/>
      <c r="L116" s="2" t="s">
        <v>12</v>
      </c>
      <c r="M116" s="2" t="s">
        <v>12</v>
      </c>
      <c r="N116" s="2" t="s">
        <v>12</v>
      </c>
      <c r="O116" s="2" t="s">
        <v>2691</v>
      </c>
      <c r="P116" s="2"/>
      <c r="Q116" s="2"/>
      <c r="S116" s="8810"/>
      <c r="U116" s="8811"/>
      <c r="W116" s="8812" t="str">
        <f t="shared" si="18"/>
        <v/>
      </c>
      <c r="Y116" s="8813" t="str">
        <f t="shared" si="14"/>
        <v/>
      </c>
      <c r="AA116" s="92"/>
      <c r="AC116" s="8814"/>
      <c r="AE116" s="8815"/>
      <c r="AG116" s="8816" t="str">
        <f t="shared" si="19"/>
        <v/>
      </c>
      <c r="AI116" s="8817" t="str">
        <f t="shared" si="15"/>
        <v/>
      </c>
    </row>
    <row r="117" spans="1:35" ht="11.25" hidden="1" outlineLevel="5">
      <c r="A117" s="8818" t="s">
        <v>3046</v>
      </c>
      <c r="B117" s="2" t="s">
        <v>94</v>
      </c>
      <c r="C117" s="67" t="str">
        <f t="shared" si="13"/>
        <v/>
      </c>
      <c r="D117" s="2" t="s">
        <v>90</v>
      </c>
      <c r="E117" s="2" t="s">
        <v>3047</v>
      </c>
      <c r="F117" s="2" t="s">
        <v>67</v>
      </c>
      <c r="G117" s="2" t="s">
        <v>3048</v>
      </c>
      <c r="H117" s="2" t="s">
        <v>2916</v>
      </c>
      <c r="I117" s="2"/>
      <c r="J117" s="2" t="s">
        <v>96</v>
      </c>
      <c r="K117" s="2"/>
      <c r="L117" s="2" t="s">
        <v>12</v>
      </c>
      <c r="M117" s="2" t="s">
        <v>12</v>
      </c>
      <c r="N117" s="2" t="s">
        <v>12</v>
      </c>
      <c r="O117" s="2" t="s">
        <v>2691</v>
      </c>
      <c r="P117" s="2"/>
      <c r="Q117" s="2"/>
      <c r="S117" s="8819"/>
      <c r="U117" s="8820"/>
      <c r="W117" s="8821" t="str">
        <f t="shared" si="18"/>
        <v/>
      </c>
      <c r="Y117" s="8822" t="str">
        <f t="shared" si="14"/>
        <v/>
      </c>
      <c r="AA117" s="92"/>
      <c r="AC117" s="8823"/>
      <c r="AE117" s="8824"/>
      <c r="AG117" s="8825" t="str">
        <f t="shared" si="19"/>
        <v/>
      </c>
      <c r="AI117" s="8826" t="str">
        <f t="shared" si="15"/>
        <v/>
      </c>
    </row>
    <row r="118" spans="1:35" ht="11.25" hidden="1" outlineLevel="5">
      <c r="A118" s="8827" t="s">
        <v>3049</v>
      </c>
      <c r="B118" s="2" t="s">
        <v>94</v>
      </c>
      <c r="C118" s="67" t="str">
        <f t="shared" si="13"/>
        <v/>
      </c>
      <c r="D118" s="2" t="s">
        <v>90</v>
      </c>
      <c r="E118" s="2" t="s">
        <v>3050</v>
      </c>
      <c r="F118" s="2" t="s">
        <v>67</v>
      </c>
      <c r="G118" s="2" t="s">
        <v>3051</v>
      </c>
      <c r="H118" s="2" t="s">
        <v>3052</v>
      </c>
      <c r="I118" s="2" t="s">
        <v>3053</v>
      </c>
      <c r="J118" s="2" t="s">
        <v>187</v>
      </c>
      <c r="K118" s="2"/>
      <c r="L118" s="2" t="s">
        <v>12</v>
      </c>
      <c r="M118" s="2" t="s">
        <v>12</v>
      </c>
      <c r="N118" s="2" t="s">
        <v>12</v>
      </c>
      <c r="O118" s="2" t="s">
        <v>2691</v>
      </c>
      <c r="P118" s="2"/>
      <c r="Q118" s="2"/>
      <c r="S118" s="8828"/>
      <c r="U118" s="8829"/>
      <c r="W118" s="8830" t="str">
        <f t="shared" si="18"/>
        <v/>
      </c>
      <c r="Y118" s="8831" t="str">
        <f t="shared" si="14"/>
        <v/>
      </c>
      <c r="AA118" s="92"/>
      <c r="AC118" s="8832"/>
      <c r="AE118" s="8833"/>
      <c r="AG118" s="8834" t="str">
        <f t="shared" si="19"/>
        <v/>
      </c>
      <c r="AI118" s="8835" t="str">
        <f t="shared" si="15"/>
        <v/>
      </c>
    </row>
    <row r="119" spans="1:35" ht="11.25" hidden="1" outlineLevel="5">
      <c r="A119" s="8836" t="s">
        <v>3054</v>
      </c>
      <c r="B119" s="2" t="s">
        <v>94</v>
      </c>
      <c r="C119" s="67" t="str">
        <f t="shared" si="13"/>
        <v/>
      </c>
      <c r="D119" s="2" t="s">
        <v>90</v>
      </c>
      <c r="E119" s="2" t="s">
        <v>3055</v>
      </c>
      <c r="F119" s="2" t="s">
        <v>67</v>
      </c>
      <c r="G119" s="2" t="s">
        <v>3056</v>
      </c>
      <c r="H119" s="2" t="s">
        <v>2916</v>
      </c>
      <c r="I119" s="2"/>
      <c r="J119" s="2" t="s">
        <v>187</v>
      </c>
      <c r="K119" s="2"/>
      <c r="L119" s="2" t="s">
        <v>12</v>
      </c>
      <c r="M119" s="2" t="s">
        <v>12</v>
      </c>
      <c r="N119" s="2" t="s">
        <v>12</v>
      </c>
      <c r="O119" s="2" t="s">
        <v>2691</v>
      </c>
      <c r="P119" s="2"/>
      <c r="Q119" s="2"/>
      <c r="S119" s="8837"/>
      <c r="U119" s="8838"/>
      <c r="W119" s="8839" t="str">
        <f t="shared" si="18"/>
        <v/>
      </c>
      <c r="Y119" s="8840" t="str">
        <f t="shared" si="14"/>
        <v/>
      </c>
      <c r="AA119" s="92"/>
      <c r="AC119" s="8841"/>
      <c r="AE119" s="8842"/>
      <c r="AG119" s="8843" t="str">
        <f t="shared" si="19"/>
        <v/>
      </c>
      <c r="AI119" s="8844" t="str">
        <f t="shared" si="15"/>
        <v/>
      </c>
    </row>
    <row r="120" spans="1:35" ht="11.25" hidden="1" outlineLevel="5">
      <c r="A120" s="8845" t="s">
        <v>3057</v>
      </c>
      <c r="B120" s="2" t="s">
        <v>94</v>
      </c>
      <c r="C120" s="67" t="str">
        <f t="shared" si="13"/>
        <v/>
      </c>
      <c r="D120" s="2" t="s">
        <v>90</v>
      </c>
      <c r="E120" s="2" t="s">
        <v>3058</v>
      </c>
      <c r="F120" s="2" t="s">
        <v>67</v>
      </c>
      <c r="G120" s="2" t="s">
        <v>3059</v>
      </c>
      <c r="H120" s="2" t="s">
        <v>2916</v>
      </c>
      <c r="I120" s="2"/>
      <c r="J120" s="2" t="s">
        <v>96</v>
      </c>
      <c r="K120" s="2"/>
      <c r="L120" s="2" t="s">
        <v>12</v>
      </c>
      <c r="M120" s="2" t="s">
        <v>12</v>
      </c>
      <c r="N120" s="2" t="s">
        <v>12</v>
      </c>
      <c r="O120" s="2" t="s">
        <v>2691</v>
      </c>
      <c r="P120" s="2"/>
      <c r="Q120" s="2"/>
      <c r="S120" s="8846"/>
      <c r="U120" s="8847"/>
      <c r="W120" s="8848" t="str">
        <f t="shared" si="18"/>
        <v/>
      </c>
      <c r="Y120" s="8849" t="str">
        <f t="shared" si="14"/>
        <v/>
      </c>
      <c r="AA120" s="92"/>
      <c r="AC120" s="8850"/>
      <c r="AE120" s="8851"/>
      <c r="AG120" s="8852" t="str">
        <f t="shared" si="19"/>
        <v/>
      </c>
      <c r="AI120" s="8853" t="str">
        <f t="shared" si="15"/>
        <v/>
      </c>
    </row>
    <row r="121" spans="1:35" ht="11.25" hidden="1" outlineLevel="5">
      <c r="A121" s="8854" t="s">
        <v>3060</v>
      </c>
      <c r="B121" s="2" t="s">
        <v>94</v>
      </c>
      <c r="C121" s="67" t="str">
        <f t="shared" si="13"/>
        <v/>
      </c>
      <c r="D121" s="2" t="s">
        <v>90</v>
      </c>
      <c r="E121" s="2" t="s">
        <v>3061</v>
      </c>
      <c r="F121" s="2" t="s">
        <v>67</v>
      </c>
      <c r="G121" s="2" t="s">
        <v>3062</v>
      </c>
      <c r="H121" s="2" t="s">
        <v>2916</v>
      </c>
      <c r="I121" s="2"/>
      <c r="J121" s="2" t="s">
        <v>71</v>
      </c>
      <c r="K121" s="2"/>
      <c r="L121" s="2" t="s">
        <v>12</v>
      </c>
      <c r="M121" s="2" t="s">
        <v>12</v>
      </c>
      <c r="N121" s="2" t="s">
        <v>12</v>
      </c>
      <c r="O121" s="2" t="s">
        <v>2691</v>
      </c>
      <c r="P121" s="2"/>
      <c r="Q121" s="2"/>
      <c r="S121" s="8855"/>
      <c r="U121" s="8856"/>
      <c r="W121" s="8857" t="str">
        <f>IF(OR(ISNUMBER(W122),ISNUMBER(W123),ISNUMBER(W124),ISNUMBER(W125),ISNUMBER(W126)),N(W122)+N(W123)+N(W124)+N(W125)+N(W126),IF(ISNUMBER(U121),U121,""))</f>
        <v/>
      </c>
      <c r="Y121" s="8858" t="str">
        <f t="shared" si="14"/>
        <v/>
      </c>
      <c r="AA121" s="92"/>
      <c r="AC121" s="8859"/>
      <c r="AE121" s="8860"/>
      <c r="AG121" s="8861" t="str">
        <f>IF(OR(ISNUMBER(AG122),ISNUMBER(AG123),ISNUMBER(AG124),ISNUMBER(AG125),ISNUMBER(AG126)),N(AG122)+N(AG123)+N(AG124)+N(AG125)+N(AG126),IF(ISNUMBER(AE121),AE121,""))</f>
        <v/>
      </c>
      <c r="AI121" s="8862" t="str">
        <f t="shared" si="15"/>
        <v/>
      </c>
    </row>
    <row r="122" spans="1:35" ht="11.25" hidden="1" outlineLevel="6">
      <c r="A122" s="8863" t="s">
        <v>3063</v>
      </c>
      <c r="B122" s="2" t="s">
        <v>94</v>
      </c>
      <c r="C122" s="67" t="str">
        <f t="shared" si="13"/>
        <v/>
      </c>
      <c r="D122" s="2" t="s">
        <v>90</v>
      </c>
      <c r="E122" s="2" t="s">
        <v>3064</v>
      </c>
      <c r="F122" s="2" t="s">
        <v>67</v>
      </c>
      <c r="G122" s="2" t="s">
        <v>3065</v>
      </c>
      <c r="H122" s="2"/>
      <c r="I122" s="2" t="s">
        <v>3066</v>
      </c>
      <c r="J122" s="2" t="s">
        <v>187</v>
      </c>
      <c r="K122" s="2"/>
      <c r="L122" s="2"/>
      <c r="M122" s="2" t="s">
        <v>12</v>
      </c>
      <c r="N122" s="2" t="s">
        <v>12</v>
      </c>
      <c r="O122" s="2" t="s">
        <v>2691</v>
      </c>
      <c r="P122" s="2"/>
      <c r="Q122" s="2"/>
      <c r="S122" s="8864"/>
      <c r="U122" s="8865"/>
      <c r="W122" s="8866" t="str">
        <f t="shared" ref="W122:W129" si="20">IF(ISNUMBER(U122),U122,"")</f>
        <v/>
      </c>
      <c r="Y122" s="8867" t="str">
        <f t="shared" si="14"/>
        <v/>
      </c>
      <c r="AA122" s="92"/>
      <c r="AC122" s="8868"/>
      <c r="AE122" s="8869"/>
      <c r="AG122" s="8870" t="str">
        <f t="shared" ref="AG122:AG129" si="21">IF(ISNUMBER(AE122),AE122,"")</f>
        <v/>
      </c>
      <c r="AI122" s="8871" t="str">
        <f t="shared" si="15"/>
        <v/>
      </c>
    </row>
    <row r="123" spans="1:35" ht="11.25" hidden="1" outlineLevel="6">
      <c r="A123" s="8872" t="s">
        <v>3067</v>
      </c>
      <c r="B123" s="2" t="s">
        <v>94</v>
      </c>
      <c r="C123" s="67" t="str">
        <f t="shared" si="13"/>
        <v/>
      </c>
      <c r="D123" s="2" t="s">
        <v>90</v>
      </c>
      <c r="E123" s="2" t="s">
        <v>3068</v>
      </c>
      <c r="F123" s="2" t="s">
        <v>67</v>
      </c>
      <c r="G123" s="2" t="s">
        <v>3069</v>
      </c>
      <c r="H123" s="2"/>
      <c r="I123" s="2" t="s">
        <v>3070</v>
      </c>
      <c r="J123" s="2" t="s">
        <v>187</v>
      </c>
      <c r="K123" s="2"/>
      <c r="L123" s="2"/>
      <c r="M123" s="2" t="s">
        <v>12</v>
      </c>
      <c r="N123" s="2" t="s">
        <v>12</v>
      </c>
      <c r="O123" s="2" t="s">
        <v>2691</v>
      </c>
      <c r="P123" s="2"/>
      <c r="Q123" s="2"/>
      <c r="S123" s="8873"/>
      <c r="U123" s="8874"/>
      <c r="W123" s="8875" t="str">
        <f t="shared" si="20"/>
        <v/>
      </c>
      <c r="Y123" s="8876" t="str">
        <f t="shared" si="14"/>
        <v/>
      </c>
      <c r="AA123" s="92"/>
      <c r="AC123" s="8877"/>
      <c r="AE123" s="8878"/>
      <c r="AG123" s="8879" t="str">
        <f t="shared" si="21"/>
        <v/>
      </c>
      <c r="AI123" s="8880" t="str">
        <f t="shared" si="15"/>
        <v/>
      </c>
    </row>
    <row r="124" spans="1:35" ht="11.25" hidden="1" outlineLevel="6">
      <c r="A124" s="8881" t="s">
        <v>3071</v>
      </c>
      <c r="B124" s="2" t="s">
        <v>94</v>
      </c>
      <c r="C124" s="67" t="str">
        <f t="shared" si="13"/>
        <v/>
      </c>
      <c r="D124" s="2" t="s">
        <v>90</v>
      </c>
      <c r="E124" s="2" t="s">
        <v>3072</v>
      </c>
      <c r="F124" s="2" t="s">
        <v>67</v>
      </c>
      <c r="G124" s="2" t="s">
        <v>3073</v>
      </c>
      <c r="H124" s="2"/>
      <c r="I124" s="2" t="s">
        <v>3074</v>
      </c>
      <c r="J124" s="2" t="s">
        <v>187</v>
      </c>
      <c r="K124" s="2"/>
      <c r="L124" s="2" t="s">
        <v>12</v>
      </c>
      <c r="M124" s="2" t="s">
        <v>12</v>
      </c>
      <c r="N124" s="2" t="s">
        <v>12</v>
      </c>
      <c r="O124" s="2" t="s">
        <v>2691</v>
      </c>
      <c r="P124" s="2"/>
      <c r="Q124" s="2"/>
      <c r="S124" s="8882"/>
      <c r="U124" s="8883"/>
      <c r="W124" s="8884" t="str">
        <f t="shared" si="20"/>
        <v/>
      </c>
      <c r="Y124" s="8885" t="str">
        <f t="shared" si="14"/>
        <v/>
      </c>
      <c r="AA124" s="92"/>
      <c r="AC124" s="8886"/>
      <c r="AE124" s="8887"/>
      <c r="AG124" s="8888" t="str">
        <f t="shared" si="21"/>
        <v/>
      </c>
      <c r="AI124" s="8889" t="str">
        <f t="shared" si="15"/>
        <v/>
      </c>
    </row>
    <row r="125" spans="1:35" ht="11.25" hidden="1" outlineLevel="6">
      <c r="A125" s="8890" t="s">
        <v>3075</v>
      </c>
      <c r="B125" s="2" t="s">
        <v>94</v>
      </c>
      <c r="C125" s="67" t="str">
        <f t="shared" si="13"/>
        <v/>
      </c>
      <c r="D125" s="2" t="s">
        <v>90</v>
      </c>
      <c r="E125" s="2" t="s">
        <v>3076</v>
      </c>
      <c r="F125" s="2" t="s">
        <v>67</v>
      </c>
      <c r="G125" s="2" t="s">
        <v>3077</v>
      </c>
      <c r="H125" s="2"/>
      <c r="I125" s="2" t="s">
        <v>3078</v>
      </c>
      <c r="J125" s="2" t="s">
        <v>187</v>
      </c>
      <c r="K125" s="2"/>
      <c r="L125" s="2" t="s">
        <v>12</v>
      </c>
      <c r="M125" s="2" t="s">
        <v>12</v>
      </c>
      <c r="N125" s="2" t="s">
        <v>12</v>
      </c>
      <c r="O125" s="2" t="s">
        <v>2691</v>
      </c>
      <c r="P125" s="2"/>
      <c r="Q125" s="2"/>
      <c r="S125" s="8891"/>
      <c r="U125" s="8892"/>
      <c r="W125" s="8893" t="str">
        <f t="shared" si="20"/>
        <v/>
      </c>
      <c r="Y125" s="8894" t="str">
        <f t="shared" si="14"/>
        <v/>
      </c>
      <c r="AA125" s="92"/>
      <c r="AC125" s="8895"/>
      <c r="AE125" s="8896"/>
      <c r="AG125" s="8897" t="str">
        <f t="shared" si="21"/>
        <v/>
      </c>
      <c r="AI125" s="8898" t="str">
        <f t="shared" si="15"/>
        <v/>
      </c>
    </row>
    <row r="126" spans="1:35" ht="11.25" hidden="1" outlineLevel="6">
      <c r="A126" s="8899" t="s">
        <v>3079</v>
      </c>
      <c r="B126" s="2" t="s">
        <v>94</v>
      </c>
      <c r="C126" s="67" t="str">
        <f t="shared" si="13"/>
        <v/>
      </c>
      <c r="D126" s="2" t="s">
        <v>90</v>
      </c>
      <c r="E126" s="2" t="s">
        <v>3080</v>
      </c>
      <c r="F126" s="2" t="s">
        <v>67</v>
      </c>
      <c r="G126" s="2" t="s">
        <v>3081</v>
      </c>
      <c r="H126" s="2"/>
      <c r="I126" s="2" t="s">
        <v>3082</v>
      </c>
      <c r="J126" s="2" t="s">
        <v>187</v>
      </c>
      <c r="K126" s="2"/>
      <c r="L126" s="2" t="s">
        <v>12</v>
      </c>
      <c r="M126" s="2" t="s">
        <v>12</v>
      </c>
      <c r="N126" s="2" t="s">
        <v>12</v>
      </c>
      <c r="O126" s="2" t="s">
        <v>2691</v>
      </c>
      <c r="P126" s="2"/>
      <c r="Q126" s="2"/>
      <c r="S126" s="8900"/>
      <c r="U126" s="8901"/>
      <c r="W126" s="8902" t="str">
        <f t="shared" si="20"/>
        <v/>
      </c>
      <c r="Y126" s="8903" t="str">
        <f t="shared" si="14"/>
        <v/>
      </c>
      <c r="AA126" s="92"/>
      <c r="AC126" s="8904"/>
      <c r="AE126" s="8905"/>
      <c r="AG126" s="8906" t="str">
        <f t="shared" si="21"/>
        <v/>
      </c>
      <c r="AI126" s="8907" t="str">
        <f t="shared" si="15"/>
        <v/>
      </c>
    </row>
    <row r="127" spans="1:35" ht="11.25" hidden="1" outlineLevel="5">
      <c r="A127" s="8908" t="s">
        <v>3083</v>
      </c>
      <c r="B127" s="2" t="s">
        <v>94</v>
      </c>
      <c r="C127" s="67" t="str">
        <f t="shared" si="13"/>
        <v/>
      </c>
      <c r="D127" s="2" t="s">
        <v>90</v>
      </c>
      <c r="E127" s="2" t="s">
        <v>3084</v>
      </c>
      <c r="F127" s="2" t="s">
        <v>67</v>
      </c>
      <c r="G127" s="2" t="s">
        <v>3085</v>
      </c>
      <c r="H127" s="2"/>
      <c r="I127" s="2"/>
      <c r="J127" s="2" t="s">
        <v>96</v>
      </c>
      <c r="K127" s="2"/>
      <c r="L127" s="2" t="s">
        <v>12</v>
      </c>
      <c r="M127" s="2" t="s">
        <v>12</v>
      </c>
      <c r="N127" s="2" t="s">
        <v>12</v>
      </c>
      <c r="O127" s="2" t="s">
        <v>2691</v>
      </c>
      <c r="P127" s="2"/>
      <c r="Q127" s="2"/>
      <c r="S127" s="8909"/>
      <c r="U127" s="8910"/>
      <c r="W127" s="8911" t="str">
        <f t="shared" si="20"/>
        <v/>
      </c>
      <c r="Y127" s="8912" t="str">
        <f t="shared" si="14"/>
        <v/>
      </c>
      <c r="AA127" s="92"/>
      <c r="AC127" s="8913"/>
      <c r="AE127" s="8914"/>
      <c r="AG127" s="8915" t="str">
        <f t="shared" si="21"/>
        <v/>
      </c>
      <c r="AI127" s="8916" t="str">
        <f t="shared" si="15"/>
        <v/>
      </c>
    </row>
    <row r="128" spans="1:35" ht="11.25" hidden="1" outlineLevel="5">
      <c r="A128" s="8917" t="s">
        <v>3086</v>
      </c>
      <c r="B128" s="2" t="s">
        <v>94</v>
      </c>
      <c r="C128" s="67" t="str">
        <f t="shared" si="13"/>
        <v/>
      </c>
      <c r="D128" s="2" t="s">
        <v>90</v>
      </c>
      <c r="E128" s="2" t="s">
        <v>3087</v>
      </c>
      <c r="F128" s="2" t="s">
        <v>67</v>
      </c>
      <c r="G128" s="2" t="s">
        <v>3088</v>
      </c>
      <c r="H128" s="2"/>
      <c r="I128" s="2" t="s">
        <v>3089</v>
      </c>
      <c r="J128" s="2" t="s">
        <v>187</v>
      </c>
      <c r="K128" s="2"/>
      <c r="L128" s="2" t="s">
        <v>12</v>
      </c>
      <c r="M128" s="2" t="s">
        <v>12</v>
      </c>
      <c r="N128" s="2" t="s">
        <v>12</v>
      </c>
      <c r="O128" s="2" t="s">
        <v>2691</v>
      </c>
      <c r="P128" s="2"/>
      <c r="Q128" s="2"/>
      <c r="S128" s="8918"/>
      <c r="U128" s="8919"/>
      <c r="W128" s="8920" t="str">
        <f t="shared" si="20"/>
        <v/>
      </c>
      <c r="Y128" s="8921" t="str">
        <f t="shared" si="14"/>
        <v/>
      </c>
      <c r="AA128" s="92"/>
      <c r="AC128" s="8922"/>
      <c r="AE128" s="8923"/>
      <c r="AG128" s="8924" t="str">
        <f t="shared" si="21"/>
        <v/>
      </c>
      <c r="AI128" s="8925" t="str">
        <f t="shared" si="15"/>
        <v/>
      </c>
    </row>
    <row r="129" spans="1:35" ht="11.25" hidden="1" outlineLevel="5">
      <c r="A129" s="8926" t="s">
        <v>3090</v>
      </c>
      <c r="B129" s="2" t="s">
        <v>94</v>
      </c>
      <c r="C129" s="67" t="str">
        <f t="shared" si="13"/>
        <v/>
      </c>
      <c r="D129" s="2" t="s">
        <v>90</v>
      </c>
      <c r="E129" s="2" t="s">
        <v>3091</v>
      </c>
      <c r="F129" s="2" t="s">
        <v>67</v>
      </c>
      <c r="G129" s="2" t="s">
        <v>3092</v>
      </c>
      <c r="H129" s="2" t="s">
        <v>2916</v>
      </c>
      <c r="I129" s="2" t="s">
        <v>3093</v>
      </c>
      <c r="J129" s="2" t="s">
        <v>96</v>
      </c>
      <c r="K129" s="2"/>
      <c r="L129" s="2" t="s">
        <v>12</v>
      </c>
      <c r="M129" s="2" t="s">
        <v>12</v>
      </c>
      <c r="N129" s="2" t="s">
        <v>12</v>
      </c>
      <c r="O129" s="2" t="s">
        <v>2691</v>
      </c>
      <c r="P129" s="2"/>
      <c r="Q129" s="2"/>
      <c r="S129" s="8927"/>
      <c r="U129" s="8928"/>
      <c r="W129" s="8929" t="str">
        <f t="shared" si="20"/>
        <v/>
      </c>
      <c r="Y129" s="8930" t="str">
        <f t="shared" si="14"/>
        <v/>
      </c>
      <c r="AA129" s="92"/>
      <c r="AC129" s="8931"/>
      <c r="AE129" s="8932"/>
      <c r="AG129" s="8933" t="str">
        <f t="shared" si="21"/>
        <v/>
      </c>
      <c r="AI129" s="8934" t="str">
        <f t="shared" si="15"/>
        <v/>
      </c>
    </row>
    <row r="130" spans="1:35" ht="11.25" hidden="1" outlineLevel="6">
      <c r="A130" s="8935" t="s">
        <v>3094</v>
      </c>
      <c r="B130" s="2"/>
      <c r="C130" s="67" t="str">
        <f t="shared" si="13"/>
        <v/>
      </c>
      <c r="D130" s="2" t="s">
        <v>90</v>
      </c>
      <c r="E130" s="2" t="s">
        <v>3095</v>
      </c>
      <c r="F130" s="2" t="s">
        <v>13</v>
      </c>
      <c r="G130" s="2" t="s">
        <v>3096</v>
      </c>
      <c r="H130" s="2" t="s">
        <v>3097</v>
      </c>
      <c r="I130" s="2" t="s">
        <v>164</v>
      </c>
      <c r="J130" s="2"/>
      <c r="K130" s="2"/>
      <c r="L130" s="2" t="s">
        <v>12</v>
      </c>
      <c r="M130" s="2" t="s">
        <v>12</v>
      </c>
      <c r="N130" s="2" t="s">
        <v>12</v>
      </c>
      <c r="O130" s="2" t="s">
        <v>2691</v>
      </c>
      <c r="P130" s="2"/>
      <c r="Q130" s="2"/>
      <c r="S130" s="8936"/>
      <c r="U130" s="8937"/>
      <c r="W130" s="8938"/>
      <c r="Y130" s="8939" t="str">
        <f t="shared" si="14"/>
        <v/>
      </c>
      <c r="AA130" s="92"/>
      <c r="AC130" s="8940"/>
      <c r="AE130" s="8941"/>
      <c r="AG130" s="8942"/>
      <c r="AI130" s="8943" t="str">
        <f t="shared" si="15"/>
        <v/>
      </c>
    </row>
    <row r="131" spans="1:35" ht="11.25" hidden="1" outlineLevel="5">
      <c r="A131" s="8944" t="s">
        <v>2289</v>
      </c>
      <c r="B131" s="2" t="s">
        <v>94</v>
      </c>
      <c r="C131" s="67" t="str">
        <f t="shared" si="13"/>
        <v/>
      </c>
      <c r="D131" s="2" t="s">
        <v>90</v>
      </c>
      <c r="E131" s="2" t="s">
        <v>3098</v>
      </c>
      <c r="F131" s="2" t="s">
        <v>67</v>
      </c>
      <c r="G131" s="2" t="s">
        <v>3099</v>
      </c>
      <c r="H131" s="2"/>
      <c r="I131" s="2"/>
      <c r="J131" s="2" t="s">
        <v>96</v>
      </c>
      <c r="K131" s="2"/>
      <c r="L131" s="2" t="s">
        <v>12</v>
      </c>
      <c r="M131" s="2" t="s">
        <v>12</v>
      </c>
      <c r="N131" s="2" t="s">
        <v>12</v>
      </c>
      <c r="O131" s="2" t="s">
        <v>2691</v>
      </c>
      <c r="P131" s="2"/>
      <c r="Q131" s="2"/>
      <c r="S131" s="8945"/>
      <c r="U131" s="8946"/>
      <c r="W131" s="8947" t="str">
        <f>IF(ISNUMBER(U131),U131,"")</f>
        <v/>
      </c>
      <c r="Y131" s="8948" t="str">
        <f t="shared" si="14"/>
        <v/>
      </c>
      <c r="AA131" s="92"/>
      <c r="AC131" s="8949"/>
      <c r="AE131" s="8950"/>
      <c r="AG131" s="8951" t="str">
        <f>IF(ISNUMBER(AE131),AE131,"")</f>
        <v/>
      </c>
      <c r="AI131" s="8952" t="str">
        <f t="shared" si="15"/>
        <v/>
      </c>
    </row>
    <row r="132" spans="1:35" ht="11.25" hidden="1" outlineLevel="4">
      <c r="A132" s="8953" t="s">
        <v>3100</v>
      </c>
      <c r="B132" s="2" t="s">
        <v>94</v>
      </c>
      <c r="C132" s="67" t="str">
        <f t="shared" si="13"/>
        <v/>
      </c>
      <c r="D132" s="2" t="s">
        <v>90</v>
      </c>
      <c r="E132" s="2" t="s">
        <v>3101</v>
      </c>
      <c r="F132" s="2" t="s">
        <v>67</v>
      </c>
      <c r="G132" s="2" t="s">
        <v>3100</v>
      </c>
      <c r="H132" s="2"/>
      <c r="I132" s="2" t="s">
        <v>3102</v>
      </c>
      <c r="J132" s="2" t="s">
        <v>96</v>
      </c>
      <c r="K132" s="2"/>
      <c r="L132" s="2" t="s">
        <v>12</v>
      </c>
      <c r="M132" s="2" t="s">
        <v>12</v>
      </c>
      <c r="N132" s="2" t="s">
        <v>12</v>
      </c>
      <c r="O132" s="2" t="s">
        <v>2691</v>
      </c>
      <c r="P132" s="2"/>
      <c r="Q132" s="2"/>
      <c r="S132" s="8954"/>
      <c r="U132" s="8955"/>
      <c r="W132" s="8956" t="str">
        <f>IF(OR(ISNUMBER(W133),ISNUMBER(W134),ISNUMBER(W135),ISNUMBER(W136),ISNUMBER(W137),ISNUMBER(W138),ISNUMBER(W139)),N(W133)+N(W134)+N(W135)+N(W136)+N(W137)+N(W138)+N(W139),IF(ISNUMBER(U132),U132,""))</f>
        <v/>
      </c>
      <c r="Y132" s="8957" t="str">
        <f t="shared" si="14"/>
        <v/>
      </c>
      <c r="AA132" s="92"/>
      <c r="AC132" s="8958"/>
      <c r="AE132" s="8959"/>
      <c r="AG132" s="8960" t="str">
        <f>IF(OR(ISNUMBER(AG133),ISNUMBER(AG134),ISNUMBER(AG135),ISNUMBER(AG136),ISNUMBER(AG137),ISNUMBER(AG138),ISNUMBER(AG139)),N(AG133)+N(AG134)+N(AG135)+N(AG136)+N(AG137)+N(AG138)+N(AG139),IF(ISNUMBER(AE132),AE132,""))</f>
        <v/>
      </c>
      <c r="AI132" s="8961" t="str">
        <f t="shared" si="15"/>
        <v/>
      </c>
    </row>
    <row r="133" spans="1:35" ht="11.25" hidden="1" outlineLevel="5">
      <c r="A133" s="8962" t="s">
        <v>3103</v>
      </c>
      <c r="B133" s="2" t="s">
        <v>94</v>
      </c>
      <c r="C133" s="67" t="str">
        <f t="shared" si="13"/>
        <v/>
      </c>
      <c r="D133" s="2" t="s">
        <v>90</v>
      </c>
      <c r="E133" s="2" t="s">
        <v>3104</v>
      </c>
      <c r="F133" s="2" t="s">
        <v>67</v>
      </c>
      <c r="G133" s="2" t="s">
        <v>3105</v>
      </c>
      <c r="H133" s="2"/>
      <c r="I133" s="2" t="s">
        <v>3102</v>
      </c>
      <c r="J133" s="2"/>
      <c r="K133" s="2"/>
      <c r="L133" s="2" t="s">
        <v>12</v>
      </c>
      <c r="M133" s="2" t="s">
        <v>12</v>
      </c>
      <c r="N133" s="2" t="s">
        <v>12</v>
      </c>
      <c r="O133" s="2" t="s">
        <v>2691</v>
      </c>
      <c r="P133" s="2"/>
      <c r="Q133" s="2"/>
      <c r="S133" s="8963"/>
      <c r="U133" s="8964"/>
      <c r="W133" s="8965" t="str">
        <f t="shared" ref="W133:W139" si="22">IF(ISNUMBER(U133),U133,"")</f>
        <v/>
      </c>
      <c r="Y133" s="8966" t="str">
        <f t="shared" si="14"/>
        <v/>
      </c>
      <c r="AA133" s="92"/>
      <c r="AC133" s="8967"/>
      <c r="AE133" s="8968"/>
      <c r="AG133" s="8969" t="str">
        <f t="shared" ref="AG133:AG139" si="23">IF(ISNUMBER(AE133),AE133,"")</f>
        <v/>
      </c>
      <c r="AI133" s="8970" t="str">
        <f t="shared" si="15"/>
        <v/>
      </c>
    </row>
    <row r="134" spans="1:35" ht="11.25" hidden="1" outlineLevel="5">
      <c r="A134" s="8971" t="s">
        <v>3106</v>
      </c>
      <c r="B134" s="2" t="s">
        <v>94</v>
      </c>
      <c r="C134" s="67" t="str">
        <f t="shared" si="13"/>
        <v/>
      </c>
      <c r="D134" s="2" t="s">
        <v>90</v>
      </c>
      <c r="E134" s="2" t="s">
        <v>3107</v>
      </c>
      <c r="F134" s="2" t="s">
        <v>67</v>
      </c>
      <c r="G134" s="2" t="s">
        <v>3108</v>
      </c>
      <c r="H134" s="2"/>
      <c r="I134" s="2" t="s">
        <v>3102</v>
      </c>
      <c r="J134" s="2"/>
      <c r="K134" s="2"/>
      <c r="L134" s="2" t="s">
        <v>12</v>
      </c>
      <c r="M134" s="2" t="s">
        <v>12</v>
      </c>
      <c r="N134" s="2" t="s">
        <v>12</v>
      </c>
      <c r="O134" s="2" t="s">
        <v>2691</v>
      </c>
      <c r="P134" s="2"/>
      <c r="Q134" s="2"/>
      <c r="S134" s="8972"/>
      <c r="U134" s="8973"/>
      <c r="W134" s="8974" t="str">
        <f t="shared" si="22"/>
        <v/>
      </c>
      <c r="Y134" s="8975" t="str">
        <f t="shared" si="14"/>
        <v/>
      </c>
      <c r="AA134" s="92"/>
      <c r="AC134" s="8976"/>
      <c r="AE134" s="8977"/>
      <c r="AG134" s="8978" t="str">
        <f t="shared" si="23"/>
        <v/>
      </c>
      <c r="AI134" s="8979" t="str">
        <f t="shared" si="15"/>
        <v/>
      </c>
    </row>
    <row r="135" spans="1:35" ht="11.25" hidden="1" outlineLevel="5">
      <c r="A135" s="8980" t="s">
        <v>3109</v>
      </c>
      <c r="B135" s="2" t="s">
        <v>94</v>
      </c>
      <c r="C135" s="67" t="str">
        <f t="shared" si="13"/>
        <v/>
      </c>
      <c r="D135" s="2" t="s">
        <v>90</v>
      </c>
      <c r="E135" s="2" t="s">
        <v>3110</v>
      </c>
      <c r="F135" s="2" t="s">
        <v>67</v>
      </c>
      <c r="G135" s="2" t="s">
        <v>3111</v>
      </c>
      <c r="H135" s="2"/>
      <c r="I135" s="2" t="s">
        <v>3102</v>
      </c>
      <c r="J135" s="2"/>
      <c r="K135" s="2"/>
      <c r="L135" s="2" t="s">
        <v>12</v>
      </c>
      <c r="M135" s="2" t="s">
        <v>12</v>
      </c>
      <c r="N135" s="2" t="s">
        <v>12</v>
      </c>
      <c r="O135" s="2" t="s">
        <v>2691</v>
      </c>
      <c r="P135" s="2"/>
      <c r="Q135" s="2"/>
      <c r="S135" s="8981"/>
      <c r="U135" s="8982"/>
      <c r="W135" s="8983" t="str">
        <f t="shared" si="22"/>
        <v/>
      </c>
      <c r="Y135" s="8984" t="str">
        <f t="shared" si="14"/>
        <v/>
      </c>
      <c r="AA135" s="92"/>
      <c r="AC135" s="8985"/>
      <c r="AE135" s="8986"/>
      <c r="AG135" s="8987" t="str">
        <f t="shared" si="23"/>
        <v/>
      </c>
      <c r="AI135" s="8988" t="str">
        <f t="shared" si="15"/>
        <v/>
      </c>
    </row>
    <row r="136" spans="1:35" ht="11.25" hidden="1" outlineLevel="5">
      <c r="A136" s="8989" t="s">
        <v>3112</v>
      </c>
      <c r="B136" s="2" t="s">
        <v>94</v>
      </c>
      <c r="C136" s="67" t="str">
        <f t="shared" si="13"/>
        <v/>
      </c>
      <c r="D136" s="2" t="s">
        <v>90</v>
      </c>
      <c r="E136" s="2" t="s">
        <v>3113</v>
      </c>
      <c r="F136" s="2" t="s">
        <v>67</v>
      </c>
      <c r="G136" s="2" t="s">
        <v>3114</v>
      </c>
      <c r="H136" s="2"/>
      <c r="I136" s="2" t="s">
        <v>3102</v>
      </c>
      <c r="J136" s="2"/>
      <c r="K136" s="2"/>
      <c r="L136" s="2" t="s">
        <v>12</v>
      </c>
      <c r="M136" s="2" t="s">
        <v>12</v>
      </c>
      <c r="N136" s="2" t="s">
        <v>12</v>
      </c>
      <c r="O136" s="2" t="s">
        <v>2691</v>
      </c>
      <c r="P136" s="2"/>
      <c r="Q136" s="2"/>
      <c r="S136" s="8990"/>
      <c r="U136" s="8991"/>
      <c r="W136" s="8992" t="str">
        <f t="shared" si="22"/>
        <v/>
      </c>
      <c r="Y136" s="8993" t="str">
        <f t="shared" si="14"/>
        <v/>
      </c>
      <c r="AA136" s="92"/>
      <c r="AC136" s="8994"/>
      <c r="AE136" s="8995"/>
      <c r="AG136" s="8996" t="str">
        <f t="shared" si="23"/>
        <v/>
      </c>
      <c r="AI136" s="8997" t="str">
        <f t="shared" si="15"/>
        <v/>
      </c>
    </row>
    <row r="137" spans="1:35" ht="11.25" hidden="1" outlineLevel="5">
      <c r="A137" s="8998" t="s">
        <v>3115</v>
      </c>
      <c r="B137" s="2" t="s">
        <v>94</v>
      </c>
      <c r="C137" s="67" t="str">
        <f t="shared" ref="C137:C200" si="24">IF(OR(ISNUMBER(S137),ISNUMBER(U137),ISNUMBER(W137),ISNUMBER(Y137),ISNUMBER(AC137),ISNUMBER(AE137),ISNUMBER(AG137),ISNUMBER(AI137),ISNUMBER(AA137),ISNUMBER(AK137)),"x","")</f>
        <v/>
      </c>
      <c r="D137" s="2" t="s">
        <v>90</v>
      </c>
      <c r="E137" s="2" t="s">
        <v>3116</v>
      </c>
      <c r="F137" s="2" t="s">
        <v>67</v>
      </c>
      <c r="G137" s="2" t="s">
        <v>3117</v>
      </c>
      <c r="H137" s="2"/>
      <c r="I137" s="2" t="s">
        <v>3102</v>
      </c>
      <c r="J137" s="2"/>
      <c r="K137" s="2"/>
      <c r="L137" s="2" t="s">
        <v>12</v>
      </c>
      <c r="M137" s="2" t="s">
        <v>12</v>
      </c>
      <c r="N137" s="2" t="s">
        <v>12</v>
      </c>
      <c r="O137" s="2" t="s">
        <v>2691</v>
      </c>
      <c r="P137" s="2"/>
      <c r="Q137" s="2"/>
      <c r="S137" s="8999"/>
      <c r="U137" s="9000"/>
      <c r="W137" s="9001" t="str">
        <f t="shared" si="22"/>
        <v/>
      </c>
      <c r="Y137" s="9002" t="str">
        <f t="shared" ref="Y137:Y200" si="25">IF(OR(ISNUMBER(S137),ISNUMBER(W137)),N(S137)+N(W137),"")</f>
        <v/>
      </c>
      <c r="AA137" s="92"/>
      <c r="AC137" s="9003"/>
      <c r="AE137" s="9004"/>
      <c r="AG137" s="9005" t="str">
        <f t="shared" si="23"/>
        <v/>
      </c>
      <c r="AI137" s="9006" t="str">
        <f t="shared" ref="AI137:AI200" si="26">IF(OR(ISNUMBER(AC137),ISNUMBER(AG137)),N(AC137)+N(AG137),"")</f>
        <v/>
      </c>
    </row>
    <row r="138" spans="1:35" ht="11.25" hidden="1" outlineLevel="5">
      <c r="A138" s="9007" t="s">
        <v>3118</v>
      </c>
      <c r="B138" s="2" t="s">
        <v>94</v>
      </c>
      <c r="C138" s="67" t="str">
        <f t="shared" si="24"/>
        <v/>
      </c>
      <c r="D138" s="2" t="s">
        <v>90</v>
      </c>
      <c r="E138" s="2" t="s">
        <v>3119</v>
      </c>
      <c r="F138" s="2" t="s">
        <v>67</v>
      </c>
      <c r="G138" s="2" t="s">
        <v>3120</v>
      </c>
      <c r="H138" s="2"/>
      <c r="I138" s="2" t="s">
        <v>3121</v>
      </c>
      <c r="J138" s="2"/>
      <c r="K138" s="2"/>
      <c r="L138" s="2" t="s">
        <v>12</v>
      </c>
      <c r="M138" s="2" t="s">
        <v>12</v>
      </c>
      <c r="N138" s="2" t="s">
        <v>12</v>
      </c>
      <c r="O138" s="2" t="s">
        <v>2691</v>
      </c>
      <c r="P138" s="2"/>
      <c r="Q138" s="2"/>
      <c r="S138" s="9008"/>
      <c r="U138" s="9009"/>
      <c r="W138" s="9010" t="str">
        <f t="shared" si="22"/>
        <v/>
      </c>
      <c r="Y138" s="9011" t="str">
        <f t="shared" si="25"/>
        <v/>
      </c>
      <c r="AA138" s="92"/>
      <c r="AC138" s="9012"/>
      <c r="AE138" s="9013"/>
      <c r="AG138" s="9014" t="str">
        <f t="shared" si="23"/>
        <v/>
      </c>
      <c r="AI138" s="9015" t="str">
        <f t="shared" si="26"/>
        <v/>
      </c>
    </row>
    <row r="139" spans="1:35" ht="11.25" hidden="1" outlineLevel="5">
      <c r="A139" s="9016" t="s">
        <v>3122</v>
      </c>
      <c r="B139" s="2" t="s">
        <v>94</v>
      </c>
      <c r="C139" s="67" t="str">
        <f t="shared" si="24"/>
        <v/>
      </c>
      <c r="D139" s="2" t="s">
        <v>90</v>
      </c>
      <c r="E139" s="2" t="s">
        <v>3123</v>
      </c>
      <c r="F139" s="2" t="s">
        <v>67</v>
      </c>
      <c r="G139" s="2" t="s">
        <v>3124</v>
      </c>
      <c r="H139" s="2"/>
      <c r="I139" s="2" t="s">
        <v>3102</v>
      </c>
      <c r="J139" s="2"/>
      <c r="K139" s="2"/>
      <c r="L139" s="2" t="s">
        <v>12</v>
      </c>
      <c r="M139" s="2" t="s">
        <v>12</v>
      </c>
      <c r="N139" s="2" t="s">
        <v>12</v>
      </c>
      <c r="O139" s="2" t="s">
        <v>2691</v>
      </c>
      <c r="P139" s="2"/>
      <c r="Q139" s="2"/>
      <c r="S139" s="9017"/>
      <c r="U139" s="9018"/>
      <c r="W139" s="9019" t="str">
        <f t="shared" si="22"/>
        <v/>
      </c>
      <c r="Y139" s="9020" t="str">
        <f t="shared" si="25"/>
        <v/>
      </c>
      <c r="AA139" s="92"/>
      <c r="AC139" s="9021"/>
      <c r="AE139" s="9022"/>
      <c r="AG139" s="9023" t="str">
        <f t="shared" si="23"/>
        <v/>
      </c>
      <c r="AI139" s="9024" t="str">
        <f t="shared" si="26"/>
        <v/>
      </c>
    </row>
    <row r="140" spans="1:35" ht="11.25" hidden="1" outlineLevel="4">
      <c r="A140" s="9025" t="s">
        <v>3125</v>
      </c>
      <c r="B140" s="2" t="s">
        <v>593</v>
      </c>
      <c r="C140" s="67" t="str">
        <f t="shared" si="24"/>
        <v/>
      </c>
      <c r="D140" s="2" t="s">
        <v>90</v>
      </c>
      <c r="E140" s="2" t="s">
        <v>3126</v>
      </c>
      <c r="F140" s="2" t="s">
        <v>67</v>
      </c>
      <c r="G140" s="2" t="s">
        <v>3127</v>
      </c>
      <c r="H140" s="2"/>
      <c r="I140" s="2"/>
      <c r="J140" s="2" t="s">
        <v>96</v>
      </c>
      <c r="K140" s="2"/>
      <c r="L140" s="2" t="s">
        <v>12</v>
      </c>
      <c r="M140" s="2"/>
      <c r="N140" s="2"/>
      <c r="O140" s="2" t="s">
        <v>2691</v>
      </c>
      <c r="P140" s="2"/>
      <c r="Q140" s="2"/>
      <c r="S140" s="9026"/>
      <c r="U140" s="9027"/>
      <c r="W140" s="9028" t="str">
        <f>IF(OR(ISNUMBER(W141),ISNUMBER(W142),ISNUMBER(W143),ISNUMBER(W144)),N(W141)+N(W142)+N(W143)+N(W144),IF(ISNUMBER(U140),U140,""))</f>
        <v/>
      </c>
      <c r="Y140" s="9029" t="str">
        <f t="shared" si="25"/>
        <v/>
      </c>
      <c r="AA140" s="92"/>
      <c r="AC140" s="9030"/>
      <c r="AE140" s="9031"/>
      <c r="AG140" s="9032" t="str">
        <f>IF(OR(ISNUMBER(AG141),ISNUMBER(AG142),ISNUMBER(AG143),ISNUMBER(AG144)),N(AG141)+N(AG142)+N(AG143)+N(AG144),IF(ISNUMBER(AE140),AE140,""))</f>
        <v/>
      </c>
      <c r="AI140" s="9033" t="str">
        <f t="shared" si="26"/>
        <v/>
      </c>
    </row>
    <row r="141" spans="1:35" ht="11.25" hidden="1" outlineLevel="5">
      <c r="A141" s="9034" t="s">
        <v>3128</v>
      </c>
      <c r="B141" s="2" t="s">
        <v>94</v>
      </c>
      <c r="C141" s="67" t="str">
        <f t="shared" si="24"/>
        <v/>
      </c>
      <c r="D141" s="2" t="s">
        <v>90</v>
      </c>
      <c r="E141" s="2" t="s">
        <v>3129</v>
      </c>
      <c r="F141" s="2" t="s">
        <v>67</v>
      </c>
      <c r="G141" s="2" t="s">
        <v>3130</v>
      </c>
      <c r="H141" s="2"/>
      <c r="I141" s="2"/>
      <c r="J141" s="2"/>
      <c r="K141" s="2"/>
      <c r="L141" s="2" t="s">
        <v>12</v>
      </c>
      <c r="M141" s="2"/>
      <c r="N141" s="2"/>
      <c r="O141" s="2" t="s">
        <v>2691</v>
      </c>
      <c r="P141" s="2"/>
      <c r="Q141" s="2"/>
      <c r="S141" s="9035"/>
      <c r="U141" s="9036"/>
      <c r="W141" s="9037" t="str">
        <f>IF(ISNUMBER(U141),U141,"")</f>
        <v/>
      </c>
      <c r="Y141" s="9038" t="str">
        <f t="shared" si="25"/>
        <v/>
      </c>
      <c r="AA141" s="92"/>
      <c r="AC141" s="9039"/>
      <c r="AE141" s="9040"/>
      <c r="AG141" s="9041" t="str">
        <f>IF(ISNUMBER(AE141),AE141,"")</f>
        <v/>
      </c>
      <c r="AI141" s="9042" t="str">
        <f t="shared" si="26"/>
        <v/>
      </c>
    </row>
    <row r="142" spans="1:35" ht="11.25" hidden="1" outlineLevel="5">
      <c r="A142" s="9043" t="s">
        <v>3131</v>
      </c>
      <c r="B142" s="2" t="s">
        <v>94</v>
      </c>
      <c r="C142" s="67" t="str">
        <f t="shared" si="24"/>
        <v/>
      </c>
      <c r="D142" s="2" t="s">
        <v>90</v>
      </c>
      <c r="E142" s="2" t="s">
        <v>3132</v>
      </c>
      <c r="F142" s="2" t="s">
        <v>67</v>
      </c>
      <c r="G142" s="2" t="s">
        <v>3133</v>
      </c>
      <c r="H142" s="2"/>
      <c r="I142" s="2"/>
      <c r="J142" s="2"/>
      <c r="K142" s="2"/>
      <c r="L142" s="2" t="s">
        <v>12</v>
      </c>
      <c r="M142" s="2"/>
      <c r="N142" s="2"/>
      <c r="O142" s="2" t="s">
        <v>2691</v>
      </c>
      <c r="P142" s="2"/>
      <c r="Q142" s="2"/>
      <c r="S142" s="9044"/>
      <c r="U142" s="9045"/>
      <c r="W142" s="9046" t="str">
        <f>IF(ISNUMBER(U142),U142,"")</f>
        <v/>
      </c>
      <c r="Y142" s="9047" t="str">
        <f t="shared" si="25"/>
        <v/>
      </c>
      <c r="AA142" s="92"/>
      <c r="AC142" s="9048"/>
      <c r="AE142" s="9049"/>
      <c r="AG142" s="9050" t="str">
        <f>IF(ISNUMBER(AE142),AE142,"")</f>
        <v/>
      </c>
      <c r="AI142" s="9051" t="str">
        <f t="shared" si="26"/>
        <v/>
      </c>
    </row>
    <row r="143" spans="1:35" ht="11.25" hidden="1" outlineLevel="5">
      <c r="A143" s="9052" t="s">
        <v>3134</v>
      </c>
      <c r="B143" s="2" t="s">
        <v>94</v>
      </c>
      <c r="C143" s="67" t="str">
        <f t="shared" si="24"/>
        <v/>
      </c>
      <c r="D143" s="2" t="s">
        <v>90</v>
      </c>
      <c r="E143" s="2" t="s">
        <v>3135</v>
      </c>
      <c r="F143" s="2" t="s">
        <v>67</v>
      </c>
      <c r="G143" s="2" t="s">
        <v>3136</v>
      </c>
      <c r="H143" s="2"/>
      <c r="I143" s="2"/>
      <c r="J143" s="2"/>
      <c r="K143" s="2"/>
      <c r="L143" s="2" t="s">
        <v>12</v>
      </c>
      <c r="M143" s="2"/>
      <c r="N143" s="2"/>
      <c r="O143" s="2" t="s">
        <v>2691</v>
      </c>
      <c r="P143" s="2"/>
      <c r="Q143" s="2"/>
      <c r="S143" s="9053"/>
      <c r="U143" s="9054"/>
      <c r="W143" s="9055" t="str">
        <f>IF(ISNUMBER(U143),U143,"")</f>
        <v/>
      </c>
      <c r="Y143" s="9056" t="str">
        <f t="shared" si="25"/>
        <v/>
      </c>
      <c r="AA143" s="92"/>
      <c r="AC143" s="9057"/>
      <c r="AE143" s="9058"/>
      <c r="AG143" s="9059" t="str">
        <f>IF(ISNUMBER(AE143),AE143,"")</f>
        <v/>
      </c>
      <c r="AI143" s="9060" t="str">
        <f t="shared" si="26"/>
        <v/>
      </c>
    </row>
    <row r="144" spans="1:35" ht="11.25" hidden="1" outlineLevel="5">
      <c r="A144" s="9061" t="s">
        <v>3137</v>
      </c>
      <c r="B144" s="2" t="s">
        <v>94</v>
      </c>
      <c r="C144" s="67" t="str">
        <f t="shared" si="24"/>
        <v/>
      </c>
      <c r="D144" s="2" t="s">
        <v>90</v>
      </c>
      <c r="E144" s="2" t="s">
        <v>3138</v>
      </c>
      <c r="F144" s="2" t="s">
        <v>67</v>
      </c>
      <c r="G144" s="2" t="s">
        <v>3139</v>
      </c>
      <c r="H144" s="2"/>
      <c r="I144" s="2"/>
      <c r="J144" s="2"/>
      <c r="K144" s="2"/>
      <c r="L144" s="2" t="s">
        <v>12</v>
      </c>
      <c r="M144" s="2"/>
      <c r="N144" s="2"/>
      <c r="O144" s="2" t="s">
        <v>2691</v>
      </c>
      <c r="P144" s="2"/>
      <c r="Q144" s="2"/>
      <c r="S144" s="9062"/>
      <c r="U144" s="9063"/>
      <c r="W144" s="9064" t="str">
        <f>IF(ISNUMBER(U144),U144,"")</f>
        <v/>
      </c>
      <c r="Y144" s="9065" t="str">
        <f t="shared" si="25"/>
        <v/>
      </c>
      <c r="AA144" s="92"/>
      <c r="AC144" s="9066"/>
      <c r="AE144" s="9067"/>
      <c r="AG144" s="9068" t="str">
        <f>IF(ISNUMBER(AE144),AE144,"")</f>
        <v/>
      </c>
      <c r="AI144" s="9069" t="str">
        <f t="shared" si="26"/>
        <v/>
      </c>
    </row>
    <row r="145" spans="1:35" ht="11.25" hidden="1" outlineLevel="4">
      <c r="A145" s="9070" t="s">
        <v>3140</v>
      </c>
      <c r="B145" s="2" t="s">
        <v>593</v>
      </c>
      <c r="C145" s="67" t="str">
        <f t="shared" si="24"/>
        <v/>
      </c>
      <c r="D145" s="2" t="s">
        <v>90</v>
      </c>
      <c r="E145" s="2" t="s">
        <v>3141</v>
      </c>
      <c r="F145" s="2" t="s">
        <v>67</v>
      </c>
      <c r="G145" s="2" t="s">
        <v>3142</v>
      </c>
      <c r="H145" s="2" t="s">
        <v>3143</v>
      </c>
      <c r="I145" s="2"/>
      <c r="J145" s="2" t="s">
        <v>71</v>
      </c>
      <c r="K145" s="2"/>
      <c r="L145" s="2" t="s">
        <v>12</v>
      </c>
      <c r="M145" s="2" t="s">
        <v>12</v>
      </c>
      <c r="N145" s="2" t="s">
        <v>12</v>
      </c>
      <c r="O145" s="2" t="s">
        <v>2691</v>
      </c>
      <c r="P145" s="2"/>
      <c r="Q145" s="2"/>
      <c r="S145" s="9071"/>
      <c r="U145" s="9072"/>
      <c r="W145" s="9073" t="str">
        <f>IF(OR(ISNUMBER(W146),ISNUMBER(W162)),N(W146)+N(W162),IF(ISNUMBER(U145),U145,""))</f>
        <v/>
      </c>
      <c r="Y145" s="9074" t="str">
        <f t="shared" si="25"/>
        <v/>
      </c>
      <c r="AA145" s="92"/>
      <c r="AC145" s="9075"/>
      <c r="AE145" s="9076"/>
      <c r="AG145" s="9077" t="str">
        <f>IF(OR(ISNUMBER(AG146),ISNUMBER(AG162)),N(AG146)+N(AG162),IF(ISNUMBER(AE145),AE145,""))</f>
        <v/>
      </c>
      <c r="AI145" s="9078" t="str">
        <f t="shared" si="26"/>
        <v/>
      </c>
    </row>
    <row r="146" spans="1:35" ht="11.25" hidden="1" outlineLevel="5">
      <c r="A146" s="9079" t="s">
        <v>3144</v>
      </c>
      <c r="B146" s="2" t="s">
        <v>94</v>
      </c>
      <c r="C146" s="67" t="str">
        <f t="shared" si="24"/>
        <v/>
      </c>
      <c r="D146" s="2" t="s">
        <v>90</v>
      </c>
      <c r="E146" s="2" t="s">
        <v>3145</v>
      </c>
      <c r="F146" s="2" t="s">
        <v>67</v>
      </c>
      <c r="G146" s="2" t="s">
        <v>3146</v>
      </c>
      <c r="H146" s="2"/>
      <c r="I146" s="2" t="s">
        <v>3147</v>
      </c>
      <c r="J146" s="2" t="s">
        <v>71</v>
      </c>
      <c r="K146" s="2"/>
      <c r="L146" s="2" t="s">
        <v>12</v>
      </c>
      <c r="M146" s="2" t="s">
        <v>12</v>
      </c>
      <c r="N146" s="2" t="s">
        <v>12</v>
      </c>
      <c r="O146" s="2" t="s">
        <v>2691</v>
      </c>
      <c r="P146" s="2"/>
      <c r="Q146" s="2"/>
      <c r="S146" s="9080"/>
      <c r="U146" s="9081"/>
      <c r="W146" s="9082" t="str">
        <f>IF(OR(ISNUMBER(W148),ISNUMBER(W154),ISNUMBER(W161)),N(W148)+N(W154)+N(W161),IF(ISNUMBER(U146),U146,""))</f>
        <v/>
      </c>
      <c r="Y146" s="9083" t="str">
        <f t="shared" si="25"/>
        <v/>
      </c>
      <c r="AA146" s="92"/>
      <c r="AC146" s="9084"/>
      <c r="AE146" s="9085"/>
      <c r="AG146" s="9086" t="str">
        <f>IF(OR(ISNUMBER(AG148),ISNUMBER(AG154),ISNUMBER(AG161)),N(AG148)+N(AG154)+N(AG161),IF(ISNUMBER(AE146),AE146,""))</f>
        <v/>
      </c>
      <c r="AI146" s="9087" t="str">
        <f t="shared" si="26"/>
        <v/>
      </c>
    </row>
    <row r="147" spans="1:35" ht="11.25" hidden="1" outlineLevel="6">
      <c r="A147" s="9088" t="s">
        <v>3148</v>
      </c>
      <c r="B147" s="2"/>
      <c r="C147" s="67" t="str">
        <f t="shared" si="24"/>
        <v/>
      </c>
      <c r="D147" s="2" t="s">
        <v>90</v>
      </c>
      <c r="E147" s="2" t="s">
        <v>3149</v>
      </c>
      <c r="F147" s="2" t="s">
        <v>67</v>
      </c>
      <c r="G147" s="2" t="s">
        <v>3150</v>
      </c>
      <c r="H147" s="2" t="s">
        <v>2863</v>
      </c>
      <c r="I147" s="2" t="s">
        <v>3151</v>
      </c>
      <c r="J147" s="2"/>
      <c r="K147" s="2"/>
      <c r="L147" s="2" t="s">
        <v>12</v>
      </c>
      <c r="M147" s="2" t="s">
        <v>12</v>
      </c>
      <c r="N147" s="2" t="s">
        <v>12</v>
      </c>
      <c r="O147" s="2" t="s">
        <v>2691</v>
      </c>
      <c r="P147" s="2"/>
      <c r="Q147" s="2"/>
      <c r="S147" s="9089"/>
      <c r="U147" s="9090"/>
      <c r="W147" s="9091" t="str">
        <f>IF(ISNUMBER(U147),U147,"")</f>
        <v/>
      </c>
      <c r="Y147" s="9092" t="str">
        <f t="shared" si="25"/>
        <v/>
      </c>
      <c r="AA147" s="92"/>
      <c r="AC147" s="9093"/>
      <c r="AE147" s="9094"/>
      <c r="AG147" s="9095" t="str">
        <f>IF(ISNUMBER(AE147),AE147,"")</f>
        <v/>
      </c>
      <c r="AI147" s="9096" t="str">
        <f t="shared" si="26"/>
        <v/>
      </c>
    </row>
    <row r="148" spans="1:35" ht="11.25" hidden="1" outlineLevel="6">
      <c r="A148" s="9097" t="s">
        <v>3152</v>
      </c>
      <c r="B148" s="2" t="s">
        <v>94</v>
      </c>
      <c r="C148" s="67" t="str">
        <f t="shared" si="24"/>
        <v/>
      </c>
      <c r="D148" s="2" t="s">
        <v>90</v>
      </c>
      <c r="E148" s="2" t="s">
        <v>3153</v>
      </c>
      <c r="F148" s="2" t="s">
        <v>67</v>
      </c>
      <c r="G148" s="2" t="s">
        <v>3154</v>
      </c>
      <c r="H148" s="2"/>
      <c r="I148" s="2"/>
      <c r="J148" s="2" t="s">
        <v>71</v>
      </c>
      <c r="K148" s="2"/>
      <c r="L148" s="2" t="s">
        <v>12</v>
      </c>
      <c r="M148" s="2" t="s">
        <v>12</v>
      </c>
      <c r="N148" s="2" t="s">
        <v>12</v>
      </c>
      <c r="O148" s="2" t="s">
        <v>2691</v>
      </c>
      <c r="P148" s="2"/>
      <c r="Q148" s="2"/>
      <c r="S148" s="9098"/>
      <c r="U148" s="9099"/>
      <c r="W148" s="9100" t="str">
        <f>IF(OR(ISNUMBER(W149),ISNUMBER(W150),ISNUMBER(W151),ISNUMBER(W152),ISNUMBER(W153)),N(W149)+N(W150)+N(W151)+N(W152)+N(W153),IF(ISNUMBER(U148),U148,""))</f>
        <v/>
      </c>
      <c r="Y148" s="9101" t="str">
        <f t="shared" si="25"/>
        <v/>
      </c>
      <c r="AA148" s="92"/>
      <c r="AC148" s="9102"/>
      <c r="AE148" s="9103"/>
      <c r="AG148" s="9104" t="str">
        <f>IF(OR(ISNUMBER(AG149),ISNUMBER(AG150),ISNUMBER(AG151),ISNUMBER(AG152),ISNUMBER(AG153)),N(AG149)+N(AG150)+N(AG151)+N(AG152)+N(AG153),IF(ISNUMBER(AE148),AE148,""))</f>
        <v/>
      </c>
      <c r="AI148" s="9105" t="str">
        <f t="shared" si="26"/>
        <v/>
      </c>
    </row>
    <row r="149" spans="1:35" ht="11.25" hidden="1" outlineLevel="7">
      <c r="A149" s="9106" t="s">
        <v>3155</v>
      </c>
      <c r="B149" s="2" t="s">
        <v>94</v>
      </c>
      <c r="C149" s="67" t="str">
        <f t="shared" si="24"/>
        <v/>
      </c>
      <c r="D149" s="2" t="s">
        <v>90</v>
      </c>
      <c r="E149" s="2" t="s">
        <v>3156</v>
      </c>
      <c r="F149" s="2" t="s">
        <v>67</v>
      </c>
      <c r="G149" s="2" t="s">
        <v>3157</v>
      </c>
      <c r="H149" s="2"/>
      <c r="I149" s="2" t="s">
        <v>3158</v>
      </c>
      <c r="J149" s="2" t="s">
        <v>187</v>
      </c>
      <c r="K149" s="2"/>
      <c r="L149" s="2" t="s">
        <v>12</v>
      </c>
      <c r="M149" s="2" t="s">
        <v>12</v>
      </c>
      <c r="N149" s="2" t="s">
        <v>12</v>
      </c>
      <c r="O149" s="2" t="s">
        <v>2691</v>
      </c>
      <c r="P149" s="2"/>
      <c r="Q149" s="2"/>
      <c r="S149" s="9107"/>
      <c r="U149" s="9108"/>
      <c r="W149" s="9109" t="str">
        <f>IF(ISNUMBER(U149),U149,"")</f>
        <v/>
      </c>
      <c r="Y149" s="9110" t="str">
        <f t="shared" si="25"/>
        <v/>
      </c>
      <c r="AA149" s="92"/>
      <c r="AC149" s="9111"/>
      <c r="AE149" s="9112"/>
      <c r="AG149" s="9113" t="str">
        <f>IF(ISNUMBER(AE149),AE149,"")</f>
        <v/>
      </c>
      <c r="AI149" s="9114" t="str">
        <f t="shared" si="26"/>
        <v/>
      </c>
    </row>
    <row r="150" spans="1:35" ht="11.25" hidden="1" outlineLevel="7">
      <c r="A150" s="9115" t="s">
        <v>3159</v>
      </c>
      <c r="B150" s="2" t="s">
        <v>94</v>
      </c>
      <c r="C150" s="67" t="str">
        <f t="shared" si="24"/>
        <v/>
      </c>
      <c r="D150" s="2" t="s">
        <v>90</v>
      </c>
      <c r="E150" s="2" t="s">
        <v>3160</v>
      </c>
      <c r="F150" s="2" t="s">
        <v>67</v>
      </c>
      <c r="G150" s="2" t="s">
        <v>3161</v>
      </c>
      <c r="H150" s="2"/>
      <c r="I150" s="2" t="s">
        <v>3162</v>
      </c>
      <c r="J150" s="2" t="s">
        <v>187</v>
      </c>
      <c r="K150" s="2"/>
      <c r="L150" s="2" t="s">
        <v>12</v>
      </c>
      <c r="M150" s="2" t="s">
        <v>12</v>
      </c>
      <c r="N150" s="2" t="s">
        <v>12</v>
      </c>
      <c r="O150" s="2" t="s">
        <v>2691</v>
      </c>
      <c r="P150" s="2"/>
      <c r="Q150" s="2"/>
      <c r="S150" s="9116"/>
      <c r="U150" s="9117"/>
      <c r="W150" s="9118" t="str">
        <f>IF(ISNUMBER(U150),U150,"")</f>
        <v/>
      </c>
      <c r="Y150" s="9119" t="str">
        <f t="shared" si="25"/>
        <v/>
      </c>
      <c r="AA150" s="92"/>
      <c r="AC150" s="9120"/>
      <c r="AE150" s="9121"/>
      <c r="AG150" s="9122" t="str">
        <f>IF(ISNUMBER(AE150),AE150,"")</f>
        <v/>
      </c>
      <c r="AI150" s="9123" t="str">
        <f t="shared" si="26"/>
        <v/>
      </c>
    </row>
    <row r="151" spans="1:35" ht="11.25" hidden="1" outlineLevel="7">
      <c r="A151" s="9124" t="s">
        <v>3163</v>
      </c>
      <c r="B151" s="2" t="s">
        <v>94</v>
      </c>
      <c r="C151" s="67" t="str">
        <f t="shared" si="24"/>
        <v/>
      </c>
      <c r="D151" s="2" t="s">
        <v>90</v>
      </c>
      <c r="E151" s="2" t="s">
        <v>3164</v>
      </c>
      <c r="F151" s="2" t="s">
        <v>67</v>
      </c>
      <c r="G151" s="2" t="s">
        <v>3165</v>
      </c>
      <c r="H151" s="2"/>
      <c r="I151" s="2" t="s">
        <v>3166</v>
      </c>
      <c r="J151" s="2" t="s">
        <v>187</v>
      </c>
      <c r="K151" s="2"/>
      <c r="L151" s="2" t="s">
        <v>12</v>
      </c>
      <c r="M151" s="2" t="s">
        <v>12</v>
      </c>
      <c r="N151" s="2" t="s">
        <v>12</v>
      </c>
      <c r="O151" s="2" t="s">
        <v>2691</v>
      </c>
      <c r="P151" s="2"/>
      <c r="Q151" s="2"/>
      <c r="S151" s="9125"/>
      <c r="U151" s="9126"/>
      <c r="W151" s="9127" t="str">
        <f>IF(ISNUMBER(U151),U151,"")</f>
        <v/>
      </c>
      <c r="Y151" s="9128" t="str">
        <f t="shared" si="25"/>
        <v/>
      </c>
      <c r="AA151" s="92"/>
      <c r="AC151" s="9129"/>
      <c r="AE151" s="9130"/>
      <c r="AG151" s="9131" t="str">
        <f>IF(ISNUMBER(AE151),AE151,"")</f>
        <v/>
      </c>
      <c r="AI151" s="9132" t="str">
        <f t="shared" si="26"/>
        <v/>
      </c>
    </row>
    <row r="152" spans="1:35" ht="11.25" hidden="1" outlineLevel="7">
      <c r="A152" s="9133" t="s">
        <v>3167</v>
      </c>
      <c r="B152" s="2" t="s">
        <v>94</v>
      </c>
      <c r="C152" s="67" t="str">
        <f t="shared" si="24"/>
        <v/>
      </c>
      <c r="D152" s="2" t="s">
        <v>90</v>
      </c>
      <c r="E152" s="2" t="s">
        <v>3168</v>
      </c>
      <c r="F152" s="2" t="s">
        <v>67</v>
      </c>
      <c r="G152" s="2" t="s">
        <v>3169</v>
      </c>
      <c r="H152" s="2"/>
      <c r="I152" s="2" t="s">
        <v>3170</v>
      </c>
      <c r="J152" s="2" t="s">
        <v>96</v>
      </c>
      <c r="K152" s="2"/>
      <c r="L152" s="2" t="s">
        <v>12</v>
      </c>
      <c r="M152" s="2" t="s">
        <v>12</v>
      </c>
      <c r="N152" s="2" t="s">
        <v>12</v>
      </c>
      <c r="O152" s="2" t="s">
        <v>2691</v>
      </c>
      <c r="P152" s="2"/>
      <c r="Q152" s="2"/>
      <c r="S152" s="9134"/>
      <c r="U152" s="9135"/>
      <c r="W152" s="9136" t="str">
        <f>IF(ISNUMBER(U152),U152,"")</f>
        <v/>
      </c>
      <c r="Y152" s="9137" t="str">
        <f t="shared" si="25"/>
        <v/>
      </c>
      <c r="AA152" s="92"/>
      <c r="AC152" s="9138"/>
      <c r="AE152" s="9139"/>
      <c r="AG152" s="9140" t="str">
        <f>IF(ISNUMBER(AE152),AE152,"")</f>
        <v/>
      </c>
      <c r="AI152" s="9141" t="str">
        <f t="shared" si="26"/>
        <v/>
      </c>
    </row>
    <row r="153" spans="1:35" ht="11.25" hidden="1" outlineLevel="7">
      <c r="A153" s="9142" t="s">
        <v>3171</v>
      </c>
      <c r="B153" s="2" t="s">
        <v>94</v>
      </c>
      <c r="C153" s="67" t="str">
        <f t="shared" si="24"/>
        <v/>
      </c>
      <c r="D153" s="2" t="s">
        <v>90</v>
      </c>
      <c r="E153" s="2" t="s">
        <v>3172</v>
      </c>
      <c r="F153" s="2" t="s">
        <v>67</v>
      </c>
      <c r="G153" s="2" t="s">
        <v>3173</v>
      </c>
      <c r="H153" s="2"/>
      <c r="I153" s="2" t="s">
        <v>3174</v>
      </c>
      <c r="J153" s="2" t="s">
        <v>187</v>
      </c>
      <c r="K153" s="2"/>
      <c r="L153" s="2" t="s">
        <v>12</v>
      </c>
      <c r="M153" s="2" t="s">
        <v>12</v>
      </c>
      <c r="N153" s="2" t="s">
        <v>12</v>
      </c>
      <c r="O153" s="2" t="s">
        <v>2691</v>
      </c>
      <c r="P153" s="2"/>
      <c r="Q153" s="2"/>
      <c r="S153" s="9143"/>
      <c r="U153" s="9144"/>
      <c r="W153" s="9145" t="str">
        <f>IF(ISNUMBER(U153),U153,"")</f>
        <v/>
      </c>
      <c r="Y153" s="9146" t="str">
        <f t="shared" si="25"/>
        <v/>
      </c>
      <c r="AA153" s="92"/>
      <c r="AC153" s="9147"/>
      <c r="AE153" s="9148"/>
      <c r="AG153" s="9149" t="str">
        <f>IF(ISNUMBER(AE153),AE153,"")</f>
        <v/>
      </c>
      <c r="AI153" s="9150" t="str">
        <f t="shared" si="26"/>
        <v/>
      </c>
    </row>
    <row r="154" spans="1:35" ht="11.25" hidden="1" outlineLevel="6">
      <c r="A154" s="9151" t="s">
        <v>3175</v>
      </c>
      <c r="B154" s="2" t="s">
        <v>94</v>
      </c>
      <c r="C154" s="67" t="str">
        <f t="shared" si="24"/>
        <v/>
      </c>
      <c r="D154" s="2" t="s">
        <v>90</v>
      </c>
      <c r="E154" s="2" t="s">
        <v>3176</v>
      </c>
      <c r="F154" s="2" t="s">
        <v>67</v>
      </c>
      <c r="G154" s="2" t="s">
        <v>3177</v>
      </c>
      <c r="H154" s="2" t="s">
        <v>2283</v>
      </c>
      <c r="I154" s="2"/>
      <c r="J154" s="2" t="s">
        <v>71</v>
      </c>
      <c r="K154" s="2"/>
      <c r="L154" s="2" t="s">
        <v>12</v>
      </c>
      <c r="M154" s="2" t="s">
        <v>12</v>
      </c>
      <c r="N154" s="2" t="s">
        <v>12</v>
      </c>
      <c r="O154" s="2" t="s">
        <v>2691</v>
      </c>
      <c r="P154" s="2"/>
      <c r="Q154" s="2"/>
      <c r="S154" s="9152"/>
      <c r="U154" s="9153"/>
      <c r="W154" s="9154" t="str">
        <f>IF(OR(ISNUMBER(W155),ISNUMBER(W156),ISNUMBER(W157),ISNUMBER(W158),ISNUMBER(W159),ISNUMBER(W160)),N(W155)+N(W156)+N(W157)+N(W158)+N(W159)+N(W160),IF(ISNUMBER(U154),U154,""))</f>
        <v/>
      </c>
      <c r="Y154" s="9155" t="str">
        <f t="shared" si="25"/>
        <v/>
      </c>
      <c r="AA154" s="92"/>
      <c r="AC154" s="9156"/>
      <c r="AE154" s="9157"/>
      <c r="AG154" s="9158" t="str">
        <f>IF(OR(ISNUMBER(AG155),ISNUMBER(AG156),ISNUMBER(AG157),ISNUMBER(AG158),ISNUMBER(AG159),ISNUMBER(AG160)),N(AG155)+N(AG156)+N(AG157)+N(AG158)+N(AG159)+N(AG160),IF(ISNUMBER(AE154),AE154,""))</f>
        <v/>
      </c>
      <c r="AI154" s="9159" t="str">
        <f t="shared" si="26"/>
        <v/>
      </c>
    </row>
    <row r="155" spans="1:35" ht="11.25" hidden="1" outlineLevel="7">
      <c r="A155" s="9160" t="s">
        <v>3178</v>
      </c>
      <c r="B155" s="2" t="s">
        <v>94</v>
      </c>
      <c r="C155" s="67" t="str">
        <f t="shared" si="24"/>
        <v/>
      </c>
      <c r="D155" s="2" t="s">
        <v>90</v>
      </c>
      <c r="E155" s="2" t="s">
        <v>3179</v>
      </c>
      <c r="F155" s="2" t="s">
        <v>67</v>
      </c>
      <c r="G155" s="2" t="s">
        <v>3180</v>
      </c>
      <c r="H155" s="2" t="s">
        <v>69</v>
      </c>
      <c r="I155" s="2"/>
      <c r="J155" s="2" t="s">
        <v>187</v>
      </c>
      <c r="K155" s="2"/>
      <c r="L155" s="2" t="s">
        <v>12</v>
      </c>
      <c r="M155" s="2" t="s">
        <v>12</v>
      </c>
      <c r="N155" s="2" t="s">
        <v>12</v>
      </c>
      <c r="O155" s="2" t="s">
        <v>2691</v>
      </c>
      <c r="P155" s="2"/>
      <c r="Q155" s="2"/>
      <c r="S155" s="9161"/>
      <c r="U155" s="9162"/>
      <c r="W155" s="9163" t="str">
        <f t="shared" ref="W155:W161" si="27">IF(ISNUMBER(U155),U155,"")</f>
        <v/>
      </c>
      <c r="Y155" s="9164" t="str">
        <f t="shared" si="25"/>
        <v/>
      </c>
      <c r="AA155" s="92"/>
      <c r="AC155" s="9165"/>
      <c r="AE155" s="9166"/>
      <c r="AG155" s="9167" t="str">
        <f t="shared" ref="AG155:AG161" si="28">IF(ISNUMBER(AE155),AE155,"")</f>
        <v/>
      </c>
      <c r="AI155" s="9168" t="str">
        <f t="shared" si="26"/>
        <v/>
      </c>
    </row>
    <row r="156" spans="1:35" ht="11.25" hidden="1" outlineLevel="7">
      <c r="A156" s="9169" t="s">
        <v>3181</v>
      </c>
      <c r="B156" s="2" t="s">
        <v>94</v>
      </c>
      <c r="C156" s="67" t="str">
        <f t="shared" si="24"/>
        <v/>
      </c>
      <c r="D156" s="2" t="s">
        <v>90</v>
      </c>
      <c r="E156" s="2" t="s">
        <v>3182</v>
      </c>
      <c r="F156" s="2" t="s">
        <v>67</v>
      </c>
      <c r="G156" s="2" t="s">
        <v>3183</v>
      </c>
      <c r="H156" s="2" t="s">
        <v>69</v>
      </c>
      <c r="I156" s="2" t="s">
        <v>3184</v>
      </c>
      <c r="J156" s="2" t="s">
        <v>187</v>
      </c>
      <c r="K156" s="2"/>
      <c r="L156" s="2" t="s">
        <v>12</v>
      </c>
      <c r="M156" s="2" t="s">
        <v>12</v>
      </c>
      <c r="N156" s="2" t="s">
        <v>12</v>
      </c>
      <c r="O156" s="2" t="s">
        <v>2691</v>
      </c>
      <c r="P156" s="2"/>
      <c r="Q156" s="2"/>
      <c r="S156" s="9170"/>
      <c r="U156" s="9171"/>
      <c r="W156" s="9172" t="str">
        <f t="shared" si="27"/>
        <v/>
      </c>
      <c r="Y156" s="9173" t="str">
        <f t="shared" si="25"/>
        <v/>
      </c>
      <c r="AA156" s="92"/>
      <c r="AC156" s="9174"/>
      <c r="AE156" s="9175"/>
      <c r="AG156" s="9176" t="str">
        <f t="shared" si="28"/>
        <v/>
      </c>
      <c r="AI156" s="9177" t="str">
        <f t="shared" si="26"/>
        <v/>
      </c>
    </row>
    <row r="157" spans="1:35" ht="11.25" hidden="1" outlineLevel="7">
      <c r="A157" s="9178" t="s">
        <v>3163</v>
      </c>
      <c r="B157" s="2" t="s">
        <v>94</v>
      </c>
      <c r="C157" s="67" t="str">
        <f t="shared" si="24"/>
        <v/>
      </c>
      <c r="D157" s="2" t="s">
        <v>90</v>
      </c>
      <c r="E157" s="2" t="s">
        <v>3185</v>
      </c>
      <c r="F157" s="2" t="s">
        <v>67</v>
      </c>
      <c r="G157" s="2" t="s">
        <v>3186</v>
      </c>
      <c r="H157" s="2" t="s">
        <v>69</v>
      </c>
      <c r="I157" s="2" t="s">
        <v>3187</v>
      </c>
      <c r="J157" s="2" t="s">
        <v>187</v>
      </c>
      <c r="K157" s="2"/>
      <c r="L157" s="2" t="s">
        <v>12</v>
      </c>
      <c r="M157" s="2" t="s">
        <v>12</v>
      </c>
      <c r="N157" s="2" t="s">
        <v>12</v>
      </c>
      <c r="O157" s="2" t="s">
        <v>2691</v>
      </c>
      <c r="P157" s="2"/>
      <c r="Q157" s="2"/>
      <c r="S157" s="9179"/>
      <c r="U157" s="9180"/>
      <c r="W157" s="9181" t="str">
        <f t="shared" si="27"/>
        <v/>
      </c>
      <c r="Y157" s="9182" t="str">
        <f t="shared" si="25"/>
        <v/>
      </c>
      <c r="AA157" s="92"/>
      <c r="AC157" s="9183"/>
      <c r="AE157" s="9184"/>
      <c r="AG157" s="9185" t="str">
        <f t="shared" si="28"/>
        <v/>
      </c>
      <c r="AI157" s="9186" t="str">
        <f t="shared" si="26"/>
        <v/>
      </c>
    </row>
    <row r="158" spans="1:35" ht="11.25" hidden="1" outlineLevel="7">
      <c r="A158" s="9187" t="s">
        <v>3188</v>
      </c>
      <c r="B158" s="2" t="s">
        <v>94</v>
      </c>
      <c r="C158" s="67" t="str">
        <f t="shared" si="24"/>
        <v/>
      </c>
      <c r="D158" s="2" t="s">
        <v>90</v>
      </c>
      <c r="E158" s="2" t="s">
        <v>3189</v>
      </c>
      <c r="F158" s="2" t="s">
        <v>67</v>
      </c>
      <c r="G158" s="2" t="s">
        <v>3190</v>
      </c>
      <c r="H158" s="2"/>
      <c r="I158" s="2"/>
      <c r="J158" s="2" t="s">
        <v>96</v>
      </c>
      <c r="K158" s="2"/>
      <c r="L158" s="2" t="s">
        <v>12</v>
      </c>
      <c r="M158" s="2" t="s">
        <v>12</v>
      </c>
      <c r="N158" s="2" t="s">
        <v>12</v>
      </c>
      <c r="O158" s="2" t="s">
        <v>2691</v>
      </c>
      <c r="P158" s="2"/>
      <c r="Q158" s="2"/>
      <c r="S158" s="9188"/>
      <c r="U158" s="9189"/>
      <c r="W158" s="9190" t="str">
        <f t="shared" si="27"/>
        <v/>
      </c>
      <c r="Y158" s="9191" t="str">
        <f t="shared" si="25"/>
        <v/>
      </c>
      <c r="AA158" s="92"/>
      <c r="AC158" s="9192"/>
      <c r="AE158" s="9193"/>
      <c r="AG158" s="9194" t="str">
        <f t="shared" si="28"/>
        <v/>
      </c>
      <c r="AI158" s="9195" t="str">
        <f t="shared" si="26"/>
        <v/>
      </c>
    </row>
    <row r="159" spans="1:35" ht="11.25" hidden="1" outlineLevel="7">
      <c r="A159" s="9196" t="s">
        <v>3191</v>
      </c>
      <c r="B159" s="2" t="s">
        <v>94</v>
      </c>
      <c r="C159" s="67" t="str">
        <f t="shared" si="24"/>
        <v/>
      </c>
      <c r="D159" s="2" t="s">
        <v>90</v>
      </c>
      <c r="E159" s="2" t="s">
        <v>3192</v>
      </c>
      <c r="F159" s="2" t="s">
        <v>67</v>
      </c>
      <c r="G159" s="2" t="s">
        <v>3193</v>
      </c>
      <c r="H159" s="2" t="s">
        <v>69</v>
      </c>
      <c r="I159" s="2" t="s">
        <v>3194</v>
      </c>
      <c r="J159" s="2" t="s">
        <v>96</v>
      </c>
      <c r="K159" s="2"/>
      <c r="L159" s="2" t="s">
        <v>12</v>
      </c>
      <c r="M159" s="2" t="s">
        <v>12</v>
      </c>
      <c r="N159" s="2" t="s">
        <v>12</v>
      </c>
      <c r="O159" s="2" t="s">
        <v>2691</v>
      </c>
      <c r="P159" s="2"/>
      <c r="Q159" s="2"/>
      <c r="S159" s="9197"/>
      <c r="U159" s="9198"/>
      <c r="W159" s="9199" t="str">
        <f t="shared" si="27"/>
        <v/>
      </c>
      <c r="Y159" s="9200" t="str">
        <f t="shared" si="25"/>
        <v/>
      </c>
      <c r="AA159" s="92"/>
      <c r="AC159" s="9201"/>
      <c r="AE159" s="9202"/>
      <c r="AG159" s="9203" t="str">
        <f t="shared" si="28"/>
        <v/>
      </c>
      <c r="AI159" s="9204" t="str">
        <f t="shared" si="26"/>
        <v/>
      </c>
    </row>
    <row r="160" spans="1:35" ht="11.25" hidden="1" outlineLevel="7">
      <c r="A160" s="9205" t="s">
        <v>3171</v>
      </c>
      <c r="B160" s="2" t="s">
        <v>94</v>
      </c>
      <c r="C160" s="67" t="str">
        <f t="shared" si="24"/>
        <v/>
      </c>
      <c r="D160" s="2" t="s">
        <v>90</v>
      </c>
      <c r="E160" s="2" t="s">
        <v>3195</v>
      </c>
      <c r="F160" s="2" t="s">
        <v>67</v>
      </c>
      <c r="G160" s="2" t="s">
        <v>3196</v>
      </c>
      <c r="H160" s="2" t="s">
        <v>69</v>
      </c>
      <c r="I160" s="2" t="s">
        <v>3197</v>
      </c>
      <c r="J160" s="2" t="s">
        <v>187</v>
      </c>
      <c r="K160" s="2"/>
      <c r="L160" s="2" t="s">
        <v>12</v>
      </c>
      <c r="M160" s="2" t="s">
        <v>12</v>
      </c>
      <c r="N160" s="2" t="s">
        <v>12</v>
      </c>
      <c r="O160" s="2" t="s">
        <v>2691</v>
      </c>
      <c r="P160" s="2"/>
      <c r="Q160" s="2"/>
      <c r="S160" s="9206"/>
      <c r="U160" s="9207"/>
      <c r="W160" s="9208" t="str">
        <f t="shared" si="27"/>
        <v/>
      </c>
      <c r="Y160" s="9209" t="str">
        <f t="shared" si="25"/>
        <v/>
      </c>
      <c r="AA160" s="92"/>
      <c r="AC160" s="9210"/>
      <c r="AE160" s="9211"/>
      <c r="AG160" s="9212" t="str">
        <f t="shared" si="28"/>
        <v/>
      </c>
      <c r="AI160" s="9213" t="str">
        <f t="shared" si="26"/>
        <v/>
      </c>
    </row>
    <row r="161" spans="1:35" ht="11.25" hidden="1" outlineLevel="6">
      <c r="A161" s="9214" t="s">
        <v>3198</v>
      </c>
      <c r="B161" s="2" t="s">
        <v>94</v>
      </c>
      <c r="C161" s="67" t="str">
        <f t="shared" si="24"/>
        <v/>
      </c>
      <c r="D161" s="2" t="s">
        <v>90</v>
      </c>
      <c r="E161" s="2" t="s">
        <v>3199</v>
      </c>
      <c r="F161" s="2" t="s">
        <v>67</v>
      </c>
      <c r="G161" s="2" t="s">
        <v>3200</v>
      </c>
      <c r="H161" s="2" t="s">
        <v>2283</v>
      </c>
      <c r="I161" s="2"/>
      <c r="J161" s="2" t="s">
        <v>96</v>
      </c>
      <c r="K161" s="2"/>
      <c r="L161" s="2" t="s">
        <v>12</v>
      </c>
      <c r="M161" s="2" t="s">
        <v>12</v>
      </c>
      <c r="N161" s="2" t="s">
        <v>12</v>
      </c>
      <c r="O161" s="2" t="s">
        <v>2691</v>
      </c>
      <c r="P161" s="2"/>
      <c r="Q161" s="2"/>
      <c r="S161" s="9215"/>
      <c r="U161" s="9216"/>
      <c r="W161" s="9217" t="str">
        <f t="shared" si="27"/>
        <v/>
      </c>
      <c r="Y161" s="9218" t="str">
        <f t="shared" si="25"/>
        <v/>
      </c>
      <c r="AA161" s="92"/>
      <c r="AC161" s="9219"/>
      <c r="AE161" s="9220"/>
      <c r="AG161" s="9221" t="str">
        <f t="shared" si="28"/>
        <v/>
      </c>
      <c r="AI161" s="9222" t="str">
        <f t="shared" si="26"/>
        <v/>
      </c>
    </row>
    <row r="162" spans="1:35" ht="11.25" hidden="1" outlineLevel="5">
      <c r="A162" s="9223" t="s">
        <v>3201</v>
      </c>
      <c r="B162" s="2" t="s">
        <v>94</v>
      </c>
      <c r="C162" s="67" t="str">
        <f t="shared" si="24"/>
        <v/>
      </c>
      <c r="D162" s="2" t="s">
        <v>90</v>
      </c>
      <c r="E162" s="2" t="s">
        <v>3202</v>
      </c>
      <c r="F162" s="2" t="s">
        <v>67</v>
      </c>
      <c r="G162" s="2" t="s">
        <v>3203</v>
      </c>
      <c r="H162" s="2"/>
      <c r="I162" s="2" t="s">
        <v>3204</v>
      </c>
      <c r="J162" s="2" t="s">
        <v>71</v>
      </c>
      <c r="K162" s="2"/>
      <c r="L162" s="2" t="s">
        <v>12</v>
      </c>
      <c r="M162" s="2" t="s">
        <v>12</v>
      </c>
      <c r="N162" s="2" t="s">
        <v>12</v>
      </c>
      <c r="O162" s="2" t="s">
        <v>2691</v>
      </c>
      <c r="P162" s="2"/>
      <c r="Q162" s="2"/>
      <c r="S162" s="9224"/>
      <c r="U162" s="9225"/>
      <c r="W162" s="9226" t="str">
        <f>IF(OR(ISNUMBER(W163),ISNUMBER(W164),ISNUMBER(W165),ISNUMBER(W166),ISNUMBER(W167)),N(W163)+N(W164)+N(W165)+N(W166)+N(W167),IF(ISNUMBER(U162),U162,""))</f>
        <v/>
      </c>
      <c r="Y162" s="9227" t="str">
        <f t="shared" si="25"/>
        <v/>
      </c>
      <c r="AA162" s="92"/>
      <c r="AC162" s="9228"/>
      <c r="AE162" s="9229"/>
      <c r="AG162" s="9230" t="str">
        <f>IF(OR(ISNUMBER(AG163),ISNUMBER(AG164),ISNUMBER(AG165),ISNUMBER(AG166),ISNUMBER(AG167)),N(AG163)+N(AG164)+N(AG165)+N(AG166)+N(AG167),IF(ISNUMBER(AE162),AE162,""))</f>
        <v/>
      </c>
      <c r="AI162" s="9231" t="str">
        <f t="shared" si="26"/>
        <v/>
      </c>
    </row>
    <row r="163" spans="1:35" ht="11.25" hidden="1" outlineLevel="6">
      <c r="A163" s="9232" t="s">
        <v>3205</v>
      </c>
      <c r="B163" s="2" t="s">
        <v>94</v>
      </c>
      <c r="C163" s="67" t="str">
        <f t="shared" si="24"/>
        <v/>
      </c>
      <c r="D163" s="2" t="s">
        <v>90</v>
      </c>
      <c r="E163" s="2" t="s">
        <v>3206</v>
      </c>
      <c r="F163" s="2" t="s">
        <v>67</v>
      </c>
      <c r="G163" s="2" t="s">
        <v>3207</v>
      </c>
      <c r="H163" s="2" t="s">
        <v>69</v>
      </c>
      <c r="I163" s="2" t="s">
        <v>3208</v>
      </c>
      <c r="J163" s="2" t="s">
        <v>187</v>
      </c>
      <c r="K163" s="2"/>
      <c r="L163" s="2" t="s">
        <v>12</v>
      </c>
      <c r="M163" s="2" t="s">
        <v>12</v>
      </c>
      <c r="N163" s="2" t="s">
        <v>12</v>
      </c>
      <c r="O163" s="2" t="s">
        <v>2691</v>
      </c>
      <c r="P163" s="2"/>
      <c r="Q163" s="2"/>
      <c r="S163" s="9233"/>
      <c r="U163" s="9234"/>
      <c r="W163" s="9235" t="str">
        <f t="shared" ref="W163:W169" si="29">IF(ISNUMBER(U163),U163,"")</f>
        <v/>
      </c>
      <c r="Y163" s="9236" t="str">
        <f t="shared" si="25"/>
        <v/>
      </c>
      <c r="AA163" s="92"/>
      <c r="AC163" s="9237"/>
      <c r="AE163" s="9238"/>
      <c r="AG163" s="9239" t="str">
        <f t="shared" ref="AG163:AG169" si="30">IF(ISNUMBER(AE163),AE163,"")</f>
        <v/>
      </c>
      <c r="AI163" s="9240" t="str">
        <f t="shared" si="26"/>
        <v/>
      </c>
    </row>
    <row r="164" spans="1:35" ht="11.25" hidden="1" outlineLevel="6">
      <c r="A164" s="9241" t="s">
        <v>3209</v>
      </c>
      <c r="B164" s="2" t="s">
        <v>94</v>
      </c>
      <c r="C164" s="67" t="str">
        <f t="shared" si="24"/>
        <v/>
      </c>
      <c r="D164" s="2" t="s">
        <v>90</v>
      </c>
      <c r="E164" s="2" t="s">
        <v>3210</v>
      </c>
      <c r="F164" s="2" t="s">
        <v>67</v>
      </c>
      <c r="G164" s="2" t="s">
        <v>3211</v>
      </c>
      <c r="H164" s="2" t="s">
        <v>69</v>
      </c>
      <c r="I164" s="2" t="s">
        <v>3212</v>
      </c>
      <c r="J164" s="2" t="s">
        <v>187</v>
      </c>
      <c r="K164" s="2"/>
      <c r="L164" s="2" t="s">
        <v>12</v>
      </c>
      <c r="M164" s="2" t="s">
        <v>12</v>
      </c>
      <c r="N164" s="2" t="s">
        <v>12</v>
      </c>
      <c r="O164" s="2" t="s">
        <v>2691</v>
      </c>
      <c r="P164" s="2"/>
      <c r="Q164" s="2"/>
      <c r="S164" s="9242"/>
      <c r="U164" s="9243"/>
      <c r="W164" s="9244" t="str">
        <f t="shared" si="29"/>
        <v/>
      </c>
      <c r="Y164" s="9245" t="str">
        <f t="shared" si="25"/>
        <v/>
      </c>
      <c r="AA164" s="92"/>
      <c r="AC164" s="9246"/>
      <c r="AE164" s="9247"/>
      <c r="AG164" s="9248" t="str">
        <f t="shared" si="30"/>
        <v/>
      </c>
      <c r="AI164" s="9249" t="str">
        <f t="shared" si="26"/>
        <v/>
      </c>
    </row>
    <row r="165" spans="1:35" ht="11.25" hidden="1" outlineLevel="6">
      <c r="A165" s="9250" t="s">
        <v>3213</v>
      </c>
      <c r="B165" s="2" t="s">
        <v>94</v>
      </c>
      <c r="C165" s="67" t="str">
        <f t="shared" si="24"/>
        <v/>
      </c>
      <c r="D165" s="2" t="s">
        <v>90</v>
      </c>
      <c r="E165" s="2" t="s">
        <v>3214</v>
      </c>
      <c r="F165" s="2" t="s">
        <v>67</v>
      </c>
      <c r="G165" s="2" t="s">
        <v>3215</v>
      </c>
      <c r="H165" s="2" t="s">
        <v>69</v>
      </c>
      <c r="I165" s="2" t="s">
        <v>3216</v>
      </c>
      <c r="J165" s="2" t="s">
        <v>187</v>
      </c>
      <c r="K165" s="2"/>
      <c r="L165" s="2" t="s">
        <v>12</v>
      </c>
      <c r="M165" s="2" t="s">
        <v>12</v>
      </c>
      <c r="N165" s="2" t="s">
        <v>12</v>
      </c>
      <c r="O165" s="2" t="s">
        <v>2691</v>
      </c>
      <c r="P165" s="2"/>
      <c r="Q165" s="2"/>
      <c r="S165" s="9251"/>
      <c r="U165" s="9252"/>
      <c r="W165" s="9253" t="str">
        <f t="shared" si="29"/>
        <v/>
      </c>
      <c r="Y165" s="9254" t="str">
        <f t="shared" si="25"/>
        <v/>
      </c>
      <c r="AA165" s="92"/>
      <c r="AC165" s="9255"/>
      <c r="AE165" s="9256"/>
      <c r="AG165" s="9257" t="str">
        <f t="shared" si="30"/>
        <v/>
      </c>
      <c r="AI165" s="9258" t="str">
        <f t="shared" si="26"/>
        <v/>
      </c>
    </row>
    <row r="166" spans="1:35" ht="11.25" hidden="1" outlineLevel="6">
      <c r="A166" s="9259" t="s">
        <v>3217</v>
      </c>
      <c r="B166" s="2" t="s">
        <v>94</v>
      </c>
      <c r="C166" s="67" t="str">
        <f t="shared" si="24"/>
        <v/>
      </c>
      <c r="D166" s="2" t="s">
        <v>90</v>
      </c>
      <c r="E166" s="2" t="s">
        <v>3218</v>
      </c>
      <c r="F166" s="2" t="s">
        <v>67</v>
      </c>
      <c r="G166" s="2" t="s">
        <v>3219</v>
      </c>
      <c r="H166" s="2" t="s">
        <v>69</v>
      </c>
      <c r="I166" s="2" t="s">
        <v>3220</v>
      </c>
      <c r="J166" s="2" t="s">
        <v>187</v>
      </c>
      <c r="K166" s="2"/>
      <c r="L166" s="2" t="s">
        <v>12</v>
      </c>
      <c r="M166" s="2" t="s">
        <v>12</v>
      </c>
      <c r="N166" s="2" t="s">
        <v>12</v>
      </c>
      <c r="O166" s="2" t="s">
        <v>2691</v>
      </c>
      <c r="P166" s="2"/>
      <c r="Q166" s="2"/>
      <c r="S166" s="9260"/>
      <c r="U166" s="9261"/>
      <c r="W166" s="9262" t="str">
        <f t="shared" si="29"/>
        <v/>
      </c>
      <c r="Y166" s="9263" t="str">
        <f t="shared" si="25"/>
        <v/>
      </c>
      <c r="AA166" s="92"/>
      <c r="AC166" s="9264"/>
      <c r="AE166" s="9265"/>
      <c r="AG166" s="9266" t="str">
        <f t="shared" si="30"/>
        <v/>
      </c>
      <c r="AI166" s="9267" t="str">
        <f t="shared" si="26"/>
        <v/>
      </c>
    </row>
    <row r="167" spans="1:35" ht="11.25" hidden="1" outlineLevel="6">
      <c r="A167" s="9268" t="s">
        <v>3221</v>
      </c>
      <c r="B167" s="2" t="s">
        <v>94</v>
      </c>
      <c r="C167" s="67" t="str">
        <f t="shared" si="24"/>
        <v/>
      </c>
      <c r="D167" s="2" t="s">
        <v>90</v>
      </c>
      <c r="E167" s="2" t="s">
        <v>3222</v>
      </c>
      <c r="F167" s="2" t="s">
        <v>67</v>
      </c>
      <c r="G167" s="2" t="s">
        <v>3223</v>
      </c>
      <c r="H167" s="2"/>
      <c r="I167" s="2" t="s">
        <v>196</v>
      </c>
      <c r="J167" s="2" t="s">
        <v>96</v>
      </c>
      <c r="K167" s="2"/>
      <c r="L167" s="2" t="s">
        <v>12</v>
      </c>
      <c r="M167" s="2" t="s">
        <v>12</v>
      </c>
      <c r="N167" s="2" t="s">
        <v>12</v>
      </c>
      <c r="O167" s="2" t="s">
        <v>2691</v>
      </c>
      <c r="P167" s="2"/>
      <c r="Q167" s="2"/>
      <c r="S167" s="9269"/>
      <c r="U167" s="9270"/>
      <c r="W167" s="9271" t="str">
        <f t="shared" si="29"/>
        <v/>
      </c>
      <c r="Y167" s="9272" t="str">
        <f t="shared" si="25"/>
        <v/>
      </c>
      <c r="AA167" s="92"/>
      <c r="AC167" s="9273"/>
      <c r="AE167" s="9274"/>
      <c r="AG167" s="9275" t="str">
        <f t="shared" si="30"/>
        <v/>
      </c>
      <c r="AI167" s="9276" t="str">
        <f t="shared" si="26"/>
        <v/>
      </c>
    </row>
    <row r="168" spans="1:35" ht="11.25" hidden="1" outlineLevel="6">
      <c r="A168" s="9277" t="s">
        <v>3224</v>
      </c>
      <c r="B168" s="2"/>
      <c r="C168" s="67" t="str">
        <f t="shared" si="24"/>
        <v/>
      </c>
      <c r="D168" s="2" t="s">
        <v>90</v>
      </c>
      <c r="E168" s="2" t="s">
        <v>3225</v>
      </c>
      <c r="F168" s="2" t="s">
        <v>67</v>
      </c>
      <c r="G168" s="2" t="s">
        <v>3226</v>
      </c>
      <c r="H168" s="2" t="s">
        <v>2863</v>
      </c>
      <c r="I168" s="2"/>
      <c r="J168" s="2"/>
      <c r="K168" s="2"/>
      <c r="L168" s="2" t="s">
        <v>12</v>
      </c>
      <c r="M168" s="2" t="s">
        <v>12</v>
      </c>
      <c r="N168" s="2" t="s">
        <v>12</v>
      </c>
      <c r="O168" s="2" t="s">
        <v>2691</v>
      </c>
      <c r="P168" s="2"/>
      <c r="Q168" s="2"/>
      <c r="S168" s="9278"/>
      <c r="U168" s="9279"/>
      <c r="W168" s="9280" t="str">
        <f t="shared" si="29"/>
        <v/>
      </c>
      <c r="Y168" s="9281" t="str">
        <f t="shared" si="25"/>
        <v/>
      </c>
      <c r="AA168" s="92"/>
      <c r="AC168" s="9282"/>
      <c r="AE168" s="9283"/>
      <c r="AG168" s="9284" t="str">
        <f t="shared" si="30"/>
        <v/>
      </c>
      <c r="AI168" s="9285" t="str">
        <f t="shared" si="26"/>
        <v/>
      </c>
    </row>
    <row r="169" spans="1:35" ht="11.25" hidden="1" outlineLevel="5">
      <c r="A169" s="9286" t="s">
        <v>3227</v>
      </c>
      <c r="B169" s="2"/>
      <c r="C169" s="67" t="str">
        <f t="shared" si="24"/>
        <v/>
      </c>
      <c r="D169" s="2" t="s">
        <v>90</v>
      </c>
      <c r="E169" s="2" t="s">
        <v>3228</v>
      </c>
      <c r="F169" s="2" t="s">
        <v>67</v>
      </c>
      <c r="G169" s="2" t="s">
        <v>3229</v>
      </c>
      <c r="H169" s="2" t="s">
        <v>3230</v>
      </c>
      <c r="I169" s="2"/>
      <c r="J169" s="2"/>
      <c r="K169" s="2"/>
      <c r="L169" s="2" t="s">
        <v>12</v>
      </c>
      <c r="M169" s="2" t="s">
        <v>12</v>
      </c>
      <c r="N169" s="2" t="s">
        <v>12</v>
      </c>
      <c r="O169" s="2" t="s">
        <v>2691</v>
      </c>
      <c r="P169" s="2"/>
      <c r="Q169" s="2"/>
      <c r="S169" s="9287"/>
      <c r="U169" s="9288"/>
      <c r="W169" s="9289" t="str">
        <f t="shared" si="29"/>
        <v/>
      </c>
      <c r="Y169" s="9290" t="str">
        <f t="shared" si="25"/>
        <v/>
      </c>
      <c r="AA169" s="92"/>
      <c r="AC169" s="9291"/>
      <c r="AE169" s="9292"/>
      <c r="AG169" s="9293" t="str">
        <f t="shared" si="30"/>
        <v/>
      </c>
      <c r="AI169" s="9294" t="str">
        <f t="shared" si="26"/>
        <v/>
      </c>
    </row>
    <row r="170" spans="1:35" ht="11.25" hidden="1" outlineLevel="3">
      <c r="A170" s="9295" t="s">
        <v>3231</v>
      </c>
      <c r="B170" s="2" t="s">
        <v>593</v>
      </c>
      <c r="C170" s="67" t="str">
        <f t="shared" si="24"/>
        <v/>
      </c>
      <c r="D170" s="2" t="s">
        <v>90</v>
      </c>
      <c r="E170" s="2" t="s">
        <v>3232</v>
      </c>
      <c r="F170" s="2" t="s">
        <v>67</v>
      </c>
      <c r="G170" s="2" t="s">
        <v>3233</v>
      </c>
      <c r="H170" s="2"/>
      <c r="I170" s="2" t="s">
        <v>3234</v>
      </c>
      <c r="J170" s="2" t="s">
        <v>71</v>
      </c>
      <c r="K170" s="2"/>
      <c r="L170" s="2" t="s">
        <v>12</v>
      </c>
      <c r="M170" s="2" t="s">
        <v>12</v>
      </c>
      <c r="N170" s="2" t="s">
        <v>12</v>
      </c>
      <c r="O170" s="2" t="s">
        <v>2691</v>
      </c>
      <c r="P170" s="2"/>
      <c r="Q170" s="2"/>
      <c r="S170" s="9296"/>
      <c r="U170" s="9297"/>
      <c r="W170" s="9298" t="str">
        <f>IF(OR(ISNUMBER(W173),ISNUMBER(W181)),N(W173)+N(W181),IF(ISNUMBER(U170),U170,""))</f>
        <v/>
      </c>
      <c r="Y170" s="9299" t="str">
        <f t="shared" si="25"/>
        <v/>
      </c>
      <c r="AA170" s="92"/>
      <c r="AC170" s="9300"/>
      <c r="AE170" s="9301"/>
      <c r="AG170" s="9302" t="str">
        <f>IF(OR(ISNUMBER(AG173),ISNUMBER(AG181)),N(AG173)+N(AG181),IF(ISNUMBER(AE170),AE170,""))</f>
        <v/>
      </c>
      <c r="AI170" s="9303" t="str">
        <f t="shared" si="26"/>
        <v/>
      </c>
    </row>
    <row r="171" spans="1:35" ht="11.25" hidden="1" outlineLevel="4">
      <c r="A171" s="9304" t="s">
        <v>3235</v>
      </c>
      <c r="B171" s="2"/>
      <c r="C171" s="67" t="str">
        <f t="shared" si="24"/>
        <v/>
      </c>
      <c r="D171" s="2" t="s">
        <v>90</v>
      </c>
      <c r="E171" s="2" t="s">
        <v>3236</v>
      </c>
      <c r="F171" s="2" t="s">
        <v>67</v>
      </c>
      <c r="G171" s="2" t="s">
        <v>3237</v>
      </c>
      <c r="H171" s="2" t="s">
        <v>2863</v>
      </c>
      <c r="I171" s="2"/>
      <c r="J171" s="2"/>
      <c r="K171" s="2"/>
      <c r="L171" s="2" t="s">
        <v>12</v>
      </c>
      <c r="M171" s="2" t="s">
        <v>12</v>
      </c>
      <c r="N171" s="2" t="s">
        <v>12</v>
      </c>
      <c r="O171" s="2" t="s">
        <v>2691</v>
      </c>
      <c r="P171" s="2"/>
      <c r="Q171" s="2"/>
      <c r="S171" s="9305"/>
      <c r="U171" s="9306"/>
      <c r="W171" s="9307" t="str">
        <f>IF(ISNUMBER(U171),U171,"")</f>
        <v/>
      </c>
      <c r="Y171" s="9308" t="str">
        <f t="shared" si="25"/>
        <v/>
      </c>
      <c r="AA171" s="92"/>
      <c r="AC171" s="9309"/>
      <c r="AE171" s="9310"/>
      <c r="AG171" s="9311" t="str">
        <f>IF(ISNUMBER(AE171),AE171,"")</f>
        <v/>
      </c>
      <c r="AI171" s="9312" t="str">
        <f t="shared" si="26"/>
        <v/>
      </c>
    </row>
    <row r="172" spans="1:35" ht="11.25" hidden="1" outlineLevel="4">
      <c r="A172" s="9313" t="s">
        <v>3238</v>
      </c>
      <c r="B172" s="2"/>
      <c r="C172" s="67" t="str">
        <f t="shared" si="24"/>
        <v/>
      </c>
      <c r="D172" s="2" t="s">
        <v>90</v>
      </c>
      <c r="E172" s="2" t="s">
        <v>3239</v>
      </c>
      <c r="F172" s="2" t="s">
        <v>67</v>
      </c>
      <c r="G172" s="2" t="s">
        <v>3240</v>
      </c>
      <c r="H172" s="2" t="s">
        <v>3241</v>
      </c>
      <c r="I172" s="2"/>
      <c r="J172" s="2"/>
      <c r="K172" s="2"/>
      <c r="L172" s="2" t="s">
        <v>12</v>
      </c>
      <c r="M172" s="2"/>
      <c r="N172" s="2"/>
      <c r="O172" s="2" t="s">
        <v>2691</v>
      </c>
      <c r="P172" s="2"/>
      <c r="Q172" s="2"/>
      <c r="S172" s="9314"/>
      <c r="U172" s="9315"/>
      <c r="W172" s="9316" t="str">
        <f>IF(ISNUMBER(U172),U172,"")</f>
        <v/>
      </c>
      <c r="Y172" s="9317" t="str">
        <f t="shared" si="25"/>
        <v/>
      </c>
      <c r="AA172" s="92"/>
      <c r="AC172" s="9318"/>
      <c r="AE172" s="9319"/>
      <c r="AG172" s="9320" t="str">
        <f>IF(ISNUMBER(AE172),AE172,"")</f>
        <v/>
      </c>
      <c r="AI172" s="9321" t="str">
        <f t="shared" si="26"/>
        <v/>
      </c>
    </row>
    <row r="173" spans="1:35" ht="11.25" hidden="1" outlineLevel="4">
      <c r="A173" s="9322" t="s">
        <v>3242</v>
      </c>
      <c r="B173" s="2" t="s">
        <v>94</v>
      </c>
      <c r="C173" s="67" t="str">
        <f t="shared" si="24"/>
        <v/>
      </c>
      <c r="D173" s="2" t="s">
        <v>90</v>
      </c>
      <c r="E173" s="2" t="s">
        <v>3243</v>
      </c>
      <c r="F173" s="2" t="s">
        <v>67</v>
      </c>
      <c r="G173" s="2" t="s">
        <v>3244</v>
      </c>
      <c r="H173" s="2"/>
      <c r="I173" s="2" t="s">
        <v>3245</v>
      </c>
      <c r="J173" s="2" t="s">
        <v>71</v>
      </c>
      <c r="K173" s="2"/>
      <c r="L173" s="2" t="s">
        <v>12</v>
      </c>
      <c r="M173" s="2" t="s">
        <v>12</v>
      </c>
      <c r="N173" s="2" t="s">
        <v>12</v>
      </c>
      <c r="O173" s="2" t="s">
        <v>2691</v>
      </c>
      <c r="P173" s="2"/>
      <c r="Q173" s="2"/>
      <c r="S173" s="9323"/>
      <c r="U173" s="9324"/>
      <c r="W173" s="9325" t="str">
        <f>IF(OR(ISNUMBER(W174),ISNUMBER(W175),ISNUMBER(W176),ISNUMBER(W177),ISNUMBER(W178),ISNUMBER(W179),ISNUMBER(W180)),N(W174)+N(W175)+N(W176)+N(W177)+N(W178)+N(W179)+N(W180),IF(ISNUMBER(U173),U173,""))</f>
        <v/>
      </c>
      <c r="Y173" s="9326" t="str">
        <f t="shared" si="25"/>
        <v/>
      </c>
      <c r="AA173" s="92"/>
      <c r="AC173" s="9327"/>
      <c r="AE173" s="9328"/>
      <c r="AG173" s="9329" t="str">
        <f>IF(OR(ISNUMBER(AG174),ISNUMBER(AG175),ISNUMBER(AG176),ISNUMBER(AG177),ISNUMBER(AG178),ISNUMBER(AG179),ISNUMBER(AG180)),N(AG174)+N(AG175)+N(AG176)+N(AG177)+N(AG178)+N(AG179)+N(AG180),IF(ISNUMBER(AE173),AE173,""))</f>
        <v/>
      </c>
      <c r="AI173" s="9330" t="str">
        <f t="shared" si="26"/>
        <v/>
      </c>
    </row>
    <row r="174" spans="1:35" ht="11.25" hidden="1" outlineLevel="5">
      <c r="A174" s="9331" t="s">
        <v>3246</v>
      </c>
      <c r="B174" s="2" t="s">
        <v>94</v>
      </c>
      <c r="C174" s="67" t="str">
        <f t="shared" si="24"/>
        <v/>
      </c>
      <c r="D174" s="2" t="s">
        <v>90</v>
      </c>
      <c r="E174" s="2" t="s">
        <v>3247</v>
      </c>
      <c r="F174" s="2" t="s">
        <v>67</v>
      </c>
      <c r="G174" s="2" t="s">
        <v>3248</v>
      </c>
      <c r="H174" s="2" t="s">
        <v>69</v>
      </c>
      <c r="I174" s="2" t="s">
        <v>3249</v>
      </c>
      <c r="J174" s="2" t="s">
        <v>122</v>
      </c>
      <c r="K174" s="2"/>
      <c r="L174" s="2" t="s">
        <v>12</v>
      </c>
      <c r="M174" s="2"/>
      <c r="N174" s="2"/>
      <c r="O174" s="2" t="s">
        <v>2691</v>
      </c>
      <c r="P174" s="2"/>
      <c r="Q174" s="2"/>
      <c r="S174" s="9332"/>
      <c r="U174" s="9333"/>
      <c r="W174" s="9334" t="str">
        <f t="shared" ref="W174:W180" si="31">IF(ISNUMBER(U174),U174,"")</f>
        <v/>
      </c>
      <c r="Y174" s="9335" t="str">
        <f t="shared" si="25"/>
        <v/>
      </c>
      <c r="AA174" s="92"/>
      <c r="AC174" s="9336"/>
      <c r="AE174" s="9337"/>
      <c r="AG174" s="9338" t="str">
        <f t="shared" ref="AG174:AG180" si="32">IF(ISNUMBER(AE174),AE174,"")</f>
        <v/>
      </c>
      <c r="AI174" s="9339" t="str">
        <f t="shared" si="26"/>
        <v/>
      </c>
    </row>
    <row r="175" spans="1:35" ht="11.25" hidden="1" outlineLevel="5">
      <c r="A175" s="9340" t="s">
        <v>3250</v>
      </c>
      <c r="B175" s="2" t="s">
        <v>94</v>
      </c>
      <c r="C175" s="67" t="str">
        <f t="shared" si="24"/>
        <v/>
      </c>
      <c r="D175" s="2" t="s">
        <v>90</v>
      </c>
      <c r="E175" s="2" t="s">
        <v>3251</v>
      </c>
      <c r="F175" s="2" t="s">
        <v>67</v>
      </c>
      <c r="G175" s="2" t="s">
        <v>3252</v>
      </c>
      <c r="H175" s="2" t="s">
        <v>69</v>
      </c>
      <c r="I175" s="2" t="s">
        <v>3253</v>
      </c>
      <c r="J175" s="2" t="s">
        <v>187</v>
      </c>
      <c r="K175" s="2"/>
      <c r="L175" s="2"/>
      <c r="M175" s="2" t="s">
        <v>12</v>
      </c>
      <c r="N175" s="2"/>
      <c r="O175" s="2" t="s">
        <v>2691</v>
      </c>
      <c r="P175" s="2"/>
      <c r="Q175" s="2"/>
      <c r="S175" s="9341"/>
      <c r="U175" s="9342"/>
      <c r="W175" s="9343" t="str">
        <f t="shared" si="31"/>
        <v/>
      </c>
      <c r="Y175" s="9344" t="str">
        <f t="shared" si="25"/>
        <v/>
      </c>
      <c r="AA175" s="92"/>
      <c r="AC175" s="9345"/>
      <c r="AE175" s="9346"/>
      <c r="AG175" s="9347" t="str">
        <f t="shared" si="32"/>
        <v/>
      </c>
      <c r="AI175" s="9348" t="str">
        <f t="shared" si="26"/>
        <v/>
      </c>
    </row>
    <row r="176" spans="1:35" ht="11.25" hidden="1" outlineLevel="5">
      <c r="A176" s="9349" t="s">
        <v>3254</v>
      </c>
      <c r="B176" s="2" t="s">
        <v>94</v>
      </c>
      <c r="C176" s="67" t="str">
        <f t="shared" si="24"/>
        <v/>
      </c>
      <c r="D176" s="2" t="s">
        <v>90</v>
      </c>
      <c r="E176" s="2" t="s">
        <v>3255</v>
      </c>
      <c r="F176" s="2" t="s">
        <v>67</v>
      </c>
      <c r="G176" s="2" t="s">
        <v>3256</v>
      </c>
      <c r="H176" s="2" t="s">
        <v>69</v>
      </c>
      <c r="I176" s="2" t="s">
        <v>3257</v>
      </c>
      <c r="J176" s="2" t="s">
        <v>187</v>
      </c>
      <c r="K176" s="2"/>
      <c r="L176" s="2" t="s">
        <v>12</v>
      </c>
      <c r="M176" s="2" t="s">
        <v>12</v>
      </c>
      <c r="N176" s="2" t="s">
        <v>12</v>
      </c>
      <c r="O176" s="2" t="s">
        <v>2691</v>
      </c>
      <c r="P176" s="2"/>
      <c r="Q176" s="2"/>
      <c r="S176" s="9350"/>
      <c r="U176" s="9351"/>
      <c r="W176" s="9352" t="str">
        <f t="shared" si="31"/>
        <v/>
      </c>
      <c r="Y176" s="9353" t="str">
        <f t="shared" si="25"/>
        <v/>
      </c>
      <c r="AA176" s="92"/>
      <c r="AC176" s="9354"/>
      <c r="AE176" s="9355"/>
      <c r="AG176" s="9356" t="str">
        <f t="shared" si="32"/>
        <v/>
      </c>
      <c r="AI176" s="9357" t="str">
        <f t="shared" si="26"/>
        <v/>
      </c>
    </row>
    <row r="177" spans="1:35" ht="11.25" hidden="1" outlineLevel="5">
      <c r="A177" s="9358" t="s">
        <v>3258</v>
      </c>
      <c r="B177" s="2" t="s">
        <v>94</v>
      </c>
      <c r="C177" s="67" t="str">
        <f t="shared" si="24"/>
        <v/>
      </c>
      <c r="D177" s="2" t="s">
        <v>90</v>
      </c>
      <c r="E177" s="2" t="s">
        <v>3259</v>
      </c>
      <c r="F177" s="2" t="s">
        <v>67</v>
      </c>
      <c r="G177" s="2" t="s">
        <v>3260</v>
      </c>
      <c r="H177" s="2" t="s">
        <v>2283</v>
      </c>
      <c r="I177" s="2" t="s">
        <v>3261</v>
      </c>
      <c r="J177" s="2" t="s">
        <v>187</v>
      </c>
      <c r="K177" s="2"/>
      <c r="L177" s="2" t="s">
        <v>12</v>
      </c>
      <c r="M177" s="2" t="s">
        <v>12</v>
      </c>
      <c r="N177" s="2" t="s">
        <v>12</v>
      </c>
      <c r="O177" s="2" t="s">
        <v>2691</v>
      </c>
      <c r="P177" s="2"/>
      <c r="Q177" s="2"/>
      <c r="S177" s="9359"/>
      <c r="U177" s="9360"/>
      <c r="W177" s="9361" t="str">
        <f t="shared" si="31"/>
        <v/>
      </c>
      <c r="Y177" s="9362" t="str">
        <f t="shared" si="25"/>
        <v/>
      </c>
      <c r="AA177" s="92"/>
      <c r="AC177" s="9363"/>
      <c r="AE177" s="9364"/>
      <c r="AG177" s="9365" t="str">
        <f t="shared" si="32"/>
        <v/>
      </c>
      <c r="AI177" s="9366" t="str">
        <f t="shared" si="26"/>
        <v/>
      </c>
    </row>
    <row r="178" spans="1:35" ht="11.25" hidden="1" outlineLevel="5">
      <c r="A178" s="9367" t="s">
        <v>3262</v>
      </c>
      <c r="B178" s="2" t="s">
        <v>94</v>
      </c>
      <c r="C178" s="67" t="str">
        <f t="shared" si="24"/>
        <v/>
      </c>
      <c r="D178" s="2" t="s">
        <v>90</v>
      </c>
      <c r="E178" s="2" t="s">
        <v>3263</v>
      </c>
      <c r="F178" s="2" t="s">
        <v>67</v>
      </c>
      <c r="G178" s="2" t="s">
        <v>3264</v>
      </c>
      <c r="H178" s="2" t="s">
        <v>2283</v>
      </c>
      <c r="I178" s="2" t="s">
        <v>3265</v>
      </c>
      <c r="J178" s="2" t="s">
        <v>187</v>
      </c>
      <c r="K178" s="2"/>
      <c r="L178" s="2" t="s">
        <v>12</v>
      </c>
      <c r="M178" s="2" t="s">
        <v>12</v>
      </c>
      <c r="N178" s="2" t="s">
        <v>12</v>
      </c>
      <c r="O178" s="2" t="s">
        <v>2691</v>
      </c>
      <c r="P178" s="2"/>
      <c r="Q178" s="2"/>
      <c r="S178" s="9368"/>
      <c r="U178" s="9369"/>
      <c r="W178" s="9370" t="str">
        <f t="shared" si="31"/>
        <v/>
      </c>
      <c r="Y178" s="9371" t="str">
        <f t="shared" si="25"/>
        <v/>
      </c>
      <c r="AA178" s="92"/>
      <c r="AC178" s="9372"/>
      <c r="AE178" s="9373"/>
      <c r="AG178" s="9374" t="str">
        <f t="shared" si="32"/>
        <v/>
      </c>
      <c r="AI178" s="9375" t="str">
        <f t="shared" si="26"/>
        <v/>
      </c>
    </row>
    <row r="179" spans="1:35" ht="11.25" hidden="1" outlineLevel="5">
      <c r="A179" s="9376" t="s">
        <v>3266</v>
      </c>
      <c r="B179" s="2" t="s">
        <v>94</v>
      </c>
      <c r="C179" s="67" t="str">
        <f t="shared" si="24"/>
        <v/>
      </c>
      <c r="D179" s="2" t="s">
        <v>90</v>
      </c>
      <c r="E179" s="2" t="s">
        <v>3267</v>
      </c>
      <c r="F179" s="2" t="s">
        <v>67</v>
      </c>
      <c r="G179" s="2" t="s">
        <v>3268</v>
      </c>
      <c r="H179" s="2"/>
      <c r="I179" s="2" t="s">
        <v>3269</v>
      </c>
      <c r="J179" s="2" t="s">
        <v>96</v>
      </c>
      <c r="K179" s="2"/>
      <c r="L179" s="2" t="s">
        <v>12</v>
      </c>
      <c r="M179" s="2" t="s">
        <v>12</v>
      </c>
      <c r="N179" s="2" t="s">
        <v>12</v>
      </c>
      <c r="O179" s="2" t="s">
        <v>2691</v>
      </c>
      <c r="P179" s="2"/>
      <c r="Q179" s="2"/>
      <c r="S179" s="9377"/>
      <c r="U179" s="9378"/>
      <c r="W179" s="9379" t="str">
        <f t="shared" si="31"/>
        <v/>
      </c>
      <c r="Y179" s="9380" t="str">
        <f t="shared" si="25"/>
        <v/>
      </c>
      <c r="AA179" s="92"/>
      <c r="AC179" s="9381"/>
      <c r="AE179" s="9382"/>
      <c r="AG179" s="9383" t="str">
        <f t="shared" si="32"/>
        <v/>
      </c>
      <c r="AI179" s="9384" t="str">
        <f t="shared" si="26"/>
        <v/>
      </c>
    </row>
    <row r="180" spans="1:35" ht="11.25" hidden="1" outlineLevel="5">
      <c r="A180" s="9385" t="s">
        <v>3270</v>
      </c>
      <c r="B180" s="2" t="s">
        <v>94</v>
      </c>
      <c r="C180" s="67" t="str">
        <f t="shared" si="24"/>
        <v/>
      </c>
      <c r="D180" s="2" t="s">
        <v>90</v>
      </c>
      <c r="E180" s="2" t="s">
        <v>3271</v>
      </c>
      <c r="F180" s="2" t="s">
        <v>67</v>
      </c>
      <c r="G180" s="2" t="s">
        <v>3272</v>
      </c>
      <c r="H180" s="2" t="s">
        <v>69</v>
      </c>
      <c r="I180" s="2"/>
      <c r="J180" s="2" t="s">
        <v>96</v>
      </c>
      <c r="K180" s="2"/>
      <c r="L180" s="2" t="s">
        <v>12</v>
      </c>
      <c r="M180" s="2" t="s">
        <v>12</v>
      </c>
      <c r="N180" s="2" t="s">
        <v>12</v>
      </c>
      <c r="O180" s="2" t="s">
        <v>2691</v>
      </c>
      <c r="P180" s="2"/>
      <c r="Q180" s="2"/>
      <c r="S180" s="9386"/>
      <c r="U180" s="9387"/>
      <c r="W180" s="9388" t="str">
        <f t="shared" si="31"/>
        <v/>
      </c>
      <c r="Y180" s="9389" t="str">
        <f t="shared" si="25"/>
        <v/>
      </c>
      <c r="AA180" s="92"/>
      <c r="AC180" s="9390"/>
      <c r="AE180" s="9391"/>
      <c r="AG180" s="9392" t="str">
        <f t="shared" si="32"/>
        <v/>
      </c>
      <c r="AI180" s="9393" t="str">
        <f t="shared" si="26"/>
        <v/>
      </c>
    </row>
    <row r="181" spans="1:35" ht="11.25" hidden="1" outlineLevel="4">
      <c r="A181" s="9394" t="s">
        <v>3273</v>
      </c>
      <c r="B181" s="2" t="s">
        <v>94</v>
      </c>
      <c r="C181" s="67" t="str">
        <f t="shared" si="24"/>
        <v/>
      </c>
      <c r="D181" s="2" t="s">
        <v>90</v>
      </c>
      <c r="E181" s="2" t="s">
        <v>3274</v>
      </c>
      <c r="F181" s="2" t="s">
        <v>67</v>
      </c>
      <c r="G181" s="2" t="s">
        <v>3275</v>
      </c>
      <c r="H181" s="2"/>
      <c r="I181" s="2"/>
      <c r="J181" s="2" t="s">
        <v>71</v>
      </c>
      <c r="K181" s="2"/>
      <c r="L181" s="2" t="s">
        <v>12</v>
      </c>
      <c r="M181" s="2" t="s">
        <v>12</v>
      </c>
      <c r="N181" s="2" t="s">
        <v>12</v>
      </c>
      <c r="O181" s="2" t="s">
        <v>2691</v>
      </c>
      <c r="P181" s="2"/>
      <c r="Q181" s="2"/>
      <c r="S181" s="9395"/>
      <c r="U181" s="9396"/>
      <c r="W181" s="9397" t="str">
        <f>IF(OR(ISNUMBER(W182),ISNUMBER(W184),ISNUMBER(W188),ISNUMBER(W189)),N(W182)+N(W184)+N(W188)+N(W189),IF(ISNUMBER(U181),U181,""))</f>
        <v/>
      </c>
      <c r="Y181" s="9398" t="str">
        <f t="shared" si="25"/>
        <v/>
      </c>
      <c r="AA181" s="92"/>
      <c r="AC181" s="9399"/>
      <c r="AE181" s="9400"/>
      <c r="AG181" s="9401" t="str">
        <f>IF(OR(ISNUMBER(AG182),ISNUMBER(AG184),ISNUMBER(AG188),ISNUMBER(AG189)),N(AG182)+N(AG184)+N(AG188)+N(AG189),IF(ISNUMBER(AE181),AE181,""))</f>
        <v/>
      </c>
      <c r="AI181" s="9402" t="str">
        <f t="shared" si="26"/>
        <v/>
      </c>
    </row>
    <row r="182" spans="1:35" ht="11.25" hidden="1" outlineLevel="5">
      <c r="A182" s="9403" t="s">
        <v>3276</v>
      </c>
      <c r="B182" s="2" t="s">
        <v>94</v>
      </c>
      <c r="C182" s="67" t="str">
        <f t="shared" si="24"/>
        <v/>
      </c>
      <c r="D182" s="2" t="s">
        <v>90</v>
      </c>
      <c r="E182" s="2" t="s">
        <v>3277</v>
      </c>
      <c r="F182" s="2" t="s">
        <v>67</v>
      </c>
      <c r="G182" s="2" t="s">
        <v>3278</v>
      </c>
      <c r="H182" s="2" t="s">
        <v>2283</v>
      </c>
      <c r="I182" s="2" t="s">
        <v>3279</v>
      </c>
      <c r="J182" s="2" t="s">
        <v>187</v>
      </c>
      <c r="K182" s="2"/>
      <c r="L182" s="2" t="s">
        <v>12</v>
      </c>
      <c r="M182" s="2" t="s">
        <v>12</v>
      </c>
      <c r="N182" s="2" t="s">
        <v>12</v>
      </c>
      <c r="O182" s="2" t="s">
        <v>2691</v>
      </c>
      <c r="P182" s="2"/>
      <c r="Q182" s="2"/>
      <c r="S182" s="9404"/>
      <c r="U182" s="9405"/>
      <c r="W182" s="9406" t="str">
        <f t="shared" ref="W182:W189" si="33">IF(ISNUMBER(U182),U182,"")</f>
        <v/>
      </c>
      <c r="Y182" s="9407" t="str">
        <f t="shared" si="25"/>
        <v/>
      </c>
      <c r="AA182" s="92"/>
      <c r="AC182" s="9408"/>
      <c r="AE182" s="9409"/>
      <c r="AG182" s="9410" t="str">
        <f t="shared" ref="AG182:AG189" si="34">IF(ISNUMBER(AE182),AE182,"")</f>
        <v/>
      </c>
      <c r="AI182" s="9411" t="str">
        <f t="shared" si="26"/>
        <v/>
      </c>
    </row>
    <row r="183" spans="1:35" ht="11.25" hidden="1" outlineLevel="6">
      <c r="A183" s="9412" t="s">
        <v>3280</v>
      </c>
      <c r="B183" s="2"/>
      <c r="C183" s="67" t="str">
        <f t="shared" si="24"/>
        <v/>
      </c>
      <c r="D183" s="2" t="s">
        <v>90</v>
      </c>
      <c r="E183" s="2" t="s">
        <v>3281</v>
      </c>
      <c r="F183" s="2" t="s">
        <v>67</v>
      </c>
      <c r="G183" s="2" t="s">
        <v>3282</v>
      </c>
      <c r="H183" s="2"/>
      <c r="I183" s="2" t="s">
        <v>3283</v>
      </c>
      <c r="J183" s="2" t="s">
        <v>187</v>
      </c>
      <c r="K183" s="2"/>
      <c r="L183" s="2"/>
      <c r="M183" s="2" t="s">
        <v>12</v>
      </c>
      <c r="N183" s="2"/>
      <c r="O183" s="2" t="s">
        <v>2691</v>
      </c>
      <c r="P183" s="2"/>
      <c r="Q183" s="2"/>
      <c r="S183" s="9413"/>
      <c r="U183" s="9414"/>
      <c r="W183" s="9415" t="str">
        <f t="shared" si="33"/>
        <v/>
      </c>
      <c r="Y183" s="9416" t="str">
        <f t="shared" si="25"/>
        <v/>
      </c>
      <c r="AA183" s="92"/>
      <c r="AC183" s="9417"/>
      <c r="AE183" s="9418"/>
      <c r="AG183" s="9419" t="str">
        <f t="shared" si="34"/>
        <v/>
      </c>
      <c r="AI183" s="9420" t="str">
        <f t="shared" si="26"/>
        <v/>
      </c>
    </row>
    <row r="184" spans="1:35" ht="11.25" hidden="1" outlineLevel="5">
      <c r="A184" s="9421" t="s">
        <v>3284</v>
      </c>
      <c r="B184" s="2" t="s">
        <v>94</v>
      </c>
      <c r="C184" s="67" t="str">
        <f t="shared" si="24"/>
        <v/>
      </c>
      <c r="D184" s="2" t="s">
        <v>90</v>
      </c>
      <c r="E184" s="2" t="s">
        <v>3285</v>
      </c>
      <c r="F184" s="2" t="s">
        <v>67</v>
      </c>
      <c r="G184" s="2" t="s">
        <v>3286</v>
      </c>
      <c r="H184" s="2"/>
      <c r="I184" s="2" t="s">
        <v>3287</v>
      </c>
      <c r="J184" s="2" t="s">
        <v>187</v>
      </c>
      <c r="K184" s="2"/>
      <c r="L184" s="2" t="s">
        <v>12</v>
      </c>
      <c r="M184" s="2" t="s">
        <v>12</v>
      </c>
      <c r="N184" s="2" t="s">
        <v>12</v>
      </c>
      <c r="O184" s="2" t="s">
        <v>2691</v>
      </c>
      <c r="P184" s="2"/>
      <c r="Q184" s="2"/>
      <c r="S184" s="9422"/>
      <c r="U184" s="9423"/>
      <c r="W184" s="9424" t="str">
        <f t="shared" si="33"/>
        <v/>
      </c>
      <c r="Y184" s="9425" t="str">
        <f t="shared" si="25"/>
        <v/>
      </c>
      <c r="AA184" s="92"/>
      <c r="AC184" s="9426"/>
      <c r="AE184" s="9427"/>
      <c r="AG184" s="9428" t="str">
        <f t="shared" si="34"/>
        <v/>
      </c>
      <c r="AI184" s="9429" t="str">
        <f t="shared" si="26"/>
        <v/>
      </c>
    </row>
    <row r="185" spans="1:35" ht="11.25" hidden="1" outlineLevel="6">
      <c r="A185" s="9430" t="s">
        <v>3288</v>
      </c>
      <c r="B185" s="2"/>
      <c r="C185" s="67" t="str">
        <f t="shared" si="24"/>
        <v/>
      </c>
      <c r="D185" s="2" t="s">
        <v>90</v>
      </c>
      <c r="E185" s="2" t="s">
        <v>3289</v>
      </c>
      <c r="F185" s="2" t="s">
        <v>67</v>
      </c>
      <c r="G185" s="2" t="s">
        <v>3290</v>
      </c>
      <c r="H185" s="2"/>
      <c r="I185" s="2" t="s">
        <v>3291</v>
      </c>
      <c r="J185" s="2" t="s">
        <v>187</v>
      </c>
      <c r="K185" s="2"/>
      <c r="L185" s="2" t="s">
        <v>12</v>
      </c>
      <c r="M185" s="2"/>
      <c r="N185" s="2"/>
      <c r="O185" s="2" t="s">
        <v>2691</v>
      </c>
      <c r="P185" s="2"/>
      <c r="Q185" s="2"/>
      <c r="S185" s="9431"/>
      <c r="U185" s="9432"/>
      <c r="W185" s="9433" t="str">
        <f t="shared" si="33"/>
        <v/>
      </c>
      <c r="Y185" s="9434" t="str">
        <f t="shared" si="25"/>
        <v/>
      </c>
      <c r="AA185" s="92"/>
      <c r="AC185" s="9435"/>
      <c r="AE185" s="9436"/>
      <c r="AG185" s="9437" t="str">
        <f t="shared" si="34"/>
        <v/>
      </c>
      <c r="AI185" s="9438" t="str">
        <f t="shared" si="26"/>
        <v/>
      </c>
    </row>
    <row r="186" spans="1:35" ht="11.25" hidden="1" outlineLevel="6">
      <c r="A186" s="9439" t="s">
        <v>3292</v>
      </c>
      <c r="B186" s="2"/>
      <c r="C186" s="67" t="str">
        <f t="shared" si="24"/>
        <v/>
      </c>
      <c r="D186" s="2" t="s">
        <v>90</v>
      </c>
      <c r="E186" s="2" t="s">
        <v>3293</v>
      </c>
      <c r="F186" s="2" t="s">
        <v>67</v>
      </c>
      <c r="G186" s="2" t="s">
        <v>3294</v>
      </c>
      <c r="H186" s="2" t="s">
        <v>69</v>
      </c>
      <c r="I186" s="2" t="s">
        <v>3295</v>
      </c>
      <c r="J186" s="2" t="s">
        <v>187</v>
      </c>
      <c r="K186" s="2"/>
      <c r="L186" s="2"/>
      <c r="M186" s="2" t="s">
        <v>12</v>
      </c>
      <c r="N186" s="2"/>
      <c r="O186" s="2" t="s">
        <v>2691</v>
      </c>
      <c r="P186" s="2"/>
      <c r="Q186" s="2"/>
      <c r="S186" s="9440"/>
      <c r="U186" s="9441"/>
      <c r="W186" s="9442" t="str">
        <f t="shared" si="33"/>
        <v/>
      </c>
      <c r="Y186" s="9443" t="str">
        <f t="shared" si="25"/>
        <v/>
      </c>
      <c r="AA186" s="92"/>
      <c r="AC186" s="9444"/>
      <c r="AE186" s="9445"/>
      <c r="AG186" s="9446" t="str">
        <f t="shared" si="34"/>
        <v/>
      </c>
      <c r="AI186" s="9447" t="str">
        <f t="shared" si="26"/>
        <v/>
      </c>
    </row>
    <row r="187" spans="1:35" ht="11.25" hidden="1" outlineLevel="6">
      <c r="A187" s="9448" t="s">
        <v>3296</v>
      </c>
      <c r="B187" s="2"/>
      <c r="C187" s="67" t="str">
        <f t="shared" si="24"/>
        <v/>
      </c>
      <c r="D187" s="2" t="s">
        <v>90</v>
      </c>
      <c r="E187" s="2" t="s">
        <v>3297</v>
      </c>
      <c r="F187" s="2" t="s">
        <v>67</v>
      </c>
      <c r="G187" s="2" t="s">
        <v>3298</v>
      </c>
      <c r="H187" s="2" t="s">
        <v>3299</v>
      </c>
      <c r="I187" s="2" t="s">
        <v>3300</v>
      </c>
      <c r="J187" s="2"/>
      <c r="K187" s="2"/>
      <c r="L187" s="2" t="s">
        <v>12</v>
      </c>
      <c r="M187" s="2" t="s">
        <v>12</v>
      </c>
      <c r="N187" s="2" t="s">
        <v>12</v>
      </c>
      <c r="O187" s="2" t="s">
        <v>2691</v>
      </c>
      <c r="P187" s="2"/>
      <c r="Q187" s="2"/>
      <c r="S187" s="9449"/>
      <c r="U187" s="9450"/>
      <c r="W187" s="9451" t="str">
        <f t="shared" si="33"/>
        <v/>
      </c>
      <c r="Y187" s="9452" t="str">
        <f t="shared" si="25"/>
        <v/>
      </c>
      <c r="AA187" s="92"/>
      <c r="AC187" s="9453"/>
      <c r="AE187" s="9454"/>
      <c r="AG187" s="9455" t="str">
        <f t="shared" si="34"/>
        <v/>
      </c>
      <c r="AI187" s="9456" t="str">
        <f t="shared" si="26"/>
        <v/>
      </c>
    </row>
    <row r="188" spans="1:35" ht="11.25" hidden="1" outlineLevel="5">
      <c r="A188" s="9457" t="s">
        <v>3301</v>
      </c>
      <c r="B188" s="2" t="s">
        <v>94</v>
      </c>
      <c r="C188" s="67" t="str">
        <f t="shared" si="24"/>
        <v/>
      </c>
      <c r="D188" s="2" t="s">
        <v>90</v>
      </c>
      <c r="E188" s="2" t="s">
        <v>3302</v>
      </c>
      <c r="F188" s="2" t="s">
        <v>67</v>
      </c>
      <c r="G188" s="2" t="s">
        <v>3303</v>
      </c>
      <c r="H188" s="2" t="s">
        <v>2283</v>
      </c>
      <c r="I188" s="2" t="s">
        <v>3304</v>
      </c>
      <c r="J188" s="2" t="s">
        <v>187</v>
      </c>
      <c r="K188" s="2"/>
      <c r="L188" s="2" t="s">
        <v>12</v>
      </c>
      <c r="M188" s="2" t="s">
        <v>12</v>
      </c>
      <c r="N188" s="2" t="s">
        <v>12</v>
      </c>
      <c r="O188" s="2" t="s">
        <v>2691</v>
      </c>
      <c r="P188" s="2"/>
      <c r="Q188" s="2"/>
      <c r="S188" s="9458"/>
      <c r="U188" s="9459"/>
      <c r="W188" s="9460" t="str">
        <f t="shared" si="33"/>
        <v/>
      </c>
      <c r="Y188" s="9461" t="str">
        <f t="shared" si="25"/>
        <v/>
      </c>
      <c r="AA188" s="92"/>
      <c r="AC188" s="9462"/>
      <c r="AE188" s="9463"/>
      <c r="AG188" s="9464" t="str">
        <f t="shared" si="34"/>
        <v/>
      </c>
      <c r="AI188" s="9465" t="str">
        <f t="shared" si="26"/>
        <v/>
      </c>
    </row>
    <row r="189" spans="1:35" ht="11.25" hidden="1" outlineLevel="5">
      <c r="A189" s="9466" t="s">
        <v>2289</v>
      </c>
      <c r="B189" s="2" t="s">
        <v>94</v>
      </c>
      <c r="C189" s="67" t="str">
        <f t="shared" si="24"/>
        <v/>
      </c>
      <c r="D189" s="2" t="s">
        <v>90</v>
      </c>
      <c r="E189" s="2" t="s">
        <v>3305</v>
      </c>
      <c r="F189" s="2" t="s">
        <v>67</v>
      </c>
      <c r="G189" s="2" t="s">
        <v>3306</v>
      </c>
      <c r="H189" s="2"/>
      <c r="I189" s="2" t="s">
        <v>196</v>
      </c>
      <c r="J189" s="2" t="s">
        <v>96</v>
      </c>
      <c r="K189" s="2"/>
      <c r="L189" s="2" t="s">
        <v>12</v>
      </c>
      <c r="M189" s="2" t="s">
        <v>12</v>
      </c>
      <c r="N189" s="2" t="s">
        <v>12</v>
      </c>
      <c r="O189" s="2" t="s">
        <v>2691</v>
      </c>
      <c r="P189" s="2"/>
      <c r="Q189" s="2"/>
      <c r="S189" s="9467"/>
      <c r="U189" s="9468"/>
      <c r="W189" s="9469" t="str">
        <f t="shared" si="33"/>
        <v/>
      </c>
      <c r="Y189" s="9470" t="str">
        <f t="shared" si="25"/>
        <v/>
      </c>
      <c r="AA189" s="92"/>
      <c r="AC189" s="9471"/>
      <c r="AE189" s="9472"/>
      <c r="AG189" s="9473" t="str">
        <f t="shared" si="34"/>
        <v/>
      </c>
      <c r="AI189" s="9474" t="str">
        <f t="shared" si="26"/>
        <v/>
      </c>
    </row>
    <row r="190" spans="1:35" ht="11.25" hidden="1" outlineLevel="3">
      <c r="A190" s="9475" t="s">
        <v>3307</v>
      </c>
      <c r="B190" s="2" t="s">
        <v>593</v>
      </c>
      <c r="C190" s="67" t="str">
        <f t="shared" si="24"/>
        <v/>
      </c>
      <c r="D190" s="2" t="s">
        <v>90</v>
      </c>
      <c r="E190" s="2" t="s">
        <v>3308</v>
      </c>
      <c r="F190" s="2" t="s">
        <v>67</v>
      </c>
      <c r="G190" s="2" t="s">
        <v>3309</v>
      </c>
      <c r="H190" s="2"/>
      <c r="I190" s="2"/>
      <c r="J190" s="2" t="s">
        <v>71</v>
      </c>
      <c r="K190" s="2"/>
      <c r="L190" s="2" t="s">
        <v>12</v>
      </c>
      <c r="M190" s="2" t="s">
        <v>12</v>
      </c>
      <c r="N190" s="2" t="s">
        <v>12</v>
      </c>
      <c r="O190" s="2" t="s">
        <v>2691</v>
      </c>
      <c r="P190" s="2"/>
      <c r="Q190" s="2"/>
      <c r="S190" s="9476"/>
      <c r="U190" s="9477"/>
      <c r="W190" s="9478" t="str">
        <f>IF(OR(ISNUMBER(W191),ISNUMBER(W210)),N(W191)+N(W210),IF(ISNUMBER(U190),U190,""))</f>
        <v/>
      </c>
      <c r="Y190" s="9479" t="str">
        <f t="shared" si="25"/>
        <v/>
      </c>
      <c r="AA190" s="92"/>
      <c r="AC190" s="9480"/>
      <c r="AE190" s="9481"/>
      <c r="AG190" s="9482" t="str">
        <f>IF(OR(ISNUMBER(AG191),ISNUMBER(AG210)),N(AG191)+N(AG210),IF(ISNUMBER(AE190),AE190,""))</f>
        <v/>
      </c>
      <c r="AI190" s="9483" t="str">
        <f t="shared" si="26"/>
        <v/>
      </c>
    </row>
    <row r="191" spans="1:35" ht="11.25" hidden="1" outlineLevel="4">
      <c r="A191" s="9484" t="s">
        <v>3310</v>
      </c>
      <c r="B191" s="2" t="s">
        <v>94</v>
      </c>
      <c r="C191" s="67" t="str">
        <f t="shared" si="24"/>
        <v/>
      </c>
      <c r="D191" s="2" t="s">
        <v>90</v>
      </c>
      <c r="E191" s="2" t="s">
        <v>3311</v>
      </c>
      <c r="F191" s="2" t="s">
        <v>67</v>
      </c>
      <c r="G191" s="2" t="s">
        <v>3312</v>
      </c>
      <c r="H191" s="2"/>
      <c r="I191" s="2" t="s">
        <v>3313</v>
      </c>
      <c r="J191" s="2" t="s">
        <v>71</v>
      </c>
      <c r="K191" s="2"/>
      <c r="L191" s="2" t="s">
        <v>12</v>
      </c>
      <c r="M191" s="2" t="s">
        <v>12</v>
      </c>
      <c r="N191" s="2" t="s">
        <v>12</v>
      </c>
      <c r="O191" s="2" t="s">
        <v>2691</v>
      </c>
      <c r="P191" s="2"/>
      <c r="Q191" s="2"/>
      <c r="S191" s="9485"/>
      <c r="U191" s="9486"/>
      <c r="W191" s="9487" t="str">
        <f>IF(OR(ISNUMBER(W193),ISNUMBER(W194),ISNUMBER(W195),ISNUMBER(W196),ISNUMBER(W200),ISNUMBER(W209)),N(W193)+N(W194)+N(W195)+N(W196)+N(W200)+N(W209),IF(ISNUMBER(U191),U191,""))</f>
        <v/>
      </c>
      <c r="Y191" s="9488" t="str">
        <f t="shared" si="25"/>
        <v/>
      </c>
      <c r="AA191" s="92"/>
      <c r="AC191" s="9489"/>
      <c r="AE191" s="9490"/>
      <c r="AG191" s="9491" t="str">
        <f>IF(OR(ISNUMBER(AG193),ISNUMBER(AG194),ISNUMBER(AG195),ISNUMBER(AG196),ISNUMBER(AG200),ISNUMBER(AG209)),N(AG193)+N(AG194)+N(AG195)+N(AG196)+N(AG200)+N(AG209),IF(ISNUMBER(AE191),AE191,""))</f>
        <v/>
      </c>
      <c r="AI191" s="9492" t="str">
        <f t="shared" si="26"/>
        <v/>
      </c>
    </row>
    <row r="192" spans="1:35" ht="11.25" hidden="1" outlineLevel="5">
      <c r="A192" s="9493" t="s">
        <v>3314</v>
      </c>
      <c r="B192" s="2"/>
      <c r="C192" s="67" t="str">
        <f t="shared" si="24"/>
        <v/>
      </c>
      <c r="D192" s="2" t="s">
        <v>90</v>
      </c>
      <c r="E192" s="2" t="s">
        <v>3315</v>
      </c>
      <c r="F192" s="2" t="s">
        <v>67</v>
      </c>
      <c r="G192" s="2" t="s">
        <v>3316</v>
      </c>
      <c r="H192" s="2"/>
      <c r="I192" s="2"/>
      <c r="J192" s="2"/>
      <c r="K192" s="2"/>
      <c r="L192" s="2" t="s">
        <v>12</v>
      </c>
      <c r="M192" s="2" t="s">
        <v>12</v>
      </c>
      <c r="N192" s="2" t="s">
        <v>12</v>
      </c>
      <c r="O192" s="2" t="s">
        <v>2691</v>
      </c>
      <c r="P192" s="2"/>
      <c r="Q192" s="2"/>
      <c r="S192" s="9494"/>
      <c r="U192" s="9495"/>
      <c r="W192" s="9496" t="str">
        <f t="shared" ref="W192:W199" si="35">IF(ISNUMBER(U192),U192,"")</f>
        <v/>
      </c>
      <c r="Y192" s="9497" t="str">
        <f t="shared" si="25"/>
        <v/>
      </c>
      <c r="AA192" s="92"/>
      <c r="AC192" s="9498"/>
      <c r="AE192" s="9499"/>
      <c r="AG192" s="9500" t="str">
        <f t="shared" ref="AG192:AG199" si="36">IF(ISNUMBER(AE192),AE192,"")</f>
        <v/>
      </c>
      <c r="AI192" s="9501" t="str">
        <f t="shared" si="26"/>
        <v/>
      </c>
    </row>
    <row r="193" spans="1:35" ht="11.25" hidden="1" outlineLevel="5">
      <c r="A193" s="9502" t="s">
        <v>3317</v>
      </c>
      <c r="B193" s="2" t="s">
        <v>94</v>
      </c>
      <c r="C193" s="67" t="str">
        <f t="shared" si="24"/>
        <v/>
      </c>
      <c r="D193" s="2" t="s">
        <v>90</v>
      </c>
      <c r="E193" s="2" t="s">
        <v>3318</v>
      </c>
      <c r="F193" s="2" t="s">
        <v>67</v>
      </c>
      <c r="G193" s="2" t="s">
        <v>3319</v>
      </c>
      <c r="H193" s="2" t="s">
        <v>104</v>
      </c>
      <c r="I193" s="2" t="s">
        <v>497</v>
      </c>
      <c r="J193" s="2" t="s">
        <v>96</v>
      </c>
      <c r="K193" s="2" t="s">
        <v>100</v>
      </c>
      <c r="L193" s="2" t="s">
        <v>12</v>
      </c>
      <c r="M193" s="2" t="s">
        <v>12</v>
      </c>
      <c r="N193" s="2" t="s">
        <v>12</v>
      </c>
      <c r="O193" s="2" t="s">
        <v>2691</v>
      </c>
      <c r="P193" s="2"/>
      <c r="Q193" s="2"/>
      <c r="S193" s="9503"/>
      <c r="U193" s="9504"/>
      <c r="W193" s="9505" t="str">
        <f t="shared" si="35"/>
        <v/>
      </c>
      <c r="Y193" s="9506" t="str">
        <f t="shared" si="25"/>
        <v/>
      </c>
      <c r="AA193" s="92"/>
      <c r="AC193" s="9507"/>
      <c r="AE193" s="9508"/>
      <c r="AG193" s="9509" t="str">
        <f t="shared" si="36"/>
        <v/>
      </c>
      <c r="AI193" s="9510" t="str">
        <f t="shared" si="26"/>
        <v/>
      </c>
    </row>
    <row r="194" spans="1:35" ht="11.25" hidden="1" outlineLevel="5">
      <c r="A194" s="9511" t="s">
        <v>3320</v>
      </c>
      <c r="B194" s="2" t="s">
        <v>94</v>
      </c>
      <c r="C194" s="67" t="str">
        <f t="shared" si="24"/>
        <v/>
      </c>
      <c r="D194" s="2" t="s">
        <v>90</v>
      </c>
      <c r="E194" s="2" t="s">
        <v>3321</v>
      </c>
      <c r="F194" s="2" t="s">
        <v>67</v>
      </c>
      <c r="G194" s="2" t="s">
        <v>3322</v>
      </c>
      <c r="H194" s="2" t="s">
        <v>2283</v>
      </c>
      <c r="I194" s="2" t="s">
        <v>3323</v>
      </c>
      <c r="J194" s="2" t="s">
        <v>187</v>
      </c>
      <c r="K194" s="2"/>
      <c r="L194" s="2" t="s">
        <v>12</v>
      </c>
      <c r="M194" s="2" t="s">
        <v>12</v>
      </c>
      <c r="N194" s="2" t="s">
        <v>12</v>
      </c>
      <c r="O194" s="2" t="s">
        <v>2691</v>
      </c>
      <c r="P194" s="2"/>
      <c r="Q194" s="2"/>
      <c r="S194" s="9512"/>
      <c r="U194" s="9513"/>
      <c r="W194" s="9514" t="str">
        <f t="shared" si="35"/>
        <v/>
      </c>
      <c r="Y194" s="9515" t="str">
        <f t="shared" si="25"/>
        <v/>
      </c>
      <c r="AA194" s="92"/>
      <c r="AC194" s="9516"/>
      <c r="AE194" s="9517"/>
      <c r="AG194" s="9518" t="str">
        <f t="shared" si="36"/>
        <v/>
      </c>
      <c r="AI194" s="9519" t="str">
        <f t="shared" si="26"/>
        <v/>
      </c>
    </row>
    <row r="195" spans="1:35" ht="11.25" hidden="1" outlineLevel="5">
      <c r="A195" s="9520" t="s">
        <v>3324</v>
      </c>
      <c r="B195" s="2" t="s">
        <v>94</v>
      </c>
      <c r="C195" s="67" t="str">
        <f t="shared" si="24"/>
        <v/>
      </c>
      <c r="D195" s="2" t="s">
        <v>90</v>
      </c>
      <c r="E195" s="2" t="s">
        <v>3325</v>
      </c>
      <c r="F195" s="2" t="s">
        <v>67</v>
      </c>
      <c r="G195" s="2" t="s">
        <v>3326</v>
      </c>
      <c r="H195" s="2" t="s">
        <v>2283</v>
      </c>
      <c r="I195" s="2" t="s">
        <v>3327</v>
      </c>
      <c r="J195" s="2" t="s">
        <v>187</v>
      </c>
      <c r="K195" s="2"/>
      <c r="L195" s="2" t="s">
        <v>12</v>
      </c>
      <c r="M195" s="2" t="s">
        <v>12</v>
      </c>
      <c r="N195" s="2" t="s">
        <v>12</v>
      </c>
      <c r="O195" s="2" t="s">
        <v>2691</v>
      </c>
      <c r="P195" s="2"/>
      <c r="Q195" s="2"/>
      <c r="S195" s="9521"/>
      <c r="U195" s="9522"/>
      <c r="W195" s="9523" t="str">
        <f t="shared" si="35"/>
        <v/>
      </c>
      <c r="Y195" s="9524" t="str">
        <f t="shared" si="25"/>
        <v/>
      </c>
      <c r="AA195" s="92"/>
      <c r="AC195" s="9525"/>
      <c r="AE195" s="9526"/>
      <c r="AG195" s="9527" t="str">
        <f t="shared" si="36"/>
        <v/>
      </c>
      <c r="AI195" s="9528" t="str">
        <f t="shared" si="26"/>
        <v/>
      </c>
    </row>
    <row r="196" spans="1:35" ht="11.25" hidden="1" outlineLevel="5">
      <c r="A196" s="9529" t="s">
        <v>2180</v>
      </c>
      <c r="B196" s="2" t="s">
        <v>94</v>
      </c>
      <c r="C196" s="67" t="str">
        <f t="shared" si="24"/>
        <v/>
      </c>
      <c r="D196" s="2" t="s">
        <v>90</v>
      </c>
      <c r="E196" s="2" t="s">
        <v>3328</v>
      </c>
      <c r="F196" s="2" t="s">
        <v>67</v>
      </c>
      <c r="G196" s="2" t="s">
        <v>3329</v>
      </c>
      <c r="H196" s="2" t="s">
        <v>2283</v>
      </c>
      <c r="I196" s="2" t="s">
        <v>3327</v>
      </c>
      <c r="J196" s="2" t="s">
        <v>187</v>
      </c>
      <c r="K196" s="2"/>
      <c r="L196" s="2" t="s">
        <v>12</v>
      </c>
      <c r="M196" s="2" t="s">
        <v>12</v>
      </c>
      <c r="N196" s="2" t="s">
        <v>12</v>
      </c>
      <c r="O196" s="2" t="s">
        <v>2691</v>
      </c>
      <c r="P196" s="2"/>
      <c r="Q196" s="2"/>
      <c r="S196" s="9530"/>
      <c r="U196" s="9531"/>
      <c r="W196" s="9532" t="str">
        <f t="shared" si="35"/>
        <v/>
      </c>
      <c r="Y196" s="9533" t="str">
        <f t="shared" si="25"/>
        <v/>
      </c>
      <c r="AA196" s="92"/>
      <c r="AC196" s="9534"/>
      <c r="AE196" s="9535"/>
      <c r="AG196" s="9536" t="str">
        <f t="shared" si="36"/>
        <v/>
      </c>
      <c r="AI196" s="9537" t="str">
        <f t="shared" si="26"/>
        <v/>
      </c>
    </row>
    <row r="197" spans="1:35" ht="11.25" hidden="1" outlineLevel="6">
      <c r="A197" s="9538" t="s">
        <v>3330</v>
      </c>
      <c r="B197" s="2"/>
      <c r="C197" s="67" t="str">
        <f t="shared" si="24"/>
        <v/>
      </c>
      <c r="D197" s="2" t="s">
        <v>90</v>
      </c>
      <c r="E197" s="2" t="s">
        <v>3331</v>
      </c>
      <c r="F197" s="2" t="s">
        <v>67</v>
      </c>
      <c r="G197" s="2" t="s">
        <v>3332</v>
      </c>
      <c r="H197" s="2" t="s">
        <v>3333</v>
      </c>
      <c r="I197" s="2" t="s">
        <v>3334</v>
      </c>
      <c r="J197" s="2" t="s">
        <v>187</v>
      </c>
      <c r="K197" s="2"/>
      <c r="L197" s="2" t="s">
        <v>12</v>
      </c>
      <c r="M197" s="2" t="s">
        <v>12</v>
      </c>
      <c r="N197" s="2" t="s">
        <v>12</v>
      </c>
      <c r="O197" s="2" t="s">
        <v>2691</v>
      </c>
      <c r="P197" s="2"/>
      <c r="Q197" s="2"/>
      <c r="S197" s="9539"/>
      <c r="U197" s="9540"/>
      <c r="W197" s="9541" t="str">
        <f t="shared" si="35"/>
        <v/>
      </c>
      <c r="Y197" s="9542" t="str">
        <f t="shared" si="25"/>
        <v/>
      </c>
      <c r="AA197" s="92"/>
      <c r="AC197" s="9543"/>
      <c r="AE197" s="9544"/>
      <c r="AG197" s="9545" t="str">
        <f t="shared" si="36"/>
        <v/>
      </c>
      <c r="AI197" s="9546" t="str">
        <f t="shared" si="26"/>
        <v/>
      </c>
    </row>
    <row r="198" spans="1:35" ht="11.25" hidden="1" outlineLevel="6">
      <c r="A198" s="9547" t="s">
        <v>3335</v>
      </c>
      <c r="B198" s="2"/>
      <c r="C198" s="67" t="str">
        <f t="shared" si="24"/>
        <v/>
      </c>
      <c r="D198" s="2" t="s">
        <v>90</v>
      </c>
      <c r="E198" s="2" t="s">
        <v>3336</v>
      </c>
      <c r="F198" s="2" t="s">
        <v>67</v>
      </c>
      <c r="G198" s="2" t="s">
        <v>3337</v>
      </c>
      <c r="H198" s="2" t="s">
        <v>3333</v>
      </c>
      <c r="I198" s="2" t="s">
        <v>3338</v>
      </c>
      <c r="J198" s="2" t="s">
        <v>187</v>
      </c>
      <c r="K198" s="2"/>
      <c r="L198" s="2" t="s">
        <v>12</v>
      </c>
      <c r="M198" s="2" t="s">
        <v>12</v>
      </c>
      <c r="N198" s="2" t="s">
        <v>12</v>
      </c>
      <c r="O198" s="2" t="s">
        <v>2691</v>
      </c>
      <c r="P198" s="2"/>
      <c r="Q198" s="2"/>
      <c r="S198" s="9548"/>
      <c r="U198" s="9549"/>
      <c r="W198" s="9550" t="str">
        <f t="shared" si="35"/>
        <v/>
      </c>
      <c r="Y198" s="9551" t="str">
        <f t="shared" si="25"/>
        <v/>
      </c>
      <c r="AA198" s="92"/>
      <c r="AC198" s="9552"/>
      <c r="AE198" s="9553"/>
      <c r="AG198" s="9554" t="str">
        <f t="shared" si="36"/>
        <v/>
      </c>
      <c r="AI198" s="9555" t="str">
        <f t="shared" si="26"/>
        <v/>
      </c>
    </row>
    <row r="199" spans="1:35" ht="11.25" hidden="1" outlineLevel="6">
      <c r="A199" s="9556" t="s">
        <v>3339</v>
      </c>
      <c r="B199" s="2"/>
      <c r="C199" s="67" t="str">
        <f t="shared" si="24"/>
        <v/>
      </c>
      <c r="D199" s="2" t="s">
        <v>90</v>
      </c>
      <c r="E199" s="2" t="s">
        <v>3340</v>
      </c>
      <c r="F199" s="2" t="s">
        <v>67</v>
      </c>
      <c r="G199" s="2" t="s">
        <v>3341</v>
      </c>
      <c r="H199" s="2"/>
      <c r="I199" s="2" t="s">
        <v>3327</v>
      </c>
      <c r="J199" s="2" t="s">
        <v>187</v>
      </c>
      <c r="K199" s="2"/>
      <c r="L199" s="2" t="s">
        <v>12</v>
      </c>
      <c r="M199" s="2" t="s">
        <v>12</v>
      </c>
      <c r="N199" s="2" t="s">
        <v>12</v>
      </c>
      <c r="O199" s="2" t="s">
        <v>2691</v>
      </c>
      <c r="P199" s="2"/>
      <c r="Q199" s="2"/>
      <c r="S199" s="9557"/>
      <c r="U199" s="9558"/>
      <c r="W199" s="9559" t="str">
        <f t="shared" si="35"/>
        <v/>
      </c>
      <c r="Y199" s="9560" t="str">
        <f t="shared" si="25"/>
        <v/>
      </c>
      <c r="AA199" s="92"/>
      <c r="AC199" s="9561"/>
      <c r="AE199" s="9562"/>
      <c r="AG199" s="9563" t="str">
        <f t="shared" si="36"/>
        <v/>
      </c>
      <c r="AI199" s="9564" t="str">
        <f t="shared" si="26"/>
        <v/>
      </c>
    </row>
    <row r="200" spans="1:35" ht="11.25" hidden="1" outlineLevel="5">
      <c r="A200" s="9565" t="s">
        <v>3342</v>
      </c>
      <c r="B200" s="2" t="s">
        <v>94</v>
      </c>
      <c r="C200" s="67" t="str">
        <f t="shared" si="24"/>
        <v/>
      </c>
      <c r="D200" s="2" t="s">
        <v>90</v>
      </c>
      <c r="E200" s="2" t="s">
        <v>3343</v>
      </c>
      <c r="F200" s="2" t="s">
        <v>67</v>
      </c>
      <c r="G200" s="2" t="s">
        <v>3344</v>
      </c>
      <c r="H200" s="2"/>
      <c r="I200" s="2" t="s">
        <v>3327</v>
      </c>
      <c r="J200" s="2" t="s">
        <v>71</v>
      </c>
      <c r="K200" s="2"/>
      <c r="L200" s="2" t="s">
        <v>12</v>
      </c>
      <c r="M200" s="2" t="s">
        <v>12</v>
      </c>
      <c r="N200" s="2" t="s">
        <v>12</v>
      </c>
      <c r="O200" s="2" t="s">
        <v>2691</v>
      </c>
      <c r="P200" s="2"/>
      <c r="Q200" s="2"/>
      <c r="S200" s="9566"/>
      <c r="U200" s="9567"/>
      <c r="W200" s="9568" t="str">
        <f>IF(OR(ISNUMBER(W201),ISNUMBER(W206),ISNUMBER(W207),ISNUMBER(W208)),N(W201)+N(W206)+N(W207)+N(W208),IF(ISNUMBER(U200),U200,""))</f>
        <v/>
      </c>
      <c r="Y200" s="9569" t="str">
        <f t="shared" si="25"/>
        <v/>
      </c>
      <c r="AA200" s="92"/>
      <c r="AC200" s="9570"/>
      <c r="AE200" s="9571"/>
      <c r="AG200" s="9572" t="str">
        <f>IF(OR(ISNUMBER(AG201),ISNUMBER(AG206),ISNUMBER(AG207),ISNUMBER(AG208)),N(AG201)+N(AG206)+N(AG207)+N(AG208),IF(ISNUMBER(AE200),AE200,""))</f>
        <v/>
      </c>
      <c r="AI200" s="9573" t="str">
        <f t="shared" si="26"/>
        <v/>
      </c>
    </row>
    <row r="201" spans="1:35" ht="11.25" hidden="1" outlineLevel="6">
      <c r="A201" s="9574" t="s">
        <v>3345</v>
      </c>
      <c r="B201" s="2" t="s">
        <v>94</v>
      </c>
      <c r="C201" s="67" t="str">
        <f t="shared" ref="C201:C264" si="37">IF(OR(ISNUMBER(S201),ISNUMBER(U201),ISNUMBER(W201),ISNUMBER(Y201),ISNUMBER(AC201),ISNUMBER(AE201),ISNUMBER(AG201),ISNUMBER(AI201),ISNUMBER(AA201),ISNUMBER(AK201)),"x","")</f>
        <v/>
      </c>
      <c r="D201" s="2" t="s">
        <v>90</v>
      </c>
      <c r="E201" s="2" t="s">
        <v>3346</v>
      </c>
      <c r="F201" s="2" t="s">
        <v>67</v>
      </c>
      <c r="G201" s="2" t="s">
        <v>3347</v>
      </c>
      <c r="H201" s="2"/>
      <c r="I201" s="2" t="s">
        <v>3348</v>
      </c>
      <c r="J201" s="2" t="s">
        <v>71</v>
      </c>
      <c r="K201" s="2"/>
      <c r="L201" s="2" t="s">
        <v>12</v>
      </c>
      <c r="M201" s="2" t="s">
        <v>12</v>
      </c>
      <c r="N201" s="2" t="s">
        <v>12</v>
      </c>
      <c r="O201" s="2" t="s">
        <v>2691</v>
      </c>
      <c r="P201" s="2"/>
      <c r="Q201" s="2"/>
      <c r="S201" s="9575"/>
      <c r="U201" s="9576"/>
      <c r="W201" s="9577" t="str">
        <f>IF(OR(ISNUMBER(W202),ISNUMBER(W203),ISNUMBER(W204),ISNUMBER(W205)),N(W202)+N(W203)+N(W204)+N(W205),IF(ISNUMBER(U201),U201,""))</f>
        <v/>
      </c>
      <c r="Y201" s="9578" t="str">
        <f t="shared" ref="Y201:Y264" si="38">IF(OR(ISNUMBER(S201),ISNUMBER(W201)),N(S201)+N(W201),"")</f>
        <v/>
      </c>
      <c r="AA201" s="92"/>
      <c r="AC201" s="9579"/>
      <c r="AE201" s="9580"/>
      <c r="AG201" s="9581" t="str">
        <f>IF(OR(ISNUMBER(AG202),ISNUMBER(AG203),ISNUMBER(AG204),ISNUMBER(AG205)),N(AG202)+N(AG203)+N(AG204)+N(AG205),IF(ISNUMBER(AE201),AE201,""))</f>
        <v/>
      </c>
      <c r="AI201" s="9582" t="str">
        <f t="shared" ref="AI201:AI264" si="39">IF(OR(ISNUMBER(AC201),ISNUMBER(AG201)),N(AC201)+N(AG201),"")</f>
        <v/>
      </c>
    </row>
    <row r="202" spans="1:35" ht="11.25" hidden="1" outlineLevel="7">
      <c r="A202" s="9583" t="s">
        <v>3320</v>
      </c>
      <c r="B202" s="2" t="s">
        <v>94</v>
      </c>
      <c r="C202" s="67" t="str">
        <f t="shared" si="37"/>
        <v/>
      </c>
      <c r="D202" s="2" t="s">
        <v>90</v>
      </c>
      <c r="E202" s="2" t="s">
        <v>3349</v>
      </c>
      <c r="F202" s="2" t="s">
        <v>67</v>
      </c>
      <c r="G202" s="2" t="s">
        <v>3350</v>
      </c>
      <c r="H202" s="2"/>
      <c r="I202" s="2" t="s">
        <v>3351</v>
      </c>
      <c r="J202" s="2" t="s">
        <v>187</v>
      </c>
      <c r="K202" s="2"/>
      <c r="L202" s="2" t="s">
        <v>12</v>
      </c>
      <c r="M202" s="2" t="s">
        <v>12</v>
      </c>
      <c r="N202" s="2" t="s">
        <v>12</v>
      </c>
      <c r="O202" s="2" t="s">
        <v>2691</v>
      </c>
      <c r="P202" s="2"/>
      <c r="Q202" s="2"/>
      <c r="S202" s="9584"/>
      <c r="U202" s="9585"/>
      <c r="W202" s="9586" t="str">
        <f t="shared" ref="W202:W209" si="40">IF(ISNUMBER(U202),U202,"")</f>
        <v/>
      </c>
      <c r="Y202" s="9587" t="str">
        <f t="shared" si="38"/>
        <v/>
      </c>
      <c r="AA202" s="92"/>
      <c r="AC202" s="9588"/>
      <c r="AE202" s="9589"/>
      <c r="AG202" s="9590" t="str">
        <f t="shared" ref="AG202:AG209" si="41">IF(ISNUMBER(AE202),AE202,"")</f>
        <v/>
      </c>
      <c r="AI202" s="9591" t="str">
        <f t="shared" si="39"/>
        <v/>
      </c>
    </row>
    <row r="203" spans="1:35" ht="11.25" hidden="1" outlineLevel="7">
      <c r="A203" s="9592" t="s">
        <v>3324</v>
      </c>
      <c r="B203" s="2" t="s">
        <v>94</v>
      </c>
      <c r="C203" s="67" t="str">
        <f t="shared" si="37"/>
        <v/>
      </c>
      <c r="D203" s="2" t="s">
        <v>90</v>
      </c>
      <c r="E203" s="2" t="s">
        <v>3352</v>
      </c>
      <c r="F203" s="2" t="s">
        <v>67</v>
      </c>
      <c r="G203" s="2" t="s">
        <v>3353</v>
      </c>
      <c r="H203" s="2" t="s">
        <v>3354</v>
      </c>
      <c r="I203" s="2" t="s">
        <v>3355</v>
      </c>
      <c r="J203" s="2" t="s">
        <v>187</v>
      </c>
      <c r="K203" s="2"/>
      <c r="L203" s="2" t="s">
        <v>12</v>
      </c>
      <c r="M203" s="2" t="s">
        <v>12</v>
      </c>
      <c r="N203" s="2" t="s">
        <v>12</v>
      </c>
      <c r="O203" s="2" t="s">
        <v>2691</v>
      </c>
      <c r="P203" s="2"/>
      <c r="Q203" s="2"/>
      <c r="S203" s="9593"/>
      <c r="U203" s="9594"/>
      <c r="W203" s="9595" t="str">
        <f t="shared" si="40"/>
        <v/>
      </c>
      <c r="Y203" s="9596" t="str">
        <f t="shared" si="38"/>
        <v/>
      </c>
      <c r="AA203" s="92"/>
      <c r="AC203" s="9597"/>
      <c r="AE203" s="9598"/>
      <c r="AG203" s="9599" t="str">
        <f t="shared" si="41"/>
        <v/>
      </c>
      <c r="AI203" s="9600" t="str">
        <f t="shared" si="39"/>
        <v/>
      </c>
    </row>
    <row r="204" spans="1:35" ht="11.25" hidden="1" outlineLevel="7">
      <c r="A204" s="9601" t="s">
        <v>2180</v>
      </c>
      <c r="B204" s="2" t="s">
        <v>94</v>
      </c>
      <c r="C204" s="67" t="str">
        <f t="shared" si="37"/>
        <v/>
      </c>
      <c r="D204" s="2" t="s">
        <v>90</v>
      </c>
      <c r="E204" s="2" t="s">
        <v>3356</v>
      </c>
      <c r="F204" s="2" t="s">
        <v>67</v>
      </c>
      <c r="G204" s="2" t="s">
        <v>3357</v>
      </c>
      <c r="H204" s="2" t="s">
        <v>3354</v>
      </c>
      <c r="I204" s="2" t="s">
        <v>3358</v>
      </c>
      <c r="J204" s="2" t="s">
        <v>187</v>
      </c>
      <c r="K204" s="2"/>
      <c r="L204" s="2" t="s">
        <v>12</v>
      </c>
      <c r="M204" s="2" t="s">
        <v>12</v>
      </c>
      <c r="N204" s="2" t="s">
        <v>12</v>
      </c>
      <c r="O204" s="2" t="s">
        <v>2691</v>
      </c>
      <c r="P204" s="2"/>
      <c r="Q204" s="2"/>
      <c r="S204" s="9602"/>
      <c r="U204" s="9603"/>
      <c r="W204" s="9604" t="str">
        <f t="shared" si="40"/>
        <v/>
      </c>
      <c r="Y204" s="9605" t="str">
        <f t="shared" si="38"/>
        <v/>
      </c>
      <c r="AA204" s="92"/>
      <c r="AC204" s="9606"/>
      <c r="AE204" s="9607"/>
      <c r="AG204" s="9608" t="str">
        <f t="shared" si="41"/>
        <v/>
      </c>
      <c r="AI204" s="9609" t="str">
        <f t="shared" si="39"/>
        <v/>
      </c>
    </row>
    <row r="205" spans="1:35" ht="11.25" hidden="1" outlineLevel="7">
      <c r="A205" s="9610" t="s">
        <v>2289</v>
      </c>
      <c r="B205" s="2" t="s">
        <v>94</v>
      </c>
      <c r="C205" s="67" t="str">
        <f t="shared" si="37"/>
        <v/>
      </c>
      <c r="D205" s="2" t="s">
        <v>90</v>
      </c>
      <c r="E205" s="2" t="s">
        <v>3359</v>
      </c>
      <c r="F205" s="2" t="s">
        <v>67</v>
      </c>
      <c r="G205" s="2" t="s">
        <v>3360</v>
      </c>
      <c r="H205" s="2"/>
      <c r="I205" s="2" t="s">
        <v>3361</v>
      </c>
      <c r="J205" s="2" t="s">
        <v>96</v>
      </c>
      <c r="K205" s="2"/>
      <c r="L205" s="2" t="s">
        <v>12</v>
      </c>
      <c r="M205" s="2" t="s">
        <v>12</v>
      </c>
      <c r="N205" s="2" t="s">
        <v>12</v>
      </c>
      <c r="O205" s="2" t="s">
        <v>2691</v>
      </c>
      <c r="P205" s="2"/>
      <c r="Q205" s="2"/>
      <c r="S205" s="9611"/>
      <c r="U205" s="9612"/>
      <c r="W205" s="9613" t="str">
        <f t="shared" si="40"/>
        <v/>
      </c>
      <c r="Y205" s="9614" t="str">
        <f t="shared" si="38"/>
        <v/>
      </c>
      <c r="AA205" s="92"/>
      <c r="AC205" s="9615"/>
      <c r="AE205" s="9616"/>
      <c r="AG205" s="9617" t="str">
        <f t="shared" si="41"/>
        <v/>
      </c>
      <c r="AI205" s="9618" t="str">
        <f t="shared" si="39"/>
        <v/>
      </c>
    </row>
    <row r="206" spans="1:35" ht="11.25" hidden="1" outlineLevel="6">
      <c r="A206" s="9619" t="s">
        <v>3362</v>
      </c>
      <c r="B206" s="2" t="s">
        <v>94</v>
      </c>
      <c r="C206" s="67" t="str">
        <f t="shared" si="37"/>
        <v/>
      </c>
      <c r="D206" s="2" t="s">
        <v>90</v>
      </c>
      <c r="E206" s="2" t="s">
        <v>3363</v>
      </c>
      <c r="F206" s="2" t="s">
        <v>67</v>
      </c>
      <c r="G206" s="2" t="s">
        <v>3364</v>
      </c>
      <c r="H206" s="2" t="s">
        <v>3365</v>
      </c>
      <c r="I206" s="2" t="s">
        <v>3366</v>
      </c>
      <c r="J206" s="2" t="s">
        <v>187</v>
      </c>
      <c r="K206" s="2"/>
      <c r="L206" s="2" t="s">
        <v>12</v>
      </c>
      <c r="M206" s="2" t="s">
        <v>12</v>
      </c>
      <c r="N206" s="2" t="s">
        <v>12</v>
      </c>
      <c r="O206" s="2" t="s">
        <v>2691</v>
      </c>
      <c r="P206" s="2"/>
      <c r="Q206" s="2"/>
      <c r="S206" s="9620"/>
      <c r="U206" s="9621"/>
      <c r="W206" s="9622" t="str">
        <f t="shared" si="40"/>
        <v/>
      </c>
      <c r="Y206" s="9623" t="str">
        <f t="shared" si="38"/>
        <v/>
      </c>
      <c r="AA206" s="92"/>
      <c r="AC206" s="9624"/>
      <c r="AE206" s="9625"/>
      <c r="AG206" s="9626" t="str">
        <f t="shared" si="41"/>
        <v/>
      </c>
      <c r="AI206" s="9627" t="str">
        <f t="shared" si="39"/>
        <v/>
      </c>
    </row>
    <row r="207" spans="1:35" ht="11.25" hidden="1" outlineLevel="6">
      <c r="A207" s="9628" t="s">
        <v>3367</v>
      </c>
      <c r="B207" s="2" t="s">
        <v>94</v>
      </c>
      <c r="C207" s="67" t="str">
        <f t="shared" si="37"/>
        <v/>
      </c>
      <c r="D207" s="2" t="s">
        <v>90</v>
      </c>
      <c r="E207" s="2" t="s">
        <v>3368</v>
      </c>
      <c r="F207" s="2" t="s">
        <v>67</v>
      </c>
      <c r="G207" s="2" t="s">
        <v>3369</v>
      </c>
      <c r="H207" s="2"/>
      <c r="I207" s="2" t="s">
        <v>3370</v>
      </c>
      <c r="J207" s="2" t="s">
        <v>187</v>
      </c>
      <c r="K207" s="2"/>
      <c r="L207" s="2" t="s">
        <v>12</v>
      </c>
      <c r="M207" s="2" t="s">
        <v>12</v>
      </c>
      <c r="N207" s="2" t="s">
        <v>12</v>
      </c>
      <c r="O207" s="2" t="s">
        <v>2691</v>
      </c>
      <c r="P207" s="2"/>
      <c r="Q207" s="2"/>
      <c r="S207" s="9629"/>
      <c r="U207" s="9630"/>
      <c r="W207" s="9631" t="str">
        <f t="shared" si="40"/>
        <v/>
      </c>
      <c r="Y207" s="9632" t="str">
        <f t="shared" si="38"/>
        <v/>
      </c>
      <c r="AA207" s="92"/>
      <c r="AC207" s="9633"/>
      <c r="AE207" s="9634"/>
      <c r="AG207" s="9635" t="str">
        <f t="shared" si="41"/>
        <v/>
      </c>
      <c r="AI207" s="9636" t="str">
        <f t="shared" si="39"/>
        <v/>
      </c>
    </row>
    <row r="208" spans="1:35" ht="11.25" hidden="1" outlineLevel="6">
      <c r="A208" s="9637" t="s">
        <v>2289</v>
      </c>
      <c r="B208" s="2" t="s">
        <v>94</v>
      </c>
      <c r="C208" s="67" t="str">
        <f t="shared" si="37"/>
        <v/>
      </c>
      <c r="D208" s="2" t="s">
        <v>90</v>
      </c>
      <c r="E208" s="2" t="s">
        <v>3371</v>
      </c>
      <c r="F208" s="2" t="s">
        <v>67</v>
      </c>
      <c r="G208" s="2" t="s">
        <v>3372</v>
      </c>
      <c r="H208" s="2"/>
      <c r="I208" s="2" t="s">
        <v>3373</v>
      </c>
      <c r="J208" s="2" t="s">
        <v>96</v>
      </c>
      <c r="K208" s="2"/>
      <c r="L208" s="2" t="s">
        <v>12</v>
      </c>
      <c r="M208" s="2" t="s">
        <v>12</v>
      </c>
      <c r="N208" s="2" t="s">
        <v>12</v>
      </c>
      <c r="O208" s="2" t="s">
        <v>2691</v>
      </c>
      <c r="P208" s="2"/>
      <c r="Q208" s="2"/>
      <c r="S208" s="9638"/>
      <c r="U208" s="9639"/>
      <c r="W208" s="9640" t="str">
        <f t="shared" si="40"/>
        <v/>
      </c>
      <c r="Y208" s="9641" t="str">
        <f t="shared" si="38"/>
        <v/>
      </c>
      <c r="AA208" s="92"/>
      <c r="AC208" s="9642"/>
      <c r="AE208" s="9643"/>
      <c r="AG208" s="9644" t="str">
        <f t="shared" si="41"/>
        <v/>
      </c>
      <c r="AI208" s="9645" t="str">
        <f t="shared" si="39"/>
        <v/>
      </c>
    </row>
    <row r="209" spans="1:35" ht="11.25" hidden="1" outlineLevel="5">
      <c r="A209" s="9646" t="s">
        <v>2289</v>
      </c>
      <c r="B209" s="2" t="s">
        <v>94</v>
      </c>
      <c r="C209" s="67" t="str">
        <f t="shared" si="37"/>
        <v/>
      </c>
      <c r="D209" s="2" t="s">
        <v>90</v>
      </c>
      <c r="E209" s="2" t="s">
        <v>3374</v>
      </c>
      <c r="F209" s="2" t="s">
        <v>67</v>
      </c>
      <c r="G209" s="2" t="s">
        <v>3375</v>
      </c>
      <c r="H209" s="2"/>
      <c r="I209" s="2" t="s">
        <v>3373</v>
      </c>
      <c r="J209" s="2" t="s">
        <v>96</v>
      </c>
      <c r="K209" s="2"/>
      <c r="L209" s="2" t="s">
        <v>12</v>
      </c>
      <c r="M209" s="2" t="s">
        <v>12</v>
      </c>
      <c r="N209" s="2" t="s">
        <v>12</v>
      </c>
      <c r="O209" s="2" t="s">
        <v>2691</v>
      </c>
      <c r="P209" s="2"/>
      <c r="Q209" s="2"/>
      <c r="S209" s="9647"/>
      <c r="U209" s="9648"/>
      <c r="W209" s="9649" t="str">
        <f t="shared" si="40"/>
        <v/>
      </c>
      <c r="Y209" s="9650" t="str">
        <f t="shared" si="38"/>
        <v/>
      </c>
      <c r="AA209" s="92"/>
      <c r="AC209" s="9651"/>
      <c r="AE209" s="9652"/>
      <c r="AG209" s="9653" t="str">
        <f t="shared" si="41"/>
        <v/>
      </c>
      <c r="AI209" s="9654" t="str">
        <f t="shared" si="39"/>
        <v/>
      </c>
    </row>
    <row r="210" spans="1:35" ht="11.25" hidden="1" outlineLevel="4">
      <c r="A210" s="9655" t="s">
        <v>3376</v>
      </c>
      <c r="B210" s="2" t="s">
        <v>94</v>
      </c>
      <c r="C210" s="67" t="str">
        <f t="shared" si="37"/>
        <v/>
      </c>
      <c r="D210" s="2" t="s">
        <v>90</v>
      </c>
      <c r="E210" s="2" t="s">
        <v>3377</v>
      </c>
      <c r="F210" s="2" t="s">
        <v>67</v>
      </c>
      <c r="G210" s="2" t="s">
        <v>3378</v>
      </c>
      <c r="H210" s="2" t="s">
        <v>3379</v>
      </c>
      <c r="I210" s="2"/>
      <c r="J210" s="2" t="s">
        <v>71</v>
      </c>
      <c r="K210" s="2"/>
      <c r="L210" s="2" t="s">
        <v>12</v>
      </c>
      <c r="M210" s="2" t="s">
        <v>12</v>
      </c>
      <c r="N210" s="2" t="s">
        <v>12</v>
      </c>
      <c r="O210" s="2" t="s">
        <v>2691</v>
      </c>
      <c r="P210" s="2"/>
      <c r="Q210" s="2"/>
      <c r="S210" s="9656"/>
      <c r="U210" s="9657"/>
      <c r="W210" s="9658" t="str">
        <f>IF(OR(ISNUMBER(W211),ISNUMBER(W212)),N(W211)+N(W212),IF(ISNUMBER(U210),U210,""))</f>
        <v/>
      </c>
      <c r="Y210" s="9659" t="str">
        <f t="shared" si="38"/>
        <v/>
      </c>
      <c r="AA210" s="92"/>
      <c r="AC210" s="9660"/>
      <c r="AE210" s="9661"/>
      <c r="AG210" s="9662" t="str">
        <f>IF(OR(ISNUMBER(AG211),ISNUMBER(AG212)),N(AG211)+N(AG212),IF(ISNUMBER(AE210),AE210,""))</f>
        <v/>
      </c>
      <c r="AI210" s="9663" t="str">
        <f t="shared" si="39"/>
        <v/>
      </c>
    </row>
    <row r="211" spans="1:35" ht="11.25" hidden="1" outlineLevel="5">
      <c r="A211" s="9664" t="s">
        <v>3380</v>
      </c>
      <c r="B211" s="2" t="s">
        <v>94</v>
      </c>
      <c r="C211" s="67" t="str">
        <f t="shared" si="37"/>
        <v/>
      </c>
      <c r="D211" s="2" t="s">
        <v>90</v>
      </c>
      <c r="E211" s="2" t="s">
        <v>3381</v>
      </c>
      <c r="F211" s="2" t="s">
        <v>67</v>
      </c>
      <c r="G211" s="2" t="s">
        <v>3382</v>
      </c>
      <c r="H211" s="2"/>
      <c r="I211" s="2" t="s">
        <v>3383</v>
      </c>
      <c r="J211" s="2" t="s">
        <v>187</v>
      </c>
      <c r="K211" s="2"/>
      <c r="L211" s="2" t="s">
        <v>12</v>
      </c>
      <c r="M211" s="2" t="s">
        <v>12</v>
      </c>
      <c r="N211" s="2" t="s">
        <v>12</v>
      </c>
      <c r="O211" s="2" t="s">
        <v>2691</v>
      </c>
      <c r="P211" s="2"/>
      <c r="Q211" s="2"/>
      <c r="S211" s="9665"/>
      <c r="U211" s="9666"/>
      <c r="W211" s="9667" t="str">
        <f>IF(ISNUMBER(U211),U211,"")</f>
        <v/>
      </c>
      <c r="Y211" s="9668" t="str">
        <f t="shared" si="38"/>
        <v/>
      </c>
      <c r="AA211" s="92"/>
      <c r="AC211" s="9669"/>
      <c r="AE211" s="9670"/>
      <c r="AG211" s="9671" t="str">
        <f>IF(ISNUMBER(AE211),AE211,"")</f>
        <v/>
      </c>
      <c r="AI211" s="9672" t="str">
        <f t="shared" si="39"/>
        <v/>
      </c>
    </row>
    <row r="212" spans="1:35" ht="11.25" hidden="1" outlineLevel="5">
      <c r="A212" s="9673" t="s">
        <v>3384</v>
      </c>
      <c r="B212" s="2" t="s">
        <v>94</v>
      </c>
      <c r="C212" s="67" t="str">
        <f t="shared" si="37"/>
        <v/>
      </c>
      <c r="D212" s="2" t="s">
        <v>90</v>
      </c>
      <c r="E212" s="2" t="s">
        <v>3385</v>
      </c>
      <c r="F212" s="2" t="s">
        <v>67</v>
      </c>
      <c r="G212" s="2" t="s">
        <v>3386</v>
      </c>
      <c r="H212" s="2" t="s">
        <v>2283</v>
      </c>
      <c r="I212" s="2" t="s">
        <v>3387</v>
      </c>
      <c r="J212" s="2" t="s">
        <v>187</v>
      </c>
      <c r="K212" s="2"/>
      <c r="L212" s="2" t="s">
        <v>12</v>
      </c>
      <c r="M212" s="2" t="s">
        <v>12</v>
      </c>
      <c r="N212" s="2" t="s">
        <v>12</v>
      </c>
      <c r="O212" s="2" t="s">
        <v>2691</v>
      </c>
      <c r="P212" s="2"/>
      <c r="Q212" s="2"/>
      <c r="S212" s="9674"/>
      <c r="U212" s="9675"/>
      <c r="W212" s="9676" t="str">
        <f>IF(ISNUMBER(U212),U212,"")</f>
        <v/>
      </c>
      <c r="Y212" s="9677" t="str">
        <f t="shared" si="38"/>
        <v/>
      </c>
      <c r="AA212" s="92"/>
      <c r="AC212" s="9678"/>
      <c r="AE212" s="9679"/>
      <c r="AG212" s="9680" t="str">
        <f>IF(ISNUMBER(AE212),AE212,"")</f>
        <v/>
      </c>
      <c r="AI212" s="9681" t="str">
        <f t="shared" si="39"/>
        <v/>
      </c>
    </row>
    <row r="213" spans="1:35" ht="11.25" hidden="1" outlineLevel="6">
      <c r="A213" s="9682" t="s">
        <v>3388</v>
      </c>
      <c r="B213" s="2"/>
      <c r="C213" s="67" t="str">
        <f t="shared" si="37"/>
        <v/>
      </c>
      <c r="D213" s="2" t="s">
        <v>90</v>
      </c>
      <c r="E213" s="2" t="s">
        <v>3389</v>
      </c>
      <c r="F213" s="2" t="s">
        <v>67</v>
      </c>
      <c r="G213" s="2" t="s">
        <v>3390</v>
      </c>
      <c r="H213" s="2"/>
      <c r="I213" s="2" t="s">
        <v>3391</v>
      </c>
      <c r="J213" s="2" t="s">
        <v>187</v>
      </c>
      <c r="K213" s="2"/>
      <c r="L213" s="2" t="s">
        <v>12</v>
      </c>
      <c r="M213" s="2" t="s">
        <v>12</v>
      </c>
      <c r="N213" s="2" t="s">
        <v>12</v>
      </c>
      <c r="O213" s="2" t="s">
        <v>2691</v>
      </c>
      <c r="P213" s="2"/>
      <c r="Q213" s="2"/>
      <c r="S213" s="9683"/>
      <c r="U213" s="9684"/>
      <c r="W213" s="9685" t="str">
        <f>IF(ISNUMBER(U213),U213,"")</f>
        <v/>
      </c>
      <c r="Y213" s="9686" t="str">
        <f t="shared" si="38"/>
        <v/>
      </c>
      <c r="AA213" s="92"/>
      <c r="AC213" s="9687"/>
      <c r="AE213" s="9688"/>
      <c r="AG213" s="9689" t="str">
        <f>IF(ISNUMBER(AE213),AE213,"")</f>
        <v/>
      </c>
      <c r="AI213" s="9690" t="str">
        <f t="shared" si="39"/>
        <v/>
      </c>
    </row>
    <row r="214" spans="1:35" ht="11.25" hidden="1" outlineLevel="6">
      <c r="A214" s="9691" t="s">
        <v>3392</v>
      </c>
      <c r="B214" s="2"/>
      <c r="C214" s="67" t="str">
        <f t="shared" si="37"/>
        <v/>
      </c>
      <c r="D214" s="2" t="s">
        <v>90</v>
      </c>
      <c r="E214" s="2" t="s">
        <v>3393</v>
      </c>
      <c r="F214" s="2" t="s">
        <v>67</v>
      </c>
      <c r="G214" s="2" t="s">
        <v>3394</v>
      </c>
      <c r="H214" s="2"/>
      <c r="I214" s="2" t="s">
        <v>3395</v>
      </c>
      <c r="J214" s="2" t="s">
        <v>187</v>
      </c>
      <c r="K214" s="2"/>
      <c r="L214" s="2" t="s">
        <v>12</v>
      </c>
      <c r="M214" s="2" t="s">
        <v>12</v>
      </c>
      <c r="N214" s="2" t="s">
        <v>12</v>
      </c>
      <c r="O214" s="2" t="s">
        <v>2691</v>
      </c>
      <c r="P214" s="2"/>
      <c r="Q214" s="2"/>
      <c r="S214" s="9692"/>
      <c r="U214" s="9693"/>
      <c r="W214" s="9694" t="str">
        <f>IF(ISNUMBER(U214),U214,"")</f>
        <v/>
      </c>
      <c r="Y214" s="9695" t="str">
        <f t="shared" si="38"/>
        <v/>
      </c>
      <c r="AA214" s="92"/>
      <c r="AC214" s="9696"/>
      <c r="AE214" s="9697"/>
      <c r="AG214" s="9698" t="str">
        <f>IF(ISNUMBER(AE214),AE214,"")</f>
        <v/>
      </c>
      <c r="AI214" s="9699" t="str">
        <f t="shared" si="39"/>
        <v/>
      </c>
    </row>
    <row r="215" spans="1:35" ht="11.25" hidden="1" outlineLevel="3">
      <c r="A215" s="9700" t="s">
        <v>3396</v>
      </c>
      <c r="B215" s="2" t="s">
        <v>593</v>
      </c>
      <c r="C215" s="67" t="str">
        <f t="shared" si="37"/>
        <v/>
      </c>
      <c r="D215" s="2" t="s">
        <v>90</v>
      </c>
      <c r="E215" s="2" t="s">
        <v>3397</v>
      </c>
      <c r="F215" s="2" t="s">
        <v>67</v>
      </c>
      <c r="G215" s="2" t="s">
        <v>3398</v>
      </c>
      <c r="H215" s="2"/>
      <c r="I215" s="2"/>
      <c r="J215" s="2" t="s">
        <v>71</v>
      </c>
      <c r="K215" s="2"/>
      <c r="L215" s="2" t="s">
        <v>12</v>
      </c>
      <c r="M215" s="2" t="s">
        <v>12</v>
      </c>
      <c r="N215" s="2" t="s">
        <v>12</v>
      </c>
      <c r="O215" s="2" t="s">
        <v>2691</v>
      </c>
      <c r="P215" s="2"/>
      <c r="Q215" s="2"/>
      <c r="S215" s="9701"/>
      <c r="U215" s="9702"/>
      <c r="W215" s="9703" t="str">
        <f>IF(OR(ISNUMBER(W218),ISNUMBER(W222),ISNUMBER(W223),ISNUMBER(W224),ISNUMBER(W228),ISNUMBER(W231),ISNUMBER(W232),ISNUMBER(W233),ISNUMBER(W234),ISNUMBER(W235),ISNUMBER(W236),ISNUMBER(W237),ISNUMBER(W248),ISNUMBER(W249),ISNUMBER(W250),ISNUMBER(W251),ISNUMBER(W252),ISNUMBER(W253),ISNUMBER(W254),ISNUMBER(W255),ISNUMBER(W256),ISNUMBER(W257),ISNUMBER(W263),ISNUMBER(W267),ISNUMBER(W268),ISNUMBER(W287),ISNUMBER(W288),ISNUMBER(W289),ISNUMBER(W290),ISNUMBER(W291),ISNUMBER(W292),ISNUMBER(W293),ISNUMBER(W294),ISNUMBER(W295),ISNUMBER(W296)),N(W218)+N(W222)+N(W223)+N(W224)+N(W228)+N(W231)+N(W232)+N(W233)+N(W234)+N(W235)+N(W236)+N(W237)+N(W248)+N(W249)+N(W250)+N(W251)+N(W252)+N(W253)+N(W254)+N(W255)+N(W256)+N(W257)+N(W263)+N(W267)+N(W268)+N(W287)+N(W288)+N(W289)+N(W290)+N(W291)+N(W292)+N(W293)+N(W294)+N(W295)+N(W296),IF(ISNUMBER(U215),U215,""))</f>
        <v/>
      </c>
      <c r="Y215" s="9704" t="str">
        <f t="shared" si="38"/>
        <v/>
      </c>
      <c r="AA215" s="92"/>
      <c r="AC215" s="9705"/>
      <c r="AE215" s="9706"/>
      <c r="AG215" s="9707" t="str">
        <f>IF(OR(ISNUMBER(AG218),ISNUMBER(AG222),ISNUMBER(AG223),ISNUMBER(AG224),ISNUMBER(AG228),ISNUMBER(AG231),ISNUMBER(AG232),ISNUMBER(AG233),ISNUMBER(AG234),ISNUMBER(AG235),ISNUMBER(AG236),ISNUMBER(AG237),ISNUMBER(AG248),ISNUMBER(AG249),ISNUMBER(AG250),ISNUMBER(AG251),ISNUMBER(AG252),ISNUMBER(AG253),ISNUMBER(AG254),ISNUMBER(AG255),ISNUMBER(AG256),ISNUMBER(AG257),ISNUMBER(AG263),ISNUMBER(AG267),ISNUMBER(AG268),ISNUMBER(AG287),ISNUMBER(AG288),ISNUMBER(AG289),ISNUMBER(AG290),ISNUMBER(AG291),ISNUMBER(AG292),ISNUMBER(AG293),ISNUMBER(AG294),ISNUMBER(AG295),ISNUMBER(AG296)),N(AG218)+N(AG222)+N(AG223)+N(AG224)+N(AG228)+N(AG231)+N(AG232)+N(AG233)+N(AG234)+N(AG235)+N(AG236)+N(AG237)+N(AG248)+N(AG249)+N(AG250)+N(AG251)+N(AG252)+N(AG253)+N(AG254)+N(AG255)+N(AG256)+N(AG257)+N(AG263)+N(AG267)+N(AG268)+N(AG287)+N(AG288)+N(AG289)+N(AG290)+N(AG291)+N(AG292)+N(AG293)+N(AG294)+N(AG295)+N(AG296),IF(ISNUMBER(AE215),AE215,""))</f>
        <v/>
      </c>
      <c r="AI215" s="9708" t="str">
        <f t="shared" si="39"/>
        <v/>
      </c>
    </row>
    <row r="216" spans="1:35" ht="11.25" hidden="1" outlineLevel="4">
      <c r="A216" s="9709" t="s">
        <v>3399</v>
      </c>
      <c r="B216" s="2"/>
      <c r="C216" s="67" t="str">
        <f t="shared" si="37"/>
        <v/>
      </c>
      <c r="D216" s="2" t="s">
        <v>90</v>
      </c>
      <c r="E216" s="2" t="s">
        <v>3400</v>
      </c>
      <c r="F216" s="2" t="s">
        <v>67</v>
      </c>
      <c r="G216" s="2" t="s">
        <v>3401</v>
      </c>
      <c r="H216" s="2"/>
      <c r="I216" s="2"/>
      <c r="J216" s="2"/>
      <c r="K216" s="2"/>
      <c r="L216" s="2" t="s">
        <v>12</v>
      </c>
      <c r="M216" s="2" t="s">
        <v>12</v>
      </c>
      <c r="N216" s="2" t="s">
        <v>12</v>
      </c>
      <c r="O216" s="2" t="s">
        <v>2691</v>
      </c>
      <c r="P216" s="2"/>
      <c r="Q216" s="2"/>
      <c r="S216" s="9710"/>
      <c r="U216" s="9711"/>
      <c r="W216" s="9712" t="str">
        <f>IF(ISNUMBER(U216),U216,"")</f>
        <v/>
      </c>
      <c r="Y216" s="9713" t="str">
        <f t="shared" si="38"/>
        <v/>
      </c>
      <c r="AA216" s="92"/>
      <c r="AC216" s="9714"/>
      <c r="AE216" s="9715"/>
      <c r="AG216" s="9716" t="str">
        <f>IF(ISNUMBER(AE216),AE216,"")</f>
        <v/>
      </c>
      <c r="AI216" s="9717" t="str">
        <f t="shared" si="39"/>
        <v/>
      </c>
    </row>
    <row r="217" spans="1:35" ht="11.25" hidden="1" outlineLevel="4">
      <c r="A217" s="9718" t="s">
        <v>670</v>
      </c>
      <c r="B217" s="2"/>
      <c r="C217" s="67" t="str">
        <f t="shared" si="37"/>
        <v/>
      </c>
      <c r="D217" s="2" t="s">
        <v>90</v>
      </c>
      <c r="E217" s="2" t="s">
        <v>3402</v>
      </c>
      <c r="F217" s="2" t="s">
        <v>67</v>
      </c>
      <c r="G217" s="2" t="s">
        <v>3403</v>
      </c>
      <c r="H217" s="2" t="s">
        <v>2863</v>
      </c>
      <c r="I217" s="2"/>
      <c r="J217" s="2"/>
      <c r="K217" s="2"/>
      <c r="L217" s="2" t="s">
        <v>12</v>
      </c>
      <c r="M217" s="2" t="s">
        <v>12</v>
      </c>
      <c r="N217" s="2" t="s">
        <v>12</v>
      </c>
      <c r="O217" s="2" t="s">
        <v>2691</v>
      </c>
      <c r="P217" s="2"/>
      <c r="Q217" s="2"/>
      <c r="S217" s="9719"/>
      <c r="U217" s="9720"/>
      <c r="W217" s="9721" t="str">
        <f>IF(ISNUMBER(U217),U217,"")</f>
        <v/>
      </c>
      <c r="Y217" s="9722" t="str">
        <f t="shared" si="38"/>
        <v/>
      </c>
      <c r="AA217" s="92"/>
      <c r="AC217" s="9723"/>
      <c r="AE217" s="9724"/>
      <c r="AG217" s="9725" t="str">
        <f>IF(ISNUMBER(AE217),AE217,"")</f>
        <v/>
      </c>
      <c r="AI217" s="9726" t="str">
        <f t="shared" si="39"/>
        <v/>
      </c>
    </row>
    <row r="218" spans="1:35" ht="11.25" hidden="1" outlineLevel="4">
      <c r="A218" s="9727" t="s">
        <v>3404</v>
      </c>
      <c r="B218" s="2" t="s">
        <v>94</v>
      </c>
      <c r="C218" s="67" t="str">
        <f t="shared" si="37"/>
        <v/>
      </c>
      <c r="D218" s="2" t="s">
        <v>90</v>
      </c>
      <c r="E218" s="2" t="s">
        <v>3405</v>
      </c>
      <c r="F218" s="2" t="s">
        <v>67</v>
      </c>
      <c r="G218" s="2" t="s">
        <v>3406</v>
      </c>
      <c r="H218" s="2" t="s">
        <v>3407</v>
      </c>
      <c r="I218" s="2"/>
      <c r="J218" s="2" t="s">
        <v>71</v>
      </c>
      <c r="K218" s="2"/>
      <c r="L218" s="2" t="s">
        <v>12</v>
      </c>
      <c r="M218" s="2" t="s">
        <v>12</v>
      </c>
      <c r="N218" s="2" t="s">
        <v>12</v>
      </c>
      <c r="O218" s="2" t="s">
        <v>2691</v>
      </c>
      <c r="P218" s="2"/>
      <c r="Q218" s="2"/>
      <c r="S218" s="9728"/>
      <c r="U218" s="9729"/>
      <c r="W218" s="9730" t="str">
        <f>IF(OR(ISNUMBER(W219),ISNUMBER(W220),ISNUMBER(W221)),N(W219)+N(W220)+N(W221),IF(ISNUMBER(U218),U218,""))</f>
        <v/>
      </c>
      <c r="Y218" s="9731" t="str">
        <f t="shared" si="38"/>
        <v/>
      </c>
      <c r="AA218" s="92"/>
      <c r="AC218" s="9732"/>
      <c r="AE218" s="9733"/>
      <c r="AG218" s="9734" t="str">
        <f>IF(OR(ISNUMBER(AG219),ISNUMBER(AG220),ISNUMBER(AG221)),N(AG219)+N(AG220)+N(AG221),IF(ISNUMBER(AE218),AE218,""))</f>
        <v/>
      </c>
      <c r="AI218" s="9735" t="str">
        <f t="shared" si="39"/>
        <v/>
      </c>
    </row>
    <row r="219" spans="1:35" ht="11.25" hidden="1" outlineLevel="5">
      <c r="A219" s="9736" t="s">
        <v>3408</v>
      </c>
      <c r="B219" s="2" t="s">
        <v>94</v>
      </c>
      <c r="C219" s="67" t="str">
        <f t="shared" si="37"/>
        <v/>
      </c>
      <c r="D219" s="2" t="s">
        <v>90</v>
      </c>
      <c r="E219" s="2" t="s">
        <v>3409</v>
      </c>
      <c r="F219" s="2" t="s">
        <v>67</v>
      </c>
      <c r="G219" s="2" t="s">
        <v>3410</v>
      </c>
      <c r="H219" s="2" t="s">
        <v>3411</v>
      </c>
      <c r="I219" s="2" t="s">
        <v>3412</v>
      </c>
      <c r="J219" s="2" t="s">
        <v>187</v>
      </c>
      <c r="K219" s="2"/>
      <c r="L219" s="2"/>
      <c r="M219" s="2" t="s">
        <v>12</v>
      </c>
      <c r="N219" s="2"/>
      <c r="O219" s="2" t="s">
        <v>2691</v>
      </c>
      <c r="P219" s="2"/>
      <c r="Q219" s="2"/>
      <c r="S219" s="9737"/>
      <c r="U219" s="9738"/>
      <c r="W219" s="9739" t="str">
        <f>IF(ISNUMBER(U219),U219,"")</f>
        <v/>
      </c>
      <c r="Y219" s="9740" t="str">
        <f t="shared" si="38"/>
        <v/>
      </c>
      <c r="AA219" s="92"/>
      <c r="AC219" s="9741"/>
      <c r="AE219" s="9742"/>
      <c r="AG219" s="9743" t="str">
        <f>IF(ISNUMBER(AE219),AE219,"")</f>
        <v/>
      </c>
      <c r="AI219" s="9744" t="str">
        <f t="shared" si="39"/>
        <v/>
      </c>
    </row>
    <row r="220" spans="1:35" ht="11.25" hidden="1" outlineLevel="5">
      <c r="A220" s="9745" t="s">
        <v>3413</v>
      </c>
      <c r="B220" s="2" t="s">
        <v>94</v>
      </c>
      <c r="C220" s="67" t="str">
        <f t="shared" si="37"/>
        <v/>
      </c>
      <c r="D220" s="2" t="s">
        <v>90</v>
      </c>
      <c r="E220" s="2" t="s">
        <v>3414</v>
      </c>
      <c r="F220" s="2" t="s">
        <v>67</v>
      </c>
      <c r="G220" s="2" t="s">
        <v>3415</v>
      </c>
      <c r="H220" s="2" t="s">
        <v>3333</v>
      </c>
      <c r="I220" s="2" t="s">
        <v>3416</v>
      </c>
      <c r="J220" s="2" t="s">
        <v>187</v>
      </c>
      <c r="K220" s="2"/>
      <c r="L220" s="2" t="s">
        <v>12</v>
      </c>
      <c r="M220" s="2"/>
      <c r="N220" s="2"/>
      <c r="O220" s="2" t="s">
        <v>2691</v>
      </c>
      <c r="P220" s="2"/>
      <c r="Q220" s="2"/>
      <c r="S220" s="9746"/>
      <c r="U220" s="9747"/>
      <c r="W220" s="9748" t="str">
        <f>IF(ISNUMBER(U220),U220,"")</f>
        <v/>
      </c>
      <c r="Y220" s="9749" t="str">
        <f t="shared" si="38"/>
        <v/>
      </c>
      <c r="AA220" s="92"/>
      <c r="AC220" s="9750"/>
      <c r="AE220" s="9751"/>
      <c r="AG220" s="9752" t="str">
        <f>IF(ISNUMBER(AE220),AE220,"")</f>
        <v/>
      </c>
      <c r="AI220" s="9753" t="str">
        <f t="shared" si="39"/>
        <v/>
      </c>
    </row>
    <row r="221" spans="1:35" ht="11.25" hidden="1" outlineLevel="5">
      <c r="A221" s="9754" t="s">
        <v>3417</v>
      </c>
      <c r="B221" s="2" t="s">
        <v>94</v>
      </c>
      <c r="C221" s="67" t="str">
        <f t="shared" si="37"/>
        <v/>
      </c>
      <c r="D221" s="2" t="s">
        <v>90</v>
      </c>
      <c r="E221" s="2" t="s">
        <v>3418</v>
      </c>
      <c r="F221" s="2" t="s">
        <v>67</v>
      </c>
      <c r="G221" s="2" t="s">
        <v>3419</v>
      </c>
      <c r="H221" s="2"/>
      <c r="I221" s="2" t="s">
        <v>3420</v>
      </c>
      <c r="J221" s="2" t="s">
        <v>187</v>
      </c>
      <c r="K221" s="2"/>
      <c r="L221" s="2" t="s">
        <v>12</v>
      </c>
      <c r="M221" s="2" t="s">
        <v>12</v>
      </c>
      <c r="N221" s="2" t="s">
        <v>12</v>
      </c>
      <c r="O221" s="2" t="s">
        <v>2691</v>
      </c>
      <c r="P221" s="2"/>
      <c r="Q221" s="2"/>
      <c r="S221" s="9755"/>
      <c r="U221" s="9756"/>
      <c r="W221" s="9757" t="str">
        <f>IF(ISNUMBER(U221),U221,"")</f>
        <v/>
      </c>
      <c r="Y221" s="9758" t="str">
        <f t="shared" si="38"/>
        <v/>
      </c>
      <c r="AA221" s="92"/>
      <c r="AC221" s="9759"/>
      <c r="AE221" s="9760"/>
      <c r="AG221" s="9761" t="str">
        <f>IF(ISNUMBER(AE221),AE221,"")</f>
        <v/>
      </c>
      <c r="AI221" s="9762" t="str">
        <f t="shared" si="39"/>
        <v/>
      </c>
    </row>
    <row r="222" spans="1:35" ht="11.25" hidden="1" outlineLevel="4">
      <c r="A222" s="9763" t="s">
        <v>3421</v>
      </c>
      <c r="B222" s="2" t="s">
        <v>94</v>
      </c>
      <c r="C222" s="67" t="str">
        <f t="shared" si="37"/>
        <v/>
      </c>
      <c r="D222" s="2" t="s">
        <v>90</v>
      </c>
      <c r="E222" s="2" t="s">
        <v>3422</v>
      </c>
      <c r="F222" s="2" t="s">
        <v>67</v>
      </c>
      <c r="G222" s="2" t="s">
        <v>3423</v>
      </c>
      <c r="H222" s="2"/>
      <c r="I222" s="2"/>
      <c r="J222" s="2" t="s">
        <v>96</v>
      </c>
      <c r="K222" s="2"/>
      <c r="L222" s="2" t="s">
        <v>12</v>
      </c>
      <c r="M222" s="2" t="s">
        <v>12</v>
      </c>
      <c r="N222" s="2" t="s">
        <v>12</v>
      </c>
      <c r="O222" s="2" t="s">
        <v>2691</v>
      </c>
      <c r="P222" s="2"/>
      <c r="Q222" s="2"/>
      <c r="S222" s="9764"/>
      <c r="U222" s="9765"/>
      <c r="W222" s="9766" t="str">
        <f>IF(ISNUMBER(U222),U222,"")</f>
        <v/>
      </c>
      <c r="Y222" s="9767" t="str">
        <f t="shared" si="38"/>
        <v/>
      </c>
      <c r="AA222" s="92"/>
      <c r="AC222" s="9768"/>
      <c r="AE222" s="9769"/>
      <c r="AG222" s="9770" t="str">
        <f>IF(ISNUMBER(AE222),AE222,"")</f>
        <v/>
      </c>
      <c r="AI222" s="9771" t="str">
        <f t="shared" si="39"/>
        <v/>
      </c>
    </row>
    <row r="223" spans="1:35" ht="11.25" hidden="1" outlineLevel="4">
      <c r="A223" s="9772" t="s">
        <v>3424</v>
      </c>
      <c r="B223" s="2" t="s">
        <v>94</v>
      </c>
      <c r="C223" s="67" t="str">
        <f t="shared" si="37"/>
        <v/>
      </c>
      <c r="D223" s="2" t="s">
        <v>90</v>
      </c>
      <c r="E223" s="2" t="s">
        <v>3425</v>
      </c>
      <c r="F223" s="2" t="s">
        <v>67</v>
      </c>
      <c r="G223" s="2" t="s">
        <v>3426</v>
      </c>
      <c r="H223" s="2" t="s">
        <v>2916</v>
      </c>
      <c r="I223" s="2" t="s">
        <v>3427</v>
      </c>
      <c r="J223" s="2" t="s">
        <v>187</v>
      </c>
      <c r="K223" s="2"/>
      <c r="L223" s="2" t="s">
        <v>12</v>
      </c>
      <c r="M223" s="2" t="s">
        <v>12</v>
      </c>
      <c r="N223" s="2" t="s">
        <v>12</v>
      </c>
      <c r="O223" s="2" t="s">
        <v>2691</v>
      </c>
      <c r="P223" s="2"/>
      <c r="Q223" s="2"/>
      <c r="S223" s="9773"/>
      <c r="U223" s="9774"/>
      <c r="W223" s="9775" t="str">
        <f>IF(ISNUMBER(U223),U223,"")</f>
        <v/>
      </c>
      <c r="Y223" s="9776" t="str">
        <f t="shared" si="38"/>
        <v/>
      </c>
      <c r="AA223" s="92"/>
      <c r="AC223" s="9777"/>
      <c r="AE223" s="9778"/>
      <c r="AG223" s="9779" t="str">
        <f>IF(ISNUMBER(AE223),AE223,"")</f>
        <v/>
      </c>
      <c r="AI223" s="9780" t="str">
        <f t="shared" si="39"/>
        <v/>
      </c>
    </row>
    <row r="224" spans="1:35" ht="11.25" hidden="1" outlineLevel="4">
      <c r="A224" s="9781" t="s">
        <v>3428</v>
      </c>
      <c r="B224" s="2" t="s">
        <v>94</v>
      </c>
      <c r="C224" s="67" t="str">
        <f t="shared" si="37"/>
        <v/>
      </c>
      <c r="D224" s="2" t="s">
        <v>90</v>
      </c>
      <c r="E224" s="2" t="s">
        <v>3429</v>
      </c>
      <c r="F224" s="2" t="s">
        <v>67</v>
      </c>
      <c r="G224" s="2" t="s">
        <v>3430</v>
      </c>
      <c r="H224" s="2" t="s">
        <v>3407</v>
      </c>
      <c r="I224" s="2"/>
      <c r="J224" s="2" t="s">
        <v>71</v>
      </c>
      <c r="K224" s="2"/>
      <c r="L224" s="2" t="s">
        <v>12</v>
      </c>
      <c r="M224" s="2" t="s">
        <v>12</v>
      </c>
      <c r="N224" s="2" t="s">
        <v>12</v>
      </c>
      <c r="O224" s="2" t="s">
        <v>2691</v>
      </c>
      <c r="P224" s="2"/>
      <c r="Q224" s="2"/>
      <c r="S224" s="9782"/>
      <c r="U224" s="9783"/>
      <c r="W224" s="9784" t="str">
        <f>IF(OR(ISNUMBER(W225),ISNUMBER(W226),ISNUMBER(W227)),N(W225)+N(W226)+N(W227),IF(ISNUMBER(U224),U224,""))</f>
        <v/>
      </c>
      <c r="Y224" s="9785" t="str">
        <f t="shared" si="38"/>
        <v/>
      </c>
      <c r="AA224" s="92"/>
      <c r="AC224" s="9786"/>
      <c r="AE224" s="9787"/>
      <c r="AG224" s="9788" t="str">
        <f>IF(OR(ISNUMBER(AG225),ISNUMBER(AG226),ISNUMBER(AG227)),N(AG225)+N(AG226)+N(AG227),IF(ISNUMBER(AE224),AE224,""))</f>
        <v/>
      </c>
      <c r="AI224" s="9789" t="str">
        <f t="shared" si="39"/>
        <v/>
      </c>
    </row>
    <row r="225" spans="1:35" ht="11.25" hidden="1" outlineLevel="5">
      <c r="A225" s="9790" t="s">
        <v>3408</v>
      </c>
      <c r="B225" s="2" t="s">
        <v>94</v>
      </c>
      <c r="C225" s="67" t="str">
        <f t="shared" si="37"/>
        <v/>
      </c>
      <c r="D225" s="2" t="s">
        <v>90</v>
      </c>
      <c r="E225" s="2" t="s">
        <v>3431</v>
      </c>
      <c r="F225" s="2" t="s">
        <v>67</v>
      </c>
      <c r="G225" s="2" t="s">
        <v>3432</v>
      </c>
      <c r="H225" s="2" t="s">
        <v>3333</v>
      </c>
      <c r="I225" s="2" t="s">
        <v>3412</v>
      </c>
      <c r="J225" s="2" t="s">
        <v>187</v>
      </c>
      <c r="K225" s="2"/>
      <c r="L225" s="2"/>
      <c r="M225" s="2" t="s">
        <v>12</v>
      </c>
      <c r="N225" s="2"/>
      <c r="O225" s="2" t="s">
        <v>2691</v>
      </c>
      <c r="P225" s="2"/>
      <c r="Q225" s="2"/>
      <c r="S225" s="9791"/>
      <c r="U225" s="9792"/>
      <c r="W225" s="9793" t="str">
        <f>IF(ISNUMBER(U225),U225,"")</f>
        <v/>
      </c>
      <c r="Y225" s="9794" t="str">
        <f t="shared" si="38"/>
        <v/>
      </c>
      <c r="AA225" s="92"/>
      <c r="AC225" s="9795"/>
      <c r="AE225" s="9796"/>
      <c r="AG225" s="9797" t="str">
        <f>IF(ISNUMBER(AE225),AE225,"")</f>
        <v/>
      </c>
      <c r="AI225" s="9798" t="str">
        <f t="shared" si="39"/>
        <v/>
      </c>
    </row>
    <row r="226" spans="1:35" ht="11.25" hidden="1" outlineLevel="5">
      <c r="A226" s="9799" t="s">
        <v>3413</v>
      </c>
      <c r="B226" s="2" t="s">
        <v>94</v>
      </c>
      <c r="C226" s="67" t="str">
        <f t="shared" si="37"/>
        <v/>
      </c>
      <c r="D226" s="2" t="s">
        <v>90</v>
      </c>
      <c r="E226" s="2" t="s">
        <v>3433</v>
      </c>
      <c r="F226" s="2" t="s">
        <v>67</v>
      </c>
      <c r="G226" s="2" t="s">
        <v>3434</v>
      </c>
      <c r="H226" s="2" t="s">
        <v>3333</v>
      </c>
      <c r="I226" s="2" t="s">
        <v>3416</v>
      </c>
      <c r="J226" s="2" t="s">
        <v>187</v>
      </c>
      <c r="K226" s="2"/>
      <c r="L226" s="2" t="s">
        <v>12</v>
      </c>
      <c r="M226" s="2"/>
      <c r="N226" s="2"/>
      <c r="O226" s="2" t="s">
        <v>2691</v>
      </c>
      <c r="P226" s="2"/>
      <c r="Q226" s="2"/>
      <c r="S226" s="9800"/>
      <c r="U226" s="9801"/>
      <c r="W226" s="9802" t="str">
        <f>IF(ISNUMBER(U226),U226,"")</f>
        <v/>
      </c>
      <c r="Y226" s="9803" t="str">
        <f t="shared" si="38"/>
        <v/>
      </c>
      <c r="AA226" s="92"/>
      <c r="AC226" s="9804"/>
      <c r="AE226" s="9805"/>
      <c r="AG226" s="9806" t="str">
        <f>IF(ISNUMBER(AE226),AE226,"")</f>
        <v/>
      </c>
      <c r="AI226" s="9807" t="str">
        <f t="shared" si="39"/>
        <v/>
      </c>
    </row>
    <row r="227" spans="1:35" ht="11.25" hidden="1" outlineLevel="5">
      <c r="A227" s="9808" t="s">
        <v>3435</v>
      </c>
      <c r="B227" s="2" t="s">
        <v>94</v>
      </c>
      <c r="C227" s="67" t="str">
        <f t="shared" si="37"/>
        <v/>
      </c>
      <c r="D227" s="2" t="s">
        <v>90</v>
      </c>
      <c r="E227" s="2" t="s">
        <v>3436</v>
      </c>
      <c r="F227" s="2" t="s">
        <v>67</v>
      </c>
      <c r="G227" s="2" t="s">
        <v>3437</v>
      </c>
      <c r="H227" s="2"/>
      <c r="I227" s="2" t="s">
        <v>3438</v>
      </c>
      <c r="J227" s="2" t="s">
        <v>187</v>
      </c>
      <c r="K227" s="2"/>
      <c r="L227" s="2" t="s">
        <v>12</v>
      </c>
      <c r="M227" s="2" t="s">
        <v>12</v>
      </c>
      <c r="N227" s="2" t="s">
        <v>12</v>
      </c>
      <c r="O227" s="2" t="s">
        <v>2691</v>
      </c>
      <c r="P227" s="2"/>
      <c r="Q227" s="2"/>
      <c r="S227" s="9809"/>
      <c r="U227" s="9810"/>
      <c r="W227" s="9811" t="str">
        <f>IF(ISNUMBER(U227),U227,"")</f>
        <v/>
      </c>
      <c r="Y227" s="9812" t="str">
        <f t="shared" si="38"/>
        <v/>
      </c>
      <c r="AA227" s="92"/>
      <c r="AC227" s="9813"/>
      <c r="AE227" s="9814"/>
      <c r="AG227" s="9815" t="str">
        <f>IF(ISNUMBER(AE227),AE227,"")</f>
        <v/>
      </c>
      <c r="AI227" s="9816" t="str">
        <f t="shared" si="39"/>
        <v/>
      </c>
    </row>
    <row r="228" spans="1:35" ht="11.25" hidden="1" outlineLevel="4">
      <c r="A228" s="9817" t="s">
        <v>3439</v>
      </c>
      <c r="B228" s="2" t="s">
        <v>94</v>
      </c>
      <c r="C228" s="67" t="str">
        <f t="shared" si="37"/>
        <v/>
      </c>
      <c r="D228" s="2" t="s">
        <v>90</v>
      </c>
      <c r="E228" s="2" t="s">
        <v>3440</v>
      </c>
      <c r="F228" s="2" t="s">
        <v>67</v>
      </c>
      <c r="G228" s="2" t="s">
        <v>3441</v>
      </c>
      <c r="H228" s="2" t="s">
        <v>3442</v>
      </c>
      <c r="I228" s="2"/>
      <c r="J228" s="2" t="s">
        <v>71</v>
      </c>
      <c r="K228" s="2"/>
      <c r="L228" s="2" t="s">
        <v>12</v>
      </c>
      <c r="M228" s="2" t="s">
        <v>12</v>
      </c>
      <c r="N228" s="2" t="s">
        <v>12</v>
      </c>
      <c r="O228" s="2" t="s">
        <v>2691</v>
      </c>
      <c r="P228" s="2"/>
      <c r="Q228" s="2"/>
      <c r="S228" s="9818"/>
      <c r="U228" s="9819"/>
      <c r="W228" s="9820" t="str">
        <f>IF(OR(ISNUMBER(W229),ISNUMBER(W230)),N(W229)+N(W230),IF(ISNUMBER(U228),U228,""))</f>
        <v/>
      </c>
      <c r="Y228" s="9821" t="str">
        <f t="shared" si="38"/>
        <v/>
      </c>
      <c r="AA228" s="92"/>
      <c r="AC228" s="9822"/>
      <c r="AE228" s="9823"/>
      <c r="AG228" s="9824" t="str">
        <f>IF(OR(ISNUMBER(AG229),ISNUMBER(AG230)),N(AG229)+N(AG230),IF(ISNUMBER(AE228),AE228,""))</f>
        <v/>
      </c>
      <c r="AI228" s="9825" t="str">
        <f t="shared" si="39"/>
        <v/>
      </c>
    </row>
    <row r="229" spans="1:35" ht="11.25" hidden="1" outlineLevel="5">
      <c r="A229" s="9826" t="s">
        <v>3443</v>
      </c>
      <c r="B229" s="2" t="s">
        <v>94</v>
      </c>
      <c r="C229" s="67" t="str">
        <f t="shared" si="37"/>
        <v/>
      </c>
      <c r="D229" s="2" t="s">
        <v>90</v>
      </c>
      <c r="E229" s="2" t="s">
        <v>3444</v>
      </c>
      <c r="F229" s="2" t="s">
        <v>67</v>
      </c>
      <c r="G229" s="2" t="s">
        <v>3445</v>
      </c>
      <c r="H229" s="2"/>
      <c r="I229" s="2" t="s">
        <v>3446</v>
      </c>
      <c r="J229" s="2" t="s">
        <v>187</v>
      </c>
      <c r="K229" s="2"/>
      <c r="L229" s="2" t="s">
        <v>12</v>
      </c>
      <c r="M229" s="2" t="s">
        <v>12</v>
      </c>
      <c r="N229" s="2" t="s">
        <v>12</v>
      </c>
      <c r="O229" s="2" t="s">
        <v>2691</v>
      </c>
      <c r="P229" s="2"/>
      <c r="Q229" s="2"/>
      <c r="S229" s="9827"/>
      <c r="U229" s="9828"/>
      <c r="W229" s="9829" t="str">
        <f t="shared" ref="W229:W236" si="42">IF(ISNUMBER(U229),U229,"")</f>
        <v/>
      </c>
      <c r="Y229" s="9830" t="str">
        <f t="shared" si="38"/>
        <v/>
      </c>
      <c r="AA229" s="92"/>
      <c r="AC229" s="9831"/>
      <c r="AE229" s="9832"/>
      <c r="AG229" s="9833" t="str">
        <f t="shared" ref="AG229:AG236" si="43">IF(ISNUMBER(AE229),AE229,"")</f>
        <v/>
      </c>
      <c r="AI229" s="9834" t="str">
        <f t="shared" si="39"/>
        <v/>
      </c>
    </row>
    <row r="230" spans="1:35" ht="11.25" hidden="1" outlineLevel="5">
      <c r="A230" s="9835" t="s">
        <v>3447</v>
      </c>
      <c r="B230" s="2" t="s">
        <v>94</v>
      </c>
      <c r="C230" s="67" t="str">
        <f t="shared" si="37"/>
        <v/>
      </c>
      <c r="D230" s="2" t="s">
        <v>90</v>
      </c>
      <c r="E230" s="2" t="s">
        <v>3448</v>
      </c>
      <c r="F230" s="2" t="s">
        <v>67</v>
      </c>
      <c r="G230" s="2" t="s">
        <v>3449</v>
      </c>
      <c r="H230" s="2"/>
      <c r="I230" s="2" t="s">
        <v>3450</v>
      </c>
      <c r="J230" s="2" t="s">
        <v>187</v>
      </c>
      <c r="K230" s="2"/>
      <c r="L230" s="2" t="s">
        <v>12</v>
      </c>
      <c r="M230" s="2" t="s">
        <v>12</v>
      </c>
      <c r="N230" s="2" t="s">
        <v>12</v>
      </c>
      <c r="O230" s="2" t="s">
        <v>2691</v>
      </c>
      <c r="P230" s="2"/>
      <c r="Q230" s="2"/>
      <c r="S230" s="9836"/>
      <c r="U230" s="9837"/>
      <c r="W230" s="9838" t="str">
        <f t="shared" si="42"/>
        <v/>
      </c>
      <c r="Y230" s="9839" t="str">
        <f t="shared" si="38"/>
        <v/>
      </c>
      <c r="AA230" s="92"/>
      <c r="AC230" s="9840"/>
      <c r="AE230" s="9841"/>
      <c r="AG230" s="9842" t="str">
        <f t="shared" si="43"/>
        <v/>
      </c>
      <c r="AI230" s="9843" t="str">
        <f t="shared" si="39"/>
        <v/>
      </c>
    </row>
    <row r="231" spans="1:35" ht="11.25" hidden="1" outlineLevel="4">
      <c r="A231" s="9844" t="s">
        <v>3451</v>
      </c>
      <c r="B231" s="2" t="s">
        <v>94</v>
      </c>
      <c r="C231" s="67" t="str">
        <f t="shared" si="37"/>
        <v/>
      </c>
      <c r="D231" s="2" t="s">
        <v>90</v>
      </c>
      <c r="E231" s="2" t="s">
        <v>3452</v>
      </c>
      <c r="F231" s="2" t="s">
        <v>67</v>
      </c>
      <c r="G231" s="2" t="s">
        <v>3453</v>
      </c>
      <c r="H231" s="2" t="s">
        <v>2916</v>
      </c>
      <c r="I231" s="2" t="s">
        <v>3454</v>
      </c>
      <c r="J231" s="2" t="s">
        <v>96</v>
      </c>
      <c r="K231" s="2"/>
      <c r="L231" s="2" t="s">
        <v>12</v>
      </c>
      <c r="M231" s="2" t="s">
        <v>12</v>
      </c>
      <c r="N231" s="2" t="s">
        <v>12</v>
      </c>
      <c r="O231" s="2" t="s">
        <v>2691</v>
      </c>
      <c r="P231" s="2"/>
      <c r="Q231" s="2"/>
      <c r="S231" s="9845"/>
      <c r="U231" s="9846"/>
      <c r="W231" s="9847" t="str">
        <f t="shared" si="42"/>
        <v/>
      </c>
      <c r="Y231" s="9848" t="str">
        <f t="shared" si="38"/>
        <v/>
      </c>
      <c r="AA231" s="92"/>
      <c r="AC231" s="9849"/>
      <c r="AE231" s="9850"/>
      <c r="AG231" s="9851" t="str">
        <f t="shared" si="43"/>
        <v/>
      </c>
      <c r="AI231" s="9852" t="str">
        <f t="shared" si="39"/>
        <v/>
      </c>
    </row>
    <row r="232" spans="1:35" ht="11.25" hidden="1" outlineLevel="4">
      <c r="A232" s="9853" t="s">
        <v>3455</v>
      </c>
      <c r="B232" s="2" t="s">
        <v>94</v>
      </c>
      <c r="C232" s="67" t="str">
        <f t="shared" si="37"/>
        <v/>
      </c>
      <c r="D232" s="2" t="s">
        <v>90</v>
      </c>
      <c r="E232" s="2" t="s">
        <v>3456</v>
      </c>
      <c r="F232" s="2" t="s">
        <v>67</v>
      </c>
      <c r="G232" s="2" t="s">
        <v>3457</v>
      </c>
      <c r="H232" s="2" t="s">
        <v>2916</v>
      </c>
      <c r="I232" s="2"/>
      <c r="J232" s="2" t="s">
        <v>187</v>
      </c>
      <c r="K232" s="2"/>
      <c r="L232" s="2" t="s">
        <v>12</v>
      </c>
      <c r="M232" s="2" t="s">
        <v>12</v>
      </c>
      <c r="N232" s="2" t="s">
        <v>12</v>
      </c>
      <c r="O232" s="2" t="s">
        <v>2691</v>
      </c>
      <c r="P232" s="2"/>
      <c r="Q232" s="2"/>
      <c r="S232" s="9854"/>
      <c r="U232" s="9855"/>
      <c r="W232" s="9856" t="str">
        <f t="shared" si="42"/>
        <v/>
      </c>
      <c r="Y232" s="9857" t="str">
        <f t="shared" si="38"/>
        <v/>
      </c>
      <c r="AA232" s="92"/>
      <c r="AC232" s="9858"/>
      <c r="AE232" s="9859"/>
      <c r="AG232" s="9860" t="str">
        <f t="shared" si="43"/>
        <v/>
      </c>
      <c r="AI232" s="9861" t="str">
        <f t="shared" si="39"/>
        <v/>
      </c>
    </row>
    <row r="233" spans="1:35" ht="11.25" hidden="1" outlineLevel="4">
      <c r="A233" s="9862" t="s">
        <v>3458</v>
      </c>
      <c r="B233" s="2" t="s">
        <v>94</v>
      </c>
      <c r="C233" s="67" t="str">
        <f t="shared" si="37"/>
        <v/>
      </c>
      <c r="D233" s="2" t="s">
        <v>90</v>
      </c>
      <c r="E233" s="2" t="s">
        <v>3459</v>
      </c>
      <c r="F233" s="2" t="s">
        <v>67</v>
      </c>
      <c r="G233" s="2" t="s">
        <v>3460</v>
      </c>
      <c r="H233" s="2" t="s">
        <v>2916</v>
      </c>
      <c r="I233" s="2" t="s">
        <v>3461</v>
      </c>
      <c r="J233" s="2" t="s">
        <v>187</v>
      </c>
      <c r="K233" s="2"/>
      <c r="L233" s="2" t="s">
        <v>12</v>
      </c>
      <c r="M233" s="2" t="s">
        <v>12</v>
      </c>
      <c r="N233" s="2" t="s">
        <v>12</v>
      </c>
      <c r="O233" s="2" t="s">
        <v>2691</v>
      </c>
      <c r="P233" s="2"/>
      <c r="Q233" s="2"/>
      <c r="S233" s="9863"/>
      <c r="U233" s="9864"/>
      <c r="W233" s="9865" t="str">
        <f t="shared" si="42"/>
        <v/>
      </c>
      <c r="Y233" s="9866" t="str">
        <f t="shared" si="38"/>
        <v/>
      </c>
      <c r="AA233" s="92"/>
      <c r="AC233" s="9867"/>
      <c r="AE233" s="9868"/>
      <c r="AG233" s="9869" t="str">
        <f t="shared" si="43"/>
        <v/>
      </c>
      <c r="AI233" s="9870" t="str">
        <f t="shared" si="39"/>
        <v/>
      </c>
    </row>
    <row r="234" spans="1:35" ht="11.25" hidden="1" outlineLevel="4">
      <c r="A234" s="9871" t="s">
        <v>3462</v>
      </c>
      <c r="B234" s="2" t="s">
        <v>94</v>
      </c>
      <c r="C234" s="67" t="str">
        <f t="shared" si="37"/>
        <v/>
      </c>
      <c r="D234" s="2" t="s">
        <v>90</v>
      </c>
      <c r="E234" s="2" t="s">
        <v>3463</v>
      </c>
      <c r="F234" s="2" t="s">
        <v>67</v>
      </c>
      <c r="G234" s="2" t="s">
        <v>3464</v>
      </c>
      <c r="H234" s="2" t="s">
        <v>2916</v>
      </c>
      <c r="I234" s="2" t="s">
        <v>3465</v>
      </c>
      <c r="J234" s="2" t="s">
        <v>187</v>
      </c>
      <c r="K234" s="2"/>
      <c r="L234" s="2" t="s">
        <v>12</v>
      </c>
      <c r="M234" s="2" t="s">
        <v>12</v>
      </c>
      <c r="N234" s="2" t="s">
        <v>12</v>
      </c>
      <c r="O234" s="2" t="s">
        <v>2691</v>
      </c>
      <c r="P234" s="2"/>
      <c r="Q234" s="2"/>
      <c r="S234" s="9872"/>
      <c r="U234" s="9873"/>
      <c r="W234" s="9874" t="str">
        <f t="shared" si="42"/>
        <v/>
      </c>
      <c r="Y234" s="9875" t="str">
        <f t="shared" si="38"/>
        <v/>
      </c>
      <c r="AA234" s="92"/>
      <c r="AC234" s="9876"/>
      <c r="AE234" s="9877"/>
      <c r="AG234" s="9878" t="str">
        <f t="shared" si="43"/>
        <v/>
      </c>
      <c r="AI234" s="9879" t="str">
        <f t="shared" si="39"/>
        <v/>
      </c>
    </row>
    <row r="235" spans="1:35" ht="11.25" hidden="1" outlineLevel="4">
      <c r="A235" s="9880" t="s">
        <v>3466</v>
      </c>
      <c r="B235" s="2" t="s">
        <v>94</v>
      </c>
      <c r="C235" s="67" t="str">
        <f t="shared" si="37"/>
        <v/>
      </c>
      <c r="D235" s="2" t="s">
        <v>90</v>
      </c>
      <c r="E235" s="2" t="s">
        <v>3467</v>
      </c>
      <c r="F235" s="2" t="s">
        <v>67</v>
      </c>
      <c r="G235" s="2" t="s">
        <v>3468</v>
      </c>
      <c r="H235" s="2"/>
      <c r="I235" s="2"/>
      <c r="J235" s="2" t="s">
        <v>96</v>
      </c>
      <c r="K235" s="2"/>
      <c r="L235" s="2" t="s">
        <v>12</v>
      </c>
      <c r="M235" s="2"/>
      <c r="N235" s="2"/>
      <c r="O235" s="2" t="s">
        <v>2691</v>
      </c>
      <c r="P235" s="2"/>
      <c r="Q235" s="2"/>
      <c r="S235" s="9881"/>
      <c r="U235" s="9882"/>
      <c r="W235" s="9883" t="str">
        <f t="shared" si="42"/>
        <v/>
      </c>
      <c r="Y235" s="9884" t="str">
        <f t="shared" si="38"/>
        <v/>
      </c>
      <c r="AA235" s="92"/>
      <c r="AC235" s="9885"/>
      <c r="AE235" s="9886"/>
      <c r="AG235" s="9887" t="str">
        <f t="shared" si="43"/>
        <v/>
      </c>
      <c r="AI235" s="9888" t="str">
        <f t="shared" si="39"/>
        <v/>
      </c>
    </row>
    <row r="236" spans="1:35" ht="11.25" hidden="1" outlineLevel="4">
      <c r="A236" s="9889" t="s">
        <v>3469</v>
      </c>
      <c r="B236" s="2" t="s">
        <v>94</v>
      </c>
      <c r="C236" s="67" t="str">
        <f t="shared" si="37"/>
        <v/>
      </c>
      <c r="D236" s="2" t="s">
        <v>90</v>
      </c>
      <c r="E236" s="2" t="s">
        <v>3470</v>
      </c>
      <c r="F236" s="2" t="s">
        <v>67</v>
      </c>
      <c r="G236" s="2" t="s">
        <v>3471</v>
      </c>
      <c r="H236" s="2"/>
      <c r="I236" s="2"/>
      <c r="J236" s="2" t="s">
        <v>96</v>
      </c>
      <c r="K236" s="2"/>
      <c r="L236" s="2" t="s">
        <v>12</v>
      </c>
      <c r="M236" s="2"/>
      <c r="N236" s="2"/>
      <c r="O236" s="2" t="s">
        <v>2691</v>
      </c>
      <c r="P236" s="2"/>
      <c r="Q236" s="2"/>
      <c r="S236" s="9890"/>
      <c r="U236" s="9891"/>
      <c r="W236" s="9892" t="str">
        <f t="shared" si="42"/>
        <v/>
      </c>
      <c r="Y236" s="9893" t="str">
        <f t="shared" si="38"/>
        <v/>
      </c>
      <c r="AA236" s="92"/>
      <c r="AC236" s="9894"/>
      <c r="AE236" s="9895"/>
      <c r="AG236" s="9896" t="str">
        <f t="shared" si="43"/>
        <v/>
      </c>
      <c r="AI236" s="9897" t="str">
        <f t="shared" si="39"/>
        <v/>
      </c>
    </row>
    <row r="237" spans="1:35" ht="11.25" hidden="1" outlineLevel="4">
      <c r="A237" s="9898" t="s">
        <v>3472</v>
      </c>
      <c r="B237" s="2" t="s">
        <v>94</v>
      </c>
      <c r="C237" s="67" t="str">
        <f t="shared" si="37"/>
        <v/>
      </c>
      <c r="D237" s="2" t="s">
        <v>90</v>
      </c>
      <c r="E237" s="2" t="s">
        <v>3473</v>
      </c>
      <c r="F237" s="2" t="s">
        <v>67</v>
      </c>
      <c r="G237" s="2" t="s">
        <v>3474</v>
      </c>
      <c r="H237" s="2" t="s">
        <v>69</v>
      </c>
      <c r="I237" s="2"/>
      <c r="J237" s="2" t="s">
        <v>71</v>
      </c>
      <c r="K237" s="2"/>
      <c r="L237" s="2" t="s">
        <v>12</v>
      </c>
      <c r="M237" s="2" t="s">
        <v>12</v>
      </c>
      <c r="N237" s="2" t="s">
        <v>12</v>
      </c>
      <c r="O237" s="2" t="s">
        <v>2691</v>
      </c>
      <c r="P237" s="2"/>
      <c r="Q237" s="2"/>
      <c r="S237" s="9899"/>
      <c r="U237" s="9900"/>
      <c r="W237" s="9901" t="str">
        <f>IF(OR(ISNUMBER(W238),ISNUMBER(W239),ISNUMBER(W240),ISNUMBER(W244)),N(W238)+N(W239)+N(W240)+N(W244),IF(ISNUMBER(U237),U237,""))</f>
        <v/>
      </c>
      <c r="Y237" s="9902" t="str">
        <f t="shared" si="38"/>
        <v/>
      </c>
      <c r="AA237" s="92"/>
      <c r="AC237" s="9903"/>
      <c r="AE237" s="9904"/>
      <c r="AG237" s="9905" t="str">
        <f>IF(OR(ISNUMBER(AG238),ISNUMBER(AG239),ISNUMBER(AG240),ISNUMBER(AG244)),N(AG238)+N(AG239)+N(AG240)+N(AG244),IF(ISNUMBER(AE237),AE237,""))</f>
        <v/>
      </c>
      <c r="AI237" s="9906" t="str">
        <f t="shared" si="39"/>
        <v/>
      </c>
    </row>
    <row r="238" spans="1:35" ht="11.25" hidden="1" outlineLevel="5">
      <c r="A238" s="9907" t="s">
        <v>3475</v>
      </c>
      <c r="B238" s="2" t="s">
        <v>94</v>
      </c>
      <c r="C238" s="67" t="str">
        <f t="shared" si="37"/>
        <v/>
      </c>
      <c r="D238" s="2" t="s">
        <v>90</v>
      </c>
      <c r="E238" s="2" t="s">
        <v>3476</v>
      </c>
      <c r="F238" s="2" t="s">
        <v>67</v>
      </c>
      <c r="G238" s="2" t="s">
        <v>3477</v>
      </c>
      <c r="H238" s="2" t="s">
        <v>69</v>
      </c>
      <c r="I238" s="2" t="s">
        <v>3478</v>
      </c>
      <c r="J238" s="2" t="s">
        <v>187</v>
      </c>
      <c r="K238" s="2"/>
      <c r="L238" s="2" t="s">
        <v>12</v>
      </c>
      <c r="M238" s="2" t="s">
        <v>12</v>
      </c>
      <c r="N238" s="2" t="s">
        <v>12</v>
      </c>
      <c r="O238" s="2" t="s">
        <v>2691</v>
      </c>
      <c r="P238" s="2"/>
      <c r="Q238" s="2"/>
      <c r="S238" s="9908"/>
      <c r="U238" s="9909"/>
      <c r="W238" s="9910" t="str">
        <f>IF(ISNUMBER(U238),U238,"")</f>
        <v/>
      </c>
      <c r="Y238" s="9911" t="str">
        <f t="shared" si="38"/>
        <v/>
      </c>
      <c r="AA238" s="92"/>
      <c r="AC238" s="9912"/>
      <c r="AE238" s="9913"/>
      <c r="AG238" s="9914" t="str">
        <f>IF(ISNUMBER(AE238),AE238,"")</f>
        <v/>
      </c>
      <c r="AI238" s="9915" t="str">
        <f t="shared" si="39"/>
        <v/>
      </c>
    </row>
    <row r="239" spans="1:35" ht="11.25" hidden="1" outlineLevel="5">
      <c r="A239" s="9916" t="s">
        <v>3479</v>
      </c>
      <c r="B239" s="2" t="s">
        <v>94</v>
      </c>
      <c r="C239" s="67" t="str">
        <f t="shared" si="37"/>
        <v/>
      </c>
      <c r="D239" s="2" t="s">
        <v>90</v>
      </c>
      <c r="E239" s="2" t="s">
        <v>3480</v>
      </c>
      <c r="F239" s="2" t="s">
        <v>67</v>
      </c>
      <c r="G239" s="2" t="s">
        <v>3481</v>
      </c>
      <c r="H239" s="2" t="s">
        <v>69</v>
      </c>
      <c r="I239" s="2" t="s">
        <v>3482</v>
      </c>
      <c r="J239" s="2" t="s">
        <v>187</v>
      </c>
      <c r="K239" s="2"/>
      <c r="L239" s="2" t="s">
        <v>12</v>
      </c>
      <c r="M239" s="2" t="s">
        <v>12</v>
      </c>
      <c r="N239" s="2" t="s">
        <v>12</v>
      </c>
      <c r="O239" s="2" t="s">
        <v>2691</v>
      </c>
      <c r="P239" s="2"/>
      <c r="Q239" s="2"/>
      <c r="S239" s="9917"/>
      <c r="U239" s="9918"/>
      <c r="W239" s="9919" t="str">
        <f>IF(ISNUMBER(U239),U239,"")</f>
        <v/>
      </c>
      <c r="Y239" s="9920" t="str">
        <f t="shared" si="38"/>
        <v/>
      </c>
      <c r="AA239" s="92"/>
      <c r="AC239" s="9921"/>
      <c r="AE239" s="9922"/>
      <c r="AG239" s="9923" t="str">
        <f>IF(ISNUMBER(AE239),AE239,"")</f>
        <v/>
      </c>
      <c r="AI239" s="9924" t="str">
        <f t="shared" si="39"/>
        <v/>
      </c>
    </row>
    <row r="240" spans="1:35" ht="11.25" hidden="1" outlineLevel="5">
      <c r="A240" s="9925" t="s">
        <v>3483</v>
      </c>
      <c r="B240" s="2" t="s">
        <v>94</v>
      </c>
      <c r="C240" s="67" t="str">
        <f t="shared" si="37"/>
        <v/>
      </c>
      <c r="D240" s="2" t="s">
        <v>90</v>
      </c>
      <c r="E240" s="2" t="s">
        <v>3484</v>
      </c>
      <c r="F240" s="2" t="s">
        <v>67</v>
      </c>
      <c r="G240" s="2" t="s">
        <v>3485</v>
      </c>
      <c r="H240" s="2" t="s">
        <v>69</v>
      </c>
      <c r="I240" s="2" t="s">
        <v>3486</v>
      </c>
      <c r="J240" s="2" t="s">
        <v>71</v>
      </c>
      <c r="K240" s="2"/>
      <c r="L240" s="2" t="s">
        <v>12</v>
      </c>
      <c r="M240" s="2" t="s">
        <v>12</v>
      </c>
      <c r="N240" s="2" t="s">
        <v>12</v>
      </c>
      <c r="O240" s="2" t="s">
        <v>2691</v>
      </c>
      <c r="P240" s="2"/>
      <c r="Q240" s="2"/>
      <c r="S240" s="9926"/>
      <c r="U240" s="9927"/>
      <c r="W240" s="9928" t="str">
        <f>IF(OR(ISNUMBER(W241),ISNUMBER(W242),ISNUMBER(W243)),N(W241)+N(W242)+N(W243),IF(ISNUMBER(U240),U240,""))</f>
        <v/>
      </c>
      <c r="Y240" s="9929" t="str">
        <f t="shared" si="38"/>
        <v/>
      </c>
      <c r="AA240" s="92"/>
      <c r="AC240" s="9930"/>
      <c r="AE240" s="9931"/>
      <c r="AG240" s="9932" t="str">
        <f>IF(OR(ISNUMBER(AG241),ISNUMBER(AG242),ISNUMBER(AG243)),N(AG241)+N(AG242)+N(AG243),IF(ISNUMBER(AE240),AE240,""))</f>
        <v/>
      </c>
      <c r="AI240" s="9933" t="str">
        <f t="shared" si="39"/>
        <v/>
      </c>
    </row>
    <row r="241" spans="1:35" ht="11.25" hidden="1" outlineLevel="6">
      <c r="A241" s="9934" t="s">
        <v>3487</v>
      </c>
      <c r="B241" s="2" t="s">
        <v>94</v>
      </c>
      <c r="C241" s="67" t="str">
        <f t="shared" si="37"/>
        <v/>
      </c>
      <c r="D241" s="2" t="s">
        <v>90</v>
      </c>
      <c r="E241" s="2" t="s">
        <v>3488</v>
      </c>
      <c r="F241" s="2" t="s">
        <v>67</v>
      </c>
      <c r="G241" s="2" t="s">
        <v>3489</v>
      </c>
      <c r="H241" s="2"/>
      <c r="I241" s="2"/>
      <c r="J241" s="2" t="s">
        <v>187</v>
      </c>
      <c r="K241" s="2"/>
      <c r="L241" s="2" t="s">
        <v>12</v>
      </c>
      <c r="M241" s="2" t="s">
        <v>12</v>
      </c>
      <c r="N241" s="2" t="s">
        <v>12</v>
      </c>
      <c r="O241" s="2" t="s">
        <v>2691</v>
      </c>
      <c r="P241" s="2"/>
      <c r="Q241" s="2"/>
      <c r="S241" s="9935"/>
      <c r="U241" s="9936"/>
      <c r="W241" s="9937" t="str">
        <f>IF(ISNUMBER(U241),U241,"")</f>
        <v/>
      </c>
      <c r="Y241" s="9938" t="str">
        <f t="shared" si="38"/>
        <v/>
      </c>
      <c r="AA241" s="92"/>
      <c r="AC241" s="9939"/>
      <c r="AE241" s="9940"/>
      <c r="AG241" s="9941" t="str">
        <f>IF(ISNUMBER(AE241),AE241,"")</f>
        <v/>
      </c>
      <c r="AI241" s="9942" t="str">
        <f t="shared" si="39"/>
        <v/>
      </c>
    </row>
    <row r="242" spans="1:35" ht="11.25" hidden="1" outlineLevel="6">
      <c r="A242" s="9943" t="s">
        <v>3490</v>
      </c>
      <c r="B242" s="2" t="s">
        <v>94</v>
      </c>
      <c r="C242" s="67" t="str">
        <f t="shared" si="37"/>
        <v/>
      </c>
      <c r="D242" s="2" t="s">
        <v>90</v>
      </c>
      <c r="E242" s="2" t="s">
        <v>3491</v>
      </c>
      <c r="F242" s="2" t="s">
        <v>67</v>
      </c>
      <c r="G242" s="2" t="s">
        <v>3492</v>
      </c>
      <c r="H242" s="2"/>
      <c r="I242" s="2"/>
      <c r="J242" s="2" t="s">
        <v>187</v>
      </c>
      <c r="K242" s="2"/>
      <c r="L242" s="2" t="s">
        <v>12</v>
      </c>
      <c r="M242" s="2" t="s">
        <v>12</v>
      </c>
      <c r="N242" s="2" t="s">
        <v>12</v>
      </c>
      <c r="O242" s="2" t="s">
        <v>2691</v>
      </c>
      <c r="P242" s="2"/>
      <c r="Q242" s="2"/>
      <c r="S242" s="9944"/>
      <c r="U242" s="9945"/>
      <c r="W242" s="9946" t="str">
        <f>IF(ISNUMBER(U242),U242,"")</f>
        <v/>
      </c>
      <c r="Y242" s="9947" t="str">
        <f t="shared" si="38"/>
        <v/>
      </c>
      <c r="AA242" s="92"/>
      <c r="AC242" s="9948"/>
      <c r="AE242" s="9949"/>
      <c r="AG242" s="9950" t="str">
        <f>IF(ISNUMBER(AE242),AE242,"")</f>
        <v/>
      </c>
      <c r="AI242" s="9951" t="str">
        <f t="shared" si="39"/>
        <v/>
      </c>
    </row>
    <row r="243" spans="1:35" ht="11.25" hidden="1" outlineLevel="6">
      <c r="A243" s="9952" t="s">
        <v>3493</v>
      </c>
      <c r="B243" s="2" t="s">
        <v>94</v>
      </c>
      <c r="C243" s="67" t="str">
        <f t="shared" si="37"/>
        <v/>
      </c>
      <c r="D243" s="2" t="s">
        <v>90</v>
      </c>
      <c r="E243" s="2" t="s">
        <v>3494</v>
      </c>
      <c r="F243" s="2" t="s">
        <v>67</v>
      </c>
      <c r="G243" s="2" t="s">
        <v>3495</v>
      </c>
      <c r="H243" s="2"/>
      <c r="I243" s="2"/>
      <c r="J243" s="2" t="s">
        <v>187</v>
      </c>
      <c r="K243" s="2"/>
      <c r="L243" s="2" t="s">
        <v>12</v>
      </c>
      <c r="M243" s="2" t="s">
        <v>12</v>
      </c>
      <c r="N243" s="2" t="s">
        <v>12</v>
      </c>
      <c r="O243" s="2" t="s">
        <v>2691</v>
      </c>
      <c r="P243" s="2"/>
      <c r="Q243" s="2"/>
      <c r="S243" s="9953"/>
      <c r="U243" s="9954"/>
      <c r="W243" s="9955" t="str">
        <f>IF(ISNUMBER(U243),U243,"")</f>
        <v/>
      </c>
      <c r="Y243" s="9956" t="str">
        <f t="shared" si="38"/>
        <v/>
      </c>
      <c r="AA243" s="92"/>
      <c r="AC243" s="9957"/>
      <c r="AE243" s="9958"/>
      <c r="AG243" s="9959" t="str">
        <f>IF(ISNUMBER(AE243),AE243,"")</f>
        <v/>
      </c>
      <c r="AI243" s="9960" t="str">
        <f t="shared" si="39"/>
        <v/>
      </c>
    </row>
    <row r="244" spans="1:35" ht="11.25" hidden="1" outlineLevel="5">
      <c r="A244" s="9961" t="s">
        <v>3496</v>
      </c>
      <c r="B244" s="2" t="s">
        <v>94</v>
      </c>
      <c r="C244" s="67" t="str">
        <f t="shared" si="37"/>
        <v/>
      </c>
      <c r="D244" s="2" t="s">
        <v>90</v>
      </c>
      <c r="E244" s="2" t="s">
        <v>3497</v>
      </c>
      <c r="F244" s="2" t="s">
        <v>67</v>
      </c>
      <c r="G244" s="2" t="s">
        <v>3498</v>
      </c>
      <c r="H244" s="2" t="s">
        <v>69</v>
      </c>
      <c r="I244" s="2" t="s">
        <v>3499</v>
      </c>
      <c r="J244" s="2" t="s">
        <v>187</v>
      </c>
      <c r="K244" s="2"/>
      <c r="L244" s="2" t="s">
        <v>12</v>
      </c>
      <c r="M244" s="2" t="s">
        <v>12</v>
      </c>
      <c r="N244" s="2" t="s">
        <v>12</v>
      </c>
      <c r="O244" s="2" t="s">
        <v>2691</v>
      </c>
      <c r="P244" s="2"/>
      <c r="Q244" s="2"/>
      <c r="S244" s="9962"/>
      <c r="U244" s="9963"/>
      <c r="W244" s="9964" t="str">
        <f>IF(OR(ISNUMBER(W245),ISNUMBER(W246),ISNUMBER(W247)),N(W245)+N(W246)+N(W247),IF(ISNUMBER(U244),U244,""))</f>
        <v/>
      </c>
      <c r="Y244" s="9965" t="str">
        <f t="shared" si="38"/>
        <v/>
      </c>
      <c r="AA244" s="92"/>
      <c r="AC244" s="9966"/>
      <c r="AE244" s="9967"/>
      <c r="AG244" s="9968" t="str">
        <f>IF(OR(ISNUMBER(AG245),ISNUMBER(AG246),ISNUMBER(AG247)),N(AG245)+N(AG246)+N(AG247),IF(ISNUMBER(AE244),AE244,""))</f>
        <v/>
      </c>
      <c r="AI244" s="9969" t="str">
        <f t="shared" si="39"/>
        <v/>
      </c>
    </row>
    <row r="245" spans="1:35" ht="11.25" hidden="1" outlineLevel="6">
      <c r="A245" s="9970" t="s">
        <v>3500</v>
      </c>
      <c r="B245" s="2" t="s">
        <v>94</v>
      </c>
      <c r="C245" s="67" t="str">
        <f t="shared" si="37"/>
        <v/>
      </c>
      <c r="D245" s="2" t="s">
        <v>90</v>
      </c>
      <c r="E245" s="2" t="s">
        <v>3501</v>
      </c>
      <c r="F245" s="2" t="s">
        <v>67</v>
      </c>
      <c r="G245" s="2" t="s">
        <v>3502</v>
      </c>
      <c r="H245" s="2"/>
      <c r="I245" s="2" t="s">
        <v>3503</v>
      </c>
      <c r="J245" s="2"/>
      <c r="K245" s="2"/>
      <c r="L245" s="2" t="s">
        <v>12</v>
      </c>
      <c r="M245" s="2" t="s">
        <v>12</v>
      </c>
      <c r="N245" s="2"/>
      <c r="O245" s="2" t="s">
        <v>2691</v>
      </c>
      <c r="P245" s="2"/>
      <c r="Q245" s="2"/>
      <c r="S245" s="9971"/>
      <c r="U245" s="9972"/>
      <c r="W245" s="9973" t="str">
        <f t="shared" ref="W245:W256" si="44">IF(ISNUMBER(U245),U245,"")</f>
        <v/>
      </c>
      <c r="Y245" s="9974" t="str">
        <f t="shared" si="38"/>
        <v/>
      </c>
      <c r="AA245" s="92"/>
      <c r="AC245" s="9975"/>
      <c r="AE245" s="9976"/>
      <c r="AG245" s="9977" t="str">
        <f t="shared" ref="AG245:AG256" si="45">IF(ISNUMBER(AE245),AE245,"")</f>
        <v/>
      </c>
      <c r="AI245" s="9978" t="str">
        <f t="shared" si="39"/>
        <v/>
      </c>
    </row>
    <row r="246" spans="1:35" ht="11.25" hidden="1" outlineLevel="6">
      <c r="A246" s="9979" t="s">
        <v>2711</v>
      </c>
      <c r="B246" s="2" t="s">
        <v>94</v>
      </c>
      <c r="C246" s="67" t="str">
        <f t="shared" si="37"/>
        <v/>
      </c>
      <c r="D246" s="2" t="s">
        <v>90</v>
      </c>
      <c r="E246" s="2" t="s">
        <v>3504</v>
      </c>
      <c r="F246" s="2" t="s">
        <v>67</v>
      </c>
      <c r="G246" s="2" t="s">
        <v>3505</v>
      </c>
      <c r="H246" s="2"/>
      <c r="I246" s="2" t="s">
        <v>3506</v>
      </c>
      <c r="J246" s="2"/>
      <c r="K246" s="2"/>
      <c r="L246" s="2" t="s">
        <v>12</v>
      </c>
      <c r="M246" s="2" t="s">
        <v>12</v>
      </c>
      <c r="N246" s="2" t="s">
        <v>12</v>
      </c>
      <c r="O246" s="2" t="s">
        <v>2691</v>
      </c>
      <c r="P246" s="2"/>
      <c r="Q246" s="2"/>
      <c r="S246" s="9980"/>
      <c r="U246" s="9981"/>
      <c r="W246" s="9982" t="str">
        <f t="shared" si="44"/>
        <v/>
      </c>
      <c r="Y246" s="9983" t="str">
        <f t="shared" si="38"/>
        <v/>
      </c>
      <c r="AA246" s="92"/>
      <c r="AC246" s="9984"/>
      <c r="AE246" s="9985"/>
      <c r="AG246" s="9986" t="str">
        <f t="shared" si="45"/>
        <v/>
      </c>
      <c r="AI246" s="9987" t="str">
        <f t="shared" si="39"/>
        <v/>
      </c>
    </row>
    <row r="247" spans="1:35" ht="11.25" hidden="1" outlineLevel="6">
      <c r="A247" s="9988" t="s">
        <v>3507</v>
      </c>
      <c r="B247" s="2" t="s">
        <v>94</v>
      </c>
      <c r="C247" s="67" t="str">
        <f t="shared" si="37"/>
        <v/>
      </c>
      <c r="D247" s="2" t="s">
        <v>90</v>
      </c>
      <c r="E247" s="2" t="s">
        <v>3508</v>
      </c>
      <c r="F247" s="2" t="s">
        <v>67</v>
      </c>
      <c r="G247" s="2" t="s">
        <v>3509</v>
      </c>
      <c r="H247" s="2"/>
      <c r="I247" s="2"/>
      <c r="J247" s="2"/>
      <c r="K247" s="2"/>
      <c r="L247" s="2" t="s">
        <v>12</v>
      </c>
      <c r="M247" s="2" t="s">
        <v>12</v>
      </c>
      <c r="N247" s="2" t="s">
        <v>12</v>
      </c>
      <c r="O247" s="2" t="s">
        <v>2691</v>
      </c>
      <c r="P247" s="2"/>
      <c r="Q247" s="2"/>
      <c r="S247" s="9989"/>
      <c r="U247" s="9990"/>
      <c r="W247" s="9991" t="str">
        <f t="shared" si="44"/>
        <v/>
      </c>
      <c r="Y247" s="9992" t="str">
        <f t="shared" si="38"/>
        <v/>
      </c>
      <c r="AA247" s="92"/>
      <c r="AC247" s="9993"/>
      <c r="AE247" s="9994"/>
      <c r="AG247" s="9995" t="str">
        <f t="shared" si="45"/>
        <v/>
      </c>
      <c r="AI247" s="9996" t="str">
        <f t="shared" si="39"/>
        <v/>
      </c>
    </row>
    <row r="248" spans="1:35" ht="11.25" hidden="1" outlineLevel="4">
      <c r="A248" s="9997" t="s">
        <v>3510</v>
      </c>
      <c r="B248" s="2" t="s">
        <v>94</v>
      </c>
      <c r="C248" s="67" t="str">
        <f t="shared" si="37"/>
        <v/>
      </c>
      <c r="D248" s="2" t="s">
        <v>90</v>
      </c>
      <c r="E248" s="2" t="s">
        <v>3511</v>
      </c>
      <c r="F248" s="2" t="s">
        <v>67</v>
      </c>
      <c r="G248" s="2" t="s">
        <v>3512</v>
      </c>
      <c r="H248" s="2" t="s">
        <v>69</v>
      </c>
      <c r="I248" s="2" t="s">
        <v>3513</v>
      </c>
      <c r="J248" s="2" t="s">
        <v>187</v>
      </c>
      <c r="K248" s="2"/>
      <c r="L248" s="2"/>
      <c r="M248" s="2" t="s">
        <v>12</v>
      </c>
      <c r="N248" s="2" t="s">
        <v>12</v>
      </c>
      <c r="O248" s="2" t="s">
        <v>2691</v>
      </c>
      <c r="P248" s="2"/>
      <c r="Q248" s="2"/>
      <c r="S248" s="9998"/>
      <c r="U248" s="9999"/>
      <c r="W248" s="10000" t="str">
        <f t="shared" si="44"/>
        <v/>
      </c>
      <c r="Y248" s="10001" t="str">
        <f t="shared" si="38"/>
        <v/>
      </c>
      <c r="AA248" s="92"/>
      <c r="AC248" s="10002"/>
      <c r="AE248" s="10003"/>
      <c r="AG248" s="10004" t="str">
        <f t="shared" si="45"/>
        <v/>
      </c>
      <c r="AI248" s="10005" t="str">
        <f t="shared" si="39"/>
        <v/>
      </c>
    </row>
    <row r="249" spans="1:35" ht="11.25" hidden="1" outlineLevel="4">
      <c r="A249" s="10006" t="s">
        <v>3514</v>
      </c>
      <c r="B249" s="2" t="s">
        <v>94</v>
      </c>
      <c r="C249" s="67" t="str">
        <f t="shared" si="37"/>
        <v/>
      </c>
      <c r="D249" s="2" t="s">
        <v>90</v>
      </c>
      <c r="E249" s="2" t="s">
        <v>3515</v>
      </c>
      <c r="F249" s="2" t="s">
        <v>67</v>
      </c>
      <c r="G249" s="2" t="s">
        <v>3516</v>
      </c>
      <c r="H249" s="2"/>
      <c r="I249" s="2" t="s">
        <v>3517</v>
      </c>
      <c r="J249" s="2" t="s">
        <v>96</v>
      </c>
      <c r="K249" s="2"/>
      <c r="L249" s="2" t="s">
        <v>12</v>
      </c>
      <c r="M249" s="2" t="s">
        <v>12</v>
      </c>
      <c r="N249" s="2" t="s">
        <v>12</v>
      </c>
      <c r="O249" s="2" t="s">
        <v>2691</v>
      </c>
      <c r="P249" s="2"/>
      <c r="Q249" s="2"/>
      <c r="S249" s="10007"/>
      <c r="U249" s="10008"/>
      <c r="W249" s="10009" t="str">
        <f t="shared" si="44"/>
        <v/>
      </c>
      <c r="Y249" s="10010" t="str">
        <f t="shared" si="38"/>
        <v/>
      </c>
      <c r="AA249" s="92"/>
      <c r="AC249" s="10011"/>
      <c r="AE249" s="10012"/>
      <c r="AG249" s="10013" t="str">
        <f t="shared" si="45"/>
        <v/>
      </c>
      <c r="AI249" s="10014" t="str">
        <f t="shared" si="39"/>
        <v/>
      </c>
    </row>
    <row r="250" spans="1:35" ht="11.25" hidden="1" outlineLevel="4">
      <c r="A250" s="10015" t="s">
        <v>3518</v>
      </c>
      <c r="B250" s="2" t="s">
        <v>94</v>
      </c>
      <c r="C250" s="67" t="str">
        <f t="shared" si="37"/>
        <v/>
      </c>
      <c r="D250" s="2" t="s">
        <v>90</v>
      </c>
      <c r="E250" s="2" t="s">
        <v>3519</v>
      </c>
      <c r="F250" s="2" t="s">
        <v>67</v>
      </c>
      <c r="G250" s="2" t="s">
        <v>3520</v>
      </c>
      <c r="H250" s="2" t="s">
        <v>2916</v>
      </c>
      <c r="I250" s="2" t="s">
        <v>3521</v>
      </c>
      <c r="J250" s="2" t="s">
        <v>187</v>
      </c>
      <c r="K250" s="2"/>
      <c r="L250" s="2" t="s">
        <v>12</v>
      </c>
      <c r="M250" s="2" t="s">
        <v>12</v>
      </c>
      <c r="N250" s="2" t="s">
        <v>12</v>
      </c>
      <c r="O250" s="2" t="s">
        <v>2691</v>
      </c>
      <c r="P250" s="2"/>
      <c r="Q250" s="2"/>
      <c r="S250" s="10016"/>
      <c r="U250" s="10017"/>
      <c r="W250" s="10018" t="str">
        <f t="shared" si="44"/>
        <v/>
      </c>
      <c r="Y250" s="10019" t="str">
        <f t="shared" si="38"/>
        <v/>
      </c>
      <c r="AA250" s="92"/>
      <c r="AC250" s="10020"/>
      <c r="AE250" s="10021"/>
      <c r="AG250" s="10022" t="str">
        <f t="shared" si="45"/>
        <v/>
      </c>
      <c r="AI250" s="10023" t="str">
        <f t="shared" si="39"/>
        <v/>
      </c>
    </row>
    <row r="251" spans="1:35" ht="11.25" hidden="1" outlineLevel="4">
      <c r="A251" s="10024" t="s">
        <v>3522</v>
      </c>
      <c r="B251" s="2" t="s">
        <v>94</v>
      </c>
      <c r="C251" s="67" t="str">
        <f t="shared" si="37"/>
        <v/>
      </c>
      <c r="D251" s="2" t="s">
        <v>90</v>
      </c>
      <c r="E251" s="2" t="s">
        <v>3523</v>
      </c>
      <c r="F251" s="2" t="s">
        <v>67</v>
      </c>
      <c r="G251" s="2" t="s">
        <v>3524</v>
      </c>
      <c r="H251" s="2" t="s">
        <v>2916</v>
      </c>
      <c r="I251" s="2" t="s">
        <v>3525</v>
      </c>
      <c r="J251" s="2" t="s">
        <v>187</v>
      </c>
      <c r="K251" s="2"/>
      <c r="L251" s="2" t="s">
        <v>12</v>
      </c>
      <c r="M251" s="2" t="s">
        <v>12</v>
      </c>
      <c r="N251" s="2" t="s">
        <v>12</v>
      </c>
      <c r="O251" s="2" t="s">
        <v>2691</v>
      </c>
      <c r="P251" s="2"/>
      <c r="Q251" s="2"/>
      <c r="S251" s="10025"/>
      <c r="U251" s="10026"/>
      <c r="W251" s="10027" t="str">
        <f t="shared" si="44"/>
        <v/>
      </c>
      <c r="Y251" s="10028" t="str">
        <f t="shared" si="38"/>
        <v/>
      </c>
      <c r="AA251" s="92"/>
      <c r="AC251" s="10029"/>
      <c r="AE251" s="10030"/>
      <c r="AG251" s="10031" t="str">
        <f t="shared" si="45"/>
        <v/>
      </c>
      <c r="AI251" s="10032" t="str">
        <f t="shared" si="39"/>
        <v/>
      </c>
    </row>
    <row r="252" spans="1:35" ht="11.25" hidden="1" outlineLevel="4">
      <c r="A252" s="10033" t="s">
        <v>3526</v>
      </c>
      <c r="B252" s="2" t="s">
        <v>94</v>
      </c>
      <c r="C252" s="67" t="str">
        <f t="shared" si="37"/>
        <v/>
      </c>
      <c r="D252" s="2" t="s">
        <v>90</v>
      </c>
      <c r="E252" s="2" t="s">
        <v>3527</v>
      </c>
      <c r="F252" s="2" t="s">
        <v>67</v>
      </c>
      <c r="G252" s="2" t="s">
        <v>3528</v>
      </c>
      <c r="H252" s="2"/>
      <c r="I252" s="2" t="s">
        <v>3529</v>
      </c>
      <c r="J252" s="2" t="s">
        <v>187</v>
      </c>
      <c r="K252" s="2"/>
      <c r="L252" s="2" t="s">
        <v>12</v>
      </c>
      <c r="M252" s="2" t="s">
        <v>12</v>
      </c>
      <c r="N252" s="2" t="s">
        <v>12</v>
      </c>
      <c r="O252" s="2" t="s">
        <v>2691</v>
      </c>
      <c r="P252" s="2"/>
      <c r="Q252" s="2"/>
      <c r="S252" s="10034"/>
      <c r="U252" s="10035"/>
      <c r="W252" s="10036" t="str">
        <f t="shared" si="44"/>
        <v/>
      </c>
      <c r="Y252" s="10037" t="str">
        <f t="shared" si="38"/>
        <v/>
      </c>
      <c r="AA252" s="92"/>
      <c r="AC252" s="10038"/>
      <c r="AE252" s="10039"/>
      <c r="AG252" s="10040" t="str">
        <f t="shared" si="45"/>
        <v/>
      </c>
      <c r="AI252" s="10041" t="str">
        <f t="shared" si="39"/>
        <v/>
      </c>
    </row>
    <row r="253" spans="1:35" ht="11.25" hidden="1" outlineLevel="4">
      <c r="A253" s="10042" t="s">
        <v>3530</v>
      </c>
      <c r="B253" s="2" t="s">
        <v>94</v>
      </c>
      <c r="C253" s="67" t="str">
        <f t="shared" si="37"/>
        <v/>
      </c>
      <c r="D253" s="2" t="s">
        <v>90</v>
      </c>
      <c r="E253" s="2" t="s">
        <v>3531</v>
      </c>
      <c r="F253" s="2" t="s">
        <v>67</v>
      </c>
      <c r="G253" s="2" t="s">
        <v>3532</v>
      </c>
      <c r="H253" s="2" t="s">
        <v>2916</v>
      </c>
      <c r="I253" s="2" t="s">
        <v>3533</v>
      </c>
      <c r="J253" s="2" t="s">
        <v>187</v>
      </c>
      <c r="K253" s="2"/>
      <c r="L253" s="2" t="s">
        <v>12</v>
      </c>
      <c r="M253" s="2" t="s">
        <v>12</v>
      </c>
      <c r="N253" s="2" t="s">
        <v>12</v>
      </c>
      <c r="O253" s="2" t="s">
        <v>2691</v>
      </c>
      <c r="P253" s="2"/>
      <c r="Q253" s="2"/>
      <c r="S253" s="10043"/>
      <c r="U253" s="10044"/>
      <c r="W253" s="10045" t="str">
        <f t="shared" si="44"/>
        <v/>
      </c>
      <c r="Y253" s="10046" t="str">
        <f t="shared" si="38"/>
        <v/>
      </c>
      <c r="AA253" s="92"/>
      <c r="AC253" s="10047"/>
      <c r="AE253" s="10048"/>
      <c r="AG253" s="10049" t="str">
        <f t="shared" si="45"/>
        <v/>
      </c>
      <c r="AI253" s="10050" t="str">
        <f t="shared" si="39"/>
        <v/>
      </c>
    </row>
    <row r="254" spans="1:35" ht="11.25" hidden="1" outlineLevel="4">
      <c r="A254" s="10051" t="s">
        <v>3534</v>
      </c>
      <c r="B254" s="2" t="s">
        <v>94</v>
      </c>
      <c r="C254" s="67" t="str">
        <f t="shared" si="37"/>
        <v/>
      </c>
      <c r="D254" s="2" t="s">
        <v>90</v>
      </c>
      <c r="E254" s="2" t="s">
        <v>3535</v>
      </c>
      <c r="F254" s="2" t="s">
        <v>67</v>
      </c>
      <c r="G254" s="2" t="s">
        <v>3536</v>
      </c>
      <c r="H254" s="2" t="s">
        <v>69</v>
      </c>
      <c r="I254" s="2" t="s">
        <v>3534</v>
      </c>
      <c r="J254" s="2" t="s">
        <v>187</v>
      </c>
      <c r="K254" s="2"/>
      <c r="L254" s="2" t="s">
        <v>12</v>
      </c>
      <c r="M254" s="2" t="s">
        <v>12</v>
      </c>
      <c r="N254" s="2" t="s">
        <v>12</v>
      </c>
      <c r="O254" s="2" t="s">
        <v>2691</v>
      </c>
      <c r="P254" s="2"/>
      <c r="Q254" s="2"/>
      <c r="S254" s="10052"/>
      <c r="U254" s="10053"/>
      <c r="W254" s="10054" t="str">
        <f t="shared" si="44"/>
        <v/>
      </c>
      <c r="Y254" s="10055" t="str">
        <f t="shared" si="38"/>
        <v/>
      </c>
      <c r="AA254" s="92"/>
      <c r="AC254" s="10056"/>
      <c r="AE254" s="10057"/>
      <c r="AG254" s="10058" t="str">
        <f t="shared" si="45"/>
        <v/>
      </c>
      <c r="AI254" s="10059" t="str">
        <f t="shared" si="39"/>
        <v/>
      </c>
    </row>
    <row r="255" spans="1:35" ht="11.25" hidden="1" outlineLevel="4">
      <c r="A255" s="10060" t="s">
        <v>3537</v>
      </c>
      <c r="B255" s="2" t="s">
        <v>94</v>
      </c>
      <c r="C255" s="67" t="str">
        <f t="shared" si="37"/>
        <v/>
      </c>
      <c r="D255" s="2" t="s">
        <v>90</v>
      </c>
      <c r="E255" s="2" t="s">
        <v>3538</v>
      </c>
      <c r="F255" s="2" t="s">
        <v>67</v>
      </c>
      <c r="G255" s="2" t="s">
        <v>3539</v>
      </c>
      <c r="H255" s="2" t="s">
        <v>69</v>
      </c>
      <c r="I255" s="2" t="s">
        <v>3540</v>
      </c>
      <c r="J255" s="2" t="s">
        <v>187</v>
      </c>
      <c r="K255" s="2"/>
      <c r="L255" s="2" t="s">
        <v>12</v>
      </c>
      <c r="M255" s="2" t="s">
        <v>12</v>
      </c>
      <c r="N255" s="2" t="s">
        <v>12</v>
      </c>
      <c r="O255" s="2" t="s">
        <v>2691</v>
      </c>
      <c r="P255" s="2"/>
      <c r="Q255" s="2"/>
      <c r="S255" s="10061"/>
      <c r="U255" s="10062"/>
      <c r="W255" s="10063" t="str">
        <f t="shared" si="44"/>
        <v/>
      </c>
      <c r="Y255" s="10064" t="str">
        <f t="shared" si="38"/>
        <v/>
      </c>
      <c r="AA255" s="92"/>
      <c r="AC255" s="10065"/>
      <c r="AE255" s="10066"/>
      <c r="AG255" s="10067" t="str">
        <f t="shared" si="45"/>
        <v/>
      </c>
      <c r="AI255" s="10068" t="str">
        <f t="shared" si="39"/>
        <v/>
      </c>
    </row>
    <row r="256" spans="1:35" ht="11.25" hidden="1" outlineLevel="4">
      <c r="A256" s="10069" t="s">
        <v>3541</v>
      </c>
      <c r="B256" s="2" t="s">
        <v>94</v>
      </c>
      <c r="C256" s="67" t="str">
        <f t="shared" si="37"/>
        <v/>
      </c>
      <c r="D256" s="2" t="s">
        <v>90</v>
      </c>
      <c r="E256" s="2" t="s">
        <v>3542</v>
      </c>
      <c r="F256" s="2" t="s">
        <v>67</v>
      </c>
      <c r="G256" s="2" t="s">
        <v>3543</v>
      </c>
      <c r="H256" s="2" t="s">
        <v>2916</v>
      </c>
      <c r="I256" s="2" t="s">
        <v>3544</v>
      </c>
      <c r="J256" s="2" t="s">
        <v>96</v>
      </c>
      <c r="K256" s="2"/>
      <c r="L256" s="2" t="s">
        <v>12</v>
      </c>
      <c r="M256" s="2" t="s">
        <v>12</v>
      </c>
      <c r="N256" s="2" t="s">
        <v>12</v>
      </c>
      <c r="O256" s="2" t="s">
        <v>2691</v>
      </c>
      <c r="P256" s="2"/>
      <c r="Q256" s="2"/>
      <c r="S256" s="10070"/>
      <c r="U256" s="10071"/>
      <c r="W256" s="10072" t="str">
        <f t="shared" si="44"/>
        <v/>
      </c>
      <c r="Y256" s="10073" t="str">
        <f t="shared" si="38"/>
        <v/>
      </c>
      <c r="AA256" s="92"/>
      <c r="AC256" s="10074"/>
      <c r="AE256" s="10075"/>
      <c r="AG256" s="10076" t="str">
        <f t="shared" si="45"/>
        <v/>
      </c>
      <c r="AI256" s="10077" t="str">
        <f t="shared" si="39"/>
        <v/>
      </c>
    </row>
    <row r="257" spans="1:35" ht="11.25" hidden="1" outlineLevel="4">
      <c r="A257" s="10078" t="s">
        <v>3545</v>
      </c>
      <c r="B257" s="2" t="s">
        <v>94</v>
      </c>
      <c r="C257" s="67" t="str">
        <f t="shared" si="37"/>
        <v/>
      </c>
      <c r="D257" s="2" t="s">
        <v>90</v>
      </c>
      <c r="E257" s="2" t="s">
        <v>3546</v>
      </c>
      <c r="F257" s="2" t="s">
        <v>67</v>
      </c>
      <c r="G257" s="2" t="s">
        <v>3547</v>
      </c>
      <c r="H257" s="2" t="s">
        <v>3548</v>
      </c>
      <c r="I257" s="2"/>
      <c r="J257" s="2" t="s">
        <v>71</v>
      </c>
      <c r="K257" s="2"/>
      <c r="L257" s="2" t="s">
        <v>12</v>
      </c>
      <c r="M257" s="2" t="s">
        <v>12</v>
      </c>
      <c r="N257" s="2" t="s">
        <v>12</v>
      </c>
      <c r="O257" s="2" t="s">
        <v>2691</v>
      </c>
      <c r="P257" s="2"/>
      <c r="Q257" s="2"/>
      <c r="S257" s="10079"/>
      <c r="U257" s="10080"/>
      <c r="W257" s="10081" t="str">
        <f>IF(OR(ISNUMBER(W258),ISNUMBER(W259),ISNUMBER(W260),ISNUMBER(W261),ISNUMBER(W262)),N(W258)+N(W259)+N(W260)+N(W261)+N(W262),IF(ISNUMBER(U257),U257,""))</f>
        <v/>
      </c>
      <c r="Y257" s="10082" t="str">
        <f t="shared" si="38"/>
        <v/>
      </c>
      <c r="AA257" s="92"/>
      <c r="AC257" s="10083"/>
      <c r="AE257" s="10084"/>
      <c r="AG257" s="10085" t="str">
        <f>IF(OR(ISNUMBER(AG258),ISNUMBER(AG259),ISNUMBER(AG260),ISNUMBER(AG261),ISNUMBER(AG262)),N(AG258)+N(AG259)+N(AG260)+N(AG261)+N(AG262),IF(ISNUMBER(AE257),AE257,""))</f>
        <v/>
      </c>
      <c r="AI257" s="10086" t="str">
        <f t="shared" si="39"/>
        <v/>
      </c>
    </row>
    <row r="258" spans="1:35" ht="11.25" hidden="1" outlineLevel="5">
      <c r="A258" s="10087" t="s">
        <v>2921</v>
      </c>
      <c r="B258" s="2" t="s">
        <v>94</v>
      </c>
      <c r="C258" s="67" t="str">
        <f t="shared" si="37"/>
        <v/>
      </c>
      <c r="D258" s="2" t="s">
        <v>90</v>
      </c>
      <c r="E258" s="2" t="s">
        <v>3549</v>
      </c>
      <c r="F258" s="2" t="s">
        <v>67</v>
      </c>
      <c r="G258" s="2" t="s">
        <v>3550</v>
      </c>
      <c r="H258" s="2"/>
      <c r="I258" s="2" t="s">
        <v>3551</v>
      </c>
      <c r="J258" s="2" t="s">
        <v>187</v>
      </c>
      <c r="K258" s="2"/>
      <c r="L258" s="2"/>
      <c r="M258" s="2" t="s">
        <v>12</v>
      </c>
      <c r="N258" s="2" t="s">
        <v>12</v>
      </c>
      <c r="O258" s="2" t="s">
        <v>2691</v>
      </c>
      <c r="P258" s="2"/>
      <c r="Q258" s="2"/>
      <c r="S258" s="10088"/>
      <c r="U258" s="10089"/>
      <c r="W258" s="10090" t="str">
        <f>IF(ISNUMBER(U258),U258,"")</f>
        <v/>
      </c>
      <c r="Y258" s="10091" t="str">
        <f t="shared" si="38"/>
        <v/>
      </c>
      <c r="AA258" s="92"/>
      <c r="AC258" s="10092"/>
      <c r="AE258" s="10093"/>
      <c r="AG258" s="10094" t="str">
        <f>IF(ISNUMBER(AE258),AE258,"")</f>
        <v/>
      </c>
      <c r="AI258" s="10095" t="str">
        <f t="shared" si="39"/>
        <v/>
      </c>
    </row>
    <row r="259" spans="1:35" ht="11.25" hidden="1" outlineLevel="5">
      <c r="A259" s="10096" t="s">
        <v>2926</v>
      </c>
      <c r="B259" s="2" t="s">
        <v>94</v>
      </c>
      <c r="C259" s="67" t="str">
        <f t="shared" si="37"/>
        <v/>
      </c>
      <c r="D259" s="2" t="s">
        <v>90</v>
      </c>
      <c r="E259" s="2" t="s">
        <v>3552</v>
      </c>
      <c r="F259" s="2" t="s">
        <v>67</v>
      </c>
      <c r="G259" s="2" t="s">
        <v>3553</v>
      </c>
      <c r="H259" s="2"/>
      <c r="I259" s="2" t="s">
        <v>3554</v>
      </c>
      <c r="J259" s="2" t="s">
        <v>187</v>
      </c>
      <c r="K259" s="2"/>
      <c r="L259" s="2" t="s">
        <v>12</v>
      </c>
      <c r="M259" s="2" t="s">
        <v>12</v>
      </c>
      <c r="N259" s="2" t="s">
        <v>12</v>
      </c>
      <c r="O259" s="2" t="s">
        <v>2691</v>
      </c>
      <c r="P259" s="2"/>
      <c r="Q259" s="2"/>
      <c r="S259" s="10097"/>
      <c r="U259" s="10098"/>
      <c r="W259" s="10099" t="str">
        <f>IF(ISNUMBER(U259),U259,"")</f>
        <v/>
      </c>
      <c r="Y259" s="10100" t="str">
        <f t="shared" si="38"/>
        <v/>
      </c>
      <c r="AA259" s="92"/>
      <c r="AC259" s="10101"/>
      <c r="AE259" s="10102"/>
      <c r="AG259" s="10103" t="str">
        <f>IF(ISNUMBER(AE259),AE259,"")</f>
        <v/>
      </c>
      <c r="AI259" s="10104" t="str">
        <f t="shared" si="39"/>
        <v/>
      </c>
    </row>
    <row r="260" spans="1:35" ht="11.25" hidden="1" outlineLevel="5">
      <c r="A260" s="10105" t="s">
        <v>2930</v>
      </c>
      <c r="B260" s="2" t="s">
        <v>94</v>
      </c>
      <c r="C260" s="67" t="str">
        <f t="shared" si="37"/>
        <v/>
      </c>
      <c r="D260" s="2" t="s">
        <v>90</v>
      </c>
      <c r="E260" s="2" t="s">
        <v>3555</v>
      </c>
      <c r="F260" s="2" t="s">
        <v>67</v>
      </c>
      <c r="G260" s="2" t="s">
        <v>3556</v>
      </c>
      <c r="H260" s="2"/>
      <c r="I260" s="2" t="s">
        <v>3557</v>
      </c>
      <c r="J260" s="2" t="s">
        <v>187</v>
      </c>
      <c r="K260" s="2"/>
      <c r="L260" s="2" t="s">
        <v>12</v>
      </c>
      <c r="M260" s="2" t="s">
        <v>12</v>
      </c>
      <c r="N260" s="2" t="s">
        <v>12</v>
      </c>
      <c r="O260" s="2" t="s">
        <v>2691</v>
      </c>
      <c r="P260" s="2"/>
      <c r="Q260" s="2"/>
      <c r="S260" s="10106"/>
      <c r="U260" s="10107"/>
      <c r="W260" s="10108" t="str">
        <f>IF(ISNUMBER(U260),U260,"")</f>
        <v/>
      </c>
      <c r="Y260" s="10109" t="str">
        <f t="shared" si="38"/>
        <v/>
      </c>
      <c r="AA260" s="92"/>
      <c r="AC260" s="10110"/>
      <c r="AE260" s="10111"/>
      <c r="AG260" s="10112" t="str">
        <f>IF(ISNUMBER(AE260),AE260,"")</f>
        <v/>
      </c>
      <c r="AI260" s="10113" t="str">
        <f t="shared" si="39"/>
        <v/>
      </c>
    </row>
    <row r="261" spans="1:35" ht="11.25" hidden="1" outlineLevel="5">
      <c r="A261" s="10114" t="s">
        <v>2934</v>
      </c>
      <c r="B261" s="2" t="s">
        <v>94</v>
      </c>
      <c r="C261" s="67" t="str">
        <f t="shared" si="37"/>
        <v/>
      </c>
      <c r="D261" s="2" t="s">
        <v>90</v>
      </c>
      <c r="E261" s="2" t="s">
        <v>3558</v>
      </c>
      <c r="F261" s="2" t="s">
        <v>67</v>
      </c>
      <c r="G261" s="2" t="s">
        <v>3559</v>
      </c>
      <c r="H261" s="2"/>
      <c r="I261" s="2" t="s">
        <v>3560</v>
      </c>
      <c r="J261" s="2" t="s">
        <v>187</v>
      </c>
      <c r="K261" s="2"/>
      <c r="L261" s="2" t="s">
        <v>12</v>
      </c>
      <c r="M261" s="2" t="s">
        <v>12</v>
      </c>
      <c r="N261" s="2" t="s">
        <v>12</v>
      </c>
      <c r="O261" s="2" t="s">
        <v>2691</v>
      </c>
      <c r="P261" s="2"/>
      <c r="Q261" s="2"/>
      <c r="S261" s="10115"/>
      <c r="U261" s="10116"/>
      <c r="W261" s="10117" t="str">
        <f>IF(ISNUMBER(U261),U261,"")</f>
        <v/>
      </c>
      <c r="Y261" s="10118" t="str">
        <f t="shared" si="38"/>
        <v/>
      </c>
      <c r="AA261" s="92"/>
      <c r="AC261" s="10119"/>
      <c r="AE261" s="10120"/>
      <c r="AG261" s="10121" t="str">
        <f>IF(ISNUMBER(AE261),AE261,"")</f>
        <v/>
      </c>
      <c r="AI261" s="10122" t="str">
        <f t="shared" si="39"/>
        <v/>
      </c>
    </row>
    <row r="262" spans="1:35" ht="11.25" hidden="1" outlineLevel="5">
      <c r="A262" s="10123" t="s">
        <v>3561</v>
      </c>
      <c r="B262" s="2" t="s">
        <v>94</v>
      </c>
      <c r="C262" s="67" t="str">
        <f t="shared" si="37"/>
        <v/>
      </c>
      <c r="D262" s="2" t="s">
        <v>90</v>
      </c>
      <c r="E262" s="2" t="s">
        <v>3562</v>
      </c>
      <c r="F262" s="2" t="s">
        <v>67</v>
      </c>
      <c r="G262" s="2" t="s">
        <v>3563</v>
      </c>
      <c r="H262" s="2"/>
      <c r="I262" s="2" t="s">
        <v>3564</v>
      </c>
      <c r="J262" s="2" t="s">
        <v>96</v>
      </c>
      <c r="K262" s="2"/>
      <c r="L262" s="2" t="s">
        <v>12</v>
      </c>
      <c r="M262" s="2" t="s">
        <v>12</v>
      </c>
      <c r="N262" s="2" t="s">
        <v>12</v>
      </c>
      <c r="O262" s="2" t="s">
        <v>2691</v>
      </c>
      <c r="P262" s="2"/>
      <c r="Q262" s="2"/>
      <c r="S262" s="10124"/>
      <c r="U262" s="10125"/>
      <c r="W262" s="10126" t="str">
        <f>IF(ISNUMBER(U262),U262,"")</f>
        <v/>
      </c>
      <c r="Y262" s="10127" t="str">
        <f t="shared" si="38"/>
        <v/>
      </c>
      <c r="AA262" s="92"/>
      <c r="AC262" s="10128"/>
      <c r="AE262" s="10129"/>
      <c r="AG262" s="10130" t="str">
        <f>IF(ISNUMBER(AE262),AE262,"")</f>
        <v/>
      </c>
      <c r="AI262" s="10131" t="str">
        <f t="shared" si="39"/>
        <v/>
      </c>
    </row>
    <row r="263" spans="1:35" ht="11.25" hidden="1" outlineLevel="4">
      <c r="A263" s="10132" t="s">
        <v>3565</v>
      </c>
      <c r="B263" s="2" t="s">
        <v>94</v>
      </c>
      <c r="C263" s="67" t="str">
        <f t="shared" si="37"/>
        <v/>
      </c>
      <c r="D263" s="2" t="s">
        <v>90</v>
      </c>
      <c r="E263" s="2" t="s">
        <v>3566</v>
      </c>
      <c r="F263" s="2" t="s">
        <v>67</v>
      </c>
      <c r="G263" s="2" t="s">
        <v>3567</v>
      </c>
      <c r="H263" s="2" t="s">
        <v>69</v>
      </c>
      <c r="I263" s="2"/>
      <c r="J263" s="2" t="s">
        <v>71</v>
      </c>
      <c r="K263" s="2"/>
      <c r="L263" s="2" t="s">
        <v>12</v>
      </c>
      <c r="M263" s="2" t="s">
        <v>12</v>
      </c>
      <c r="N263" s="2" t="s">
        <v>12</v>
      </c>
      <c r="O263" s="2" t="s">
        <v>2691</v>
      </c>
      <c r="P263" s="2"/>
      <c r="Q263" s="2"/>
      <c r="S263" s="10133"/>
      <c r="U263" s="10134"/>
      <c r="W263" s="10135" t="str">
        <f>IF(OR(ISNUMBER(W264),ISNUMBER(W265),ISNUMBER(W266)),N(W264)+N(W265)+N(W266),IF(ISNUMBER(U263),U263,""))</f>
        <v/>
      </c>
      <c r="Y263" s="10136" t="str">
        <f t="shared" si="38"/>
        <v/>
      </c>
      <c r="AA263" s="92"/>
      <c r="AC263" s="10137"/>
      <c r="AE263" s="10138"/>
      <c r="AG263" s="10139" t="str">
        <f>IF(OR(ISNUMBER(AG264),ISNUMBER(AG265),ISNUMBER(AG266)),N(AG264)+N(AG265)+N(AG266),IF(ISNUMBER(AE263),AE263,""))</f>
        <v/>
      </c>
      <c r="AI263" s="10140" t="str">
        <f t="shared" si="39"/>
        <v/>
      </c>
    </row>
    <row r="264" spans="1:35" ht="11.25" hidden="1" outlineLevel="5">
      <c r="A264" s="10141" t="s">
        <v>3568</v>
      </c>
      <c r="B264" s="2" t="s">
        <v>94</v>
      </c>
      <c r="C264" s="67" t="str">
        <f t="shared" si="37"/>
        <v/>
      </c>
      <c r="D264" s="2" t="s">
        <v>90</v>
      </c>
      <c r="E264" s="2" t="s">
        <v>3569</v>
      </c>
      <c r="F264" s="2" t="s">
        <v>67</v>
      </c>
      <c r="G264" s="2" t="s">
        <v>3570</v>
      </c>
      <c r="H264" s="2" t="s">
        <v>69</v>
      </c>
      <c r="I264" s="2" t="s">
        <v>3571</v>
      </c>
      <c r="J264" s="2" t="s">
        <v>187</v>
      </c>
      <c r="K264" s="2"/>
      <c r="L264" s="2" t="s">
        <v>12</v>
      </c>
      <c r="M264" s="2" t="s">
        <v>12</v>
      </c>
      <c r="N264" s="2" t="s">
        <v>12</v>
      </c>
      <c r="O264" s="2" t="s">
        <v>2691</v>
      </c>
      <c r="P264" s="2"/>
      <c r="Q264" s="2"/>
      <c r="S264" s="10142"/>
      <c r="U264" s="10143"/>
      <c r="W264" s="10144" t="str">
        <f>IF(ISNUMBER(U264),U264,"")</f>
        <v/>
      </c>
      <c r="Y264" s="10145" t="str">
        <f t="shared" si="38"/>
        <v/>
      </c>
      <c r="AA264" s="92"/>
      <c r="AC264" s="10146"/>
      <c r="AE264" s="10147"/>
      <c r="AG264" s="10148" t="str">
        <f>IF(ISNUMBER(AE264),AE264,"")</f>
        <v/>
      </c>
      <c r="AI264" s="10149" t="str">
        <f t="shared" si="39"/>
        <v/>
      </c>
    </row>
    <row r="265" spans="1:35" ht="11.25" hidden="1" outlineLevel="5">
      <c r="A265" s="10150" t="s">
        <v>3572</v>
      </c>
      <c r="B265" s="2" t="s">
        <v>94</v>
      </c>
      <c r="C265" s="67" t="str">
        <f t="shared" ref="C265:C328" si="46">IF(OR(ISNUMBER(S265),ISNUMBER(U265),ISNUMBER(W265),ISNUMBER(Y265),ISNUMBER(AC265),ISNUMBER(AE265),ISNUMBER(AG265),ISNUMBER(AI265),ISNUMBER(AA265),ISNUMBER(AK265)),"x","")</f>
        <v/>
      </c>
      <c r="D265" s="2" t="s">
        <v>90</v>
      </c>
      <c r="E265" s="2" t="s">
        <v>3573</v>
      </c>
      <c r="F265" s="2" t="s">
        <v>67</v>
      </c>
      <c r="G265" s="2" t="s">
        <v>3574</v>
      </c>
      <c r="H265" s="2" t="s">
        <v>172</v>
      </c>
      <c r="I265" s="2" t="s">
        <v>3575</v>
      </c>
      <c r="J265" s="2" t="s">
        <v>187</v>
      </c>
      <c r="K265" s="2"/>
      <c r="L265" s="2" t="s">
        <v>12</v>
      </c>
      <c r="M265" s="2" t="s">
        <v>12</v>
      </c>
      <c r="N265" s="2" t="s">
        <v>12</v>
      </c>
      <c r="O265" s="2" t="s">
        <v>2691</v>
      </c>
      <c r="P265" s="2"/>
      <c r="Q265" s="2"/>
      <c r="S265" s="10151"/>
      <c r="U265" s="10152"/>
      <c r="W265" s="10153" t="str">
        <f>IF(ISNUMBER(U265),U265,"")</f>
        <v/>
      </c>
      <c r="Y265" s="10154" t="str">
        <f t="shared" ref="Y265:Y328" si="47">IF(OR(ISNUMBER(S265),ISNUMBER(W265)),N(S265)+N(W265),"")</f>
        <v/>
      </c>
      <c r="AA265" s="92"/>
      <c r="AC265" s="10155"/>
      <c r="AE265" s="10156"/>
      <c r="AG265" s="10157" t="str">
        <f>IF(ISNUMBER(AE265),AE265,"")</f>
        <v/>
      </c>
      <c r="AI265" s="10158" t="str">
        <f t="shared" ref="AI265:AI328" si="48">IF(OR(ISNUMBER(AC265),ISNUMBER(AG265)),N(AC265)+N(AG265),"")</f>
        <v/>
      </c>
    </row>
    <row r="266" spans="1:35" ht="11.25" hidden="1" outlineLevel="5">
      <c r="A266" s="10159" t="s">
        <v>3029</v>
      </c>
      <c r="B266" s="2" t="s">
        <v>94</v>
      </c>
      <c r="C266" s="67" t="str">
        <f t="shared" si="46"/>
        <v/>
      </c>
      <c r="D266" s="2" t="s">
        <v>90</v>
      </c>
      <c r="E266" s="2" t="s">
        <v>3576</v>
      </c>
      <c r="F266" s="2" t="s">
        <v>67</v>
      </c>
      <c r="G266" s="2" t="s">
        <v>3577</v>
      </c>
      <c r="H266" s="2"/>
      <c r="I266" s="2" t="s">
        <v>196</v>
      </c>
      <c r="J266" s="2" t="s">
        <v>96</v>
      </c>
      <c r="K266" s="2"/>
      <c r="L266" s="2" t="s">
        <v>12</v>
      </c>
      <c r="M266" s="2" t="s">
        <v>12</v>
      </c>
      <c r="N266" s="2" t="s">
        <v>12</v>
      </c>
      <c r="O266" s="2" t="s">
        <v>2691</v>
      </c>
      <c r="P266" s="2"/>
      <c r="Q266" s="2"/>
      <c r="S266" s="10160"/>
      <c r="U266" s="10161"/>
      <c r="W266" s="10162" t="str">
        <f>IF(ISNUMBER(U266),U266,"")</f>
        <v/>
      </c>
      <c r="Y266" s="10163" t="str">
        <f t="shared" si="47"/>
        <v/>
      </c>
      <c r="AA266" s="92"/>
      <c r="AC266" s="10164"/>
      <c r="AE266" s="10165"/>
      <c r="AG266" s="10166" t="str">
        <f>IF(ISNUMBER(AE266),AE266,"")</f>
        <v/>
      </c>
      <c r="AI266" s="10167" t="str">
        <f t="shared" si="48"/>
        <v/>
      </c>
    </row>
    <row r="267" spans="1:35" ht="11.25" hidden="1" outlineLevel="4">
      <c r="A267" s="10168" t="s">
        <v>3578</v>
      </c>
      <c r="B267" s="2" t="s">
        <v>94</v>
      </c>
      <c r="C267" s="67" t="str">
        <f t="shared" si="46"/>
        <v/>
      </c>
      <c r="D267" s="2" t="s">
        <v>90</v>
      </c>
      <c r="E267" s="2" t="s">
        <v>3579</v>
      </c>
      <c r="F267" s="2" t="s">
        <v>67</v>
      </c>
      <c r="G267" s="2" t="s">
        <v>3580</v>
      </c>
      <c r="H267" s="2" t="s">
        <v>2916</v>
      </c>
      <c r="I267" s="2" t="s">
        <v>3581</v>
      </c>
      <c r="J267" s="2" t="s">
        <v>187</v>
      </c>
      <c r="K267" s="2"/>
      <c r="L267" s="2" t="s">
        <v>12</v>
      </c>
      <c r="M267" s="2" t="s">
        <v>12</v>
      </c>
      <c r="N267" s="2" t="s">
        <v>12</v>
      </c>
      <c r="O267" s="2" t="s">
        <v>2691</v>
      </c>
      <c r="P267" s="2"/>
      <c r="Q267" s="2"/>
      <c r="S267" s="10169"/>
      <c r="U267" s="10170"/>
      <c r="W267" s="10171" t="str">
        <f>IF(ISNUMBER(U267),U267,"")</f>
        <v/>
      </c>
      <c r="Y267" s="10172" t="str">
        <f t="shared" si="47"/>
        <v/>
      </c>
      <c r="AA267" s="92"/>
      <c r="AC267" s="10173"/>
      <c r="AE267" s="10174"/>
      <c r="AG267" s="10175" t="str">
        <f>IF(ISNUMBER(AE267),AE267,"")</f>
        <v/>
      </c>
      <c r="AI267" s="10176" t="str">
        <f t="shared" si="48"/>
        <v/>
      </c>
    </row>
    <row r="268" spans="1:35" ht="11.25" hidden="1" outlineLevel="4">
      <c r="A268" s="10177" t="s">
        <v>3582</v>
      </c>
      <c r="B268" s="2" t="s">
        <v>94</v>
      </c>
      <c r="C268" s="67" t="str">
        <f t="shared" si="46"/>
        <v/>
      </c>
      <c r="D268" s="2" t="s">
        <v>90</v>
      </c>
      <c r="E268" s="2" t="s">
        <v>3583</v>
      </c>
      <c r="F268" s="2" t="s">
        <v>67</v>
      </c>
      <c r="G268" s="2" t="s">
        <v>3584</v>
      </c>
      <c r="H268" s="2" t="s">
        <v>2916</v>
      </c>
      <c r="I268" s="2" t="s">
        <v>3585</v>
      </c>
      <c r="J268" s="2" t="s">
        <v>71</v>
      </c>
      <c r="K268" s="2"/>
      <c r="L268" s="2" t="s">
        <v>12</v>
      </c>
      <c r="M268" s="2" t="s">
        <v>12</v>
      </c>
      <c r="N268" s="2" t="s">
        <v>12</v>
      </c>
      <c r="O268" s="2" t="s">
        <v>2691</v>
      </c>
      <c r="P268" s="2"/>
      <c r="Q268" s="2"/>
      <c r="S268" s="10178"/>
      <c r="U268" s="10179"/>
      <c r="W268" s="10180" t="str">
        <f>IF(OR(ISNUMBER(W269),ISNUMBER(W278)),-N(W269)-N(W278),IF(ISNUMBER(U268),U268,""))</f>
        <v/>
      </c>
      <c r="Y268" s="10181" t="str">
        <f t="shared" si="47"/>
        <v/>
      </c>
      <c r="AA268" s="92"/>
      <c r="AC268" s="10182"/>
      <c r="AE268" s="10183"/>
      <c r="AG268" s="10184" t="str">
        <f>IF(OR(ISNUMBER(AG269),ISNUMBER(AG278)),-N(AG269)-N(AG278),IF(ISNUMBER(AE268),AE268,""))</f>
        <v/>
      </c>
      <c r="AI268" s="10185" t="str">
        <f t="shared" si="48"/>
        <v/>
      </c>
    </row>
    <row r="269" spans="1:35" ht="11.25" hidden="1" outlineLevel="5">
      <c r="A269" s="10186" t="s">
        <v>2948</v>
      </c>
      <c r="B269" s="2" t="s">
        <v>593</v>
      </c>
      <c r="C269" s="67" t="str">
        <f t="shared" si="46"/>
        <v/>
      </c>
      <c r="D269" s="2" t="s">
        <v>90</v>
      </c>
      <c r="E269" s="2" t="s">
        <v>3586</v>
      </c>
      <c r="F269" s="2" t="s">
        <v>67</v>
      </c>
      <c r="G269" s="2" t="s">
        <v>3587</v>
      </c>
      <c r="H269" s="2"/>
      <c r="I269" s="2"/>
      <c r="J269" s="2" t="s">
        <v>71</v>
      </c>
      <c r="K269" s="2"/>
      <c r="L269" s="2" t="s">
        <v>12</v>
      </c>
      <c r="M269" s="2" t="s">
        <v>12</v>
      </c>
      <c r="N269" s="2" t="s">
        <v>12</v>
      </c>
      <c r="O269" s="2" t="s">
        <v>2691</v>
      </c>
      <c r="P269" s="2"/>
      <c r="Q269" s="2"/>
      <c r="S269" s="10187"/>
      <c r="U269" s="10188"/>
      <c r="W269" s="10189" t="str">
        <f>IF(OR(ISNUMBER(W270),ISNUMBER(W271),ISNUMBER(W274)),N(W270)+N(W271)+N(W274),IF(ISNUMBER(U269),U269,""))</f>
        <v/>
      </c>
      <c r="Y269" s="10190" t="str">
        <f t="shared" si="47"/>
        <v/>
      </c>
      <c r="AA269" s="92"/>
      <c r="AC269" s="10191"/>
      <c r="AE269" s="10192"/>
      <c r="AG269" s="10193" t="str">
        <f>IF(OR(ISNUMBER(AG270),ISNUMBER(AG271),ISNUMBER(AG274)),N(AG270)+N(AG271)+N(AG274),IF(ISNUMBER(AE269),AE269,""))</f>
        <v/>
      </c>
      <c r="AI269" s="10194" t="str">
        <f t="shared" si="48"/>
        <v/>
      </c>
    </row>
    <row r="270" spans="1:35" ht="11.25" hidden="1" outlineLevel="6">
      <c r="A270" s="10195" t="s">
        <v>2952</v>
      </c>
      <c r="B270" s="2" t="s">
        <v>94</v>
      </c>
      <c r="C270" s="67" t="str">
        <f t="shared" si="46"/>
        <v/>
      </c>
      <c r="D270" s="2" t="s">
        <v>90</v>
      </c>
      <c r="E270" s="2" t="s">
        <v>3588</v>
      </c>
      <c r="F270" s="2" t="s">
        <v>67</v>
      </c>
      <c r="G270" s="2" t="s">
        <v>3589</v>
      </c>
      <c r="H270" s="2"/>
      <c r="I270" s="2"/>
      <c r="J270" s="2" t="s">
        <v>187</v>
      </c>
      <c r="K270" s="2"/>
      <c r="L270" s="2" t="s">
        <v>12</v>
      </c>
      <c r="M270" s="2" t="s">
        <v>12</v>
      </c>
      <c r="N270" s="2" t="s">
        <v>12</v>
      </c>
      <c r="O270" s="2" t="s">
        <v>2691</v>
      </c>
      <c r="P270" s="2"/>
      <c r="Q270" s="2"/>
      <c r="S270" s="10196"/>
      <c r="U270" s="10197"/>
      <c r="W270" s="10198" t="str">
        <f>IF(ISNUMBER(U270),U270,"")</f>
        <v/>
      </c>
      <c r="Y270" s="10199" t="str">
        <f t="shared" si="47"/>
        <v/>
      </c>
      <c r="AA270" s="92"/>
      <c r="AC270" s="10200"/>
      <c r="AE270" s="10201"/>
      <c r="AG270" s="10202" t="str">
        <f>IF(ISNUMBER(AE270),AE270,"")</f>
        <v/>
      </c>
      <c r="AI270" s="10203" t="str">
        <f t="shared" si="48"/>
        <v/>
      </c>
    </row>
    <row r="271" spans="1:35" ht="11.25" hidden="1" outlineLevel="6">
      <c r="A271" s="10204" t="s">
        <v>2955</v>
      </c>
      <c r="B271" s="2" t="s">
        <v>94</v>
      </c>
      <c r="C271" s="67" t="str">
        <f t="shared" si="46"/>
        <v/>
      </c>
      <c r="D271" s="2" t="s">
        <v>90</v>
      </c>
      <c r="E271" s="2" t="s">
        <v>3590</v>
      </c>
      <c r="F271" s="2" t="s">
        <v>67</v>
      </c>
      <c r="G271" s="2" t="s">
        <v>3591</v>
      </c>
      <c r="H271" s="2"/>
      <c r="I271" s="2"/>
      <c r="J271" s="2" t="s">
        <v>187</v>
      </c>
      <c r="K271" s="2"/>
      <c r="L271" s="2" t="s">
        <v>12</v>
      </c>
      <c r="M271" s="2" t="s">
        <v>12</v>
      </c>
      <c r="N271" s="2" t="s">
        <v>12</v>
      </c>
      <c r="O271" s="2" t="s">
        <v>2691</v>
      </c>
      <c r="P271" s="2"/>
      <c r="Q271" s="2"/>
      <c r="S271" s="10205"/>
      <c r="U271" s="10206"/>
      <c r="W271" s="10207" t="str">
        <f>IF(OR(ISNUMBER(W272),ISNUMBER(W273)),N(W272)+N(W273),IF(ISNUMBER(U271),U271,""))</f>
        <v/>
      </c>
      <c r="Y271" s="10208" t="str">
        <f t="shared" si="47"/>
        <v/>
      </c>
      <c r="AA271" s="92"/>
      <c r="AC271" s="10209"/>
      <c r="AE271" s="10210"/>
      <c r="AG271" s="10211" t="str">
        <f>IF(OR(ISNUMBER(AG272),ISNUMBER(AG273)),N(AG272)+N(AG273),IF(ISNUMBER(AE271),AE271,""))</f>
        <v/>
      </c>
      <c r="AI271" s="10212" t="str">
        <f t="shared" si="48"/>
        <v/>
      </c>
    </row>
    <row r="272" spans="1:35" ht="11.25" hidden="1" outlineLevel="7">
      <c r="A272" s="10213" t="s">
        <v>2958</v>
      </c>
      <c r="B272" s="2" t="s">
        <v>94</v>
      </c>
      <c r="C272" s="67" t="str">
        <f t="shared" si="46"/>
        <v/>
      </c>
      <c r="D272" s="2" t="s">
        <v>90</v>
      </c>
      <c r="E272" s="2" t="s">
        <v>3592</v>
      </c>
      <c r="F272" s="2" t="s">
        <v>67</v>
      </c>
      <c r="G272" s="2" t="s">
        <v>3593</v>
      </c>
      <c r="H272" s="2"/>
      <c r="I272" s="2"/>
      <c r="J272" s="2"/>
      <c r="K272" s="2"/>
      <c r="L272" s="2" t="s">
        <v>12</v>
      </c>
      <c r="M272" s="2" t="s">
        <v>12</v>
      </c>
      <c r="N272" s="2" t="s">
        <v>12</v>
      </c>
      <c r="O272" s="2" t="s">
        <v>2691</v>
      </c>
      <c r="P272" s="2"/>
      <c r="Q272" s="2"/>
      <c r="S272" s="10214"/>
      <c r="U272" s="10215"/>
      <c r="W272" s="10216" t="str">
        <f>IF(ISNUMBER(U272),U272,"")</f>
        <v/>
      </c>
      <c r="Y272" s="10217" t="str">
        <f t="shared" si="47"/>
        <v/>
      </c>
      <c r="AA272" s="92"/>
      <c r="AC272" s="10218"/>
      <c r="AE272" s="10219"/>
      <c r="AG272" s="10220" t="str">
        <f>IF(ISNUMBER(AE272),AE272,"")</f>
        <v/>
      </c>
      <c r="AI272" s="10221" t="str">
        <f t="shared" si="48"/>
        <v/>
      </c>
    </row>
    <row r="273" spans="1:35" ht="11.25" hidden="1" outlineLevel="7">
      <c r="A273" s="10222" t="s">
        <v>2961</v>
      </c>
      <c r="B273" s="2" t="s">
        <v>94</v>
      </c>
      <c r="C273" s="67" t="str">
        <f t="shared" si="46"/>
        <v/>
      </c>
      <c r="D273" s="2" t="s">
        <v>90</v>
      </c>
      <c r="E273" s="2" t="s">
        <v>3594</v>
      </c>
      <c r="F273" s="2" t="s">
        <v>67</v>
      </c>
      <c r="G273" s="2" t="s">
        <v>3595</v>
      </c>
      <c r="H273" s="2"/>
      <c r="I273" s="2"/>
      <c r="J273" s="2"/>
      <c r="K273" s="2"/>
      <c r="L273" s="2" t="s">
        <v>12</v>
      </c>
      <c r="M273" s="2" t="s">
        <v>12</v>
      </c>
      <c r="N273" s="2" t="s">
        <v>12</v>
      </c>
      <c r="O273" s="2" t="s">
        <v>2691</v>
      </c>
      <c r="P273" s="2"/>
      <c r="Q273" s="2"/>
      <c r="S273" s="10223"/>
      <c r="U273" s="10224"/>
      <c r="W273" s="10225" t="str">
        <f>IF(ISNUMBER(U273),U273,"")</f>
        <v/>
      </c>
      <c r="Y273" s="10226" t="str">
        <f t="shared" si="47"/>
        <v/>
      </c>
      <c r="AA273" s="92"/>
      <c r="AC273" s="10227"/>
      <c r="AE273" s="10228"/>
      <c r="AG273" s="10229" t="str">
        <f>IF(ISNUMBER(AE273),AE273,"")</f>
        <v/>
      </c>
      <c r="AI273" s="10230" t="str">
        <f t="shared" si="48"/>
        <v/>
      </c>
    </row>
    <row r="274" spans="1:35" ht="11.25" hidden="1" outlineLevel="6">
      <c r="A274" s="10231" t="s">
        <v>2964</v>
      </c>
      <c r="B274" s="2" t="s">
        <v>94</v>
      </c>
      <c r="C274" s="67" t="str">
        <f t="shared" si="46"/>
        <v/>
      </c>
      <c r="D274" s="2" t="s">
        <v>90</v>
      </c>
      <c r="E274" s="2" t="s">
        <v>3596</v>
      </c>
      <c r="F274" s="2" t="s">
        <v>67</v>
      </c>
      <c r="G274" s="2" t="s">
        <v>3597</v>
      </c>
      <c r="H274" s="2"/>
      <c r="I274" s="2"/>
      <c r="J274" s="2" t="s">
        <v>187</v>
      </c>
      <c r="K274" s="2"/>
      <c r="L274" s="2" t="s">
        <v>12</v>
      </c>
      <c r="M274" s="2" t="s">
        <v>12</v>
      </c>
      <c r="N274" s="2" t="s">
        <v>12</v>
      </c>
      <c r="O274" s="2" t="s">
        <v>2691</v>
      </c>
      <c r="P274" s="2"/>
      <c r="Q274" s="2"/>
      <c r="S274" s="10232"/>
      <c r="U274" s="10233"/>
      <c r="W274" s="10234" t="str">
        <f>IF(OR(ISNUMBER(W275),ISNUMBER(W276),ISNUMBER(W277)),N(W275)+N(W276)+N(W277),IF(ISNUMBER(U274),U274,""))</f>
        <v/>
      </c>
      <c r="Y274" s="10235" t="str">
        <f t="shared" si="47"/>
        <v/>
      </c>
      <c r="AA274" s="92"/>
      <c r="AC274" s="10236"/>
      <c r="AE274" s="10237"/>
      <c r="AG274" s="10238" t="str">
        <f>IF(OR(ISNUMBER(AG275),ISNUMBER(AG276),ISNUMBER(AG277)),N(AG275)+N(AG276)+N(AG277),IF(ISNUMBER(AE274),AE274,""))</f>
        <v/>
      </c>
      <c r="AI274" s="10239" t="str">
        <f t="shared" si="48"/>
        <v/>
      </c>
    </row>
    <row r="275" spans="1:35" ht="11.25" hidden="1" outlineLevel="7">
      <c r="A275" s="10240" t="s">
        <v>3598</v>
      </c>
      <c r="B275" s="2" t="s">
        <v>94</v>
      </c>
      <c r="C275" s="67" t="str">
        <f t="shared" si="46"/>
        <v/>
      </c>
      <c r="D275" s="2" t="s">
        <v>90</v>
      </c>
      <c r="E275" s="2" t="s">
        <v>3599</v>
      </c>
      <c r="F275" s="2" t="s">
        <v>67</v>
      </c>
      <c r="G275" s="2" t="s">
        <v>3600</v>
      </c>
      <c r="H275" s="2"/>
      <c r="I275" s="2"/>
      <c r="J275" s="2"/>
      <c r="K275" s="2"/>
      <c r="L275" s="2" t="s">
        <v>12</v>
      </c>
      <c r="M275" s="2" t="s">
        <v>12</v>
      </c>
      <c r="N275" s="2" t="s">
        <v>12</v>
      </c>
      <c r="O275" s="2" t="s">
        <v>2691</v>
      </c>
      <c r="P275" s="2"/>
      <c r="Q275" s="2"/>
      <c r="S275" s="10241"/>
      <c r="U275" s="10242"/>
      <c r="W275" s="10243" t="str">
        <f>IF(ISNUMBER(U275),U275,"")</f>
        <v/>
      </c>
      <c r="Y275" s="10244" t="str">
        <f t="shared" si="47"/>
        <v/>
      </c>
      <c r="AA275" s="92"/>
      <c r="AC275" s="10245"/>
      <c r="AE275" s="10246"/>
      <c r="AG275" s="10247" t="str">
        <f>IF(ISNUMBER(AE275),AE275,"")</f>
        <v/>
      </c>
      <c r="AI275" s="10248" t="str">
        <f t="shared" si="48"/>
        <v/>
      </c>
    </row>
    <row r="276" spans="1:35" ht="11.25" hidden="1" outlineLevel="7">
      <c r="A276" s="10249" t="s">
        <v>3601</v>
      </c>
      <c r="B276" s="2" t="s">
        <v>94</v>
      </c>
      <c r="C276" s="67" t="str">
        <f t="shared" si="46"/>
        <v/>
      </c>
      <c r="D276" s="2" t="s">
        <v>90</v>
      </c>
      <c r="E276" s="2" t="s">
        <v>3602</v>
      </c>
      <c r="F276" s="2" t="s">
        <v>67</v>
      </c>
      <c r="G276" s="2" t="s">
        <v>3603</v>
      </c>
      <c r="H276" s="2"/>
      <c r="I276" s="2"/>
      <c r="J276" s="2"/>
      <c r="K276" s="2"/>
      <c r="L276" s="2" t="s">
        <v>12</v>
      </c>
      <c r="M276" s="2" t="s">
        <v>12</v>
      </c>
      <c r="N276" s="2" t="s">
        <v>12</v>
      </c>
      <c r="O276" s="2" t="s">
        <v>2691</v>
      </c>
      <c r="P276" s="2"/>
      <c r="Q276" s="2"/>
      <c r="S276" s="10250"/>
      <c r="U276" s="10251"/>
      <c r="W276" s="10252" t="str">
        <f>IF(ISNUMBER(U276),U276,"")</f>
        <v/>
      </c>
      <c r="Y276" s="10253" t="str">
        <f t="shared" si="47"/>
        <v/>
      </c>
      <c r="AA276" s="92"/>
      <c r="AC276" s="10254"/>
      <c r="AE276" s="10255"/>
      <c r="AG276" s="10256" t="str">
        <f>IF(ISNUMBER(AE276),AE276,"")</f>
        <v/>
      </c>
      <c r="AI276" s="10257" t="str">
        <f t="shared" si="48"/>
        <v/>
      </c>
    </row>
    <row r="277" spans="1:35" ht="11.25" hidden="1" outlineLevel="7">
      <c r="A277" s="10258" t="s">
        <v>3604</v>
      </c>
      <c r="B277" s="2" t="s">
        <v>94</v>
      </c>
      <c r="C277" s="67" t="str">
        <f t="shared" si="46"/>
        <v/>
      </c>
      <c r="D277" s="2" t="s">
        <v>90</v>
      </c>
      <c r="E277" s="2" t="s">
        <v>3605</v>
      </c>
      <c r="F277" s="2" t="s">
        <v>67</v>
      </c>
      <c r="G277" s="2" t="s">
        <v>3606</v>
      </c>
      <c r="H277" s="2"/>
      <c r="I277" s="2"/>
      <c r="J277" s="2"/>
      <c r="K277" s="2"/>
      <c r="L277" s="2" t="s">
        <v>12</v>
      </c>
      <c r="M277" s="2" t="s">
        <v>12</v>
      </c>
      <c r="N277" s="2" t="s">
        <v>12</v>
      </c>
      <c r="O277" s="2" t="s">
        <v>2691</v>
      </c>
      <c r="P277" s="2"/>
      <c r="Q277" s="2"/>
      <c r="S277" s="10259"/>
      <c r="U277" s="10260"/>
      <c r="W277" s="10261" t="str">
        <f>IF(ISNUMBER(U277),U277,"")</f>
        <v/>
      </c>
      <c r="Y277" s="10262" t="str">
        <f t="shared" si="47"/>
        <v/>
      </c>
      <c r="AA277" s="92"/>
      <c r="AC277" s="10263"/>
      <c r="AE277" s="10264"/>
      <c r="AG277" s="10265" t="str">
        <f>IF(ISNUMBER(AE277),AE277,"")</f>
        <v/>
      </c>
      <c r="AI277" s="10266" t="str">
        <f t="shared" si="48"/>
        <v/>
      </c>
    </row>
    <row r="278" spans="1:35" ht="11.25" hidden="1" outlineLevel="5">
      <c r="A278" s="10267" t="s">
        <v>2976</v>
      </c>
      <c r="B278" s="2" t="s">
        <v>593</v>
      </c>
      <c r="C278" s="67" t="str">
        <f t="shared" si="46"/>
        <v/>
      </c>
      <c r="D278" s="2" t="s">
        <v>90</v>
      </c>
      <c r="E278" s="2" t="s">
        <v>3607</v>
      </c>
      <c r="F278" s="2" t="s">
        <v>67</v>
      </c>
      <c r="G278" s="2" t="s">
        <v>3608</v>
      </c>
      <c r="H278" s="2"/>
      <c r="I278" s="2" t="s">
        <v>3609</v>
      </c>
      <c r="J278" s="2" t="s">
        <v>71</v>
      </c>
      <c r="K278" s="2"/>
      <c r="L278" s="2" t="s">
        <v>12</v>
      </c>
      <c r="M278" s="2" t="s">
        <v>12</v>
      </c>
      <c r="N278" s="2" t="s">
        <v>12</v>
      </c>
      <c r="O278" s="2" t="s">
        <v>2691</v>
      </c>
      <c r="P278" s="2"/>
      <c r="Q278" s="2"/>
      <c r="S278" s="10268"/>
      <c r="U278" s="10269"/>
      <c r="W278" s="10270" t="str">
        <f>IF(OR(ISNUMBER(W279),ISNUMBER(W280),ISNUMBER(W283)),N(W279)+N(W280)+N(W283),IF(ISNUMBER(U278),U278,""))</f>
        <v/>
      </c>
      <c r="Y278" s="10271" t="str">
        <f t="shared" si="47"/>
        <v/>
      </c>
      <c r="AA278" s="92"/>
      <c r="AC278" s="10272"/>
      <c r="AE278" s="10273"/>
      <c r="AG278" s="10274" t="str">
        <f>IF(OR(ISNUMBER(AG279),ISNUMBER(AG280),ISNUMBER(AG283)),N(AG279)+N(AG280)+N(AG283),IF(ISNUMBER(AE278),AE278,""))</f>
        <v/>
      </c>
      <c r="AI278" s="10275" t="str">
        <f t="shared" si="48"/>
        <v/>
      </c>
    </row>
    <row r="279" spans="1:35" ht="11.25" hidden="1" outlineLevel="6">
      <c r="A279" s="10276" t="s">
        <v>2980</v>
      </c>
      <c r="B279" s="2" t="s">
        <v>94</v>
      </c>
      <c r="C279" s="67" t="str">
        <f t="shared" si="46"/>
        <v/>
      </c>
      <c r="D279" s="2" t="s">
        <v>90</v>
      </c>
      <c r="E279" s="2" t="s">
        <v>3610</v>
      </c>
      <c r="F279" s="2" t="s">
        <v>67</v>
      </c>
      <c r="G279" s="2" t="s">
        <v>3611</v>
      </c>
      <c r="H279" s="2"/>
      <c r="I279" s="2"/>
      <c r="J279" s="2" t="s">
        <v>187</v>
      </c>
      <c r="K279" s="2"/>
      <c r="L279" s="2" t="s">
        <v>12</v>
      </c>
      <c r="M279" s="2" t="s">
        <v>12</v>
      </c>
      <c r="N279" s="2" t="s">
        <v>12</v>
      </c>
      <c r="O279" s="2" t="s">
        <v>2691</v>
      </c>
      <c r="P279" s="2"/>
      <c r="Q279" s="2"/>
      <c r="S279" s="10277"/>
      <c r="U279" s="10278"/>
      <c r="W279" s="10279" t="str">
        <f>IF(ISNUMBER(U279),U279,"")</f>
        <v/>
      </c>
      <c r="Y279" s="10280" t="str">
        <f t="shared" si="47"/>
        <v/>
      </c>
      <c r="AA279" s="92"/>
      <c r="AC279" s="10281"/>
      <c r="AE279" s="10282"/>
      <c r="AG279" s="10283" t="str">
        <f>IF(ISNUMBER(AE279),AE279,"")</f>
        <v/>
      </c>
      <c r="AI279" s="10284" t="str">
        <f t="shared" si="48"/>
        <v/>
      </c>
    </row>
    <row r="280" spans="1:35" ht="11.25" hidden="1" outlineLevel="6">
      <c r="A280" s="10285" t="s">
        <v>2983</v>
      </c>
      <c r="B280" s="2" t="s">
        <v>94</v>
      </c>
      <c r="C280" s="67" t="str">
        <f t="shared" si="46"/>
        <v/>
      </c>
      <c r="D280" s="2" t="s">
        <v>90</v>
      </c>
      <c r="E280" s="2" t="s">
        <v>3612</v>
      </c>
      <c r="F280" s="2" t="s">
        <v>67</v>
      </c>
      <c r="G280" s="2" t="s">
        <v>3613</v>
      </c>
      <c r="H280" s="2"/>
      <c r="I280" s="2"/>
      <c r="J280" s="2" t="s">
        <v>187</v>
      </c>
      <c r="K280" s="2"/>
      <c r="L280" s="2" t="s">
        <v>12</v>
      </c>
      <c r="M280" s="2" t="s">
        <v>12</v>
      </c>
      <c r="N280" s="2" t="s">
        <v>12</v>
      </c>
      <c r="O280" s="2" t="s">
        <v>2691</v>
      </c>
      <c r="P280" s="2"/>
      <c r="Q280" s="2"/>
      <c r="S280" s="10286"/>
      <c r="U280" s="10287"/>
      <c r="W280" s="10288" t="str">
        <f>IF(OR(ISNUMBER(W281),ISNUMBER(W282)),N(W281)+N(W282),IF(ISNUMBER(U280),U280,""))</f>
        <v/>
      </c>
      <c r="Y280" s="10289" t="str">
        <f t="shared" si="47"/>
        <v/>
      </c>
      <c r="AA280" s="92"/>
      <c r="AC280" s="10290"/>
      <c r="AE280" s="10291"/>
      <c r="AG280" s="10292" t="str">
        <f>IF(OR(ISNUMBER(AG281),ISNUMBER(AG282)),N(AG281)+N(AG282),IF(ISNUMBER(AE280),AE280,""))</f>
        <v/>
      </c>
      <c r="AI280" s="10293" t="str">
        <f t="shared" si="48"/>
        <v/>
      </c>
    </row>
    <row r="281" spans="1:35" ht="11.25" hidden="1" outlineLevel="7">
      <c r="A281" s="10294" t="s">
        <v>3614</v>
      </c>
      <c r="B281" s="2" t="s">
        <v>94</v>
      </c>
      <c r="C281" s="67" t="str">
        <f t="shared" si="46"/>
        <v/>
      </c>
      <c r="D281" s="2" t="s">
        <v>90</v>
      </c>
      <c r="E281" s="2" t="s">
        <v>3615</v>
      </c>
      <c r="F281" s="2" t="s">
        <v>67</v>
      </c>
      <c r="G281" s="2" t="s">
        <v>3616</v>
      </c>
      <c r="H281" s="2"/>
      <c r="I281" s="2"/>
      <c r="J281" s="2"/>
      <c r="K281" s="2"/>
      <c r="L281" s="2" t="s">
        <v>12</v>
      </c>
      <c r="M281" s="2" t="s">
        <v>12</v>
      </c>
      <c r="N281" s="2" t="s">
        <v>12</v>
      </c>
      <c r="O281" s="2" t="s">
        <v>2691</v>
      </c>
      <c r="P281" s="2"/>
      <c r="Q281" s="2"/>
      <c r="S281" s="10295"/>
      <c r="U281" s="10296"/>
      <c r="W281" s="10297" t="str">
        <f>IF(ISNUMBER(U281),U281,"")</f>
        <v/>
      </c>
      <c r="Y281" s="10298" t="str">
        <f t="shared" si="47"/>
        <v/>
      </c>
      <c r="AA281" s="92"/>
      <c r="AC281" s="10299"/>
      <c r="AE281" s="10300"/>
      <c r="AG281" s="10301" t="str">
        <f>IF(ISNUMBER(AE281),AE281,"")</f>
        <v/>
      </c>
      <c r="AI281" s="10302" t="str">
        <f t="shared" si="48"/>
        <v/>
      </c>
    </row>
    <row r="282" spans="1:35" ht="11.25" hidden="1" outlineLevel="7">
      <c r="A282" s="10303" t="s">
        <v>3617</v>
      </c>
      <c r="B282" s="2" t="s">
        <v>94</v>
      </c>
      <c r="C282" s="67" t="str">
        <f t="shared" si="46"/>
        <v/>
      </c>
      <c r="D282" s="2" t="s">
        <v>90</v>
      </c>
      <c r="E282" s="2" t="s">
        <v>3618</v>
      </c>
      <c r="F282" s="2" t="s">
        <v>67</v>
      </c>
      <c r="G282" s="2" t="s">
        <v>3619</v>
      </c>
      <c r="H282" s="2"/>
      <c r="I282" s="2"/>
      <c r="J282" s="2"/>
      <c r="K282" s="2"/>
      <c r="L282" s="2" t="s">
        <v>12</v>
      </c>
      <c r="M282" s="2" t="s">
        <v>12</v>
      </c>
      <c r="N282" s="2" t="s">
        <v>12</v>
      </c>
      <c r="O282" s="2" t="s">
        <v>2691</v>
      </c>
      <c r="P282" s="2"/>
      <c r="Q282" s="2"/>
      <c r="S282" s="10304"/>
      <c r="U282" s="10305"/>
      <c r="W282" s="10306" t="str">
        <f>IF(ISNUMBER(U282),U282,"")</f>
        <v/>
      </c>
      <c r="Y282" s="10307" t="str">
        <f t="shared" si="47"/>
        <v/>
      </c>
      <c r="AA282" s="92"/>
      <c r="AC282" s="10308"/>
      <c r="AE282" s="10309"/>
      <c r="AG282" s="10310" t="str">
        <f>IF(ISNUMBER(AE282),AE282,"")</f>
        <v/>
      </c>
      <c r="AI282" s="10311" t="str">
        <f t="shared" si="48"/>
        <v/>
      </c>
    </row>
    <row r="283" spans="1:35" ht="11.25" hidden="1" outlineLevel="6">
      <c r="A283" s="10312" t="s">
        <v>2992</v>
      </c>
      <c r="B283" s="2" t="s">
        <v>94</v>
      </c>
      <c r="C283" s="67" t="str">
        <f t="shared" si="46"/>
        <v/>
      </c>
      <c r="D283" s="2" t="s">
        <v>90</v>
      </c>
      <c r="E283" s="2" t="s">
        <v>3620</v>
      </c>
      <c r="F283" s="2" t="s">
        <v>67</v>
      </c>
      <c r="G283" s="2" t="s">
        <v>3621</v>
      </c>
      <c r="H283" s="2"/>
      <c r="I283" s="2"/>
      <c r="J283" s="2" t="s">
        <v>187</v>
      </c>
      <c r="K283" s="2"/>
      <c r="L283" s="2" t="s">
        <v>12</v>
      </c>
      <c r="M283" s="2" t="s">
        <v>12</v>
      </c>
      <c r="N283" s="2" t="s">
        <v>12</v>
      </c>
      <c r="O283" s="2" t="s">
        <v>2691</v>
      </c>
      <c r="P283" s="2"/>
      <c r="Q283" s="2"/>
      <c r="S283" s="10313"/>
      <c r="U283" s="10314"/>
      <c r="W283" s="10315" t="str">
        <f>IF(OR(ISNUMBER(W284),ISNUMBER(W285),ISNUMBER(W286)),N(W284)+N(W285)+N(W286),IF(ISNUMBER(U283),U283,""))</f>
        <v/>
      </c>
      <c r="Y283" s="10316" t="str">
        <f t="shared" si="47"/>
        <v/>
      </c>
      <c r="AA283" s="92"/>
      <c r="AC283" s="10317"/>
      <c r="AE283" s="10318"/>
      <c r="AG283" s="10319" t="str">
        <f>IF(OR(ISNUMBER(AG284),ISNUMBER(AG285),ISNUMBER(AG286)),N(AG284)+N(AG285)+N(AG286),IF(ISNUMBER(AE283),AE283,""))</f>
        <v/>
      </c>
      <c r="AI283" s="10320" t="str">
        <f t="shared" si="48"/>
        <v/>
      </c>
    </row>
    <row r="284" spans="1:35" ht="11.25" hidden="1" outlineLevel="7">
      <c r="A284" s="10321" t="s">
        <v>2995</v>
      </c>
      <c r="B284" s="2" t="s">
        <v>94</v>
      </c>
      <c r="C284" s="67" t="str">
        <f t="shared" si="46"/>
        <v/>
      </c>
      <c r="D284" s="2" t="s">
        <v>90</v>
      </c>
      <c r="E284" s="2" t="s">
        <v>3622</v>
      </c>
      <c r="F284" s="2" t="s">
        <v>67</v>
      </c>
      <c r="G284" s="2" t="s">
        <v>3623</v>
      </c>
      <c r="H284" s="2"/>
      <c r="I284" s="2"/>
      <c r="J284" s="2"/>
      <c r="K284" s="2"/>
      <c r="L284" s="2" t="s">
        <v>12</v>
      </c>
      <c r="M284" s="2" t="s">
        <v>12</v>
      </c>
      <c r="N284" s="2" t="s">
        <v>12</v>
      </c>
      <c r="O284" s="2" t="s">
        <v>2691</v>
      </c>
      <c r="P284" s="2"/>
      <c r="Q284" s="2"/>
      <c r="S284" s="10322"/>
      <c r="U284" s="10323"/>
      <c r="W284" s="10324" t="str">
        <f t="shared" ref="W284:W296" si="49">IF(ISNUMBER(U284),U284,"")</f>
        <v/>
      </c>
      <c r="Y284" s="10325" t="str">
        <f t="shared" si="47"/>
        <v/>
      </c>
      <c r="AA284" s="92"/>
      <c r="AC284" s="10326"/>
      <c r="AE284" s="10327"/>
      <c r="AG284" s="10328" t="str">
        <f t="shared" ref="AG284:AG296" si="50">IF(ISNUMBER(AE284),AE284,"")</f>
        <v/>
      </c>
      <c r="AI284" s="10329" t="str">
        <f t="shared" si="48"/>
        <v/>
      </c>
    </row>
    <row r="285" spans="1:35" ht="11.25" hidden="1" outlineLevel="7">
      <c r="A285" s="10330" t="s">
        <v>2998</v>
      </c>
      <c r="B285" s="2" t="s">
        <v>94</v>
      </c>
      <c r="C285" s="67" t="str">
        <f t="shared" si="46"/>
        <v/>
      </c>
      <c r="D285" s="2" t="s">
        <v>90</v>
      </c>
      <c r="E285" s="2" t="s">
        <v>3624</v>
      </c>
      <c r="F285" s="2" t="s">
        <v>67</v>
      </c>
      <c r="G285" s="2" t="s">
        <v>3625</v>
      </c>
      <c r="H285" s="2"/>
      <c r="I285" s="2"/>
      <c r="J285" s="2"/>
      <c r="K285" s="2"/>
      <c r="L285" s="2" t="s">
        <v>12</v>
      </c>
      <c r="M285" s="2" t="s">
        <v>12</v>
      </c>
      <c r="N285" s="2" t="s">
        <v>12</v>
      </c>
      <c r="O285" s="2" t="s">
        <v>2691</v>
      </c>
      <c r="P285" s="2"/>
      <c r="Q285" s="2"/>
      <c r="S285" s="10331"/>
      <c r="U285" s="10332"/>
      <c r="W285" s="10333" t="str">
        <f t="shared" si="49"/>
        <v/>
      </c>
      <c r="Y285" s="10334" t="str">
        <f t="shared" si="47"/>
        <v/>
      </c>
      <c r="AA285" s="92"/>
      <c r="AC285" s="10335"/>
      <c r="AE285" s="10336"/>
      <c r="AG285" s="10337" t="str">
        <f t="shared" si="50"/>
        <v/>
      </c>
      <c r="AI285" s="10338" t="str">
        <f t="shared" si="48"/>
        <v/>
      </c>
    </row>
    <row r="286" spans="1:35" ht="11.25" hidden="1" outlineLevel="7">
      <c r="A286" s="10339" t="s">
        <v>3626</v>
      </c>
      <c r="B286" s="2" t="s">
        <v>94</v>
      </c>
      <c r="C286" s="67" t="str">
        <f t="shared" si="46"/>
        <v/>
      </c>
      <c r="D286" s="2" t="s">
        <v>90</v>
      </c>
      <c r="E286" s="2" t="s">
        <v>3627</v>
      </c>
      <c r="F286" s="2" t="s">
        <v>67</v>
      </c>
      <c r="G286" s="2" t="s">
        <v>3628</v>
      </c>
      <c r="H286" s="2"/>
      <c r="I286" s="2"/>
      <c r="J286" s="2"/>
      <c r="K286" s="2"/>
      <c r="L286" s="2" t="s">
        <v>12</v>
      </c>
      <c r="M286" s="2" t="s">
        <v>12</v>
      </c>
      <c r="N286" s="2" t="s">
        <v>12</v>
      </c>
      <c r="O286" s="2" t="s">
        <v>2691</v>
      </c>
      <c r="P286" s="2"/>
      <c r="Q286" s="2"/>
      <c r="S286" s="10340"/>
      <c r="U286" s="10341"/>
      <c r="W286" s="10342" t="str">
        <f t="shared" si="49"/>
        <v/>
      </c>
      <c r="Y286" s="10343" t="str">
        <f t="shared" si="47"/>
        <v/>
      </c>
      <c r="AA286" s="92"/>
      <c r="AC286" s="10344"/>
      <c r="AE286" s="10345"/>
      <c r="AG286" s="10346" t="str">
        <f t="shared" si="50"/>
        <v/>
      </c>
      <c r="AI286" s="10347" t="str">
        <f t="shared" si="48"/>
        <v/>
      </c>
    </row>
    <row r="287" spans="1:35" ht="11.25" hidden="1" outlineLevel="4">
      <c r="A287" s="10348" t="s">
        <v>3629</v>
      </c>
      <c r="B287" s="2" t="s">
        <v>94</v>
      </c>
      <c r="C287" s="67" t="str">
        <f t="shared" si="46"/>
        <v/>
      </c>
      <c r="D287" s="2" t="s">
        <v>90</v>
      </c>
      <c r="E287" s="2" t="s">
        <v>3630</v>
      </c>
      <c r="F287" s="2" t="s">
        <v>67</v>
      </c>
      <c r="G287" s="2" t="s">
        <v>3631</v>
      </c>
      <c r="H287" s="2" t="s">
        <v>2916</v>
      </c>
      <c r="I287" s="2"/>
      <c r="J287" s="2" t="s">
        <v>96</v>
      </c>
      <c r="K287" s="2"/>
      <c r="L287" s="2" t="s">
        <v>12</v>
      </c>
      <c r="M287" s="2" t="s">
        <v>12</v>
      </c>
      <c r="N287" s="2" t="s">
        <v>12</v>
      </c>
      <c r="O287" s="2" t="s">
        <v>2691</v>
      </c>
      <c r="P287" s="2"/>
      <c r="Q287" s="2"/>
      <c r="S287" s="10349"/>
      <c r="U287" s="10350"/>
      <c r="W287" s="10351" t="str">
        <f t="shared" si="49"/>
        <v/>
      </c>
      <c r="Y287" s="10352" t="str">
        <f t="shared" si="47"/>
        <v/>
      </c>
      <c r="AA287" s="92"/>
      <c r="AC287" s="10353"/>
      <c r="AE287" s="10354"/>
      <c r="AG287" s="10355" t="str">
        <f t="shared" si="50"/>
        <v/>
      </c>
      <c r="AI287" s="10356" t="str">
        <f t="shared" si="48"/>
        <v/>
      </c>
    </row>
    <row r="288" spans="1:35" ht="11.25" hidden="1" outlineLevel="4">
      <c r="A288" s="10357" t="s">
        <v>3632</v>
      </c>
      <c r="B288" s="2" t="s">
        <v>94</v>
      </c>
      <c r="C288" s="67" t="str">
        <f t="shared" si="46"/>
        <v/>
      </c>
      <c r="D288" s="2" t="s">
        <v>90</v>
      </c>
      <c r="E288" s="2" t="s">
        <v>3633</v>
      </c>
      <c r="F288" s="2" t="s">
        <v>67</v>
      </c>
      <c r="G288" s="2" t="s">
        <v>3634</v>
      </c>
      <c r="H288" s="2" t="s">
        <v>3635</v>
      </c>
      <c r="I288" s="2" t="s">
        <v>3636</v>
      </c>
      <c r="J288" s="2" t="s">
        <v>187</v>
      </c>
      <c r="K288" s="2"/>
      <c r="L288" s="2" t="s">
        <v>12</v>
      </c>
      <c r="M288" s="2" t="s">
        <v>12</v>
      </c>
      <c r="N288" s="2" t="s">
        <v>12</v>
      </c>
      <c r="O288" s="2" t="s">
        <v>2691</v>
      </c>
      <c r="P288" s="2"/>
      <c r="Q288" s="2"/>
      <c r="S288" s="10358"/>
      <c r="U288" s="10359"/>
      <c r="W288" s="10360" t="str">
        <f t="shared" si="49"/>
        <v/>
      </c>
      <c r="Y288" s="10361" t="str">
        <f t="shared" si="47"/>
        <v/>
      </c>
      <c r="AA288" s="92"/>
      <c r="AC288" s="10362"/>
      <c r="AE288" s="10363"/>
      <c r="AG288" s="10364" t="str">
        <f t="shared" si="50"/>
        <v/>
      </c>
      <c r="AI288" s="10365" t="str">
        <f t="shared" si="48"/>
        <v/>
      </c>
    </row>
    <row r="289" spans="1:35" ht="11.25" hidden="1" outlineLevel="4">
      <c r="A289" s="10366" t="s">
        <v>3637</v>
      </c>
      <c r="B289" s="2" t="s">
        <v>94</v>
      </c>
      <c r="C289" s="67" t="str">
        <f t="shared" si="46"/>
        <v/>
      </c>
      <c r="D289" s="2" t="s">
        <v>90</v>
      </c>
      <c r="E289" s="2" t="s">
        <v>3638</v>
      </c>
      <c r="F289" s="2" t="s">
        <v>67</v>
      </c>
      <c r="G289" s="2" t="s">
        <v>3639</v>
      </c>
      <c r="H289" s="2" t="s">
        <v>2916</v>
      </c>
      <c r="I289" s="2" t="s">
        <v>3640</v>
      </c>
      <c r="J289" s="2" t="s">
        <v>187</v>
      </c>
      <c r="K289" s="2"/>
      <c r="L289" s="2" t="s">
        <v>12</v>
      </c>
      <c r="M289" s="2" t="s">
        <v>12</v>
      </c>
      <c r="N289" s="2" t="s">
        <v>12</v>
      </c>
      <c r="O289" s="2" t="s">
        <v>2691</v>
      </c>
      <c r="P289" s="2"/>
      <c r="Q289" s="2"/>
      <c r="S289" s="10367"/>
      <c r="U289" s="10368"/>
      <c r="W289" s="10369" t="str">
        <f t="shared" si="49"/>
        <v/>
      </c>
      <c r="Y289" s="10370" t="str">
        <f t="shared" si="47"/>
        <v/>
      </c>
      <c r="AA289" s="92"/>
      <c r="AC289" s="10371"/>
      <c r="AE289" s="10372"/>
      <c r="AG289" s="10373" t="str">
        <f t="shared" si="50"/>
        <v/>
      </c>
      <c r="AI289" s="10374" t="str">
        <f t="shared" si="48"/>
        <v/>
      </c>
    </row>
    <row r="290" spans="1:35" ht="11.25" hidden="1" outlineLevel="4">
      <c r="A290" s="10375" t="s">
        <v>3641</v>
      </c>
      <c r="B290" s="2" t="s">
        <v>94</v>
      </c>
      <c r="C290" s="67" t="str">
        <f t="shared" si="46"/>
        <v/>
      </c>
      <c r="D290" s="2" t="s">
        <v>90</v>
      </c>
      <c r="E290" s="2" t="s">
        <v>3642</v>
      </c>
      <c r="F290" s="2" t="s">
        <v>67</v>
      </c>
      <c r="G290" s="2" t="s">
        <v>3643</v>
      </c>
      <c r="H290" s="2" t="s">
        <v>2916</v>
      </c>
      <c r="I290" s="2"/>
      <c r="J290" s="2" t="s">
        <v>96</v>
      </c>
      <c r="K290" s="2"/>
      <c r="L290" s="2" t="s">
        <v>12</v>
      </c>
      <c r="M290" s="2" t="s">
        <v>12</v>
      </c>
      <c r="N290" s="2" t="s">
        <v>12</v>
      </c>
      <c r="O290" s="2" t="s">
        <v>2691</v>
      </c>
      <c r="P290" s="2"/>
      <c r="Q290" s="2"/>
      <c r="S290" s="10376"/>
      <c r="U290" s="10377"/>
      <c r="W290" s="10378" t="str">
        <f t="shared" si="49"/>
        <v/>
      </c>
      <c r="Y290" s="10379" t="str">
        <f t="shared" si="47"/>
        <v/>
      </c>
      <c r="AA290" s="92"/>
      <c r="AC290" s="10380"/>
      <c r="AE290" s="10381"/>
      <c r="AG290" s="10382" t="str">
        <f t="shared" si="50"/>
        <v/>
      </c>
      <c r="AI290" s="10383" t="str">
        <f t="shared" si="48"/>
        <v/>
      </c>
    </row>
    <row r="291" spans="1:35" ht="11.25" hidden="1" outlineLevel="4">
      <c r="A291" s="10384" t="s">
        <v>3644</v>
      </c>
      <c r="B291" s="2" t="s">
        <v>94</v>
      </c>
      <c r="C291" s="67" t="str">
        <f t="shared" si="46"/>
        <v/>
      </c>
      <c r="D291" s="2" t="s">
        <v>90</v>
      </c>
      <c r="E291" s="2" t="s">
        <v>3645</v>
      </c>
      <c r="F291" s="2" t="s">
        <v>67</v>
      </c>
      <c r="G291" s="2" t="s">
        <v>3646</v>
      </c>
      <c r="H291" s="2"/>
      <c r="I291" s="2"/>
      <c r="J291" s="2" t="s">
        <v>96</v>
      </c>
      <c r="K291" s="2"/>
      <c r="L291" s="2"/>
      <c r="M291" s="2" t="s">
        <v>12</v>
      </c>
      <c r="N291" s="2"/>
      <c r="O291" s="2" t="s">
        <v>2691</v>
      </c>
      <c r="P291" s="2"/>
      <c r="Q291" s="2"/>
      <c r="S291" s="10385"/>
      <c r="U291" s="10386"/>
      <c r="W291" s="10387" t="str">
        <f t="shared" si="49"/>
        <v/>
      </c>
      <c r="Y291" s="10388" t="str">
        <f t="shared" si="47"/>
        <v/>
      </c>
      <c r="AA291" s="92"/>
      <c r="AC291" s="10389"/>
      <c r="AE291" s="10390"/>
      <c r="AG291" s="10391" t="str">
        <f t="shared" si="50"/>
        <v/>
      </c>
      <c r="AI291" s="10392" t="str">
        <f t="shared" si="48"/>
        <v/>
      </c>
    </row>
    <row r="292" spans="1:35" ht="11.25" hidden="1" outlineLevel="4">
      <c r="A292" s="10393" t="s">
        <v>3647</v>
      </c>
      <c r="B292" s="2" t="s">
        <v>94</v>
      </c>
      <c r="C292" s="67" t="str">
        <f t="shared" si="46"/>
        <v/>
      </c>
      <c r="D292" s="2" t="s">
        <v>90</v>
      </c>
      <c r="E292" s="2" t="s">
        <v>3648</v>
      </c>
      <c r="F292" s="2" t="s">
        <v>67</v>
      </c>
      <c r="G292" s="2" t="s">
        <v>3649</v>
      </c>
      <c r="H292" s="2"/>
      <c r="I292" s="2"/>
      <c r="J292" s="2" t="s">
        <v>96</v>
      </c>
      <c r="K292" s="2"/>
      <c r="L292" s="2" t="s">
        <v>12</v>
      </c>
      <c r="M292" s="2" t="s">
        <v>12</v>
      </c>
      <c r="N292" s="2" t="s">
        <v>12</v>
      </c>
      <c r="O292" s="2" t="s">
        <v>2691</v>
      </c>
      <c r="P292" s="2"/>
      <c r="Q292" s="2"/>
      <c r="S292" s="10394"/>
      <c r="U292" s="10395"/>
      <c r="W292" s="10396" t="str">
        <f t="shared" si="49"/>
        <v/>
      </c>
      <c r="Y292" s="10397" t="str">
        <f t="shared" si="47"/>
        <v/>
      </c>
      <c r="AA292" s="92"/>
      <c r="AC292" s="10398"/>
      <c r="AE292" s="10399"/>
      <c r="AG292" s="10400" t="str">
        <f t="shared" si="50"/>
        <v/>
      </c>
      <c r="AI292" s="10401" t="str">
        <f t="shared" si="48"/>
        <v/>
      </c>
    </row>
    <row r="293" spans="1:35" ht="11.25" hidden="1" outlineLevel="4">
      <c r="A293" s="10402" t="s">
        <v>3650</v>
      </c>
      <c r="B293" s="2" t="s">
        <v>94</v>
      </c>
      <c r="C293" s="67" t="str">
        <f t="shared" si="46"/>
        <v/>
      </c>
      <c r="D293" s="2" t="s">
        <v>90</v>
      </c>
      <c r="E293" s="2" t="s">
        <v>3651</v>
      </c>
      <c r="F293" s="2" t="s">
        <v>67</v>
      </c>
      <c r="G293" s="2" t="s">
        <v>3652</v>
      </c>
      <c r="H293" s="2"/>
      <c r="I293" s="2" t="s">
        <v>3653</v>
      </c>
      <c r="J293" s="2" t="s">
        <v>187</v>
      </c>
      <c r="K293" s="2"/>
      <c r="L293" s="2" t="s">
        <v>12</v>
      </c>
      <c r="M293" s="2" t="s">
        <v>12</v>
      </c>
      <c r="N293" s="2" t="s">
        <v>12</v>
      </c>
      <c r="O293" s="2" t="s">
        <v>2691</v>
      </c>
      <c r="P293" s="2"/>
      <c r="Q293" s="2"/>
      <c r="S293" s="10403"/>
      <c r="U293" s="10404"/>
      <c r="W293" s="10405" t="str">
        <f t="shared" si="49"/>
        <v/>
      </c>
      <c r="Y293" s="10406" t="str">
        <f t="shared" si="47"/>
        <v/>
      </c>
      <c r="AA293" s="92"/>
      <c r="AC293" s="10407"/>
      <c r="AE293" s="10408"/>
      <c r="AG293" s="10409" t="str">
        <f t="shared" si="50"/>
        <v/>
      </c>
      <c r="AI293" s="10410" t="str">
        <f t="shared" si="48"/>
        <v/>
      </c>
    </row>
    <row r="294" spans="1:35" ht="11.25" hidden="1" outlineLevel="4">
      <c r="A294" s="10411" t="s">
        <v>3654</v>
      </c>
      <c r="B294" s="2" t="s">
        <v>94</v>
      </c>
      <c r="C294" s="67" t="str">
        <f t="shared" si="46"/>
        <v/>
      </c>
      <c r="D294" s="2" t="s">
        <v>90</v>
      </c>
      <c r="E294" s="2" t="s">
        <v>3655</v>
      </c>
      <c r="F294" s="2" t="s">
        <v>67</v>
      </c>
      <c r="G294" s="2" t="s">
        <v>3656</v>
      </c>
      <c r="H294" s="2"/>
      <c r="I294" s="2"/>
      <c r="J294" s="2" t="s">
        <v>96</v>
      </c>
      <c r="K294" s="2"/>
      <c r="L294" s="2" t="s">
        <v>12</v>
      </c>
      <c r="M294" s="2" t="s">
        <v>12</v>
      </c>
      <c r="N294" s="2" t="s">
        <v>12</v>
      </c>
      <c r="O294" s="2" t="s">
        <v>2691</v>
      </c>
      <c r="P294" s="2"/>
      <c r="Q294" s="2"/>
      <c r="S294" s="10412"/>
      <c r="U294" s="10413"/>
      <c r="W294" s="10414" t="str">
        <f t="shared" si="49"/>
        <v/>
      </c>
      <c r="Y294" s="10415" t="str">
        <f t="shared" si="47"/>
        <v/>
      </c>
      <c r="AA294" s="92"/>
      <c r="AC294" s="10416"/>
      <c r="AE294" s="10417"/>
      <c r="AG294" s="10418" t="str">
        <f t="shared" si="50"/>
        <v/>
      </c>
      <c r="AI294" s="10419" t="str">
        <f t="shared" si="48"/>
        <v/>
      </c>
    </row>
    <row r="295" spans="1:35" ht="11.25" hidden="1" outlineLevel="4">
      <c r="A295" s="10420" t="s">
        <v>3657</v>
      </c>
      <c r="B295" s="2" t="s">
        <v>94</v>
      </c>
      <c r="C295" s="67" t="str">
        <f t="shared" si="46"/>
        <v/>
      </c>
      <c r="D295" s="2" t="s">
        <v>90</v>
      </c>
      <c r="E295" s="2" t="s">
        <v>3658</v>
      </c>
      <c r="F295" s="2" t="s">
        <v>67</v>
      </c>
      <c r="G295" s="2" t="s">
        <v>3659</v>
      </c>
      <c r="H295" s="2" t="s">
        <v>2916</v>
      </c>
      <c r="I295" s="2" t="s">
        <v>3660</v>
      </c>
      <c r="J295" s="2" t="s">
        <v>96</v>
      </c>
      <c r="K295" s="2"/>
      <c r="L295" s="2" t="s">
        <v>12</v>
      </c>
      <c r="M295" s="2" t="s">
        <v>12</v>
      </c>
      <c r="N295" s="2" t="s">
        <v>12</v>
      </c>
      <c r="O295" s="2" t="s">
        <v>2691</v>
      </c>
      <c r="P295" s="2"/>
      <c r="Q295" s="2"/>
      <c r="S295" s="10421"/>
      <c r="U295" s="10422"/>
      <c r="W295" s="10423" t="str">
        <f t="shared" si="49"/>
        <v/>
      </c>
      <c r="Y295" s="10424" t="str">
        <f t="shared" si="47"/>
        <v/>
      </c>
      <c r="AA295" s="92"/>
      <c r="AC295" s="10425"/>
      <c r="AE295" s="10426"/>
      <c r="AG295" s="10427" t="str">
        <f t="shared" si="50"/>
        <v/>
      </c>
      <c r="AI295" s="10428" t="str">
        <f t="shared" si="48"/>
        <v/>
      </c>
    </row>
    <row r="296" spans="1:35" ht="11.25" hidden="1" outlineLevel="4">
      <c r="A296" s="10429" t="s">
        <v>3661</v>
      </c>
      <c r="B296" s="2" t="s">
        <v>94</v>
      </c>
      <c r="C296" s="67" t="str">
        <f t="shared" si="46"/>
        <v/>
      </c>
      <c r="D296" s="2" t="s">
        <v>90</v>
      </c>
      <c r="E296" s="2" t="s">
        <v>3662</v>
      </c>
      <c r="F296" s="2" t="s">
        <v>67</v>
      </c>
      <c r="G296" s="2" t="s">
        <v>3663</v>
      </c>
      <c r="H296" s="2" t="s">
        <v>2283</v>
      </c>
      <c r="I296" s="2" t="s">
        <v>3664</v>
      </c>
      <c r="J296" s="2" t="s">
        <v>187</v>
      </c>
      <c r="K296" s="2"/>
      <c r="L296" s="2" t="s">
        <v>12</v>
      </c>
      <c r="M296" s="2" t="s">
        <v>12</v>
      </c>
      <c r="N296" s="2" t="s">
        <v>12</v>
      </c>
      <c r="O296" s="2" t="s">
        <v>2691</v>
      </c>
      <c r="P296" s="2"/>
      <c r="Q296" s="2"/>
      <c r="S296" s="10430"/>
      <c r="U296" s="10431"/>
      <c r="W296" s="10432" t="str">
        <f t="shared" si="49"/>
        <v/>
      </c>
      <c r="Y296" s="10433" t="str">
        <f t="shared" si="47"/>
        <v/>
      </c>
      <c r="AA296" s="92"/>
      <c r="AC296" s="10434"/>
      <c r="AE296" s="10435"/>
      <c r="AG296" s="10436" t="str">
        <f t="shared" si="50"/>
        <v/>
      </c>
      <c r="AI296" s="10437" t="str">
        <f t="shared" si="48"/>
        <v/>
      </c>
    </row>
    <row r="297" spans="1:35" ht="11.25" hidden="1" outlineLevel="5">
      <c r="A297" s="10438" t="s">
        <v>3665</v>
      </c>
      <c r="B297" s="2"/>
      <c r="C297" s="67" t="str">
        <f t="shared" si="46"/>
        <v/>
      </c>
      <c r="D297" s="2" t="s">
        <v>90</v>
      </c>
      <c r="E297" s="2" t="s">
        <v>3666</v>
      </c>
      <c r="F297" s="2" t="s">
        <v>13</v>
      </c>
      <c r="G297" s="2" t="s">
        <v>3667</v>
      </c>
      <c r="H297" s="2" t="s">
        <v>3097</v>
      </c>
      <c r="I297" s="2" t="s">
        <v>164</v>
      </c>
      <c r="J297" s="2"/>
      <c r="K297" s="2"/>
      <c r="L297" s="2" t="s">
        <v>12</v>
      </c>
      <c r="M297" s="2" t="s">
        <v>12</v>
      </c>
      <c r="N297" s="2" t="s">
        <v>12</v>
      </c>
      <c r="O297" s="2" t="s">
        <v>2691</v>
      </c>
      <c r="P297" s="2"/>
      <c r="Q297" s="2"/>
      <c r="S297" s="10439"/>
      <c r="U297" s="10440"/>
      <c r="W297" s="10441"/>
      <c r="Y297" s="10442" t="str">
        <f t="shared" si="47"/>
        <v/>
      </c>
      <c r="AA297" s="92"/>
      <c r="AC297" s="10443"/>
      <c r="AE297" s="10444"/>
      <c r="AG297" s="10445"/>
      <c r="AI297" s="10446" t="str">
        <f t="shared" si="48"/>
        <v/>
      </c>
    </row>
    <row r="298" spans="1:35" ht="11.25" hidden="1" outlineLevel="3">
      <c r="A298" s="10447" t="s">
        <v>3668</v>
      </c>
      <c r="B298" s="2" t="s">
        <v>593</v>
      </c>
      <c r="C298" s="67" t="str">
        <f t="shared" si="46"/>
        <v/>
      </c>
      <c r="D298" s="2" t="s">
        <v>90</v>
      </c>
      <c r="E298" s="2" t="s">
        <v>3669</v>
      </c>
      <c r="F298" s="2" t="s">
        <v>67</v>
      </c>
      <c r="G298" s="2" t="s">
        <v>3670</v>
      </c>
      <c r="H298" s="2" t="s">
        <v>3671</v>
      </c>
      <c r="I298" s="2" t="s">
        <v>3672</v>
      </c>
      <c r="J298" s="2" t="s">
        <v>187</v>
      </c>
      <c r="K298" s="2"/>
      <c r="L298" s="2" t="s">
        <v>12</v>
      </c>
      <c r="M298" s="2"/>
      <c r="N298" s="2"/>
      <c r="O298" s="2" t="s">
        <v>2691</v>
      </c>
      <c r="P298" s="2"/>
      <c r="Q298" s="2"/>
      <c r="S298" s="10448"/>
      <c r="U298" s="10449"/>
      <c r="W298" s="10450" t="str">
        <f>IF(ISNUMBER(U298),U298,"")</f>
        <v/>
      </c>
      <c r="Y298" s="10451" t="str">
        <f t="shared" si="47"/>
        <v/>
      </c>
      <c r="AA298" s="92"/>
      <c r="AC298" s="10452"/>
      <c r="AE298" s="10453"/>
      <c r="AG298" s="10454" t="str">
        <f>IF(ISNUMBER(AE298),AE298,"")</f>
        <v/>
      </c>
      <c r="AI298" s="10455" t="str">
        <f t="shared" si="48"/>
        <v/>
      </c>
    </row>
    <row r="299" spans="1:35" ht="11.25" hidden="1" outlineLevel="4">
      <c r="A299" s="10456" t="s">
        <v>3673</v>
      </c>
      <c r="B299" s="2"/>
      <c r="C299" s="67" t="str">
        <f t="shared" si="46"/>
        <v/>
      </c>
      <c r="D299" s="2" t="s">
        <v>90</v>
      </c>
      <c r="E299" s="2" t="s">
        <v>3674</v>
      </c>
      <c r="F299" s="2" t="s">
        <v>67</v>
      </c>
      <c r="G299" s="2" t="s">
        <v>3675</v>
      </c>
      <c r="H299" s="2"/>
      <c r="I299" s="2" t="s">
        <v>3676</v>
      </c>
      <c r="J299" s="2" t="s">
        <v>187</v>
      </c>
      <c r="K299" s="2"/>
      <c r="L299" s="2" t="s">
        <v>12</v>
      </c>
      <c r="M299" s="2"/>
      <c r="N299" s="2"/>
      <c r="O299" s="2" t="s">
        <v>2691</v>
      </c>
      <c r="P299" s="2"/>
      <c r="Q299" s="2"/>
      <c r="S299" s="10457"/>
      <c r="U299" s="10458"/>
      <c r="W299" s="10459" t="str">
        <f>IF(ISNUMBER(U299),U299,"")</f>
        <v/>
      </c>
      <c r="Y299" s="10460" t="str">
        <f t="shared" si="47"/>
        <v/>
      </c>
      <c r="AA299" s="92"/>
      <c r="AC299" s="10461"/>
      <c r="AE299" s="10462"/>
      <c r="AG299" s="10463" t="str">
        <f>IF(ISNUMBER(AE299),AE299,"")</f>
        <v/>
      </c>
      <c r="AI299" s="10464" t="str">
        <f t="shared" si="48"/>
        <v/>
      </c>
    </row>
    <row r="300" spans="1:35" ht="11.25" outlineLevel="2" collapsed="1">
      <c r="A300" s="10465" t="s">
        <v>2692</v>
      </c>
      <c r="B300" s="2" t="s">
        <v>94</v>
      </c>
      <c r="C300" s="67" t="str">
        <f t="shared" si="46"/>
        <v/>
      </c>
      <c r="D300" s="2" t="s">
        <v>90</v>
      </c>
      <c r="E300" s="2" t="s">
        <v>3677</v>
      </c>
      <c r="F300" s="2" t="s">
        <v>67</v>
      </c>
      <c r="G300" s="2" t="s">
        <v>3678</v>
      </c>
      <c r="H300" s="2" t="s">
        <v>2695</v>
      </c>
      <c r="I300" s="2"/>
      <c r="J300" s="2" t="s">
        <v>71</v>
      </c>
      <c r="K300" s="2"/>
      <c r="L300" s="2" t="s">
        <v>12</v>
      </c>
      <c r="M300" s="2" t="s">
        <v>12</v>
      </c>
      <c r="N300" s="2" t="s">
        <v>12</v>
      </c>
      <c r="O300" s="2" t="s">
        <v>3679</v>
      </c>
      <c r="P300" s="2"/>
      <c r="Q300" s="2"/>
      <c r="S300" s="10466"/>
      <c r="U300" s="10467"/>
      <c r="W300" s="10468" t="str">
        <f>IF(OR(ISNUMBER(W301),ISNUMBER(W366),ISNUMBER(W374),ISNUMBER(W375),ISNUMBER(W380),ISNUMBER(W437)),N(W301)-N(W366)-N(W374)-N(W375)+N(W380)-N(W437),IF(ISNUMBER(U300),U300,""))</f>
        <v/>
      </c>
      <c r="Y300" s="10469" t="str">
        <f t="shared" si="47"/>
        <v/>
      </c>
      <c r="AA300" s="92"/>
      <c r="AC300" s="10470"/>
      <c r="AE300" s="10471"/>
      <c r="AG300" s="10472" t="str">
        <f>IF(OR(ISNUMBER(AG301),ISNUMBER(AG366),ISNUMBER(AG374),ISNUMBER(AG375),ISNUMBER(AG380),ISNUMBER(AG437)),N(AG301)-N(AG366)-N(AG374)-N(AG375)+N(AG380)-N(AG437),IF(ISNUMBER(AE300),AE300,""))</f>
        <v/>
      </c>
      <c r="AI300" s="10473" t="str">
        <f t="shared" si="48"/>
        <v/>
      </c>
    </row>
    <row r="301" spans="1:35" ht="11.25" hidden="1" outlineLevel="3">
      <c r="A301" s="10474" t="s">
        <v>3680</v>
      </c>
      <c r="B301" s="2" t="s">
        <v>94</v>
      </c>
      <c r="C301" s="67" t="str">
        <f t="shared" si="46"/>
        <v/>
      </c>
      <c r="D301" s="2" t="s">
        <v>90</v>
      </c>
      <c r="E301" s="2" t="s">
        <v>3681</v>
      </c>
      <c r="F301" s="2" t="s">
        <v>67</v>
      </c>
      <c r="G301" s="2" t="s">
        <v>3682</v>
      </c>
      <c r="H301" s="2"/>
      <c r="I301" s="2"/>
      <c r="J301" s="2" t="s">
        <v>71</v>
      </c>
      <c r="K301" s="2"/>
      <c r="L301" s="2" t="s">
        <v>12</v>
      </c>
      <c r="M301" s="2" t="s">
        <v>12</v>
      </c>
      <c r="N301" s="2" t="s">
        <v>12</v>
      </c>
      <c r="O301" s="2" t="s">
        <v>3679</v>
      </c>
      <c r="P301" s="2"/>
      <c r="Q301" s="2"/>
      <c r="S301" s="10475"/>
      <c r="U301" s="10476"/>
      <c r="W301" s="10477" t="str">
        <f>IF(OR(ISNUMBER(W302),ISNUMBER(W315),ISNUMBER(W349),ISNUMBER(W354)),N(W302)+N(W315)-N(W349)-N(W354),IF(ISNUMBER(U301),U301,""))</f>
        <v/>
      </c>
      <c r="Y301" s="10478" t="str">
        <f t="shared" si="47"/>
        <v/>
      </c>
      <c r="AA301" s="92"/>
      <c r="AC301" s="10479"/>
      <c r="AE301" s="10480"/>
      <c r="AG301" s="10481" t="str">
        <f>IF(OR(ISNUMBER(AG302),ISNUMBER(AG315),ISNUMBER(AG349),ISNUMBER(AG354)),N(AG302)+N(AG315)-N(AG349)-N(AG354),IF(ISNUMBER(AE301),AE301,""))</f>
        <v/>
      </c>
      <c r="AI301" s="10482" t="str">
        <f t="shared" si="48"/>
        <v/>
      </c>
    </row>
    <row r="302" spans="1:35" ht="11.25" hidden="1" outlineLevel="4">
      <c r="A302" s="10483" t="s">
        <v>2704</v>
      </c>
      <c r="B302" s="2" t="s">
        <v>94</v>
      </c>
      <c r="C302" s="67" t="str">
        <f t="shared" si="46"/>
        <v/>
      </c>
      <c r="D302" s="2" t="s">
        <v>90</v>
      </c>
      <c r="E302" s="2" t="s">
        <v>3683</v>
      </c>
      <c r="F302" s="2" t="s">
        <v>67</v>
      </c>
      <c r="G302" s="2" t="s">
        <v>3684</v>
      </c>
      <c r="H302" s="2"/>
      <c r="I302" s="2"/>
      <c r="J302" s="2" t="s">
        <v>96</v>
      </c>
      <c r="K302" s="2"/>
      <c r="L302" s="2" t="s">
        <v>12</v>
      </c>
      <c r="M302" s="2"/>
      <c r="N302" s="2"/>
      <c r="O302" s="2" t="s">
        <v>3679</v>
      </c>
      <c r="P302" s="2"/>
      <c r="Q302" s="2"/>
      <c r="S302" s="10484"/>
      <c r="U302" s="10485"/>
      <c r="W302" s="10486" t="str">
        <f>IF(OR(ISNUMBER(W303),ISNUMBER(W304),ISNUMBER(W305),ISNUMBER(W306),ISNUMBER(W307),ISNUMBER(W308),ISNUMBER(W309),ISNUMBER(W310)),N(W303)+N(W304)+N(W305)+N(W306)+N(W307)+N(W308)+N(W309)+N(W310),IF(ISNUMBER(U302),U302,""))</f>
        <v/>
      </c>
      <c r="Y302" s="10487" t="str">
        <f t="shared" si="47"/>
        <v/>
      </c>
      <c r="AA302" s="92"/>
      <c r="AC302" s="10488"/>
      <c r="AE302" s="10489"/>
      <c r="AG302" s="10490" t="str">
        <f>IF(OR(ISNUMBER(AG303),ISNUMBER(AG304),ISNUMBER(AG305),ISNUMBER(AG306),ISNUMBER(AG307),ISNUMBER(AG308),ISNUMBER(AG309),ISNUMBER(AG310)),N(AG303)+N(AG304)+N(AG305)+N(AG306)+N(AG307)+N(AG308)+N(AG309)+N(AG310),IF(ISNUMBER(AE302),AE302,""))</f>
        <v/>
      </c>
      <c r="AI302" s="10491" t="str">
        <f t="shared" si="48"/>
        <v/>
      </c>
    </row>
    <row r="303" spans="1:35" ht="11.25" hidden="1" outlineLevel="5">
      <c r="A303" s="10492" t="s">
        <v>2708</v>
      </c>
      <c r="B303" s="2" t="s">
        <v>94</v>
      </c>
      <c r="C303" s="67" t="str">
        <f t="shared" si="46"/>
        <v/>
      </c>
      <c r="D303" s="2" t="s">
        <v>90</v>
      </c>
      <c r="E303" s="2" t="s">
        <v>3685</v>
      </c>
      <c r="F303" s="2" t="s">
        <v>67</v>
      </c>
      <c r="G303" s="2" t="s">
        <v>3686</v>
      </c>
      <c r="H303" s="2"/>
      <c r="I303" s="2"/>
      <c r="J303" s="2"/>
      <c r="K303" s="2"/>
      <c r="L303" s="2" t="s">
        <v>12</v>
      </c>
      <c r="M303" s="2"/>
      <c r="N303" s="2"/>
      <c r="O303" s="2" t="s">
        <v>3679</v>
      </c>
      <c r="P303" s="2"/>
      <c r="Q303" s="2"/>
      <c r="S303" s="10493"/>
      <c r="U303" s="10494"/>
      <c r="W303" s="10495" t="str">
        <f t="shared" ref="W303:W309" si="51">IF(ISNUMBER(U303),U303,"")</f>
        <v/>
      </c>
      <c r="Y303" s="10496" t="str">
        <f t="shared" si="47"/>
        <v/>
      </c>
      <c r="AA303" s="92"/>
      <c r="AC303" s="10497"/>
      <c r="AE303" s="10498"/>
      <c r="AG303" s="10499" t="str">
        <f t="shared" ref="AG303:AG309" si="52">IF(ISNUMBER(AE303),AE303,"")</f>
        <v/>
      </c>
      <c r="AI303" s="10500" t="str">
        <f t="shared" si="48"/>
        <v/>
      </c>
    </row>
    <row r="304" spans="1:35" ht="11.25" hidden="1" outlineLevel="5">
      <c r="A304" s="10501" t="s">
        <v>2711</v>
      </c>
      <c r="B304" s="2" t="s">
        <v>94</v>
      </c>
      <c r="C304" s="67" t="str">
        <f t="shared" si="46"/>
        <v/>
      </c>
      <c r="D304" s="2" t="s">
        <v>90</v>
      </c>
      <c r="E304" s="2" t="s">
        <v>3687</v>
      </c>
      <c r="F304" s="2" t="s">
        <v>67</v>
      </c>
      <c r="G304" s="2" t="s">
        <v>3688</v>
      </c>
      <c r="H304" s="2"/>
      <c r="I304" s="2"/>
      <c r="J304" s="2"/>
      <c r="K304" s="2"/>
      <c r="L304" s="2" t="s">
        <v>12</v>
      </c>
      <c r="M304" s="2"/>
      <c r="N304" s="2"/>
      <c r="O304" s="2" t="s">
        <v>3679</v>
      </c>
      <c r="P304" s="2"/>
      <c r="Q304" s="2"/>
      <c r="S304" s="10502"/>
      <c r="U304" s="10503"/>
      <c r="W304" s="10504" t="str">
        <f t="shared" si="51"/>
        <v/>
      </c>
      <c r="Y304" s="10505" t="str">
        <f t="shared" si="47"/>
        <v/>
      </c>
      <c r="AA304" s="92"/>
      <c r="AC304" s="10506"/>
      <c r="AE304" s="10507"/>
      <c r="AG304" s="10508" t="str">
        <f t="shared" si="52"/>
        <v/>
      </c>
      <c r="AI304" s="10509" t="str">
        <f t="shared" si="48"/>
        <v/>
      </c>
    </row>
    <row r="305" spans="1:35" ht="11.25" hidden="1" outlineLevel="5">
      <c r="A305" s="10510" t="s">
        <v>2714</v>
      </c>
      <c r="B305" s="2" t="s">
        <v>94</v>
      </c>
      <c r="C305" s="67" t="str">
        <f t="shared" si="46"/>
        <v/>
      </c>
      <c r="D305" s="2" t="s">
        <v>90</v>
      </c>
      <c r="E305" s="2" t="s">
        <v>3689</v>
      </c>
      <c r="F305" s="2" t="s">
        <v>67</v>
      </c>
      <c r="G305" s="2" t="s">
        <v>3690</v>
      </c>
      <c r="H305" s="2"/>
      <c r="I305" s="2"/>
      <c r="J305" s="2"/>
      <c r="K305" s="2"/>
      <c r="L305" s="2" t="s">
        <v>12</v>
      </c>
      <c r="M305" s="2"/>
      <c r="N305" s="2"/>
      <c r="O305" s="2" t="s">
        <v>3679</v>
      </c>
      <c r="P305" s="2"/>
      <c r="Q305" s="2"/>
      <c r="S305" s="10511"/>
      <c r="U305" s="10512"/>
      <c r="W305" s="10513" t="str">
        <f t="shared" si="51"/>
        <v/>
      </c>
      <c r="Y305" s="10514" t="str">
        <f t="shared" si="47"/>
        <v/>
      </c>
      <c r="AA305" s="92"/>
      <c r="AC305" s="10515"/>
      <c r="AE305" s="10516"/>
      <c r="AG305" s="10517" t="str">
        <f t="shared" si="52"/>
        <v/>
      </c>
      <c r="AI305" s="10518" t="str">
        <f t="shared" si="48"/>
        <v/>
      </c>
    </row>
    <row r="306" spans="1:35" ht="11.25" hidden="1" outlineLevel="5">
      <c r="A306" s="10519" t="s">
        <v>2717</v>
      </c>
      <c r="B306" s="2" t="s">
        <v>94</v>
      </c>
      <c r="C306" s="67" t="str">
        <f t="shared" si="46"/>
        <v/>
      </c>
      <c r="D306" s="2" t="s">
        <v>90</v>
      </c>
      <c r="E306" s="2" t="s">
        <v>3691</v>
      </c>
      <c r="F306" s="2" t="s">
        <v>67</v>
      </c>
      <c r="G306" s="2" t="s">
        <v>3692</v>
      </c>
      <c r="H306" s="2"/>
      <c r="I306" s="2"/>
      <c r="J306" s="2"/>
      <c r="K306" s="2"/>
      <c r="L306" s="2" t="s">
        <v>12</v>
      </c>
      <c r="M306" s="2"/>
      <c r="N306" s="2"/>
      <c r="O306" s="2" t="s">
        <v>3679</v>
      </c>
      <c r="P306" s="2"/>
      <c r="Q306" s="2"/>
      <c r="S306" s="10520"/>
      <c r="U306" s="10521"/>
      <c r="W306" s="10522" t="str">
        <f t="shared" si="51"/>
        <v/>
      </c>
      <c r="Y306" s="10523" t="str">
        <f t="shared" si="47"/>
        <v/>
      </c>
      <c r="AA306" s="92"/>
      <c r="AC306" s="10524"/>
      <c r="AE306" s="10525"/>
      <c r="AG306" s="10526" t="str">
        <f t="shared" si="52"/>
        <v/>
      </c>
      <c r="AI306" s="10527" t="str">
        <f t="shared" si="48"/>
        <v/>
      </c>
    </row>
    <row r="307" spans="1:35" ht="11.25" hidden="1" outlineLevel="5">
      <c r="A307" s="10528" t="s">
        <v>2720</v>
      </c>
      <c r="B307" s="2" t="s">
        <v>94</v>
      </c>
      <c r="C307" s="67" t="str">
        <f t="shared" si="46"/>
        <v/>
      </c>
      <c r="D307" s="2" t="s">
        <v>90</v>
      </c>
      <c r="E307" s="2" t="s">
        <v>3693</v>
      </c>
      <c r="F307" s="2" t="s">
        <v>67</v>
      </c>
      <c r="G307" s="2" t="s">
        <v>3694</v>
      </c>
      <c r="H307" s="2"/>
      <c r="I307" s="2"/>
      <c r="J307" s="2"/>
      <c r="K307" s="2"/>
      <c r="L307" s="2" t="s">
        <v>12</v>
      </c>
      <c r="M307" s="2"/>
      <c r="N307" s="2"/>
      <c r="O307" s="2" t="s">
        <v>3679</v>
      </c>
      <c r="P307" s="2"/>
      <c r="Q307" s="2"/>
      <c r="S307" s="10529"/>
      <c r="U307" s="10530"/>
      <c r="W307" s="10531" t="str">
        <f t="shared" si="51"/>
        <v/>
      </c>
      <c r="Y307" s="10532" t="str">
        <f t="shared" si="47"/>
        <v/>
      </c>
      <c r="AA307" s="92"/>
      <c r="AC307" s="10533"/>
      <c r="AE307" s="10534"/>
      <c r="AG307" s="10535" t="str">
        <f t="shared" si="52"/>
        <v/>
      </c>
      <c r="AI307" s="10536" t="str">
        <f t="shared" si="48"/>
        <v/>
      </c>
    </row>
    <row r="308" spans="1:35" ht="11.25" hidden="1" outlineLevel="5">
      <c r="A308" s="10537" t="s">
        <v>2723</v>
      </c>
      <c r="B308" s="2" t="s">
        <v>94</v>
      </c>
      <c r="C308" s="67" t="str">
        <f t="shared" si="46"/>
        <v/>
      </c>
      <c r="D308" s="2" t="s">
        <v>90</v>
      </c>
      <c r="E308" s="2" t="s">
        <v>3695</v>
      </c>
      <c r="F308" s="2" t="s">
        <v>67</v>
      </c>
      <c r="G308" s="2" t="s">
        <v>3696</v>
      </c>
      <c r="H308" s="2"/>
      <c r="I308" s="2"/>
      <c r="J308" s="2"/>
      <c r="K308" s="2"/>
      <c r="L308" s="2" t="s">
        <v>12</v>
      </c>
      <c r="M308" s="2"/>
      <c r="N308" s="2"/>
      <c r="O308" s="2" t="s">
        <v>3679</v>
      </c>
      <c r="P308" s="2"/>
      <c r="Q308" s="2"/>
      <c r="S308" s="10538"/>
      <c r="U308" s="10539"/>
      <c r="W308" s="10540" t="str">
        <f t="shared" si="51"/>
        <v/>
      </c>
      <c r="Y308" s="10541" t="str">
        <f t="shared" si="47"/>
        <v/>
      </c>
      <c r="AA308" s="92"/>
      <c r="AC308" s="10542"/>
      <c r="AE308" s="10543"/>
      <c r="AG308" s="10544" t="str">
        <f t="shared" si="52"/>
        <v/>
      </c>
      <c r="AI308" s="10545" t="str">
        <f t="shared" si="48"/>
        <v/>
      </c>
    </row>
    <row r="309" spans="1:35" ht="11.25" hidden="1" outlineLevel="5">
      <c r="A309" s="10546" t="s">
        <v>2726</v>
      </c>
      <c r="B309" s="2" t="s">
        <v>94</v>
      </c>
      <c r="C309" s="67" t="str">
        <f t="shared" si="46"/>
        <v/>
      </c>
      <c r="D309" s="2" t="s">
        <v>90</v>
      </c>
      <c r="E309" s="2" t="s">
        <v>3697</v>
      </c>
      <c r="F309" s="2" t="s">
        <v>67</v>
      </c>
      <c r="G309" s="2" t="s">
        <v>3698</v>
      </c>
      <c r="H309" s="2"/>
      <c r="I309" s="2"/>
      <c r="J309" s="2"/>
      <c r="K309" s="2"/>
      <c r="L309" s="2" t="s">
        <v>12</v>
      </c>
      <c r="M309" s="2"/>
      <c r="N309" s="2"/>
      <c r="O309" s="2" t="s">
        <v>3679</v>
      </c>
      <c r="P309" s="2"/>
      <c r="Q309" s="2"/>
      <c r="S309" s="10547"/>
      <c r="U309" s="10548"/>
      <c r="W309" s="10549" t="str">
        <f t="shared" si="51"/>
        <v/>
      </c>
      <c r="Y309" s="10550" t="str">
        <f t="shared" si="47"/>
        <v/>
      </c>
      <c r="AA309" s="92"/>
      <c r="AC309" s="10551"/>
      <c r="AE309" s="10552"/>
      <c r="AG309" s="10553" t="str">
        <f t="shared" si="52"/>
        <v/>
      </c>
      <c r="AI309" s="10554" t="str">
        <f t="shared" si="48"/>
        <v/>
      </c>
    </row>
    <row r="310" spans="1:35" ht="11.25" hidden="1" outlineLevel="5">
      <c r="A310" s="10555" t="s">
        <v>2729</v>
      </c>
      <c r="B310" s="2" t="s">
        <v>94</v>
      </c>
      <c r="C310" s="67" t="str">
        <f t="shared" si="46"/>
        <v/>
      </c>
      <c r="D310" s="2" t="s">
        <v>90</v>
      </c>
      <c r="E310" s="2" t="s">
        <v>3699</v>
      </c>
      <c r="F310" s="2" t="s">
        <v>67</v>
      </c>
      <c r="G310" s="2" t="s">
        <v>3700</v>
      </c>
      <c r="H310" s="2"/>
      <c r="I310" s="2"/>
      <c r="J310" s="2"/>
      <c r="K310" s="2"/>
      <c r="L310" s="2" t="s">
        <v>12</v>
      </c>
      <c r="M310" s="2"/>
      <c r="N310" s="2"/>
      <c r="O310" s="2" t="s">
        <v>3679</v>
      </c>
      <c r="P310" s="2"/>
      <c r="Q310" s="2"/>
      <c r="S310" s="10556"/>
      <c r="U310" s="10557"/>
      <c r="W310" s="10558" t="str">
        <f>IF(OR(ISNUMBER(W311),ISNUMBER(W312),ISNUMBER(W313),ISNUMBER(W314)),N(W311)+N(W312)+N(W313)+N(W314),IF(ISNUMBER(U310),U310,""))</f>
        <v/>
      </c>
      <c r="Y310" s="10559" t="str">
        <f t="shared" si="47"/>
        <v/>
      </c>
      <c r="AA310" s="92"/>
      <c r="AC310" s="10560"/>
      <c r="AE310" s="10561"/>
      <c r="AG310" s="10562" t="str">
        <f>IF(OR(ISNUMBER(AG311),ISNUMBER(AG312),ISNUMBER(AG313),ISNUMBER(AG314)),N(AG311)+N(AG312)+N(AG313)+N(AG314),IF(ISNUMBER(AE310),AE310,""))</f>
        <v/>
      </c>
      <c r="AI310" s="10563" t="str">
        <f t="shared" si="48"/>
        <v/>
      </c>
    </row>
    <row r="311" spans="1:35" ht="11.25" hidden="1" outlineLevel="6">
      <c r="A311" s="10564" t="s">
        <v>2732</v>
      </c>
      <c r="B311" s="2" t="s">
        <v>94</v>
      </c>
      <c r="C311" s="67" t="str">
        <f t="shared" si="46"/>
        <v/>
      </c>
      <c r="D311" s="2" t="s">
        <v>90</v>
      </c>
      <c r="E311" s="2" t="s">
        <v>3701</v>
      </c>
      <c r="F311" s="2" t="s">
        <v>67</v>
      </c>
      <c r="G311" s="2" t="s">
        <v>3702</v>
      </c>
      <c r="H311" s="2"/>
      <c r="I311" s="2"/>
      <c r="J311" s="2"/>
      <c r="K311" s="2"/>
      <c r="L311" s="2" t="s">
        <v>12</v>
      </c>
      <c r="M311" s="2"/>
      <c r="N311" s="2"/>
      <c r="O311" s="2" t="s">
        <v>3679</v>
      </c>
      <c r="P311" s="2"/>
      <c r="Q311" s="2"/>
      <c r="S311" s="10565"/>
      <c r="U311" s="10566"/>
      <c r="W311" s="10567" t="str">
        <f>IF(ISNUMBER(U311),U311,"")</f>
        <v/>
      </c>
      <c r="Y311" s="10568" t="str">
        <f t="shared" si="47"/>
        <v/>
      </c>
      <c r="AA311" s="92"/>
      <c r="AC311" s="10569"/>
      <c r="AE311" s="10570"/>
      <c r="AG311" s="10571" t="str">
        <f>IF(ISNUMBER(AE311),AE311,"")</f>
        <v/>
      </c>
      <c r="AI311" s="10572" t="str">
        <f t="shared" si="48"/>
        <v/>
      </c>
    </row>
    <row r="312" spans="1:35" ht="11.25" hidden="1" outlineLevel="6">
      <c r="A312" s="10573" t="s">
        <v>2735</v>
      </c>
      <c r="B312" s="2" t="s">
        <v>94</v>
      </c>
      <c r="C312" s="67" t="str">
        <f t="shared" si="46"/>
        <v/>
      </c>
      <c r="D312" s="2" t="s">
        <v>90</v>
      </c>
      <c r="E312" s="2" t="s">
        <v>3703</v>
      </c>
      <c r="F312" s="2" t="s">
        <v>67</v>
      </c>
      <c r="G312" s="2" t="s">
        <v>3704</v>
      </c>
      <c r="H312" s="2"/>
      <c r="I312" s="2" t="s">
        <v>2738</v>
      </c>
      <c r="J312" s="2"/>
      <c r="K312" s="2"/>
      <c r="L312" s="2" t="s">
        <v>12</v>
      </c>
      <c r="M312" s="2"/>
      <c r="N312" s="2"/>
      <c r="O312" s="2" t="s">
        <v>3679</v>
      </c>
      <c r="P312" s="2"/>
      <c r="Q312" s="2"/>
      <c r="S312" s="10574"/>
      <c r="U312" s="10575"/>
      <c r="W312" s="10576" t="str">
        <f>IF(ISNUMBER(U312),U312,"")</f>
        <v/>
      </c>
      <c r="Y312" s="10577" t="str">
        <f t="shared" si="47"/>
        <v/>
      </c>
      <c r="AA312" s="92"/>
      <c r="AC312" s="10578"/>
      <c r="AE312" s="10579"/>
      <c r="AG312" s="10580" t="str">
        <f>IF(ISNUMBER(AE312),AE312,"")</f>
        <v/>
      </c>
      <c r="AI312" s="10581" t="str">
        <f t="shared" si="48"/>
        <v/>
      </c>
    </row>
    <row r="313" spans="1:35" ht="11.25" hidden="1" outlineLevel="6">
      <c r="A313" s="10582" t="s">
        <v>2739</v>
      </c>
      <c r="B313" s="2" t="s">
        <v>94</v>
      </c>
      <c r="C313" s="67" t="str">
        <f t="shared" si="46"/>
        <v/>
      </c>
      <c r="D313" s="2" t="s">
        <v>90</v>
      </c>
      <c r="E313" s="2" t="s">
        <v>3705</v>
      </c>
      <c r="F313" s="2" t="s">
        <v>67</v>
      </c>
      <c r="G313" s="2" t="s">
        <v>3706</v>
      </c>
      <c r="H313" s="2"/>
      <c r="I313" s="2" t="s">
        <v>2742</v>
      </c>
      <c r="J313" s="2"/>
      <c r="K313" s="2"/>
      <c r="L313" s="2" t="s">
        <v>12</v>
      </c>
      <c r="M313" s="2"/>
      <c r="N313" s="2"/>
      <c r="O313" s="2" t="s">
        <v>3679</v>
      </c>
      <c r="P313" s="2"/>
      <c r="Q313" s="2"/>
      <c r="S313" s="10583"/>
      <c r="U313" s="10584"/>
      <c r="W313" s="10585" t="str">
        <f>IF(ISNUMBER(U313),U313,"")</f>
        <v/>
      </c>
      <c r="Y313" s="10586" t="str">
        <f t="shared" si="47"/>
        <v/>
      </c>
      <c r="AA313" s="92"/>
      <c r="AC313" s="10587"/>
      <c r="AE313" s="10588"/>
      <c r="AG313" s="10589" t="str">
        <f>IF(ISNUMBER(AE313),AE313,"")</f>
        <v/>
      </c>
      <c r="AI313" s="10590" t="str">
        <f t="shared" si="48"/>
        <v/>
      </c>
    </row>
    <row r="314" spans="1:35" ht="11.25" hidden="1" outlineLevel="6">
      <c r="A314" s="10591" t="s">
        <v>2743</v>
      </c>
      <c r="B314" s="2" t="s">
        <v>94</v>
      </c>
      <c r="C314" s="67" t="str">
        <f t="shared" si="46"/>
        <v/>
      </c>
      <c r="D314" s="2" t="s">
        <v>90</v>
      </c>
      <c r="E314" s="2" t="s">
        <v>3707</v>
      </c>
      <c r="F314" s="2" t="s">
        <v>67</v>
      </c>
      <c r="G314" s="2" t="s">
        <v>3708</v>
      </c>
      <c r="H314" s="2"/>
      <c r="I314" s="2" t="s">
        <v>196</v>
      </c>
      <c r="J314" s="2"/>
      <c r="K314" s="2"/>
      <c r="L314" s="2" t="s">
        <v>12</v>
      </c>
      <c r="M314" s="2"/>
      <c r="N314" s="2"/>
      <c r="O314" s="2" t="s">
        <v>3679</v>
      </c>
      <c r="P314" s="2"/>
      <c r="Q314" s="2"/>
      <c r="S314" s="10592"/>
      <c r="U314" s="10593"/>
      <c r="W314" s="10594" t="str">
        <f>IF(ISNUMBER(U314),U314,"")</f>
        <v/>
      </c>
      <c r="Y314" s="10595" t="str">
        <f t="shared" si="47"/>
        <v/>
      </c>
      <c r="AA314" s="92"/>
      <c r="AC314" s="10596"/>
      <c r="AE314" s="10597"/>
      <c r="AG314" s="10598" t="str">
        <f>IF(ISNUMBER(AE314),AE314,"")</f>
        <v/>
      </c>
      <c r="AI314" s="10599" t="str">
        <f t="shared" si="48"/>
        <v/>
      </c>
    </row>
    <row r="315" spans="1:35" ht="11.25" hidden="1" outlineLevel="4">
      <c r="A315" s="10600" t="s">
        <v>2746</v>
      </c>
      <c r="B315" s="2" t="s">
        <v>94</v>
      </c>
      <c r="C315" s="67" t="str">
        <f t="shared" si="46"/>
        <v/>
      </c>
      <c r="D315" s="2" t="s">
        <v>90</v>
      </c>
      <c r="E315" s="2" t="s">
        <v>3709</v>
      </c>
      <c r="F315" s="2" t="s">
        <v>67</v>
      </c>
      <c r="G315" s="2" t="s">
        <v>3710</v>
      </c>
      <c r="H315" s="2" t="s">
        <v>3711</v>
      </c>
      <c r="I315" s="2"/>
      <c r="J315" s="2" t="s">
        <v>71</v>
      </c>
      <c r="K315" s="2"/>
      <c r="L315" s="2" t="s">
        <v>12</v>
      </c>
      <c r="M315" s="2" t="s">
        <v>12</v>
      </c>
      <c r="N315" s="2" t="s">
        <v>12</v>
      </c>
      <c r="O315" s="2" t="s">
        <v>3679</v>
      </c>
      <c r="P315" s="2"/>
      <c r="Q315" s="2"/>
      <c r="S315" s="10601"/>
      <c r="U315" s="10602"/>
      <c r="W315" s="10603" t="str">
        <f>IF(OR(ISNUMBER(W316),ISNUMBER(W332)),N(W316)-N(W332),IF(ISNUMBER(U315),U315,""))</f>
        <v/>
      </c>
      <c r="Y315" s="10604" t="str">
        <f t="shared" si="47"/>
        <v/>
      </c>
      <c r="AA315" s="92"/>
      <c r="AC315" s="10605"/>
      <c r="AE315" s="10606"/>
      <c r="AG315" s="10607" t="str">
        <f>IF(OR(ISNUMBER(AG316),ISNUMBER(AG332)),N(AG316)-N(AG332),IF(ISNUMBER(AE315),AE315,""))</f>
        <v/>
      </c>
      <c r="AI315" s="10608" t="str">
        <f t="shared" si="48"/>
        <v/>
      </c>
    </row>
    <row r="316" spans="1:35" ht="11.25" hidden="1" outlineLevel="5">
      <c r="A316" s="10609" t="s">
        <v>2750</v>
      </c>
      <c r="B316" s="2" t="s">
        <v>94</v>
      </c>
      <c r="C316" s="67" t="str">
        <f t="shared" si="46"/>
        <v/>
      </c>
      <c r="D316" s="2" t="s">
        <v>90</v>
      </c>
      <c r="E316" s="2" t="s">
        <v>3712</v>
      </c>
      <c r="F316" s="2" t="s">
        <v>67</v>
      </c>
      <c r="G316" s="2" t="s">
        <v>3713</v>
      </c>
      <c r="H316" s="2" t="s">
        <v>2753</v>
      </c>
      <c r="I316" s="2"/>
      <c r="J316" s="2" t="s">
        <v>71</v>
      </c>
      <c r="K316" s="2"/>
      <c r="L316" s="2" t="s">
        <v>12</v>
      </c>
      <c r="M316" s="2" t="s">
        <v>12</v>
      </c>
      <c r="N316" s="2" t="s">
        <v>12</v>
      </c>
      <c r="O316" s="2" t="s">
        <v>3679</v>
      </c>
      <c r="P316" s="2"/>
      <c r="Q316" s="2"/>
      <c r="S316" s="10610"/>
      <c r="U316" s="10611"/>
      <c r="W316" s="10612" t="str">
        <f>IF(OR(ISNUMBER(W320),ISNUMBER(W321),ISNUMBER(W322),ISNUMBER(W323),ISNUMBER(W324),ISNUMBER(W325),ISNUMBER(W326),ISNUMBER(W327),ISNUMBER(W328),ISNUMBER(W329),ISNUMBER(W330),ISNUMBER(W331)),N(W320)+N(W321)+N(W322)+N(W323)+N(W324)+N(W325)+N(W326)+N(W327)+N(W328)+N(W329)+N(W330)+N(W331),IF(ISNUMBER(U316),U316,""))</f>
        <v/>
      </c>
      <c r="Y316" s="10613" t="str">
        <f t="shared" si="47"/>
        <v/>
      </c>
      <c r="AA316" s="92"/>
      <c r="AC316" s="10614"/>
      <c r="AE316" s="10615"/>
      <c r="AG316" s="10616" t="str">
        <f>IF(OR(ISNUMBER(AG320),ISNUMBER(AG321),ISNUMBER(AG322),ISNUMBER(AG323),ISNUMBER(AG324),ISNUMBER(AG325),ISNUMBER(AG326),ISNUMBER(AG327),ISNUMBER(AG328),ISNUMBER(AG329),ISNUMBER(AG330),ISNUMBER(AG331)),N(AG320)+N(AG321)+N(AG322)+N(AG323)+N(AG324)+N(AG325)+N(AG326)+N(AG327)+N(AG328)+N(AG329)+N(AG330)+N(AG331),IF(ISNUMBER(AE316),AE316,""))</f>
        <v/>
      </c>
      <c r="AI316" s="10617" t="str">
        <f t="shared" si="48"/>
        <v/>
      </c>
    </row>
    <row r="317" spans="1:35" ht="11.25" hidden="1" outlineLevel="6">
      <c r="A317" s="10618" t="s">
        <v>2754</v>
      </c>
      <c r="B317" s="2"/>
      <c r="C317" s="67" t="str">
        <f t="shared" si="46"/>
        <v/>
      </c>
      <c r="D317" s="2" t="s">
        <v>90</v>
      </c>
      <c r="E317" s="2" t="s">
        <v>3714</v>
      </c>
      <c r="F317" s="2" t="s">
        <v>67</v>
      </c>
      <c r="G317" s="2" t="s">
        <v>3715</v>
      </c>
      <c r="H317" s="2"/>
      <c r="I317" s="2"/>
      <c r="J317" s="2"/>
      <c r="K317" s="2"/>
      <c r="L317" s="2" t="s">
        <v>12</v>
      </c>
      <c r="M317" s="2" t="s">
        <v>12</v>
      </c>
      <c r="N317" s="2" t="s">
        <v>12</v>
      </c>
      <c r="O317" s="2" t="s">
        <v>3679</v>
      </c>
      <c r="P317" s="2"/>
      <c r="Q317" s="2"/>
      <c r="S317" s="10619"/>
      <c r="U317" s="10620"/>
      <c r="W317" s="10621" t="str">
        <f t="shared" ref="W317:W331" si="53">IF(ISNUMBER(U317),U317,"")</f>
        <v/>
      </c>
      <c r="Y317" s="10622" t="str">
        <f t="shared" si="47"/>
        <v/>
      </c>
      <c r="AA317" s="92"/>
      <c r="AC317" s="10623"/>
      <c r="AE317" s="10624"/>
      <c r="AG317" s="10625" t="str">
        <f t="shared" ref="AG317:AG331" si="54">IF(ISNUMBER(AE317),AE317,"")</f>
        <v/>
      </c>
      <c r="AI317" s="10626" t="str">
        <f t="shared" si="48"/>
        <v/>
      </c>
    </row>
    <row r="318" spans="1:35" ht="11.25" hidden="1" outlineLevel="7">
      <c r="A318" s="10627" t="s">
        <v>3716</v>
      </c>
      <c r="B318" s="2"/>
      <c r="C318" s="67" t="str">
        <f t="shared" si="46"/>
        <v/>
      </c>
      <c r="D318" s="2" t="s">
        <v>90</v>
      </c>
      <c r="E318" s="2" t="s">
        <v>3717</v>
      </c>
      <c r="F318" s="2" t="s">
        <v>67</v>
      </c>
      <c r="G318" s="2" t="s">
        <v>3718</v>
      </c>
      <c r="H318" s="2"/>
      <c r="I318" s="2"/>
      <c r="J318" s="2"/>
      <c r="K318" s="2"/>
      <c r="L318" s="2" t="s">
        <v>12</v>
      </c>
      <c r="M318" s="2" t="s">
        <v>12</v>
      </c>
      <c r="N318" s="2" t="s">
        <v>12</v>
      </c>
      <c r="O318" s="2" t="s">
        <v>3679</v>
      </c>
      <c r="P318" s="2"/>
      <c r="Q318" s="2"/>
      <c r="S318" s="10628"/>
      <c r="U318" s="10629"/>
      <c r="W318" s="10630" t="str">
        <f t="shared" si="53"/>
        <v/>
      </c>
      <c r="Y318" s="10631" t="str">
        <f t="shared" si="47"/>
        <v/>
      </c>
      <c r="AA318" s="92"/>
      <c r="AC318" s="10632"/>
      <c r="AE318" s="10633"/>
      <c r="AG318" s="10634" t="str">
        <f t="shared" si="54"/>
        <v/>
      </c>
      <c r="AI318" s="10635" t="str">
        <f t="shared" si="48"/>
        <v/>
      </c>
    </row>
    <row r="319" spans="1:35" ht="11.25" hidden="1" outlineLevel="6">
      <c r="A319" s="10636" t="s">
        <v>2758</v>
      </c>
      <c r="B319" s="2"/>
      <c r="C319" s="67" t="str">
        <f t="shared" si="46"/>
        <v/>
      </c>
      <c r="D319" s="2" t="s">
        <v>90</v>
      </c>
      <c r="E319" s="2" t="s">
        <v>3719</v>
      </c>
      <c r="F319" s="2" t="s">
        <v>67</v>
      </c>
      <c r="G319" s="2" t="s">
        <v>3720</v>
      </c>
      <c r="H319" s="2"/>
      <c r="I319" s="2"/>
      <c r="J319" s="2"/>
      <c r="K319" s="2"/>
      <c r="L319" s="2" t="s">
        <v>12</v>
      </c>
      <c r="M319" s="2" t="s">
        <v>12</v>
      </c>
      <c r="N319" s="2" t="s">
        <v>12</v>
      </c>
      <c r="O319" s="2" t="s">
        <v>3679</v>
      </c>
      <c r="P319" s="2"/>
      <c r="Q319" s="2"/>
      <c r="S319" s="10637"/>
      <c r="U319" s="10638"/>
      <c r="W319" s="10639" t="str">
        <f t="shared" si="53"/>
        <v/>
      </c>
      <c r="Y319" s="10640" t="str">
        <f t="shared" si="47"/>
        <v/>
      </c>
      <c r="AA319" s="92"/>
      <c r="AC319" s="10641"/>
      <c r="AE319" s="10642"/>
      <c r="AG319" s="10643" t="str">
        <f t="shared" si="54"/>
        <v/>
      </c>
      <c r="AI319" s="10644" t="str">
        <f t="shared" si="48"/>
        <v/>
      </c>
    </row>
    <row r="320" spans="1:35" ht="11.25" hidden="1" outlineLevel="6">
      <c r="A320" s="10645" t="s">
        <v>2764</v>
      </c>
      <c r="B320" s="2" t="s">
        <v>94</v>
      </c>
      <c r="C320" s="67" t="str">
        <f t="shared" si="46"/>
        <v/>
      </c>
      <c r="D320" s="2" t="s">
        <v>90</v>
      </c>
      <c r="E320" s="2" t="s">
        <v>3721</v>
      </c>
      <c r="F320" s="2" t="s">
        <v>67</v>
      </c>
      <c r="G320" s="2" t="s">
        <v>3722</v>
      </c>
      <c r="H320" s="2"/>
      <c r="I320" s="2" t="s">
        <v>3723</v>
      </c>
      <c r="J320" s="2" t="s">
        <v>187</v>
      </c>
      <c r="K320" s="2"/>
      <c r="L320" s="2" t="s">
        <v>12</v>
      </c>
      <c r="M320" s="2" t="s">
        <v>12</v>
      </c>
      <c r="N320" s="2" t="s">
        <v>12</v>
      </c>
      <c r="O320" s="2" t="s">
        <v>3679</v>
      </c>
      <c r="P320" s="2"/>
      <c r="Q320" s="2"/>
      <c r="S320" s="10646"/>
      <c r="U320" s="10647"/>
      <c r="W320" s="10648" t="str">
        <f t="shared" si="53"/>
        <v/>
      </c>
      <c r="Y320" s="10649" t="str">
        <f t="shared" si="47"/>
        <v/>
      </c>
      <c r="AA320" s="92"/>
      <c r="AC320" s="10650"/>
      <c r="AE320" s="10651"/>
      <c r="AG320" s="10652" t="str">
        <f t="shared" si="54"/>
        <v/>
      </c>
      <c r="AI320" s="10653" t="str">
        <f t="shared" si="48"/>
        <v/>
      </c>
    </row>
    <row r="321" spans="1:35" ht="11.25" hidden="1" outlineLevel="6">
      <c r="A321" s="10654" t="s">
        <v>2768</v>
      </c>
      <c r="B321" s="2" t="s">
        <v>94</v>
      </c>
      <c r="C321" s="67" t="str">
        <f t="shared" si="46"/>
        <v/>
      </c>
      <c r="D321" s="2" t="s">
        <v>90</v>
      </c>
      <c r="E321" s="2" t="s">
        <v>3724</v>
      </c>
      <c r="F321" s="2" t="s">
        <v>67</v>
      </c>
      <c r="G321" s="2" t="s">
        <v>3725</v>
      </c>
      <c r="H321" s="2"/>
      <c r="I321" s="2" t="s">
        <v>3726</v>
      </c>
      <c r="J321" s="2" t="s">
        <v>187</v>
      </c>
      <c r="K321" s="2"/>
      <c r="L321" s="2" t="s">
        <v>12</v>
      </c>
      <c r="M321" s="2" t="s">
        <v>12</v>
      </c>
      <c r="N321" s="2" t="s">
        <v>12</v>
      </c>
      <c r="O321" s="2" t="s">
        <v>3679</v>
      </c>
      <c r="P321" s="2"/>
      <c r="Q321" s="2"/>
      <c r="S321" s="10655"/>
      <c r="U321" s="10656"/>
      <c r="W321" s="10657" t="str">
        <f t="shared" si="53"/>
        <v/>
      </c>
      <c r="Y321" s="10658" t="str">
        <f t="shared" si="47"/>
        <v/>
      </c>
      <c r="AA321" s="92"/>
      <c r="AC321" s="10659"/>
      <c r="AE321" s="10660"/>
      <c r="AG321" s="10661" t="str">
        <f t="shared" si="54"/>
        <v/>
      </c>
      <c r="AI321" s="10662" t="str">
        <f t="shared" si="48"/>
        <v/>
      </c>
    </row>
    <row r="322" spans="1:35" ht="11.25" hidden="1" outlineLevel="6">
      <c r="A322" s="10663" t="s">
        <v>2772</v>
      </c>
      <c r="B322" s="2" t="s">
        <v>94</v>
      </c>
      <c r="C322" s="67" t="str">
        <f t="shared" si="46"/>
        <v/>
      </c>
      <c r="D322" s="2" t="s">
        <v>90</v>
      </c>
      <c r="E322" s="2" t="s">
        <v>3727</v>
      </c>
      <c r="F322" s="2" t="s">
        <v>67</v>
      </c>
      <c r="G322" s="2" t="s">
        <v>3728</v>
      </c>
      <c r="H322" s="2"/>
      <c r="I322" s="2" t="s">
        <v>2775</v>
      </c>
      <c r="J322" s="2" t="s">
        <v>187</v>
      </c>
      <c r="K322" s="2"/>
      <c r="L322" s="2" t="s">
        <v>12</v>
      </c>
      <c r="M322" s="2" t="s">
        <v>12</v>
      </c>
      <c r="N322" s="2" t="s">
        <v>12</v>
      </c>
      <c r="O322" s="2" t="s">
        <v>3679</v>
      </c>
      <c r="P322" s="2"/>
      <c r="Q322" s="2"/>
      <c r="S322" s="10664"/>
      <c r="U322" s="10665"/>
      <c r="W322" s="10666" t="str">
        <f t="shared" si="53"/>
        <v/>
      </c>
      <c r="Y322" s="10667" t="str">
        <f t="shared" si="47"/>
        <v/>
      </c>
      <c r="AA322" s="92"/>
      <c r="AC322" s="10668"/>
      <c r="AE322" s="10669"/>
      <c r="AG322" s="10670" t="str">
        <f t="shared" si="54"/>
        <v/>
      </c>
      <c r="AI322" s="10671" t="str">
        <f t="shared" si="48"/>
        <v/>
      </c>
    </row>
    <row r="323" spans="1:35" ht="11.25" hidden="1" outlineLevel="6">
      <c r="A323" s="10672" t="s">
        <v>2776</v>
      </c>
      <c r="B323" s="2" t="s">
        <v>94</v>
      </c>
      <c r="C323" s="67" t="str">
        <f t="shared" si="46"/>
        <v/>
      </c>
      <c r="D323" s="2" t="s">
        <v>90</v>
      </c>
      <c r="E323" s="2" t="s">
        <v>3729</v>
      </c>
      <c r="F323" s="2" t="s">
        <v>67</v>
      </c>
      <c r="G323" s="2" t="s">
        <v>3730</v>
      </c>
      <c r="H323" s="2"/>
      <c r="I323" s="2" t="s">
        <v>3731</v>
      </c>
      <c r="J323" s="2" t="s">
        <v>187</v>
      </c>
      <c r="K323" s="2"/>
      <c r="L323" s="2" t="s">
        <v>12</v>
      </c>
      <c r="M323" s="2" t="s">
        <v>12</v>
      </c>
      <c r="N323" s="2" t="s">
        <v>12</v>
      </c>
      <c r="O323" s="2" t="s">
        <v>3679</v>
      </c>
      <c r="P323" s="2"/>
      <c r="Q323" s="2"/>
      <c r="S323" s="10673"/>
      <c r="U323" s="10674"/>
      <c r="W323" s="10675" t="str">
        <f t="shared" si="53"/>
        <v/>
      </c>
      <c r="Y323" s="10676" t="str">
        <f t="shared" si="47"/>
        <v/>
      </c>
      <c r="AA323" s="92"/>
      <c r="AC323" s="10677"/>
      <c r="AE323" s="10678"/>
      <c r="AG323" s="10679" t="str">
        <f t="shared" si="54"/>
        <v/>
      </c>
      <c r="AI323" s="10680" t="str">
        <f t="shared" si="48"/>
        <v/>
      </c>
    </row>
    <row r="324" spans="1:35" ht="11.25" hidden="1" outlineLevel="6">
      <c r="A324" s="10681" t="s">
        <v>2780</v>
      </c>
      <c r="B324" s="2" t="s">
        <v>94</v>
      </c>
      <c r="C324" s="67" t="str">
        <f t="shared" si="46"/>
        <v/>
      </c>
      <c r="D324" s="2" t="s">
        <v>90</v>
      </c>
      <c r="E324" s="2" t="s">
        <v>3732</v>
      </c>
      <c r="F324" s="2" t="s">
        <v>67</v>
      </c>
      <c r="G324" s="2" t="s">
        <v>3733</v>
      </c>
      <c r="H324" s="2"/>
      <c r="I324" s="2" t="s">
        <v>3734</v>
      </c>
      <c r="J324" s="2" t="s">
        <v>187</v>
      </c>
      <c r="K324" s="2"/>
      <c r="L324" s="2" t="s">
        <v>12</v>
      </c>
      <c r="M324" s="2" t="s">
        <v>12</v>
      </c>
      <c r="N324" s="2" t="s">
        <v>12</v>
      </c>
      <c r="O324" s="2" t="s">
        <v>3679</v>
      </c>
      <c r="P324" s="2"/>
      <c r="Q324" s="2"/>
      <c r="S324" s="10682"/>
      <c r="U324" s="10683"/>
      <c r="W324" s="10684" t="str">
        <f t="shared" si="53"/>
        <v/>
      </c>
      <c r="Y324" s="10685" t="str">
        <f t="shared" si="47"/>
        <v/>
      </c>
      <c r="AA324" s="92"/>
      <c r="AC324" s="10686"/>
      <c r="AE324" s="10687"/>
      <c r="AG324" s="10688" t="str">
        <f t="shared" si="54"/>
        <v/>
      </c>
      <c r="AI324" s="10689" t="str">
        <f t="shared" si="48"/>
        <v/>
      </c>
    </row>
    <row r="325" spans="1:35" ht="11.25" hidden="1" outlineLevel="6">
      <c r="A325" s="10690" t="s">
        <v>2790</v>
      </c>
      <c r="B325" s="2" t="s">
        <v>94</v>
      </c>
      <c r="C325" s="67" t="str">
        <f t="shared" si="46"/>
        <v/>
      </c>
      <c r="D325" s="2" t="s">
        <v>90</v>
      </c>
      <c r="E325" s="2" t="s">
        <v>3735</v>
      </c>
      <c r="F325" s="2" t="s">
        <v>67</v>
      </c>
      <c r="G325" s="2" t="s">
        <v>3736</v>
      </c>
      <c r="H325" s="2"/>
      <c r="I325" s="2" t="s">
        <v>2793</v>
      </c>
      <c r="J325" s="2" t="s">
        <v>187</v>
      </c>
      <c r="K325" s="2"/>
      <c r="L325" s="2" t="s">
        <v>12</v>
      </c>
      <c r="M325" s="2" t="s">
        <v>12</v>
      </c>
      <c r="N325" s="2" t="s">
        <v>12</v>
      </c>
      <c r="O325" s="2" t="s">
        <v>3679</v>
      </c>
      <c r="P325" s="2"/>
      <c r="Q325" s="2"/>
      <c r="S325" s="10691"/>
      <c r="U325" s="10692"/>
      <c r="W325" s="10693" t="str">
        <f t="shared" si="53"/>
        <v/>
      </c>
      <c r="Y325" s="10694" t="str">
        <f t="shared" si="47"/>
        <v/>
      </c>
      <c r="AA325" s="92"/>
      <c r="AC325" s="10695"/>
      <c r="AE325" s="10696"/>
      <c r="AG325" s="10697" t="str">
        <f t="shared" si="54"/>
        <v/>
      </c>
      <c r="AI325" s="10698" t="str">
        <f t="shared" si="48"/>
        <v/>
      </c>
    </row>
    <row r="326" spans="1:35" ht="11.25" hidden="1" outlineLevel="6">
      <c r="A326" s="10699" t="s">
        <v>2794</v>
      </c>
      <c r="B326" s="2" t="s">
        <v>94</v>
      </c>
      <c r="C326" s="67" t="str">
        <f t="shared" si="46"/>
        <v/>
      </c>
      <c r="D326" s="2" t="s">
        <v>90</v>
      </c>
      <c r="E326" s="2" t="s">
        <v>3737</v>
      </c>
      <c r="F326" s="2" t="s">
        <v>67</v>
      </c>
      <c r="G326" s="2" t="s">
        <v>3738</v>
      </c>
      <c r="H326" s="2"/>
      <c r="I326" s="2" t="s">
        <v>2797</v>
      </c>
      <c r="J326" s="2" t="s">
        <v>187</v>
      </c>
      <c r="K326" s="2"/>
      <c r="L326" s="2" t="s">
        <v>12</v>
      </c>
      <c r="M326" s="2" t="s">
        <v>12</v>
      </c>
      <c r="N326" s="2" t="s">
        <v>12</v>
      </c>
      <c r="O326" s="2" t="s">
        <v>3679</v>
      </c>
      <c r="P326" s="2"/>
      <c r="Q326" s="2"/>
      <c r="S326" s="10700"/>
      <c r="U326" s="10701"/>
      <c r="W326" s="10702" t="str">
        <f t="shared" si="53"/>
        <v/>
      </c>
      <c r="Y326" s="10703" t="str">
        <f t="shared" si="47"/>
        <v/>
      </c>
      <c r="AA326" s="92"/>
      <c r="AC326" s="10704"/>
      <c r="AE326" s="10705"/>
      <c r="AG326" s="10706" t="str">
        <f t="shared" si="54"/>
        <v/>
      </c>
      <c r="AI326" s="10707" t="str">
        <f t="shared" si="48"/>
        <v/>
      </c>
    </row>
    <row r="327" spans="1:35" ht="11.25" hidden="1" outlineLevel="6">
      <c r="A327" s="10708" t="s">
        <v>2735</v>
      </c>
      <c r="B327" s="2" t="s">
        <v>94</v>
      </c>
      <c r="C327" s="67" t="str">
        <f t="shared" si="46"/>
        <v/>
      </c>
      <c r="D327" s="2" t="s">
        <v>90</v>
      </c>
      <c r="E327" s="2" t="s">
        <v>3739</v>
      </c>
      <c r="F327" s="2" t="s">
        <v>67</v>
      </c>
      <c r="G327" s="2" t="s">
        <v>3740</v>
      </c>
      <c r="H327" s="2"/>
      <c r="I327" s="2"/>
      <c r="J327" s="2" t="s">
        <v>187</v>
      </c>
      <c r="K327" s="2"/>
      <c r="L327" s="2" t="s">
        <v>12</v>
      </c>
      <c r="M327" s="2" t="s">
        <v>12</v>
      </c>
      <c r="N327" s="2" t="s">
        <v>12</v>
      </c>
      <c r="O327" s="2" t="s">
        <v>3679</v>
      </c>
      <c r="P327" s="2"/>
      <c r="Q327" s="2"/>
      <c r="S327" s="10709"/>
      <c r="U327" s="10710"/>
      <c r="W327" s="10711" t="str">
        <f t="shared" si="53"/>
        <v/>
      </c>
      <c r="Y327" s="10712" t="str">
        <f t="shared" si="47"/>
        <v/>
      </c>
      <c r="AA327" s="92"/>
      <c r="AC327" s="10713"/>
      <c r="AE327" s="10714"/>
      <c r="AG327" s="10715" t="str">
        <f t="shared" si="54"/>
        <v/>
      </c>
      <c r="AI327" s="10716" t="str">
        <f t="shared" si="48"/>
        <v/>
      </c>
    </row>
    <row r="328" spans="1:35" ht="11.25" hidden="1" outlineLevel="6">
      <c r="A328" s="10717" t="s">
        <v>2739</v>
      </c>
      <c r="B328" s="2" t="s">
        <v>94</v>
      </c>
      <c r="C328" s="67" t="str">
        <f t="shared" si="46"/>
        <v/>
      </c>
      <c r="D328" s="2" t="s">
        <v>90</v>
      </c>
      <c r="E328" s="2" t="s">
        <v>3741</v>
      </c>
      <c r="F328" s="2" t="s">
        <v>67</v>
      </c>
      <c r="G328" s="2" t="s">
        <v>3742</v>
      </c>
      <c r="H328" s="2"/>
      <c r="I328" s="2"/>
      <c r="J328" s="2" t="s">
        <v>187</v>
      </c>
      <c r="K328" s="2"/>
      <c r="L328" s="2" t="s">
        <v>12</v>
      </c>
      <c r="M328" s="2" t="s">
        <v>12</v>
      </c>
      <c r="N328" s="2" t="s">
        <v>12</v>
      </c>
      <c r="O328" s="2" t="s">
        <v>3679</v>
      </c>
      <c r="P328" s="2"/>
      <c r="Q328" s="2"/>
      <c r="S328" s="10718"/>
      <c r="U328" s="10719"/>
      <c r="W328" s="10720" t="str">
        <f t="shared" si="53"/>
        <v/>
      </c>
      <c r="Y328" s="10721" t="str">
        <f t="shared" si="47"/>
        <v/>
      </c>
      <c r="AA328" s="92"/>
      <c r="AC328" s="10722"/>
      <c r="AE328" s="10723"/>
      <c r="AG328" s="10724" t="str">
        <f t="shared" si="54"/>
        <v/>
      </c>
      <c r="AI328" s="10725" t="str">
        <f t="shared" si="48"/>
        <v/>
      </c>
    </row>
    <row r="329" spans="1:35" ht="11.25" hidden="1" outlineLevel="6">
      <c r="A329" s="10726" t="s">
        <v>2802</v>
      </c>
      <c r="B329" s="2" t="s">
        <v>94</v>
      </c>
      <c r="C329" s="67" t="str">
        <f t="shared" ref="C329:C392" si="55">IF(OR(ISNUMBER(S329),ISNUMBER(U329),ISNUMBER(W329),ISNUMBER(Y329),ISNUMBER(AC329),ISNUMBER(AE329),ISNUMBER(AG329),ISNUMBER(AI329),ISNUMBER(AA329),ISNUMBER(AK329)),"x","")</f>
        <v/>
      </c>
      <c r="D329" s="2" t="s">
        <v>90</v>
      </c>
      <c r="E329" s="2" t="s">
        <v>3743</v>
      </c>
      <c r="F329" s="2" t="s">
        <v>67</v>
      </c>
      <c r="G329" s="2" t="s">
        <v>3744</v>
      </c>
      <c r="H329" s="2"/>
      <c r="I329" s="2" t="s">
        <v>2805</v>
      </c>
      <c r="J329" s="2" t="s">
        <v>187</v>
      </c>
      <c r="K329" s="2"/>
      <c r="L329" s="2" t="s">
        <v>12</v>
      </c>
      <c r="M329" s="2" t="s">
        <v>12</v>
      </c>
      <c r="N329" s="2" t="s">
        <v>12</v>
      </c>
      <c r="O329" s="2" t="s">
        <v>3679</v>
      </c>
      <c r="P329" s="2"/>
      <c r="Q329" s="2"/>
      <c r="S329" s="10727"/>
      <c r="U329" s="10728"/>
      <c r="W329" s="10729" t="str">
        <f t="shared" si="53"/>
        <v/>
      </c>
      <c r="Y329" s="10730" t="str">
        <f t="shared" ref="Y329:Y392" si="56">IF(OR(ISNUMBER(S329),ISNUMBER(W329)),N(S329)+N(W329),"")</f>
        <v/>
      </c>
      <c r="AA329" s="92"/>
      <c r="AC329" s="10731"/>
      <c r="AE329" s="10732"/>
      <c r="AG329" s="10733" t="str">
        <f t="shared" si="54"/>
        <v/>
      </c>
      <c r="AI329" s="10734" t="str">
        <f t="shared" ref="AI329:AI392" si="57">IF(OR(ISNUMBER(AC329),ISNUMBER(AG329)),N(AC329)+N(AG329),"")</f>
        <v/>
      </c>
    </row>
    <row r="330" spans="1:35" ht="11.25" hidden="1" outlineLevel="6">
      <c r="A330" s="10735" t="s">
        <v>2806</v>
      </c>
      <c r="B330" s="2" t="s">
        <v>94</v>
      </c>
      <c r="C330" s="67" t="str">
        <f t="shared" si="55"/>
        <v/>
      </c>
      <c r="D330" s="2" t="s">
        <v>90</v>
      </c>
      <c r="E330" s="2" t="s">
        <v>3745</v>
      </c>
      <c r="F330" s="2" t="s">
        <v>67</v>
      </c>
      <c r="G330" s="2" t="s">
        <v>3746</v>
      </c>
      <c r="H330" s="2"/>
      <c r="I330" s="2" t="s">
        <v>2809</v>
      </c>
      <c r="J330" s="2" t="s">
        <v>187</v>
      </c>
      <c r="K330" s="2"/>
      <c r="L330" s="2" t="s">
        <v>12</v>
      </c>
      <c r="M330" s="2" t="s">
        <v>12</v>
      </c>
      <c r="N330" s="2" t="s">
        <v>12</v>
      </c>
      <c r="O330" s="2" t="s">
        <v>3679</v>
      </c>
      <c r="P330" s="2"/>
      <c r="Q330" s="2"/>
      <c r="S330" s="10736"/>
      <c r="U330" s="10737"/>
      <c r="W330" s="10738" t="str">
        <f t="shared" si="53"/>
        <v/>
      </c>
      <c r="Y330" s="10739" t="str">
        <f t="shared" si="56"/>
        <v/>
      </c>
      <c r="AA330" s="92"/>
      <c r="AC330" s="10740"/>
      <c r="AE330" s="10741"/>
      <c r="AG330" s="10742" t="str">
        <f t="shared" si="54"/>
        <v/>
      </c>
      <c r="AI330" s="10743" t="str">
        <f t="shared" si="57"/>
        <v/>
      </c>
    </row>
    <row r="331" spans="1:35" ht="11.25" hidden="1" outlineLevel="6">
      <c r="A331" s="10744" t="s">
        <v>2743</v>
      </c>
      <c r="B331" s="2" t="s">
        <v>94</v>
      </c>
      <c r="C331" s="67" t="str">
        <f t="shared" si="55"/>
        <v/>
      </c>
      <c r="D331" s="2" t="s">
        <v>90</v>
      </c>
      <c r="E331" s="2" t="s">
        <v>3747</v>
      </c>
      <c r="F331" s="2" t="s">
        <v>67</v>
      </c>
      <c r="G331" s="2" t="s">
        <v>3748</v>
      </c>
      <c r="H331" s="2"/>
      <c r="I331" s="2"/>
      <c r="J331" s="2" t="s">
        <v>96</v>
      </c>
      <c r="K331" s="2"/>
      <c r="L331" s="2" t="s">
        <v>12</v>
      </c>
      <c r="M331" s="2" t="s">
        <v>12</v>
      </c>
      <c r="N331" s="2" t="s">
        <v>12</v>
      </c>
      <c r="O331" s="2" t="s">
        <v>3679</v>
      </c>
      <c r="P331" s="2"/>
      <c r="Q331" s="2"/>
      <c r="S331" s="10745"/>
      <c r="U331" s="10746"/>
      <c r="W331" s="10747" t="str">
        <f t="shared" si="53"/>
        <v/>
      </c>
      <c r="Y331" s="10748" t="str">
        <f t="shared" si="56"/>
        <v/>
      </c>
      <c r="AA331" s="92"/>
      <c r="AC331" s="10749"/>
      <c r="AE331" s="10750"/>
      <c r="AG331" s="10751" t="str">
        <f t="shared" si="54"/>
        <v/>
      </c>
      <c r="AI331" s="10752" t="str">
        <f t="shared" si="57"/>
        <v/>
      </c>
    </row>
    <row r="332" spans="1:35" ht="11.25" hidden="1" outlineLevel="5">
      <c r="A332" s="10753" t="s">
        <v>2812</v>
      </c>
      <c r="B332" s="2" t="s">
        <v>593</v>
      </c>
      <c r="C332" s="67" t="str">
        <f t="shared" si="55"/>
        <v/>
      </c>
      <c r="D332" s="2" t="s">
        <v>90</v>
      </c>
      <c r="E332" s="2" t="s">
        <v>3749</v>
      </c>
      <c r="F332" s="2" t="s">
        <v>67</v>
      </c>
      <c r="G332" s="2" t="s">
        <v>3750</v>
      </c>
      <c r="H332" s="2" t="s">
        <v>2815</v>
      </c>
      <c r="I332" s="2" t="s">
        <v>2816</v>
      </c>
      <c r="J332" s="2" t="s">
        <v>122</v>
      </c>
      <c r="K332" s="2"/>
      <c r="L332" s="2" t="s">
        <v>12</v>
      </c>
      <c r="M332" s="2" t="s">
        <v>12</v>
      </c>
      <c r="N332" s="2" t="s">
        <v>12</v>
      </c>
      <c r="O332" s="2" t="s">
        <v>3679</v>
      </c>
      <c r="P332" s="2"/>
      <c r="Q332" s="2"/>
      <c r="S332" s="10754"/>
      <c r="U332" s="10755"/>
      <c r="W332" s="10756" t="str">
        <f>IF(OR(ISNUMBER(W333),ISNUMBER(W334),ISNUMBER(W335),ISNUMBER(W336),ISNUMBER(W337),ISNUMBER(W338),ISNUMBER(W339),ISNUMBER(W340),ISNUMBER(W341),ISNUMBER(W342),ISNUMBER(W343),ISNUMBER(W344),ISNUMBER(W345)),N(W333)+N(W334)+N(W335)+N(W336)+N(W337)+N(W338)+N(W339)+N(W340)+N(W341)+N(W342)+N(W343)+N(W344)+N(W345),IF(ISNUMBER(U332),U332,""))</f>
        <v/>
      </c>
      <c r="Y332" s="10757" t="str">
        <f t="shared" si="56"/>
        <v/>
      </c>
      <c r="AA332" s="92"/>
      <c r="AC332" s="10758"/>
      <c r="AE332" s="10759"/>
      <c r="AG332" s="10760" t="str">
        <f>IF(OR(ISNUMBER(AG333),ISNUMBER(AG334),ISNUMBER(AG335),ISNUMBER(AG336),ISNUMBER(AG337),ISNUMBER(AG338),ISNUMBER(AG339),ISNUMBER(AG340),ISNUMBER(AG341),ISNUMBER(AG342),ISNUMBER(AG343),ISNUMBER(AG344),ISNUMBER(AG345)),N(AG333)+N(AG334)+N(AG335)+N(AG336)+N(AG337)+N(AG338)+N(AG339)+N(AG340)+N(AG341)+N(AG342)+N(AG343)+N(AG344)+N(AG345),IF(ISNUMBER(AE332),AE332,""))</f>
        <v/>
      </c>
      <c r="AI332" s="10761" t="str">
        <f t="shared" si="57"/>
        <v/>
      </c>
    </row>
    <row r="333" spans="1:35" ht="11.25" hidden="1" outlineLevel="6">
      <c r="A333" s="10762" t="s">
        <v>2817</v>
      </c>
      <c r="B333" s="2" t="s">
        <v>94</v>
      </c>
      <c r="C333" s="67" t="str">
        <f t="shared" si="55"/>
        <v/>
      </c>
      <c r="D333" s="2" t="s">
        <v>90</v>
      </c>
      <c r="E333" s="2" t="s">
        <v>3751</v>
      </c>
      <c r="F333" s="2" t="s">
        <v>67</v>
      </c>
      <c r="G333" s="2" t="s">
        <v>3752</v>
      </c>
      <c r="H333" s="2"/>
      <c r="I333" s="2"/>
      <c r="J333" s="2"/>
      <c r="K333" s="2"/>
      <c r="L333" s="2" t="s">
        <v>12</v>
      </c>
      <c r="M333" s="2" t="s">
        <v>12</v>
      </c>
      <c r="N333" s="2" t="s">
        <v>12</v>
      </c>
      <c r="O333" s="2" t="s">
        <v>3679</v>
      </c>
      <c r="P333" s="2"/>
      <c r="Q333" s="2"/>
      <c r="S333" s="10763"/>
      <c r="U333" s="10764"/>
      <c r="W333" s="10765" t="str">
        <f t="shared" ref="W333:W348" si="58">IF(ISNUMBER(U333),U333,"")</f>
        <v/>
      </c>
      <c r="Y333" s="10766" t="str">
        <f t="shared" si="56"/>
        <v/>
      </c>
      <c r="AA333" s="92"/>
      <c r="AC333" s="10767"/>
      <c r="AE333" s="10768"/>
      <c r="AG333" s="10769" t="str">
        <f t="shared" ref="AG333:AG348" si="59">IF(ISNUMBER(AE333),AE333,"")</f>
        <v/>
      </c>
      <c r="AI333" s="10770" t="str">
        <f t="shared" si="57"/>
        <v/>
      </c>
    </row>
    <row r="334" spans="1:35" ht="11.25" hidden="1" outlineLevel="6">
      <c r="A334" s="10771" t="s">
        <v>3753</v>
      </c>
      <c r="B334" s="2" t="s">
        <v>94</v>
      </c>
      <c r="C334" s="67" t="str">
        <f t="shared" si="55"/>
        <v/>
      </c>
      <c r="D334" s="2" t="s">
        <v>90</v>
      </c>
      <c r="E334" s="2" t="s">
        <v>3754</v>
      </c>
      <c r="F334" s="2" t="s">
        <v>67</v>
      </c>
      <c r="G334" s="2" t="s">
        <v>3755</v>
      </c>
      <c r="H334" s="2"/>
      <c r="I334" s="2"/>
      <c r="J334" s="2"/>
      <c r="K334" s="2"/>
      <c r="L334" s="2" t="s">
        <v>12</v>
      </c>
      <c r="M334" s="2" t="s">
        <v>12</v>
      </c>
      <c r="N334" s="2" t="s">
        <v>12</v>
      </c>
      <c r="O334" s="2" t="s">
        <v>3679</v>
      </c>
      <c r="P334" s="2"/>
      <c r="Q334" s="2"/>
      <c r="S334" s="10772"/>
      <c r="U334" s="10773"/>
      <c r="W334" s="10774" t="str">
        <f t="shared" si="58"/>
        <v/>
      </c>
      <c r="Y334" s="10775" t="str">
        <f t="shared" si="56"/>
        <v/>
      </c>
      <c r="AA334" s="92"/>
      <c r="AC334" s="10776"/>
      <c r="AE334" s="10777"/>
      <c r="AG334" s="10778" t="str">
        <f t="shared" si="59"/>
        <v/>
      </c>
      <c r="AI334" s="10779" t="str">
        <f t="shared" si="57"/>
        <v/>
      </c>
    </row>
    <row r="335" spans="1:35" ht="11.25" hidden="1" outlineLevel="6">
      <c r="A335" s="10780" t="s">
        <v>3756</v>
      </c>
      <c r="B335" s="2" t="s">
        <v>94</v>
      </c>
      <c r="C335" s="67" t="str">
        <f t="shared" si="55"/>
        <v/>
      </c>
      <c r="D335" s="2" t="s">
        <v>90</v>
      </c>
      <c r="E335" s="2" t="s">
        <v>3757</v>
      </c>
      <c r="F335" s="2" t="s">
        <v>67</v>
      </c>
      <c r="G335" s="2" t="s">
        <v>3758</v>
      </c>
      <c r="H335" s="2"/>
      <c r="I335" s="2"/>
      <c r="J335" s="2"/>
      <c r="K335" s="2"/>
      <c r="L335" s="2" t="s">
        <v>12</v>
      </c>
      <c r="M335" s="2" t="s">
        <v>12</v>
      </c>
      <c r="N335" s="2" t="s">
        <v>12</v>
      </c>
      <c r="O335" s="2" t="s">
        <v>3679</v>
      </c>
      <c r="P335" s="2"/>
      <c r="Q335" s="2"/>
      <c r="S335" s="10781"/>
      <c r="U335" s="10782"/>
      <c r="W335" s="10783" t="str">
        <f t="shared" si="58"/>
        <v/>
      </c>
      <c r="Y335" s="10784" t="str">
        <f t="shared" si="56"/>
        <v/>
      </c>
      <c r="AA335" s="92"/>
      <c r="AC335" s="10785"/>
      <c r="AE335" s="10786"/>
      <c r="AG335" s="10787" t="str">
        <f t="shared" si="59"/>
        <v/>
      </c>
      <c r="AI335" s="10788" t="str">
        <f t="shared" si="57"/>
        <v/>
      </c>
    </row>
    <row r="336" spans="1:35" ht="11.25" hidden="1" outlineLevel="6">
      <c r="A336" s="10789" t="s">
        <v>3759</v>
      </c>
      <c r="B336" s="2" t="s">
        <v>94</v>
      </c>
      <c r="C336" s="67" t="str">
        <f t="shared" si="55"/>
        <v/>
      </c>
      <c r="D336" s="2" t="s">
        <v>90</v>
      </c>
      <c r="E336" s="2" t="s">
        <v>3760</v>
      </c>
      <c r="F336" s="2" t="s">
        <v>67</v>
      </c>
      <c r="G336" s="2" t="s">
        <v>3761</v>
      </c>
      <c r="H336" s="2"/>
      <c r="I336" s="2"/>
      <c r="J336" s="2"/>
      <c r="K336" s="2"/>
      <c r="L336" s="2" t="s">
        <v>12</v>
      </c>
      <c r="M336" s="2" t="s">
        <v>12</v>
      </c>
      <c r="N336" s="2" t="s">
        <v>12</v>
      </c>
      <c r="O336" s="2" t="s">
        <v>3679</v>
      </c>
      <c r="P336" s="2"/>
      <c r="Q336" s="2"/>
      <c r="S336" s="10790"/>
      <c r="U336" s="10791"/>
      <c r="W336" s="10792" t="str">
        <f t="shared" si="58"/>
        <v/>
      </c>
      <c r="Y336" s="10793" t="str">
        <f t="shared" si="56"/>
        <v/>
      </c>
      <c r="AA336" s="92"/>
      <c r="AC336" s="10794"/>
      <c r="AE336" s="10795"/>
      <c r="AG336" s="10796" t="str">
        <f t="shared" si="59"/>
        <v/>
      </c>
      <c r="AI336" s="10797" t="str">
        <f t="shared" si="57"/>
        <v/>
      </c>
    </row>
    <row r="337" spans="1:35" ht="11.25" hidden="1" outlineLevel="6">
      <c r="A337" s="10798" t="s">
        <v>3762</v>
      </c>
      <c r="B337" s="2" t="s">
        <v>94</v>
      </c>
      <c r="C337" s="67" t="str">
        <f t="shared" si="55"/>
        <v/>
      </c>
      <c r="D337" s="2" t="s">
        <v>90</v>
      </c>
      <c r="E337" s="2" t="s">
        <v>3763</v>
      </c>
      <c r="F337" s="2" t="s">
        <v>67</v>
      </c>
      <c r="G337" s="2" t="s">
        <v>3764</v>
      </c>
      <c r="H337" s="2"/>
      <c r="I337" s="2"/>
      <c r="J337" s="2"/>
      <c r="K337" s="2"/>
      <c r="L337" s="2" t="s">
        <v>12</v>
      </c>
      <c r="M337" s="2" t="s">
        <v>12</v>
      </c>
      <c r="N337" s="2" t="s">
        <v>12</v>
      </c>
      <c r="O337" s="2" t="s">
        <v>3679</v>
      </c>
      <c r="P337" s="2"/>
      <c r="Q337" s="2"/>
      <c r="S337" s="10799"/>
      <c r="U337" s="10800"/>
      <c r="W337" s="10801" t="str">
        <f t="shared" si="58"/>
        <v/>
      </c>
      <c r="Y337" s="10802" t="str">
        <f t="shared" si="56"/>
        <v/>
      </c>
      <c r="AA337" s="92"/>
      <c r="AC337" s="10803"/>
      <c r="AE337" s="10804"/>
      <c r="AG337" s="10805" t="str">
        <f t="shared" si="59"/>
        <v/>
      </c>
      <c r="AI337" s="10806" t="str">
        <f t="shared" si="57"/>
        <v/>
      </c>
    </row>
    <row r="338" spans="1:35" ht="11.25" hidden="1" outlineLevel="6">
      <c r="A338" s="10807" t="s">
        <v>3765</v>
      </c>
      <c r="B338" s="2" t="s">
        <v>94</v>
      </c>
      <c r="C338" s="67" t="str">
        <f t="shared" si="55"/>
        <v/>
      </c>
      <c r="D338" s="2" t="s">
        <v>90</v>
      </c>
      <c r="E338" s="2" t="s">
        <v>3766</v>
      </c>
      <c r="F338" s="2" t="s">
        <v>67</v>
      </c>
      <c r="G338" s="2" t="s">
        <v>3767</v>
      </c>
      <c r="H338" s="2"/>
      <c r="I338" s="2"/>
      <c r="J338" s="2"/>
      <c r="K338" s="2"/>
      <c r="L338" s="2" t="s">
        <v>12</v>
      </c>
      <c r="M338" s="2" t="s">
        <v>12</v>
      </c>
      <c r="N338" s="2" t="s">
        <v>12</v>
      </c>
      <c r="O338" s="2" t="s">
        <v>3679</v>
      </c>
      <c r="P338" s="2"/>
      <c r="Q338" s="2"/>
      <c r="S338" s="10808"/>
      <c r="U338" s="10809"/>
      <c r="W338" s="10810" t="str">
        <f t="shared" si="58"/>
        <v/>
      </c>
      <c r="Y338" s="10811" t="str">
        <f t="shared" si="56"/>
        <v/>
      </c>
      <c r="AA338" s="92"/>
      <c r="AC338" s="10812"/>
      <c r="AE338" s="10813"/>
      <c r="AG338" s="10814" t="str">
        <f t="shared" si="59"/>
        <v/>
      </c>
      <c r="AI338" s="10815" t="str">
        <f t="shared" si="57"/>
        <v/>
      </c>
    </row>
    <row r="339" spans="1:35" ht="11.25" hidden="1" outlineLevel="6">
      <c r="A339" s="10816" t="s">
        <v>3768</v>
      </c>
      <c r="B339" s="2" t="s">
        <v>94</v>
      </c>
      <c r="C339" s="67" t="str">
        <f t="shared" si="55"/>
        <v/>
      </c>
      <c r="D339" s="2" t="s">
        <v>90</v>
      </c>
      <c r="E339" s="2" t="s">
        <v>3769</v>
      </c>
      <c r="F339" s="2" t="s">
        <v>67</v>
      </c>
      <c r="G339" s="2" t="s">
        <v>3770</v>
      </c>
      <c r="H339" s="2"/>
      <c r="I339" s="2"/>
      <c r="J339" s="2"/>
      <c r="K339" s="2"/>
      <c r="L339" s="2" t="s">
        <v>12</v>
      </c>
      <c r="M339" s="2" t="s">
        <v>12</v>
      </c>
      <c r="N339" s="2" t="s">
        <v>12</v>
      </c>
      <c r="O339" s="2" t="s">
        <v>3679</v>
      </c>
      <c r="P339" s="2"/>
      <c r="Q339" s="2"/>
      <c r="S339" s="10817"/>
      <c r="U339" s="10818"/>
      <c r="W339" s="10819" t="str">
        <f t="shared" si="58"/>
        <v/>
      </c>
      <c r="Y339" s="10820" t="str">
        <f t="shared" si="56"/>
        <v/>
      </c>
      <c r="AA339" s="92"/>
      <c r="AC339" s="10821"/>
      <c r="AE339" s="10822"/>
      <c r="AG339" s="10823" t="str">
        <f t="shared" si="59"/>
        <v/>
      </c>
      <c r="AI339" s="10824" t="str">
        <f t="shared" si="57"/>
        <v/>
      </c>
    </row>
    <row r="340" spans="1:35" ht="11.25" hidden="1" outlineLevel="6">
      <c r="A340" s="10825" t="s">
        <v>3771</v>
      </c>
      <c r="B340" s="2" t="s">
        <v>94</v>
      </c>
      <c r="C340" s="67" t="str">
        <f t="shared" si="55"/>
        <v/>
      </c>
      <c r="D340" s="2" t="s">
        <v>90</v>
      </c>
      <c r="E340" s="2" t="s">
        <v>3772</v>
      </c>
      <c r="F340" s="2" t="s">
        <v>67</v>
      </c>
      <c r="G340" s="2" t="s">
        <v>3773</v>
      </c>
      <c r="H340" s="2"/>
      <c r="I340" s="2"/>
      <c r="J340" s="2"/>
      <c r="K340" s="2"/>
      <c r="L340" s="2" t="s">
        <v>12</v>
      </c>
      <c r="M340" s="2" t="s">
        <v>12</v>
      </c>
      <c r="N340" s="2" t="s">
        <v>12</v>
      </c>
      <c r="O340" s="2" t="s">
        <v>3679</v>
      </c>
      <c r="P340" s="2"/>
      <c r="Q340" s="2"/>
      <c r="S340" s="10826"/>
      <c r="U340" s="10827"/>
      <c r="W340" s="10828" t="str">
        <f t="shared" si="58"/>
        <v/>
      </c>
      <c r="Y340" s="10829" t="str">
        <f t="shared" si="56"/>
        <v/>
      </c>
      <c r="AA340" s="92"/>
      <c r="AC340" s="10830"/>
      <c r="AE340" s="10831"/>
      <c r="AG340" s="10832" t="str">
        <f t="shared" si="59"/>
        <v/>
      </c>
      <c r="AI340" s="10833" t="str">
        <f t="shared" si="57"/>
        <v/>
      </c>
    </row>
    <row r="341" spans="1:35" ht="11.25" hidden="1" outlineLevel="6">
      <c r="A341" s="10834" t="s">
        <v>3774</v>
      </c>
      <c r="B341" s="2" t="s">
        <v>94</v>
      </c>
      <c r="C341" s="67" t="str">
        <f t="shared" si="55"/>
        <v/>
      </c>
      <c r="D341" s="2" t="s">
        <v>90</v>
      </c>
      <c r="E341" s="2" t="s">
        <v>3775</v>
      </c>
      <c r="F341" s="2" t="s">
        <v>67</v>
      </c>
      <c r="G341" s="2" t="s">
        <v>3776</v>
      </c>
      <c r="H341" s="2"/>
      <c r="I341" s="2"/>
      <c r="J341" s="2"/>
      <c r="K341" s="2"/>
      <c r="L341" s="2" t="s">
        <v>12</v>
      </c>
      <c r="M341" s="2" t="s">
        <v>12</v>
      </c>
      <c r="N341" s="2" t="s">
        <v>12</v>
      </c>
      <c r="O341" s="2" t="s">
        <v>3679</v>
      </c>
      <c r="P341" s="2"/>
      <c r="Q341" s="2"/>
      <c r="S341" s="10835"/>
      <c r="U341" s="10836"/>
      <c r="W341" s="10837" t="str">
        <f t="shared" si="58"/>
        <v/>
      </c>
      <c r="Y341" s="10838" t="str">
        <f t="shared" si="56"/>
        <v/>
      </c>
      <c r="AA341" s="92"/>
      <c r="AC341" s="10839"/>
      <c r="AE341" s="10840"/>
      <c r="AG341" s="10841" t="str">
        <f t="shared" si="59"/>
        <v/>
      </c>
      <c r="AI341" s="10842" t="str">
        <f t="shared" si="57"/>
        <v/>
      </c>
    </row>
    <row r="342" spans="1:35" ht="11.25" hidden="1" outlineLevel="6">
      <c r="A342" s="10843" t="s">
        <v>3777</v>
      </c>
      <c r="B342" s="2" t="s">
        <v>94</v>
      </c>
      <c r="C342" s="67" t="str">
        <f t="shared" si="55"/>
        <v/>
      </c>
      <c r="D342" s="2" t="s">
        <v>90</v>
      </c>
      <c r="E342" s="2" t="s">
        <v>3778</v>
      </c>
      <c r="F342" s="2" t="s">
        <v>67</v>
      </c>
      <c r="G342" s="2" t="s">
        <v>3779</v>
      </c>
      <c r="H342" s="2"/>
      <c r="I342" s="2" t="s">
        <v>2844</v>
      </c>
      <c r="J342" s="2"/>
      <c r="K342" s="2"/>
      <c r="L342" s="2" t="s">
        <v>12</v>
      </c>
      <c r="M342" s="2" t="s">
        <v>12</v>
      </c>
      <c r="N342" s="2" t="s">
        <v>12</v>
      </c>
      <c r="O342" s="2" t="s">
        <v>3679</v>
      </c>
      <c r="P342" s="2"/>
      <c r="Q342" s="2"/>
      <c r="S342" s="10844"/>
      <c r="U342" s="10845"/>
      <c r="W342" s="10846" t="str">
        <f t="shared" si="58"/>
        <v/>
      </c>
      <c r="Y342" s="10847" t="str">
        <f t="shared" si="56"/>
        <v/>
      </c>
      <c r="AA342" s="92"/>
      <c r="AC342" s="10848"/>
      <c r="AE342" s="10849"/>
      <c r="AG342" s="10850" t="str">
        <f t="shared" si="59"/>
        <v/>
      </c>
      <c r="AI342" s="10851" t="str">
        <f t="shared" si="57"/>
        <v/>
      </c>
    </row>
    <row r="343" spans="1:35" ht="11.25" hidden="1" outlineLevel="6">
      <c r="A343" s="10852" t="s">
        <v>3780</v>
      </c>
      <c r="B343" s="2" t="s">
        <v>94</v>
      </c>
      <c r="C343" s="67" t="str">
        <f t="shared" si="55"/>
        <v/>
      </c>
      <c r="D343" s="2" t="s">
        <v>90</v>
      </c>
      <c r="E343" s="2" t="s">
        <v>3781</v>
      </c>
      <c r="F343" s="2" t="s">
        <v>67</v>
      </c>
      <c r="G343" s="2" t="s">
        <v>3782</v>
      </c>
      <c r="H343" s="2"/>
      <c r="I343" s="2" t="s">
        <v>2848</v>
      </c>
      <c r="J343" s="2"/>
      <c r="K343" s="2"/>
      <c r="L343" s="2" t="s">
        <v>12</v>
      </c>
      <c r="M343" s="2" t="s">
        <v>12</v>
      </c>
      <c r="N343" s="2" t="s">
        <v>12</v>
      </c>
      <c r="O343" s="2" t="s">
        <v>3679</v>
      </c>
      <c r="P343" s="2"/>
      <c r="Q343" s="2"/>
      <c r="S343" s="10853"/>
      <c r="U343" s="10854"/>
      <c r="W343" s="10855" t="str">
        <f t="shared" si="58"/>
        <v/>
      </c>
      <c r="Y343" s="10856" t="str">
        <f t="shared" si="56"/>
        <v/>
      </c>
      <c r="AA343" s="92"/>
      <c r="AC343" s="10857"/>
      <c r="AE343" s="10858"/>
      <c r="AG343" s="10859" t="str">
        <f t="shared" si="59"/>
        <v/>
      </c>
      <c r="AI343" s="10860" t="str">
        <f t="shared" si="57"/>
        <v/>
      </c>
    </row>
    <row r="344" spans="1:35" ht="11.25" hidden="1" outlineLevel="6">
      <c r="A344" s="10861" t="s">
        <v>3783</v>
      </c>
      <c r="B344" s="2" t="s">
        <v>94</v>
      </c>
      <c r="C344" s="67" t="str">
        <f t="shared" si="55"/>
        <v/>
      </c>
      <c r="D344" s="2" t="s">
        <v>90</v>
      </c>
      <c r="E344" s="2" t="s">
        <v>3784</v>
      </c>
      <c r="F344" s="2" t="s">
        <v>67</v>
      </c>
      <c r="G344" s="2" t="s">
        <v>3785</v>
      </c>
      <c r="H344" s="2"/>
      <c r="I344" s="2" t="s">
        <v>2852</v>
      </c>
      <c r="J344" s="2"/>
      <c r="K344" s="2"/>
      <c r="L344" s="2" t="s">
        <v>12</v>
      </c>
      <c r="M344" s="2" t="s">
        <v>12</v>
      </c>
      <c r="N344" s="2" t="s">
        <v>12</v>
      </c>
      <c r="O344" s="2" t="s">
        <v>3679</v>
      </c>
      <c r="P344" s="2"/>
      <c r="Q344" s="2"/>
      <c r="S344" s="10862"/>
      <c r="U344" s="10863"/>
      <c r="W344" s="10864" t="str">
        <f t="shared" si="58"/>
        <v/>
      </c>
      <c r="Y344" s="10865" t="str">
        <f t="shared" si="56"/>
        <v/>
      </c>
      <c r="AA344" s="92"/>
      <c r="AC344" s="10866"/>
      <c r="AE344" s="10867"/>
      <c r="AG344" s="10868" t="str">
        <f t="shared" si="59"/>
        <v/>
      </c>
      <c r="AI344" s="10869" t="str">
        <f t="shared" si="57"/>
        <v/>
      </c>
    </row>
    <row r="345" spans="1:35" ht="11.25" hidden="1" outlineLevel="6">
      <c r="A345" s="10870" t="s">
        <v>3786</v>
      </c>
      <c r="B345" s="2" t="s">
        <v>94</v>
      </c>
      <c r="C345" s="67" t="str">
        <f t="shared" si="55"/>
        <v/>
      </c>
      <c r="D345" s="2" t="s">
        <v>90</v>
      </c>
      <c r="E345" s="2" t="s">
        <v>3787</v>
      </c>
      <c r="F345" s="2" t="s">
        <v>67</v>
      </c>
      <c r="G345" s="2" t="s">
        <v>3788</v>
      </c>
      <c r="H345" s="2"/>
      <c r="I345" s="2"/>
      <c r="J345" s="2"/>
      <c r="K345" s="2"/>
      <c r="L345" s="2" t="s">
        <v>12</v>
      </c>
      <c r="M345" s="2" t="s">
        <v>12</v>
      </c>
      <c r="N345" s="2" t="s">
        <v>12</v>
      </c>
      <c r="O345" s="2" t="s">
        <v>3679</v>
      </c>
      <c r="P345" s="2"/>
      <c r="Q345" s="2"/>
      <c r="S345" s="10871"/>
      <c r="U345" s="10872"/>
      <c r="W345" s="10873" t="str">
        <f t="shared" si="58"/>
        <v/>
      </c>
      <c r="Y345" s="10874" t="str">
        <f t="shared" si="56"/>
        <v/>
      </c>
      <c r="AA345" s="92"/>
      <c r="AC345" s="10875"/>
      <c r="AE345" s="10876"/>
      <c r="AG345" s="10877" t="str">
        <f t="shared" si="59"/>
        <v/>
      </c>
      <c r="AI345" s="10878" t="str">
        <f t="shared" si="57"/>
        <v/>
      </c>
    </row>
    <row r="346" spans="1:35" ht="11.25" hidden="1" outlineLevel="5">
      <c r="A346" s="10879" t="s">
        <v>2856</v>
      </c>
      <c r="B346" s="2"/>
      <c r="C346" s="67" t="str">
        <f t="shared" si="55"/>
        <v/>
      </c>
      <c r="D346" s="2" t="s">
        <v>90</v>
      </c>
      <c r="E346" s="2" t="s">
        <v>3789</v>
      </c>
      <c r="F346" s="2" t="s">
        <v>67</v>
      </c>
      <c r="G346" s="2" t="s">
        <v>3790</v>
      </c>
      <c r="H346" s="2" t="s">
        <v>2859</v>
      </c>
      <c r="I346" s="2"/>
      <c r="J346" s="2"/>
      <c r="K346" s="2"/>
      <c r="L346" s="2"/>
      <c r="M346" s="2" t="s">
        <v>12</v>
      </c>
      <c r="N346" s="2" t="s">
        <v>12</v>
      </c>
      <c r="O346" s="2" t="s">
        <v>3679</v>
      </c>
      <c r="P346" s="2"/>
      <c r="Q346" s="2"/>
      <c r="S346" s="10880"/>
      <c r="U346" s="10881"/>
      <c r="W346" s="10882" t="str">
        <f t="shared" si="58"/>
        <v/>
      </c>
      <c r="Y346" s="10883" t="str">
        <f t="shared" si="56"/>
        <v/>
      </c>
      <c r="AA346" s="92"/>
      <c r="AC346" s="10884"/>
      <c r="AE346" s="10885"/>
      <c r="AG346" s="10886" t="str">
        <f t="shared" si="59"/>
        <v/>
      </c>
      <c r="AI346" s="10887" t="str">
        <f t="shared" si="57"/>
        <v/>
      </c>
    </row>
    <row r="347" spans="1:35" ht="11.25" hidden="1" outlineLevel="5">
      <c r="A347" s="10888" t="s">
        <v>2860</v>
      </c>
      <c r="B347" s="2"/>
      <c r="C347" s="67" t="str">
        <f t="shared" si="55"/>
        <v/>
      </c>
      <c r="D347" s="2" t="s">
        <v>90</v>
      </c>
      <c r="E347" s="2" t="s">
        <v>3791</v>
      </c>
      <c r="F347" s="2" t="s">
        <v>67</v>
      </c>
      <c r="G347" s="2" t="s">
        <v>3792</v>
      </c>
      <c r="H347" s="2" t="s">
        <v>2863</v>
      </c>
      <c r="I347" s="2"/>
      <c r="J347" s="2"/>
      <c r="K347" s="2"/>
      <c r="L347" s="2" t="s">
        <v>12</v>
      </c>
      <c r="M347" s="2" t="s">
        <v>12</v>
      </c>
      <c r="N347" s="2" t="s">
        <v>12</v>
      </c>
      <c r="O347" s="2" t="s">
        <v>3679</v>
      </c>
      <c r="P347" s="2"/>
      <c r="Q347" s="2"/>
      <c r="S347" s="10889"/>
      <c r="U347" s="10890"/>
      <c r="W347" s="10891" t="str">
        <f t="shared" si="58"/>
        <v/>
      </c>
      <c r="Y347" s="10892" t="str">
        <f t="shared" si="56"/>
        <v/>
      </c>
      <c r="AA347" s="92"/>
      <c r="AC347" s="10893"/>
      <c r="AE347" s="10894"/>
      <c r="AG347" s="10895" t="str">
        <f t="shared" si="59"/>
        <v/>
      </c>
      <c r="AI347" s="10896" t="str">
        <f t="shared" si="57"/>
        <v/>
      </c>
    </row>
    <row r="348" spans="1:35" ht="11.25" hidden="1" outlineLevel="5">
      <c r="A348" s="10897" t="s">
        <v>2864</v>
      </c>
      <c r="B348" s="2"/>
      <c r="C348" s="67" t="str">
        <f t="shared" si="55"/>
        <v/>
      </c>
      <c r="D348" s="2" t="s">
        <v>90</v>
      </c>
      <c r="E348" s="2" t="s">
        <v>3793</v>
      </c>
      <c r="F348" s="2" t="s">
        <v>67</v>
      </c>
      <c r="G348" s="2" t="s">
        <v>3794</v>
      </c>
      <c r="H348" s="2" t="s">
        <v>2867</v>
      </c>
      <c r="I348" s="2"/>
      <c r="J348" s="2"/>
      <c r="K348" s="2"/>
      <c r="L348" s="2" t="s">
        <v>12</v>
      </c>
      <c r="M348" s="2" t="s">
        <v>12</v>
      </c>
      <c r="N348" s="2" t="s">
        <v>12</v>
      </c>
      <c r="O348" s="2" t="s">
        <v>3679</v>
      </c>
      <c r="P348" s="2"/>
      <c r="Q348" s="2"/>
      <c r="S348" s="10898"/>
      <c r="U348" s="10899"/>
      <c r="W348" s="10900" t="str">
        <f t="shared" si="58"/>
        <v/>
      </c>
      <c r="Y348" s="10901" t="str">
        <f t="shared" si="56"/>
        <v/>
      </c>
      <c r="AA348" s="92"/>
      <c r="AC348" s="10902"/>
      <c r="AE348" s="10903"/>
      <c r="AG348" s="10904" t="str">
        <f t="shared" si="59"/>
        <v/>
      </c>
      <c r="AI348" s="10905" t="str">
        <f t="shared" si="57"/>
        <v/>
      </c>
    </row>
    <row r="349" spans="1:35" ht="11.25" hidden="1" outlineLevel="4">
      <c r="A349" s="10906" t="s">
        <v>3125</v>
      </c>
      <c r="B349" s="2" t="s">
        <v>593</v>
      </c>
      <c r="C349" s="67" t="str">
        <f t="shared" si="55"/>
        <v/>
      </c>
      <c r="D349" s="2" t="s">
        <v>90</v>
      </c>
      <c r="E349" s="2" t="s">
        <v>3795</v>
      </c>
      <c r="F349" s="2" t="s">
        <v>67</v>
      </c>
      <c r="G349" s="2" t="s">
        <v>3796</v>
      </c>
      <c r="H349" s="2"/>
      <c r="I349" s="2"/>
      <c r="J349" s="2" t="s">
        <v>96</v>
      </c>
      <c r="K349" s="2"/>
      <c r="L349" s="2" t="s">
        <v>12</v>
      </c>
      <c r="M349" s="2"/>
      <c r="N349" s="2"/>
      <c r="O349" s="2" t="s">
        <v>3679</v>
      </c>
      <c r="P349" s="2"/>
      <c r="Q349" s="2"/>
      <c r="S349" s="10907"/>
      <c r="U349" s="10908"/>
      <c r="W349" s="10909" t="str">
        <f>IF(OR(ISNUMBER(W350),ISNUMBER(W351),ISNUMBER(W352),ISNUMBER(W353)),N(W350)+N(W351)+N(W352)+N(W353),IF(ISNUMBER(U349),U349,""))</f>
        <v/>
      </c>
      <c r="Y349" s="10910" t="str">
        <f t="shared" si="56"/>
        <v/>
      </c>
      <c r="AA349" s="92"/>
      <c r="AC349" s="10911"/>
      <c r="AE349" s="10912"/>
      <c r="AG349" s="10913" t="str">
        <f>IF(OR(ISNUMBER(AG350),ISNUMBER(AG351),ISNUMBER(AG352),ISNUMBER(AG353)),N(AG350)+N(AG351)+N(AG352)+N(AG353),IF(ISNUMBER(AE349),AE349,""))</f>
        <v/>
      </c>
      <c r="AI349" s="10914" t="str">
        <f t="shared" si="57"/>
        <v/>
      </c>
    </row>
    <row r="350" spans="1:35" ht="11.25" hidden="1" outlineLevel="5">
      <c r="A350" s="10915" t="s">
        <v>3128</v>
      </c>
      <c r="B350" s="2" t="s">
        <v>94</v>
      </c>
      <c r="C350" s="67" t="str">
        <f t="shared" si="55"/>
        <v/>
      </c>
      <c r="D350" s="2" t="s">
        <v>90</v>
      </c>
      <c r="E350" s="2" t="s">
        <v>3797</v>
      </c>
      <c r="F350" s="2" t="s">
        <v>67</v>
      </c>
      <c r="G350" s="2" t="s">
        <v>3798</v>
      </c>
      <c r="H350" s="2"/>
      <c r="I350" s="2"/>
      <c r="J350" s="2"/>
      <c r="K350" s="2"/>
      <c r="L350" s="2" t="s">
        <v>12</v>
      </c>
      <c r="M350" s="2"/>
      <c r="N350" s="2"/>
      <c r="O350" s="2" t="s">
        <v>3679</v>
      </c>
      <c r="P350" s="2"/>
      <c r="Q350" s="2"/>
      <c r="S350" s="10916"/>
      <c r="U350" s="10917"/>
      <c r="W350" s="10918" t="str">
        <f>IF(ISNUMBER(U350),U350,"")</f>
        <v/>
      </c>
      <c r="Y350" s="10919" t="str">
        <f t="shared" si="56"/>
        <v/>
      </c>
      <c r="AA350" s="92"/>
      <c r="AC350" s="10920"/>
      <c r="AE350" s="10921"/>
      <c r="AG350" s="10922" t="str">
        <f>IF(ISNUMBER(AE350),AE350,"")</f>
        <v/>
      </c>
      <c r="AI350" s="10923" t="str">
        <f t="shared" si="57"/>
        <v/>
      </c>
    </row>
    <row r="351" spans="1:35" ht="11.25" hidden="1" outlineLevel="5">
      <c r="A351" s="10924" t="s">
        <v>3131</v>
      </c>
      <c r="B351" s="2" t="s">
        <v>94</v>
      </c>
      <c r="C351" s="67" t="str">
        <f t="shared" si="55"/>
        <v/>
      </c>
      <c r="D351" s="2" t="s">
        <v>90</v>
      </c>
      <c r="E351" s="2" t="s">
        <v>3799</v>
      </c>
      <c r="F351" s="2" t="s">
        <v>67</v>
      </c>
      <c r="G351" s="2" t="s">
        <v>3800</v>
      </c>
      <c r="H351" s="2"/>
      <c r="I351" s="2"/>
      <c r="J351" s="2"/>
      <c r="K351" s="2"/>
      <c r="L351" s="2" t="s">
        <v>12</v>
      </c>
      <c r="M351" s="2"/>
      <c r="N351" s="2"/>
      <c r="O351" s="2" t="s">
        <v>3679</v>
      </c>
      <c r="P351" s="2"/>
      <c r="Q351" s="2"/>
      <c r="S351" s="10925"/>
      <c r="U351" s="10926"/>
      <c r="W351" s="10927" t="str">
        <f>IF(ISNUMBER(U351),U351,"")</f>
        <v/>
      </c>
      <c r="Y351" s="10928" t="str">
        <f t="shared" si="56"/>
        <v/>
      </c>
      <c r="AA351" s="92"/>
      <c r="AC351" s="10929"/>
      <c r="AE351" s="10930"/>
      <c r="AG351" s="10931" t="str">
        <f>IF(ISNUMBER(AE351),AE351,"")</f>
        <v/>
      </c>
      <c r="AI351" s="10932" t="str">
        <f t="shared" si="57"/>
        <v/>
      </c>
    </row>
    <row r="352" spans="1:35" ht="11.25" hidden="1" outlineLevel="5">
      <c r="A352" s="10933" t="s">
        <v>3134</v>
      </c>
      <c r="B352" s="2" t="s">
        <v>94</v>
      </c>
      <c r="C352" s="67" t="str">
        <f t="shared" si="55"/>
        <v/>
      </c>
      <c r="D352" s="2" t="s">
        <v>90</v>
      </c>
      <c r="E352" s="2" t="s">
        <v>3801</v>
      </c>
      <c r="F352" s="2" t="s">
        <v>67</v>
      </c>
      <c r="G352" s="2" t="s">
        <v>3802</v>
      </c>
      <c r="H352" s="2"/>
      <c r="I352" s="2"/>
      <c r="J352" s="2"/>
      <c r="K352" s="2"/>
      <c r="L352" s="2" t="s">
        <v>12</v>
      </c>
      <c r="M352" s="2"/>
      <c r="N352" s="2"/>
      <c r="O352" s="2" t="s">
        <v>3679</v>
      </c>
      <c r="P352" s="2"/>
      <c r="Q352" s="2"/>
      <c r="S352" s="10934"/>
      <c r="U352" s="10935"/>
      <c r="W352" s="10936" t="str">
        <f>IF(ISNUMBER(U352),U352,"")</f>
        <v/>
      </c>
      <c r="Y352" s="10937" t="str">
        <f t="shared" si="56"/>
        <v/>
      </c>
      <c r="AA352" s="92"/>
      <c r="AC352" s="10938"/>
      <c r="AE352" s="10939"/>
      <c r="AG352" s="10940" t="str">
        <f>IF(ISNUMBER(AE352),AE352,"")</f>
        <v/>
      </c>
      <c r="AI352" s="10941" t="str">
        <f t="shared" si="57"/>
        <v/>
      </c>
    </row>
    <row r="353" spans="1:35" ht="11.25" hidden="1" outlineLevel="5">
      <c r="A353" s="10942" t="s">
        <v>3137</v>
      </c>
      <c r="B353" s="2" t="s">
        <v>94</v>
      </c>
      <c r="C353" s="67" t="str">
        <f t="shared" si="55"/>
        <v/>
      </c>
      <c r="D353" s="2" t="s">
        <v>90</v>
      </c>
      <c r="E353" s="2" t="s">
        <v>3803</v>
      </c>
      <c r="F353" s="2" t="s">
        <v>67</v>
      </c>
      <c r="G353" s="2" t="s">
        <v>3804</v>
      </c>
      <c r="H353" s="2"/>
      <c r="I353" s="2"/>
      <c r="J353" s="2"/>
      <c r="K353" s="2"/>
      <c r="L353" s="2" t="s">
        <v>12</v>
      </c>
      <c r="M353" s="2"/>
      <c r="N353" s="2"/>
      <c r="O353" s="2" t="s">
        <v>3679</v>
      </c>
      <c r="P353" s="2"/>
      <c r="Q353" s="2"/>
      <c r="S353" s="10943"/>
      <c r="U353" s="10944"/>
      <c r="W353" s="10945" t="str">
        <f>IF(ISNUMBER(U353),U353,"")</f>
        <v/>
      </c>
      <c r="Y353" s="10946" t="str">
        <f t="shared" si="56"/>
        <v/>
      </c>
      <c r="AA353" s="92"/>
      <c r="AC353" s="10947"/>
      <c r="AE353" s="10948"/>
      <c r="AG353" s="10949" t="str">
        <f>IF(ISNUMBER(AE353),AE353,"")</f>
        <v/>
      </c>
      <c r="AI353" s="10950" t="str">
        <f t="shared" si="57"/>
        <v/>
      </c>
    </row>
    <row r="354" spans="1:35" ht="11.25" hidden="1" outlineLevel="4">
      <c r="A354" s="10951" t="s">
        <v>3805</v>
      </c>
      <c r="B354" s="2" t="s">
        <v>593</v>
      </c>
      <c r="C354" s="67" t="str">
        <f t="shared" si="55"/>
        <v/>
      </c>
      <c r="D354" s="2" t="s">
        <v>90</v>
      </c>
      <c r="E354" s="2" t="s">
        <v>3806</v>
      </c>
      <c r="F354" s="2" t="s">
        <v>67</v>
      </c>
      <c r="G354" s="2" t="s">
        <v>3807</v>
      </c>
      <c r="H354" s="2"/>
      <c r="I354" s="2" t="s">
        <v>3808</v>
      </c>
      <c r="J354" s="2" t="s">
        <v>96</v>
      </c>
      <c r="K354" s="2"/>
      <c r="L354" s="2" t="s">
        <v>12</v>
      </c>
      <c r="M354" s="2" t="s">
        <v>12</v>
      </c>
      <c r="N354" s="2" t="s">
        <v>12</v>
      </c>
      <c r="O354" s="2" t="s">
        <v>3679</v>
      </c>
      <c r="P354" s="2"/>
      <c r="Q354" s="2"/>
      <c r="S354" s="10952"/>
      <c r="U354" s="10953"/>
      <c r="W354" s="10954" t="str">
        <f>IF(OR(ISNUMBER(W356),ISNUMBER(W357),ISNUMBER(W358),ISNUMBER(W359),ISNUMBER(W360),ISNUMBER(W361),ISNUMBER(W362),ISNUMBER(W363),ISNUMBER(W364),ISNUMBER(W365)),N(W356)+N(W357)+N(W358)+N(W359)+N(W360)+N(W361)+N(W362)+N(W363)+N(W364)+N(W365),IF(ISNUMBER(U354),U354,""))</f>
        <v/>
      </c>
      <c r="Y354" s="10955" t="str">
        <f t="shared" si="56"/>
        <v/>
      </c>
      <c r="AA354" s="92"/>
      <c r="AC354" s="10956"/>
      <c r="AE354" s="10957"/>
      <c r="AG354" s="10958" t="str">
        <f>IF(OR(ISNUMBER(AG356),ISNUMBER(AG357),ISNUMBER(AG358),ISNUMBER(AG359),ISNUMBER(AG360),ISNUMBER(AG361),ISNUMBER(AG362),ISNUMBER(AG363),ISNUMBER(AG364),ISNUMBER(AG365)),N(AG356)+N(AG357)+N(AG358)+N(AG359)+N(AG360)+N(AG361)+N(AG362)+N(AG363)+N(AG364)+N(AG365),IF(ISNUMBER(AE354),AE354,""))</f>
        <v/>
      </c>
      <c r="AI354" s="10959" t="str">
        <f t="shared" si="57"/>
        <v/>
      </c>
    </row>
    <row r="355" spans="1:35" ht="11.25" hidden="1" outlineLevel="5">
      <c r="A355" s="10960" t="s">
        <v>3809</v>
      </c>
      <c r="B355" s="2"/>
      <c r="C355" s="67" t="str">
        <f t="shared" si="55"/>
        <v/>
      </c>
      <c r="D355" s="2" t="s">
        <v>90</v>
      </c>
      <c r="E355" s="2" t="s">
        <v>3810</v>
      </c>
      <c r="F355" s="2" t="s">
        <v>67</v>
      </c>
      <c r="G355" s="2" t="s">
        <v>3811</v>
      </c>
      <c r="H355" s="2" t="s">
        <v>2863</v>
      </c>
      <c r="I355" s="2" t="s">
        <v>3812</v>
      </c>
      <c r="J355" s="2" t="s">
        <v>187</v>
      </c>
      <c r="K355" s="2"/>
      <c r="L355" s="2" t="s">
        <v>12</v>
      </c>
      <c r="M355" s="2" t="s">
        <v>12</v>
      </c>
      <c r="N355" s="2" t="s">
        <v>12</v>
      </c>
      <c r="O355" s="2" t="s">
        <v>3679</v>
      </c>
      <c r="P355" s="2"/>
      <c r="Q355" s="2"/>
      <c r="S355" s="10961"/>
      <c r="U355" s="10962"/>
      <c r="W355" s="10963" t="str">
        <f t="shared" ref="W355:W365" si="60">IF(ISNUMBER(U355),U355,"")</f>
        <v/>
      </c>
      <c r="Y355" s="10964" t="str">
        <f t="shared" si="56"/>
        <v/>
      </c>
      <c r="AA355" s="92"/>
      <c r="AC355" s="10965"/>
      <c r="AE355" s="10966"/>
      <c r="AG355" s="10967" t="str">
        <f t="shared" ref="AG355:AG365" si="61">IF(ISNUMBER(AE355),AE355,"")</f>
        <v/>
      </c>
      <c r="AI355" s="10968" t="str">
        <f t="shared" si="57"/>
        <v/>
      </c>
    </row>
    <row r="356" spans="1:35" ht="11.25" hidden="1" outlineLevel="5">
      <c r="A356" s="10969" t="s">
        <v>3813</v>
      </c>
      <c r="B356" s="2" t="s">
        <v>94</v>
      </c>
      <c r="C356" s="67" t="str">
        <f t="shared" si="55"/>
        <v/>
      </c>
      <c r="D356" s="2" t="s">
        <v>90</v>
      </c>
      <c r="E356" s="2" t="s">
        <v>3814</v>
      </c>
      <c r="F356" s="2" t="s">
        <v>67</v>
      </c>
      <c r="G356" s="2" t="s">
        <v>3815</v>
      </c>
      <c r="H356" s="2" t="s">
        <v>2283</v>
      </c>
      <c r="I356" s="2"/>
      <c r="J356" s="2"/>
      <c r="K356" s="2"/>
      <c r="L356" s="2" t="s">
        <v>12</v>
      </c>
      <c r="M356" s="2" t="s">
        <v>12</v>
      </c>
      <c r="N356" s="2" t="s">
        <v>12</v>
      </c>
      <c r="O356" s="2" t="s">
        <v>3679</v>
      </c>
      <c r="P356" s="2"/>
      <c r="Q356" s="2"/>
      <c r="S356" s="10970"/>
      <c r="U356" s="10971"/>
      <c r="W356" s="10972" t="str">
        <f t="shared" si="60"/>
        <v/>
      </c>
      <c r="Y356" s="10973" t="str">
        <f t="shared" si="56"/>
        <v/>
      </c>
      <c r="AA356" s="92"/>
      <c r="AC356" s="10974"/>
      <c r="AE356" s="10975"/>
      <c r="AG356" s="10976" t="str">
        <f t="shared" si="61"/>
        <v/>
      </c>
      <c r="AI356" s="10977" t="str">
        <f t="shared" si="57"/>
        <v/>
      </c>
    </row>
    <row r="357" spans="1:35" ht="11.25" hidden="1" outlineLevel="5">
      <c r="A357" s="10978" t="s">
        <v>3816</v>
      </c>
      <c r="B357" s="2" t="s">
        <v>94</v>
      </c>
      <c r="C357" s="67" t="str">
        <f t="shared" si="55"/>
        <v/>
      </c>
      <c r="D357" s="2" t="s">
        <v>90</v>
      </c>
      <c r="E357" s="2" t="s">
        <v>3817</v>
      </c>
      <c r="F357" s="2" t="s">
        <v>67</v>
      </c>
      <c r="G357" s="2" t="s">
        <v>3818</v>
      </c>
      <c r="H357" s="2" t="s">
        <v>2283</v>
      </c>
      <c r="I357" s="2"/>
      <c r="J357" s="2"/>
      <c r="K357" s="2"/>
      <c r="L357" s="2" t="s">
        <v>12</v>
      </c>
      <c r="M357" s="2" t="s">
        <v>12</v>
      </c>
      <c r="N357" s="2" t="s">
        <v>12</v>
      </c>
      <c r="O357" s="2" t="s">
        <v>3679</v>
      </c>
      <c r="P357" s="2"/>
      <c r="Q357" s="2"/>
      <c r="S357" s="10979"/>
      <c r="U357" s="10980"/>
      <c r="W357" s="10981" t="str">
        <f t="shared" si="60"/>
        <v/>
      </c>
      <c r="Y357" s="10982" t="str">
        <f t="shared" si="56"/>
        <v/>
      </c>
      <c r="AA357" s="92"/>
      <c r="AC357" s="10983"/>
      <c r="AE357" s="10984"/>
      <c r="AG357" s="10985" t="str">
        <f t="shared" si="61"/>
        <v/>
      </c>
      <c r="AI357" s="10986" t="str">
        <f t="shared" si="57"/>
        <v/>
      </c>
    </row>
    <row r="358" spans="1:35" ht="11.25" hidden="1" outlineLevel="5">
      <c r="A358" s="10987" t="s">
        <v>3819</v>
      </c>
      <c r="B358" s="2" t="s">
        <v>94</v>
      </c>
      <c r="C358" s="67" t="str">
        <f t="shared" si="55"/>
        <v/>
      </c>
      <c r="D358" s="2" t="s">
        <v>90</v>
      </c>
      <c r="E358" s="2" t="s">
        <v>3820</v>
      </c>
      <c r="F358" s="2" t="s">
        <v>67</v>
      </c>
      <c r="G358" s="2" t="s">
        <v>3821</v>
      </c>
      <c r="H358" s="2" t="s">
        <v>2283</v>
      </c>
      <c r="I358" s="2"/>
      <c r="J358" s="2"/>
      <c r="K358" s="2"/>
      <c r="L358" s="2" t="s">
        <v>12</v>
      </c>
      <c r="M358" s="2" t="s">
        <v>12</v>
      </c>
      <c r="N358" s="2" t="s">
        <v>12</v>
      </c>
      <c r="O358" s="2" t="s">
        <v>3679</v>
      </c>
      <c r="P358" s="2"/>
      <c r="Q358" s="2"/>
      <c r="S358" s="10988"/>
      <c r="U358" s="10989"/>
      <c r="W358" s="10990" t="str">
        <f t="shared" si="60"/>
        <v/>
      </c>
      <c r="Y358" s="10991" t="str">
        <f t="shared" si="56"/>
        <v/>
      </c>
      <c r="AA358" s="92"/>
      <c r="AC358" s="10992"/>
      <c r="AE358" s="10993"/>
      <c r="AG358" s="10994" t="str">
        <f t="shared" si="61"/>
        <v/>
      </c>
      <c r="AI358" s="10995" t="str">
        <f t="shared" si="57"/>
        <v/>
      </c>
    </row>
    <row r="359" spans="1:35" ht="11.25" hidden="1" outlineLevel="5">
      <c r="A359" s="10996" t="s">
        <v>3822</v>
      </c>
      <c r="B359" s="2" t="s">
        <v>94</v>
      </c>
      <c r="C359" s="67" t="str">
        <f t="shared" si="55"/>
        <v/>
      </c>
      <c r="D359" s="2" t="s">
        <v>90</v>
      </c>
      <c r="E359" s="2" t="s">
        <v>3823</v>
      </c>
      <c r="F359" s="2" t="s">
        <v>67</v>
      </c>
      <c r="G359" s="2" t="s">
        <v>3824</v>
      </c>
      <c r="H359" s="2" t="s">
        <v>2283</v>
      </c>
      <c r="I359" s="2"/>
      <c r="J359" s="2"/>
      <c r="K359" s="2"/>
      <c r="L359" s="2" t="s">
        <v>12</v>
      </c>
      <c r="M359" s="2" t="s">
        <v>12</v>
      </c>
      <c r="N359" s="2" t="s">
        <v>12</v>
      </c>
      <c r="O359" s="2" t="s">
        <v>3679</v>
      </c>
      <c r="P359" s="2"/>
      <c r="Q359" s="2"/>
      <c r="S359" s="10997"/>
      <c r="U359" s="10998"/>
      <c r="W359" s="10999" t="str">
        <f t="shared" si="60"/>
        <v/>
      </c>
      <c r="Y359" s="11000" t="str">
        <f t="shared" si="56"/>
        <v/>
      </c>
      <c r="AA359" s="92"/>
      <c r="AC359" s="11001"/>
      <c r="AE359" s="11002"/>
      <c r="AG359" s="11003" t="str">
        <f t="shared" si="61"/>
        <v/>
      </c>
      <c r="AI359" s="11004" t="str">
        <f t="shared" si="57"/>
        <v/>
      </c>
    </row>
    <row r="360" spans="1:35" ht="11.25" hidden="1" outlineLevel="5">
      <c r="A360" s="11005" t="s">
        <v>3825</v>
      </c>
      <c r="B360" s="2" t="s">
        <v>94</v>
      </c>
      <c r="C360" s="67" t="str">
        <f t="shared" si="55"/>
        <v/>
      </c>
      <c r="D360" s="2" t="s">
        <v>90</v>
      </c>
      <c r="E360" s="2" t="s">
        <v>3826</v>
      </c>
      <c r="F360" s="2" t="s">
        <v>67</v>
      </c>
      <c r="G360" s="2" t="s">
        <v>3827</v>
      </c>
      <c r="H360" s="2" t="s">
        <v>2283</v>
      </c>
      <c r="I360" s="2"/>
      <c r="J360" s="2"/>
      <c r="K360" s="2"/>
      <c r="L360" s="2" t="s">
        <v>12</v>
      </c>
      <c r="M360" s="2" t="s">
        <v>12</v>
      </c>
      <c r="N360" s="2" t="s">
        <v>12</v>
      </c>
      <c r="O360" s="2" t="s">
        <v>3679</v>
      </c>
      <c r="P360" s="2"/>
      <c r="Q360" s="2"/>
      <c r="S360" s="11006"/>
      <c r="U360" s="11007"/>
      <c r="W360" s="11008" t="str">
        <f t="shared" si="60"/>
        <v/>
      </c>
      <c r="Y360" s="11009" t="str">
        <f t="shared" si="56"/>
        <v/>
      </c>
      <c r="AA360" s="92"/>
      <c r="AC360" s="11010"/>
      <c r="AE360" s="11011"/>
      <c r="AG360" s="11012" t="str">
        <f t="shared" si="61"/>
        <v/>
      </c>
      <c r="AI360" s="11013" t="str">
        <f t="shared" si="57"/>
        <v/>
      </c>
    </row>
    <row r="361" spans="1:35" ht="11.25" hidden="1" outlineLevel="5">
      <c r="A361" s="11014" t="s">
        <v>3828</v>
      </c>
      <c r="B361" s="2" t="s">
        <v>94</v>
      </c>
      <c r="C361" s="67" t="str">
        <f t="shared" si="55"/>
        <v/>
      </c>
      <c r="D361" s="2" t="s">
        <v>90</v>
      </c>
      <c r="E361" s="2" t="s">
        <v>3829</v>
      </c>
      <c r="F361" s="2" t="s">
        <v>67</v>
      </c>
      <c r="G361" s="2" t="s">
        <v>3830</v>
      </c>
      <c r="H361" s="2" t="s">
        <v>2283</v>
      </c>
      <c r="I361" s="2"/>
      <c r="J361" s="2"/>
      <c r="K361" s="2"/>
      <c r="L361" s="2" t="s">
        <v>12</v>
      </c>
      <c r="M361" s="2" t="s">
        <v>12</v>
      </c>
      <c r="N361" s="2" t="s">
        <v>12</v>
      </c>
      <c r="O361" s="2" t="s">
        <v>3679</v>
      </c>
      <c r="P361" s="2"/>
      <c r="Q361" s="2"/>
      <c r="S361" s="11015"/>
      <c r="U361" s="11016"/>
      <c r="W361" s="11017" t="str">
        <f t="shared" si="60"/>
        <v/>
      </c>
      <c r="Y361" s="11018" t="str">
        <f t="shared" si="56"/>
        <v/>
      </c>
      <c r="AA361" s="92"/>
      <c r="AC361" s="11019"/>
      <c r="AE361" s="11020"/>
      <c r="AG361" s="11021" t="str">
        <f t="shared" si="61"/>
        <v/>
      </c>
      <c r="AI361" s="11022" t="str">
        <f t="shared" si="57"/>
        <v/>
      </c>
    </row>
    <row r="362" spans="1:35" ht="11.25" hidden="1" outlineLevel="5">
      <c r="A362" s="11023" t="s">
        <v>3831</v>
      </c>
      <c r="B362" s="2" t="s">
        <v>94</v>
      </c>
      <c r="C362" s="67" t="str">
        <f t="shared" si="55"/>
        <v/>
      </c>
      <c r="D362" s="2" t="s">
        <v>90</v>
      </c>
      <c r="E362" s="2" t="s">
        <v>3832</v>
      </c>
      <c r="F362" s="2" t="s">
        <v>67</v>
      </c>
      <c r="G362" s="2" t="s">
        <v>3833</v>
      </c>
      <c r="H362" s="2" t="s">
        <v>2283</v>
      </c>
      <c r="I362" s="2"/>
      <c r="J362" s="2"/>
      <c r="K362" s="2"/>
      <c r="L362" s="2" t="s">
        <v>12</v>
      </c>
      <c r="M362" s="2" t="s">
        <v>12</v>
      </c>
      <c r="N362" s="2" t="s">
        <v>12</v>
      </c>
      <c r="O362" s="2" t="s">
        <v>3679</v>
      </c>
      <c r="P362" s="2"/>
      <c r="Q362" s="2"/>
      <c r="S362" s="11024"/>
      <c r="U362" s="11025"/>
      <c r="W362" s="11026" t="str">
        <f t="shared" si="60"/>
        <v/>
      </c>
      <c r="Y362" s="11027" t="str">
        <f t="shared" si="56"/>
        <v/>
      </c>
      <c r="AA362" s="92"/>
      <c r="AC362" s="11028"/>
      <c r="AE362" s="11029"/>
      <c r="AG362" s="11030" t="str">
        <f t="shared" si="61"/>
        <v/>
      </c>
      <c r="AI362" s="11031" t="str">
        <f t="shared" si="57"/>
        <v/>
      </c>
    </row>
    <row r="363" spans="1:35" ht="11.25" hidden="1" outlineLevel="5">
      <c r="A363" s="11032" t="s">
        <v>3834</v>
      </c>
      <c r="B363" s="2" t="s">
        <v>94</v>
      </c>
      <c r="C363" s="67" t="str">
        <f t="shared" si="55"/>
        <v/>
      </c>
      <c r="D363" s="2" t="s">
        <v>90</v>
      </c>
      <c r="E363" s="2" t="s">
        <v>3835</v>
      </c>
      <c r="F363" s="2" t="s">
        <v>67</v>
      </c>
      <c r="G363" s="2" t="s">
        <v>3836</v>
      </c>
      <c r="H363" s="2" t="s">
        <v>2283</v>
      </c>
      <c r="I363" s="2"/>
      <c r="J363" s="2"/>
      <c r="K363" s="2"/>
      <c r="L363" s="2" t="s">
        <v>12</v>
      </c>
      <c r="M363" s="2" t="s">
        <v>12</v>
      </c>
      <c r="N363" s="2" t="s">
        <v>12</v>
      </c>
      <c r="O363" s="2" t="s">
        <v>3679</v>
      </c>
      <c r="P363" s="2"/>
      <c r="Q363" s="2"/>
      <c r="S363" s="11033"/>
      <c r="U363" s="11034"/>
      <c r="W363" s="11035" t="str">
        <f t="shared" si="60"/>
        <v/>
      </c>
      <c r="Y363" s="11036" t="str">
        <f t="shared" si="56"/>
        <v/>
      </c>
      <c r="AA363" s="92"/>
      <c r="AC363" s="11037"/>
      <c r="AE363" s="11038"/>
      <c r="AG363" s="11039" t="str">
        <f t="shared" si="61"/>
        <v/>
      </c>
      <c r="AI363" s="11040" t="str">
        <f t="shared" si="57"/>
        <v/>
      </c>
    </row>
    <row r="364" spans="1:35" ht="11.25" hidden="1" outlineLevel="5">
      <c r="A364" s="11041" t="s">
        <v>3837</v>
      </c>
      <c r="B364" s="2" t="s">
        <v>94</v>
      </c>
      <c r="C364" s="67" t="str">
        <f t="shared" si="55"/>
        <v/>
      </c>
      <c r="D364" s="2" t="s">
        <v>90</v>
      </c>
      <c r="E364" s="2" t="s">
        <v>3838</v>
      </c>
      <c r="F364" s="2" t="s">
        <v>67</v>
      </c>
      <c r="G364" s="2" t="s">
        <v>3839</v>
      </c>
      <c r="H364" s="2" t="s">
        <v>2283</v>
      </c>
      <c r="I364" s="2"/>
      <c r="J364" s="2"/>
      <c r="K364" s="2"/>
      <c r="L364" s="2" t="s">
        <v>12</v>
      </c>
      <c r="M364" s="2" t="s">
        <v>12</v>
      </c>
      <c r="N364" s="2" t="s">
        <v>12</v>
      </c>
      <c r="O364" s="2" t="s">
        <v>3679</v>
      </c>
      <c r="P364" s="2"/>
      <c r="Q364" s="2"/>
      <c r="S364" s="11042"/>
      <c r="U364" s="11043"/>
      <c r="W364" s="11044" t="str">
        <f t="shared" si="60"/>
        <v/>
      </c>
      <c r="Y364" s="11045" t="str">
        <f t="shared" si="56"/>
        <v/>
      </c>
      <c r="AA364" s="92"/>
      <c r="AC364" s="11046"/>
      <c r="AE364" s="11047"/>
      <c r="AG364" s="11048" t="str">
        <f t="shared" si="61"/>
        <v/>
      </c>
      <c r="AI364" s="11049" t="str">
        <f t="shared" si="57"/>
        <v/>
      </c>
    </row>
    <row r="365" spans="1:35" ht="11.25" hidden="1" outlineLevel="5">
      <c r="A365" s="11050" t="s">
        <v>3840</v>
      </c>
      <c r="B365" s="2" t="s">
        <v>94</v>
      </c>
      <c r="C365" s="67" t="str">
        <f t="shared" si="55"/>
        <v/>
      </c>
      <c r="D365" s="2" t="s">
        <v>90</v>
      </c>
      <c r="E365" s="2" t="s">
        <v>3841</v>
      </c>
      <c r="F365" s="2" t="s">
        <v>67</v>
      </c>
      <c r="G365" s="2" t="s">
        <v>3842</v>
      </c>
      <c r="H365" s="2" t="s">
        <v>3843</v>
      </c>
      <c r="I365" s="2"/>
      <c r="J365" s="2"/>
      <c r="K365" s="2"/>
      <c r="L365" s="2" t="s">
        <v>12</v>
      </c>
      <c r="M365" s="2" t="s">
        <v>12</v>
      </c>
      <c r="N365" s="2" t="s">
        <v>12</v>
      </c>
      <c r="O365" s="2" t="s">
        <v>3679</v>
      </c>
      <c r="P365" s="2"/>
      <c r="Q365" s="2"/>
      <c r="S365" s="11051"/>
      <c r="U365" s="11052"/>
      <c r="W365" s="11053" t="str">
        <f t="shared" si="60"/>
        <v/>
      </c>
      <c r="Y365" s="11054" t="str">
        <f t="shared" si="56"/>
        <v/>
      </c>
      <c r="AA365" s="92"/>
      <c r="AC365" s="11055"/>
      <c r="AE365" s="11056"/>
      <c r="AG365" s="11057" t="str">
        <f t="shared" si="61"/>
        <v/>
      </c>
      <c r="AI365" s="11058" t="str">
        <f t="shared" si="57"/>
        <v/>
      </c>
    </row>
    <row r="366" spans="1:35" ht="11.25" hidden="1" outlineLevel="3">
      <c r="A366" s="11059" t="s">
        <v>3844</v>
      </c>
      <c r="B366" s="2" t="s">
        <v>593</v>
      </c>
      <c r="C366" s="67" t="str">
        <f t="shared" si="55"/>
        <v/>
      </c>
      <c r="D366" s="2" t="s">
        <v>90</v>
      </c>
      <c r="E366" s="2" t="s">
        <v>3845</v>
      </c>
      <c r="F366" s="2" t="s">
        <v>67</v>
      </c>
      <c r="G366" s="2" t="s">
        <v>3846</v>
      </c>
      <c r="H366" s="2"/>
      <c r="I366" s="2" t="s">
        <v>3847</v>
      </c>
      <c r="J366" s="2" t="s">
        <v>187</v>
      </c>
      <c r="K366" s="2"/>
      <c r="L366" s="2" t="s">
        <v>12</v>
      </c>
      <c r="M366" s="2" t="s">
        <v>12</v>
      </c>
      <c r="N366" s="2" t="s">
        <v>12</v>
      </c>
      <c r="O366" s="2" t="s">
        <v>3679</v>
      </c>
      <c r="P366" s="2"/>
      <c r="Q366" s="2"/>
      <c r="S366" s="11060"/>
      <c r="U366" s="11061"/>
      <c r="W366" s="11062" t="str">
        <f>IF(OR(ISNUMBER(W368),ISNUMBER(W369),ISNUMBER(W370),ISNUMBER(W371),ISNUMBER(W372),ISNUMBER(W373)),N(W368)+N(W369)+N(W370)+N(W371)+N(W372)+N(W373),IF(ISNUMBER(U366),U366,""))</f>
        <v/>
      </c>
      <c r="Y366" s="11063" t="str">
        <f t="shared" si="56"/>
        <v/>
      </c>
      <c r="AA366" s="92"/>
      <c r="AC366" s="11064"/>
      <c r="AE366" s="11065"/>
      <c r="AG366" s="11066" t="str">
        <f>IF(OR(ISNUMBER(AG368),ISNUMBER(AG369),ISNUMBER(AG370),ISNUMBER(AG371),ISNUMBER(AG372),ISNUMBER(AG373)),N(AG368)+N(AG369)+N(AG370)+N(AG371)+N(AG372)+N(AG373),IF(ISNUMBER(AE366),AE366,""))</f>
        <v/>
      </c>
      <c r="AI366" s="11067" t="str">
        <f t="shared" si="57"/>
        <v/>
      </c>
    </row>
    <row r="367" spans="1:35" ht="11.25" hidden="1" outlineLevel="4">
      <c r="A367" s="11068" t="s">
        <v>3848</v>
      </c>
      <c r="B367" s="2"/>
      <c r="C367" s="67" t="str">
        <f t="shared" si="55"/>
        <v/>
      </c>
      <c r="D367" s="2" t="s">
        <v>90</v>
      </c>
      <c r="E367" s="2" t="s">
        <v>3849</v>
      </c>
      <c r="F367" s="2" t="s">
        <v>67</v>
      </c>
      <c r="G367" s="2" t="s">
        <v>3850</v>
      </c>
      <c r="H367" s="2" t="s">
        <v>2863</v>
      </c>
      <c r="I367" s="2"/>
      <c r="J367" s="2"/>
      <c r="K367" s="2"/>
      <c r="L367" s="2" t="s">
        <v>12</v>
      </c>
      <c r="M367" s="2" t="s">
        <v>12</v>
      </c>
      <c r="N367" s="2" t="s">
        <v>12</v>
      </c>
      <c r="O367" s="2" t="s">
        <v>3679</v>
      </c>
      <c r="P367" s="2"/>
      <c r="Q367" s="2"/>
      <c r="S367" s="11069"/>
      <c r="U367" s="11070"/>
      <c r="W367" s="11071" t="str">
        <f t="shared" ref="W367:W374" si="62">IF(ISNUMBER(U367),U367,"")</f>
        <v/>
      </c>
      <c r="Y367" s="11072" t="str">
        <f t="shared" si="56"/>
        <v/>
      </c>
      <c r="AA367" s="92"/>
      <c r="AC367" s="11073"/>
      <c r="AE367" s="11074"/>
      <c r="AG367" s="11075" t="str">
        <f t="shared" ref="AG367:AG374" si="63">IF(ISNUMBER(AE367),AE367,"")</f>
        <v/>
      </c>
      <c r="AI367" s="11076" t="str">
        <f t="shared" si="57"/>
        <v/>
      </c>
    </row>
    <row r="368" spans="1:35" ht="11.25" hidden="1" outlineLevel="4">
      <c r="A368" s="11077" t="s">
        <v>3851</v>
      </c>
      <c r="B368" s="2" t="s">
        <v>94</v>
      </c>
      <c r="C368" s="67" t="str">
        <f t="shared" si="55"/>
        <v/>
      </c>
      <c r="D368" s="2" t="s">
        <v>90</v>
      </c>
      <c r="E368" s="2" t="s">
        <v>3852</v>
      </c>
      <c r="F368" s="2" t="s">
        <v>67</v>
      </c>
      <c r="G368" s="2" t="s">
        <v>3853</v>
      </c>
      <c r="H368" s="2" t="s">
        <v>2283</v>
      </c>
      <c r="I368" s="2"/>
      <c r="J368" s="2"/>
      <c r="K368" s="2"/>
      <c r="L368" s="2" t="s">
        <v>12</v>
      </c>
      <c r="M368" s="2" t="s">
        <v>12</v>
      </c>
      <c r="N368" s="2" t="s">
        <v>12</v>
      </c>
      <c r="O368" s="2" t="s">
        <v>3679</v>
      </c>
      <c r="P368" s="2"/>
      <c r="Q368" s="2"/>
      <c r="S368" s="11078"/>
      <c r="U368" s="11079"/>
      <c r="W368" s="11080" t="str">
        <f t="shared" si="62"/>
        <v/>
      </c>
      <c r="Y368" s="11081" t="str">
        <f t="shared" si="56"/>
        <v/>
      </c>
      <c r="AA368" s="92"/>
      <c r="AC368" s="11082"/>
      <c r="AE368" s="11083"/>
      <c r="AG368" s="11084" t="str">
        <f t="shared" si="63"/>
        <v/>
      </c>
      <c r="AI368" s="11085" t="str">
        <f t="shared" si="57"/>
        <v/>
      </c>
    </row>
    <row r="369" spans="1:35" ht="11.25" hidden="1" outlineLevel="4">
      <c r="A369" s="11086" t="s">
        <v>3854</v>
      </c>
      <c r="B369" s="2" t="s">
        <v>94</v>
      </c>
      <c r="C369" s="67" t="str">
        <f t="shared" si="55"/>
        <v/>
      </c>
      <c r="D369" s="2" t="s">
        <v>90</v>
      </c>
      <c r="E369" s="2" t="s">
        <v>3855</v>
      </c>
      <c r="F369" s="2" t="s">
        <v>67</v>
      </c>
      <c r="G369" s="2" t="s">
        <v>3856</v>
      </c>
      <c r="H369" s="2" t="s">
        <v>2283</v>
      </c>
      <c r="I369" s="2"/>
      <c r="J369" s="2"/>
      <c r="K369" s="2"/>
      <c r="L369" s="2" t="s">
        <v>12</v>
      </c>
      <c r="M369" s="2" t="s">
        <v>12</v>
      </c>
      <c r="N369" s="2" t="s">
        <v>12</v>
      </c>
      <c r="O369" s="2" t="s">
        <v>3679</v>
      </c>
      <c r="P369" s="2"/>
      <c r="Q369" s="2"/>
      <c r="S369" s="11087"/>
      <c r="U369" s="11088"/>
      <c r="W369" s="11089" t="str">
        <f t="shared" si="62"/>
        <v/>
      </c>
      <c r="Y369" s="11090" t="str">
        <f t="shared" si="56"/>
        <v/>
      </c>
      <c r="AA369" s="92"/>
      <c r="AC369" s="11091"/>
      <c r="AE369" s="11092"/>
      <c r="AG369" s="11093" t="str">
        <f t="shared" si="63"/>
        <v/>
      </c>
      <c r="AI369" s="11094" t="str">
        <f t="shared" si="57"/>
        <v/>
      </c>
    </row>
    <row r="370" spans="1:35" ht="11.25" hidden="1" outlineLevel="4">
      <c r="A370" s="11095" t="s">
        <v>3857</v>
      </c>
      <c r="B370" s="2" t="s">
        <v>94</v>
      </c>
      <c r="C370" s="67" t="str">
        <f t="shared" si="55"/>
        <v/>
      </c>
      <c r="D370" s="2" t="s">
        <v>90</v>
      </c>
      <c r="E370" s="2" t="s">
        <v>3858</v>
      </c>
      <c r="F370" s="2" t="s">
        <v>67</v>
      </c>
      <c r="G370" s="2" t="s">
        <v>3859</v>
      </c>
      <c r="H370" s="2" t="s">
        <v>2283</v>
      </c>
      <c r="I370" s="2"/>
      <c r="J370" s="2"/>
      <c r="K370" s="2"/>
      <c r="L370" s="2" t="s">
        <v>12</v>
      </c>
      <c r="M370" s="2" t="s">
        <v>12</v>
      </c>
      <c r="N370" s="2" t="s">
        <v>12</v>
      </c>
      <c r="O370" s="2" t="s">
        <v>3679</v>
      </c>
      <c r="P370" s="2"/>
      <c r="Q370" s="2"/>
      <c r="S370" s="11096"/>
      <c r="U370" s="11097"/>
      <c r="W370" s="11098" t="str">
        <f t="shared" si="62"/>
        <v/>
      </c>
      <c r="Y370" s="11099" t="str">
        <f t="shared" si="56"/>
        <v/>
      </c>
      <c r="AA370" s="92"/>
      <c r="AC370" s="11100"/>
      <c r="AE370" s="11101"/>
      <c r="AG370" s="11102" t="str">
        <f t="shared" si="63"/>
        <v/>
      </c>
      <c r="AI370" s="11103" t="str">
        <f t="shared" si="57"/>
        <v/>
      </c>
    </row>
    <row r="371" spans="1:35" ht="11.25" hidden="1" outlineLevel="4">
      <c r="A371" s="11104" t="s">
        <v>3860</v>
      </c>
      <c r="B371" s="2" t="s">
        <v>94</v>
      </c>
      <c r="C371" s="67" t="str">
        <f t="shared" si="55"/>
        <v/>
      </c>
      <c r="D371" s="2" t="s">
        <v>90</v>
      </c>
      <c r="E371" s="2" t="s">
        <v>3861</v>
      </c>
      <c r="F371" s="2" t="s">
        <v>67</v>
      </c>
      <c r="G371" s="2" t="s">
        <v>3862</v>
      </c>
      <c r="H371" s="2" t="s">
        <v>2283</v>
      </c>
      <c r="I371" s="2"/>
      <c r="J371" s="2"/>
      <c r="K371" s="2"/>
      <c r="L371" s="2" t="s">
        <v>12</v>
      </c>
      <c r="M371" s="2" t="s">
        <v>12</v>
      </c>
      <c r="N371" s="2" t="s">
        <v>12</v>
      </c>
      <c r="O371" s="2" t="s">
        <v>3679</v>
      </c>
      <c r="P371" s="2"/>
      <c r="Q371" s="2"/>
      <c r="S371" s="11105"/>
      <c r="U371" s="11106"/>
      <c r="W371" s="11107" t="str">
        <f t="shared" si="62"/>
        <v/>
      </c>
      <c r="Y371" s="11108" t="str">
        <f t="shared" si="56"/>
        <v/>
      </c>
      <c r="AA371" s="92"/>
      <c r="AC371" s="11109"/>
      <c r="AE371" s="11110"/>
      <c r="AG371" s="11111" t="str">
        <f t="shared" si="63"/>
        <v/>
      </c>
      <c r="AI371" s="11112" t="str">
        <f t="shared" si="57"/>
        <v/>
      </c>
    </row>
    <row r="372" spans="1:35" ht="11.25" hidden="1" outlineLevel="4">
      <c r="A372" s="11113" t="s">
        <v>3863</v>
      </c>
      <c r="B372" s="2" t="s">
        <v>94</v>
      </c>
      <c r="C372" s="67" t="str">
        <f t="shared" si="55"/>
        <v/>
      </c>
      <c r="D372" s="2" t="s">
        <v>90</v>
      </c>
      <c r="E372" s="2" t="s">
        <v>3864</v>
      </c>
      <c r="F372" s="2" t="s">
        <v>67</v>
      </c>
      <c r="G372" s="2" t="s">
        <v>3865</v>
      </c>
      <c r="H372" s="2" t="s">
        <v>2283</v>
      </c>
      <c r="I372" s="2"/>
      <c r="J372" s="2"/>
      <c r="K372" s="2"/>
      <c r="L372" s="2" t="s">
        <v>12</v>
      </c>
      <c r="M372" s="2" t="s">
        <v>12</v>
      </c>
      <c r="N372" s="2" t="s">
        <v>12</v>
      </c>
      <c r="O372" s="2" t="s">
        <v>3679</v>
      </c>
      <c r="P372" s="2"/>
      <c r="Q372" s="2"/>
      <c r="S372" s="11114"/>
      <c r="U372" s="11115"/>
      <c r="W372" s="11116" t="str">
        <f t="shared" si="62"/>
        <v/>
      </c>
      <c r="Y372" s="11117" t="str">
        <f t="shared" si="56"/>
        <v/>
      </c>
      <c r="AA372" s="92"/>
      <c r="AC372" s="11118"/>
      <c r="AE372" s="11119"/>
      <c r="AG372" s="11120" t="str">
        <f t="shared" si="63"/>
        <v/>
      </c>
      <c r="AI372" s="11121" t="str">
        <f t="shared" si="57"/>
        <v/>
      </c>
    </row>
    <row r="373" spans="1:35" ht="11.25" hidden="1" outlineLevel="4">
      <c r="A373" s="11122" t="s">
        <v>3866</v>
      </c>
      <c r="B373" s="2" t="s">
        <v>94</v>
      </c>
      <c r="C373" s="67" t="str">
        <f t="shared" si="55"/>
        <v/>
      </c>
      <c r="D373" s="2" t="s">
        <v>90</v>
      </c>
      <c r="E373" s="2" t="s">
        <v>3867</v>
      </c>
      <c r="F373" s="2" t="s">
        <v>67</v>
      </c>
      <c r="G373" s="2" t="s">
        <v>3868</v>
      </c>
      <c r="H373" s="2" t="s">
        <v>2283</v>
      </c>
      <c r="I373" s="2"/>
      <c r="J373" s="2"/>
      <c r="K373" s="2"/>
      <c r="L373" s="2" t="s">
        <v>12</v>
      </c>
      <c r="M373" s="2" t="s">
        <v>12</v>
      </c>
      <c r="N373" s="2" t="s">
        <v>12</v>
      </c>
      <c r="O373" s="2" t="s">
        <v>3679</v>
      </c>
      <c r="P373" s="2"/>
      <c r="Q373" s="2"/>
      <c r="S373" s="11123"/>
      <c r="U373" s="11124"/>
      <c r="W373" s="11125" t="str">
        <f t="shared" si="62"/>
        <v/>
      </c>
      <c r="Y373" s="11126" t="str">
        <f t="shared" si="56"/>
        <v/>
      </c>
      <c r="AA373" s="92"/>
      <c r="AC373" s="11127"/>
      <c r="AE373" s="11128"/>
      <c r="AG373" s="11129" t="str">
        <f t="shared" si="63"/>
        <v/>
      </c>
      <c r="AI373" s="11130" t="str">
        <f t="shared" si="57"/>
        <v/>
      </c>
    </row>
    <row r="374" spans="1:35" ht="11.25" hidden="1" outlineLevel="3">
      <c r="A374" s="11131" t="s">
        <v>3469</v>
      </c>
      <c r="B374" s="2" t="s">
        <v>593</v>
      </c>
      <c r="C374" s="67" t="str">
        <f t="shared" si="55"/>
        <v/>
      </c>
      <c r="D374" s="2" t="s">
        <v>90</v>
      </c>
      <c r="E374" s="2" t="s">
        <v>3869</v>
      </c>
      <c r="F374" s="2" t="s">
        <v>67</v>
      </c>
      <c r="G374" s="2" t="s">
        <v>3870</v>
      </c>
      <c r="H374" s="2"/>
      <c r="I374" s="2"/>
      <c r="J374" s="2" t="s">
        <v>96</v>
      </c>
      <c r="K374" s="2"/>
      <c r="L374" s="2" t="s">
        <v>12</v>
      </c>
      <c r="M374" s="2"/>
      <c r="N374" s="2"/>
      <c r="O374" s="2" t="s">
        <v>3679</v>
      </c>
      <c r="P374" s="2"/>
      <c r="Q374" s="2"/>
      <c r="S374" s="11132"/>
      <c r="U374" s="11133"/>
      <c r="W374" s="11134" t="str">
        <f t="shared" si="62"/>
        <v/>
      </c>
      <c r="Y374" s="11135" t="str">
        <f t="shared" si="56"/>
        <v/>
      </c>
      <c r="AA374" s="92"/>
      <c r="AC374" s="11136"/>
      <c r="AE374" s="11137"/>
      <c r="AG374" s="11138" t="str">
        <f t="shared" si="63"/>
        <v/>
      </c>
      <c r="AI374" s="11139" t="str">
        <f t="shared" si="57"/>
        <v/>
      </c>
    </row>
    <row r="375" spans="1:35" ht="11.25" hidden="1" outlineLevel="3">
      <c r="A375" s="11140" t="s">
        <v>3871</v>
      </c>
      <c r="B375" s="2" t="s">
        <v>593</v>
      </c>
      <c r="C375" s="67" t="str">
        <f t="shared" si="55"/>
        <v/>
      </c>
      <c r="D375" s="2" t="s">
        <v>90</v>
      </c>
      <c r="E375" s="2" t="s">
        <v>3872</v>
      </c>
      <c r="F375" s="2" t="s">
        <v>67</v>
      </c>
      <c r="G375" s="2" t="s">
        <v>3873</v>
      </c>
      <c r="H375" s="2"/>
      <c r="I375" s="2" t="s">
        <v>3874</v>
      </c>
      <c r="J375" s="2" t="s">
        <v>187</v>
      </c>
      <c r="K375" s="2"/>
      <c r="L375" s="2" t="s">
        <v>12</v>
      </c>
      <c r="M375" s="2" t="s">
        <v>12</v>
      </c>
      <c r="N375" s="2" t="s">
        <v>12</v>
      </c>
      <c r="O375" s="2" t="s">
        <v>3679</v>
      </c>
      <c r="P375" s="2"/>
      <c r="Q375" s="2"/>
      <c r="S375" s="11141"/>
      <c r="U375" s="11142"/>
      <c r="W375" s="11143" t="str">
        <f>IF(OR(ISNUMBER(W377),ISNUMBER(W378),ISNUMBER(W379)),N(W377)+N(W378)+N(W379),IF(ISNUMBER(U375),U375,""))</f>
        <v/>
      </c>
      <c r="Y375" s="11144" t="str">
        <f t="shared" si="56"/>
        <v/>
      </c>
      <c r="AA375" s="92"/>
      <c r="AC375" s="11145"/>
      <c r="AE375" s="11146"/>
      <c r="AG375" s="11147" t="str">
        <f>IF(OR(ISNUMBER(AG377),ISNUMBER(AG378),ISNUMBER(AG379)),N(AG377)+N(AG378)+N(AG379),IF(ISNUMBER(AE375),AE375,""))</f>
        <v/>
      </c>
      <c r="AI375" s="11148" t="str">
        <f t="shared" si="57"/>
        <v/>
      </c>
    </row>
    <row r="376" spans="1:35" ht="11.25" hidden="1" outlineLevel="4">
      <c r="A376" s="11149" t="s">
        <v>3809</v>
      </c>
      <c r="B376" s="2"/>
      <c r="C376" s="67" t="str">
        <f t="shared" si="55"/>
        <v/>
      </c>
      <c r="D376" s="2" t="s">
        <v>90</v>
      </c>
      <c r="E376" s="2" t="s">
        <v>3875</v>
      </c>
      <c r="F376" s="2" t="s">
        <v>67</v>
      </c>
      <c r="G376" s="2" t="s">
        <v>3876</v>
      </c>
      <c r="H376" s="2" t="s">
        <v>2863</v>
      </c>
      <c r="I376" s="2"/>
      <c r="J376" s="2"/>
      <c r="K376" s="2"/>
      <c r="L376" s="2" t="s">
        <v>12</v>
      </c>
      <c r="M376" s="2" t="s">
        <v>12</v>
      </c>
      <c r="N376" s="2" t="s">
        <v>12</v>
      </c>
      <c r="O376" s="2" t="s">
        <v>3679</v>
      </c>
      <c r="P376" s="2"/>
      <c r="Q376" s="2"/>
      <c r="S376" s="11150"/>
      <c r="U376" s="11151"/>
      <c r="W376" s="11152" t="str">
        <f>IF(ISNUMBER(U376),U376,"")</f>
        <v/>
      </c>
      <c r="Y376" s="11153" t="str">
        <f t="shared" si="56"/>
        <v/>
      </c>
      <c r="AA376" s="92"/>
      <c r="AC376" s="11154"/>
      <c r="AE376" s="11155"/>
      <c r="AG376" s="11156" t="str">
        <f>IF(ISNUMBER(AE376),AE376,"")</f>
        <v/>
      </c>
      <c r="AI376" s="11157" t="str">
        <f t="shared" si="57"/>
        <v/>
      </c>
    </row>
    <row r="377" spans="1:35" ht="11.25" hidden="1" outlineLevel="4">
      <c r="A377" s="11158" t="s">
        <v>3877</v>
      </c>
      <c r="B377" s="2" t="s">
        <v>94</v>
      </c>
      <c r="C377" s="67" t="str">
        <f t="shared" si="55"/>
        <v/>
      </c>
      <c r="D377" s="2" t="s">
        <v>90</v>
      </c>
      <c r="E377" s="2" t="s">
        <v>3878</v>
      </c>
      <c r="F377" s="2" t="s">
        <v>67</v>
      </c>
      <c r="G377" s="2" t="s">
        <v>3879</v>
      </c>
      <c r="H377" s="2" t="s">
        <v>2283</v>
      </c>
      <c r="I377" s="2"/>
      <c r="J377" s="2"/>
      <c r="K377" s="2"/>
      <c r="L377" s="2" t="s">
        <v>12</v>
      </c>
      <c r="M377" s="2" t="s">
        <v>12</v>
      </c>
      <c r="N377" s="2" t="s">
        <v>12</v>
      </c>
      <c r="O377" s="2" t="s">
        <v>3679</v>
      </c>
      <c r="P377" s="2"/>
      <c r="Q377" s="2"/>
      <c r="S377" s="11159"/>
      <c r="U377" s="11160"/>
      <c r="W377" s="11161" t="str">
        <f>IF(ISNUMBER(U377),U377,"")</f>
        <v/>
      </c>
      <c r="Y377" s="11162" t="str">
        <f t="shared" si="56"/>
        <v/>
      </c>
      <c r="AA377" s="92"/>
      <c r="AC377" s="11163"/>
      <c r="AE377" s="11164"/>
      <c r="AG377" s="11165" t="str">
        <f>IF(ISNUMBER(AE377),AE377,"")</f>
        <v/>
      </c>
      <c r="AI377" s="11166" t="str">
        <f t="shared" si="57"/>
        <v/>
      </c>
    </row>
    <row r="378" spans="1:35" ht="11.25" hidden="1" outlineLevel="4">
      <c r="A378" s="11167" t="s">
        <v>3880</v>
      </c>
      <c r="B378" s="2" t="s">
        <v>94</v>
      </c>
      <c r="C378" s="67" t="str">
        <f t="shared" si="55"/>
        <v/>
      </c>
      <c r="D378" s="2" t="s">
        <v>90</v>
      </c>
      <c r="E378" s="2" t="s">
        <v>3881</v>
      </c>
      <c r="F378" s="2" t="s">
        <v>67</v>
      </c>
      <c r="G378" s="2" t="s">
        <v>3882</v>
      </c>
      <c r="H378" s="2" t="s">
        <v>2283</v>
      </c>
      <c r="I378" s="2"/>
      <c r="J378" s="2"/>
      <c r="K378" s="2"/>
      <c r="L378" s="2" t="s">
        <v>12</v>
      </c>
      <c r="M378" s="2" t="s">
        <v>12</v>
      </c>
      <c r="N378" s="2" t="s">
        <v>12</v>
      </c>
      <c r="O378" s="2" t="s">
        <v>3679</v>
      </c>
      <c r="P378" s="2"/>
      <c r="Q378" s="2"/>
      <c r="S378" s="11168"/>
      <c r="U378" s="11169"/>
      <c r="W378" s="11170" t="str">
        <f>IF(ISNUMBER(U378),U378,"")</f>
        <v/>
      </c>
      <c r="Y378" s="11171" t="str">
        <f t="shared" si="56"/>
        <v/>
      </c>
      <c r="AA378" s="92"/>
      <c r="AC378" s="11172"/>
      <c r="AE378" s="11173"/>
      <c r="AG378" s="11174" t="str">
        <f>IF(ISNUMBER(AE378),AE378,"")</f>
        <v/>
      </c>
      <c r="AI378" s="11175" t="str">
        <f t="shared" si="57"/>
        <v/>
      </c>
    </row>
    <row r="379" spans="1:35" ht="11.25" hidden="1" outlineLevel="4">
      <c r="A379" s="11176" t="s">
        <v>3883</v>
      </c>
      <c r="B379" s="2" t="s">
        <v>94</v>
      </c>
      <c r="C379" s="67" t="str">
        <f t="shared" si="55"/>
        <v/>
      </c>
      <c r="D379" s="2" t="s">
        <v>90</v>
      </c>
      <c r="E379" s="2" t="s">
        <v>3884</v>
      </c>
      <c r="F379" s="2" t="s">
        <v>67</v>
      </c>
      <c r="G379" s="2" t="s">
        <v>3885</v>
      </c>
      <c r="H379" s="2" t="s">
        <v>2283</v>
      </c>
      <c r="I379" s="2"/>
      <c r="J379" s="2"/>
      <c r="K379" s="2"/>
      <c r="L379" s="2" t="s">
        <v>12</v>
      </c>
      <c r="M379" s="2" t="s">
        <v>12</v>
      </c>
      <c r="N379" s="2" t="s">
        <v>12</v>
      </c>
      <c r="O379" s="2" t="s">
        <v>3679</v>
      </c>
      <c r="P379" s="2"/>
      <c r="Q379" s="2"/>
      <c r="S379" s="11177"/>
      <c r="U379" s="11178"/>
      <c r="W379" s="11179" t="str">
        <f>IF(ISNUMBER(U379),U379,"")</f>
        <v/>
      </c>
      <c r="Y379" s="11180" t="str">
        <f t="shared" si="56"/>
        <v/>
      </c>
      <c r="AA379" s="92"/>
      <c r="AC379" s="11181"/>
      <c r="AE379" s="11182"/>
      <c r="AG379" s="11183" t="str">
        <f>IF(ISNUMBER(AE379),AE379,"")</f>
        <v/>
      </c>
      <c r="AI379" s="11184" t="str">
        <f t="shared" si="57"/>
        <v/>
      </c>
    </row>
    <row r="380" spans="1:35" ht="11.25" hidden="1" outlineLevel="3">
      <c r="A380" s="11185" t="s">
        <v>2903</v>
      </c>
      <c r="B380" s="2" t="s">
        <v>94</v>
      </c>
      <c r="C380" s="67" t="str">
        <f t="shared" si="55"/>
        <v/>
      </c>
      <c r="D380" s="2" t="s">
        <v>90</v>
      </c>
      <c r="E380" s="2" t="s">
        <v>3886</v>
      </c>
      <c r="F380" s="2" t="s">
        <v>67</v>
      </c>
      <c r="G380" s="2" t="s">
        <v>3887</v>
      </c>
      <c r="H380" s="2"/>
      <c r="I380" s="2"/>
      <c r="J380" s="2" t="s">
        <v>71</v>
      </c>
      <c r="K380" s="2"/>
      <c r="L380" s="2" t="s">
        <v>12</v>
      </c>
      <c r="M380" s="2" t="s">
        <v>12</v>
      </c>
      <c r="N380" s="2" t="s">
        <v>12</v>
      </c>
      <c r="O380" s="2" t="s">
        <v>3679</v>
      </c>
      <c r="P380" s="2"/>
      <c r="Q380" s="2"/>
      <c r="S380" s="11186"/>
      <c r="U380" s="11187"/>
      <c r="W380" s="11188" t="str">
        <f>IF(OR(ISNUMBER(W383),ISNUMBER(W384),ISNUMBER(W391),ISNUMBER(W410),ISNUMBER(W411),ISNUMBER(W412),ISNUMBER(W413),ISNUMBER(W414),ISNUMBER(W418),ISNUMBER(W419),ISNUMBER(W420),ISNUMBER(W421),ISNUMBER(W422),ISNUMBER(W423),ISNUMBER(W424),ISNUMBER(W425),ISNUMBER(W426),ISNUMBER(W427),ISNUMBER(W433),ISNUMBER(W434),ISNUMBER(W435)),N(W383)+N(W384)+N(W391)+N(W410)+N(W411)+N(W412)+N(W413)+N(W414)+N(W418)+N(W419)+N(W420)+N(W421)+N(W422)+N(W423)+N(W424)+N(W425)+N(W426)+N(W427)+N(W433)+N(W434)+N(W435),IF(ISNUMBER(U380),U380,""))</f>
        <v/>
      </c>
      <c r="Y380" s="11189" t="str">
        <f t="shared" si="56"/>
        <v/>
      </c>
      <c r="AA380" s="92"/>
      <c r="AC380" s="11190"/>
      <c r="AE380" s="11191"/>
      <c r="AG380" s="11192" t="str">
        <f>IF(OR(ISNUMBER(AG383),ISNUMBER(AG384),ISNUMBER(AG391),ISNUMBER(AG410),ISNUMBER(AG411),ISNUMBER(AG412),ISNUMBER(AG413),ISNUMBER(AG414),ISNUMBER(AG418),ISNUMBER(AG419),ISNUMBER(AG420),ISNUMBER(AG421),ISNUMBER(AG422),ISNUMBER(AG423),ISNUMBER(AG424),ISNUMBER(AG425),ISNUMBER(AG426),ISNUMBER(AG427),ISNUMBER(AG433),ISNUMBER(AG434),ISNUMBER(AG435)),N(AG383)+N(AG384)+N(AG391)+N(AG410)+N(AG411)+N(AG412)+N(AG413)+N(AG414)+N(AG418)+N(AG419)+N(AG420)+N(AG421)+N(AG422)+N(AG423)+N(AG424)+N(AG425)+N(AG426)+N(AG427)+N(AG433)+N(AG434)+N(AG435),IF(ISNUMBER(AE380),AE380,""))</f>
        <v/>
      </c>
      <c r="AI380" s="11193" t="str">
        <f t="shared" si="57"/>
        <v/>
      </c>
    </row>
    <row r="381" spans="1:35" ht="11.25" hidden="1" outlineLevel="4">
      <c r="A381" s="11194" t="s">
        <v>3809</v>
      </c>
      <c r="B381" s="2"/>
      <c r="C381" s="67" t="str">
        <f t="shared" si="55"/>
        <v/>
      </c>
      <c r="D381" s="2" t="s">
        <v>90</v>
      </c>
      <c r="E381" s="2" t="s">
        <v>3888</v>
      </c>
      <c r="F381" s="2" t="s">
        <v>67</v>
      </c>
      <c r="G381" s="2" t="s">
        <v>3889</v>
      </c>
      <c r="H381" s="2" t="s">
        <v>2863</v>
      </c>
      <c r="I381" s="2" t="s">
        <v>2909</v>
      </c>
      <c r="J381" s="2" t="s">
        <v>187</v>
      </c>
      <c r="K381" s="2"/>
      <c r="L381" s="2" t="s">
        <v>12</v>
      </c>
      <c r="M381" s="2" t="s">
        <v>12</v>
      </c>
      <c r="N381" s="2" t="s">
        <v>12</v>
      </c>
      <c r="O381" s="2" t="s">
        <v>3679</v>
      </c>
      <c r="P381" s="2"/>
      <c r="Q381" s="2"/>
      <c r="S381" s="11195"/>
      <c r="U381" s="11196"/>
      <c r="W381" s="11197" t="str">
        <f>IF(ISNUMBER(U381),U381,"")</f>
        <v/>
      </c>
      <c r="Y381" s="11198" t="str">
        <f t="shared" si="56"/>
        <v/>
      </c>
      <c r="AA381" s="92"/>
      <c r="AC381" s="11199"/>
      <c r="AE381" s="11200"/>
      <c r="AG381" s="11201" t="str">
        <f>IF(ISNUMBER(AE381),AE381,"")</f>
        <v/>
      </c>
      <c r="AI381" s="11202" t="str">
        <f t="shared" si="57"/>
        <v/>
      </c>
    </row>
    <row r="382" spans="1:35" ht="11.25" hidden="1" outlineLevel="4">
      <c r="A382" s="11203" t="s">
        <v>2910</v>
      </c>
      <c r="B382" s="2"/>
      <c r="C382" s="67" t="str">
        <f t="shared" si="55"/>
        <v/>
      </c>
      <c r="D382" s="2" t="s">
        <v>90</v>
      </c>
      <c r="E382" s="2" t="s">
        <v>3890</v>
      </c>
      <c r="F382" s="2" t="s">
        <v>67</v>
      </c>
      <c r="G382" s="2" t="s">
        <v>3891</v>
      </c>
      <c r="H382" s="2"/>
      <c r="I382" s="2"/>
      <c r="J382" s="2"/>
      <c r="K382" s="2"/>
      <c r="L382" s="2" t="s">
        <v>12</v>
      </c>
      <c r="M382" s="2" t="s">
        <v>12</v>
      </c>
      <c r="N382" s="2" t="s">
        <v>12</v>
      </c>
      <c r="O382" s="2" t="s">
        <v>3679</v>
      </c>
      <c r="P382" s="2"/>
      <c r="Q382" s="2"/>
      <c r="S382" s="11204"/>
      <c r="U382" s="11205"/>
      <c r="W382" s="11206" t="str">
        <f>IF(ISNUMBER(U382),U382,"")</f>
        <v/>
      </c>
      <c r="Y382" s="11207" t="str">
        <f t="shared" si="56"/>
        <v/>
      </c>
      <c r="AA382" s="92"/>
      <c r="AC382" s="11208"/>
      <c r="AE382" s="11209"/>
      <c r="AG382" s="11210" t="str">
        <f>IF(ISNUMBER(AE382),AE382,"")</f>
        <v/>
      </c>
      <c r="AI382" s="11211" t="str">
        <f t="shared" si="57"/>
        <v/>
      </c>
    </row>
    <row r="383" spans="1:35" ht="11.25" hidden="1" outlineLevel="4">
      <c r="A383" s="11212" t="s">
        <v>2913</v>
      </c>
      <c r="B383" s="2" t="s">
        <v>94</v>
      </c>
      <c r="C383" s="67" t="str">
        <f t="shared" si="55"/>
        <v/>
      </c>
      <c r="D383" s="2" t="s">
        <v>90</v>
      </c>
      <c r="E383" s="2" t="s">
        <v>3892</v>
      </c>
      <c r="F383" s="2" t="s">
        <v>67</v>
      </c>
      <c r="G383" s="2" t="s">
        <v>3893</v>
      </c>
      <c r="H383" s="2" t="s">
        <v>2916</v>
      </c>
      <c r="I383" s="2"/>
      <c r="J383" s="2" t="s">
        <v>187</v>
      </c>
      <c r="K383" s="2"/>
      <c r="L383" s="2" t="s">
        <v>12</v>
      </c>
      <c r="M383" s="2" t="s">
        <v>12</v>
      </c>
      <c r="N383" s="2" t="s">
        <v>12</v>
      </c>
      <c r="O383" s="2" t="s">
        <v>3679</v>
      </c>
      <c r="P383" s="2"/>
      <c r="Q383" s="2"/>
      <c r="S383" s="11213"/>
      <c r="U383" s="11214"/>
      <c r="W383" s="11215" t="str">
        <f>IF(ISNUMBER(U383),U383,"")</f>
        <v/>
      </c>
      <c r="Y383" s="11216" t="str">
        <f t="shared" si="56"/>
        <v/>
      </c>
      <c r="AA383" s="92"/>
      <c r="AC383" s="11217"/>
      <c r="AE383" s="11218"/>
      <c r="AG383" s="11219" t="str">
        <f>IF(ISNUMBER(AE383),AE383,"")</f>
        <v/>
      </c>
      <c r="AI383" s="11220" t="str">
        <f t="shared" si="57"/>
        <v/>
      </c>
    </row>
    <row r="384" spans="1:35" ht="11.25" hidden="1" outlineLevel="4">
      <c r="A384" s="11221" t="s">
        <v>2917</v>
      </c>
      <c r="B384" s="2" t="s">
        <v>94</v>
      </c>
      <c r="C384" s="67" t="str">
        <f t="shared" si="55"/>
        <v/>
      </c>
      <c r="D384" s="2" t="s">
        <v>90</v>
      </c>
      <c r="E384" s="2" t="s">
        <v>3894</v>
      </c>
      <c r="F384" s="2" t="s">
        <v>67</v>
      </c>
      <c r="G384" s="2" t="s">
        <v>3895</v>
      </c>
      <c r="H384" s="2" t="s">
        <v>2916</v>
      </c>
      <c r="I384" s="2" t="s">
        <v>2920</v>
      </c>
      <c r="J384" s="2" t="s">
        <v>71</v>
      </c>
      <c r="K384" s="2"/>
      <c r="L384" s="2" t="s">
        <v>12</v>
      </c>
      <c r="M384" s="2" t="s">
        <v>12</v>
      </c>
      <c r="N384" s="2" t="s">
        <v>12</v>
      </c>
      <c r="O384" s="2" t="s">
        <v>3679</v>
      </c>
      <c r="P384" s="2"/>
      <c r="Q384" s="2"/>
      <c r="S384" s="11222"/>
      <c r="U384" s="11223"/>
      <c r="W384" s="11224" t="str">
        <f>IF(OR(ISNUMBER(W385),ISNUMBER(W386),ISNUMBER(W387),ISNUMBER(W388),ISNUMBER(W389)),N(W385)+N(W386)+N(W387)+N(W388)+N(W389),IF(ISNUMBER(U384),U384,""))</f>
        <v/>
      </c>
      <c r="Y384" s="11225" t="str">
        <f t="shared" si="56"/>
        <v/>
      </c>
      <c r="AA384" s="92"/>
      <c r="AC384" s="11226"/>
      <c r="AE384" s="11227"/>
      <c r="AG384" s="11228" t="str">
        <f>IF(OR(ISNUMBER(AG385),ISNUMBER(AG386),ISNUMBER(AG387),ISNUMBER(AG388),ISNUMBER(AG389)),N(AG385)+N(AG386)+N(AG387)+N(AG388)+N(AG389),IF(ISNUMBER(AE384),AE384,""))</f>
        <v/>
      </c>
      <c r="AI384" s="11229" t="str">
        <f t="shared" si="57"/>
        <v/>
      </c>
    </row>
    <row r="385" spans="1:35" ht="11.25" hidden="1" outlineLevel="5">
      <c r="A385" s="11230" t="s">
        <v>2921</v>
      </c>
      <c r="B385" s="2" t="s">
        <v>94</v>
      </c>
      <c r="C385" s="67" t="str">
        <f t="shared" si="55"/>
        <v/>
      </c>
      <c r="D385" s="2" t="s">
        <v>90</v>
      </c>
      <c r="E385" s="2" t="s">
        <v>3896</v>
      </c>
      <c r="F385" s="2" t="s">
        <v>67</v>
      </c>
      <c r="G385" s="2" t="s">
        <v>3897</v>
      </c>
      <c r="H385" s="2"/>
      <c r="I385" s="2" t="s">
        <v>2925</v>
      </c>
      <c r="J385" s="2" t="s">
        <v>187</v>
      </c>
      <c r="K385" s="2"/>
      <c r="L385" s="2"/>
      <c r="M385" s="2" t="s">
        <v>12</v>
      </c>
      <c r="N385" s="2" t="s">
        <v>12</v>
      </c>
      <c r="O385" s="2" t="s">
        <v>3679</v>
      </c>
      <c r="P385" s="2"/>
      <c r="Q385" s="2"/>
      <c r="S385" s="11231"/>
      <c r="U385" s="11232"/>
      <c r="W385" s="11233" t="str">
        <f>IF(ISNUMBER(U385),U385,"")</f>
        <v/>
      </c>
      <c r="Y385" s="11234" t="str">
        <f t="shared" si="56"/>
        <v/>
      </c>
      <c r="AA385" s="92"/>
      <c r="AC385" s="11235"/>
      <c r="AE385" s="11236"/>
      <c r="AG385" s="11237" t="str">
        <f>IF(ISNUMBER(AE385),AE385,"")</f>
        <v/>
      </c>
      <c r="AI385" s="11238" t="str">
        <f t="shared" si="57"/>
        <v/>
      </c>
    </row>
    <row r="386" spans="1:35" ht="11.25" hidden="1" outlineLevel="5">
      <c r="A386" s="11239" t="s">
        <v>2926</v>
      </c>
      <c r="B386" s="2" t="s">
        <v>94</v>
      </c>
      <c r="C386" s="67" t="str">
        <f t="shared" si="55"/>
        <v/>
      </c>
      <c r="D386" s="2" t="s">
        <v>90</v>
      </c>
      <c r="E386" s="2" t="s">
        <v>3898</v>
      </c>
      <c r="F386" s="2" t="s">
        <v>67</v>
      </c>
      <c r="G386" s="2" t="s">
        <v>3899</v>
      </c>
      <c r="H386" s="2"/>
      <c r="I386" s="2" t="s">
        <v>2929</v>
      </c>
      <c r="J386" s="2" t="s">
        <v>187</v>
      </c>
      <c r="K386" s="2"/>
      <c r="L386" s="2" t="s">
        <v>12</v>
      </c>
      <c r="M386" s="2" t="s">
        <v>12</v>
      </c>
      <c r="N386" s="2" t="s">
        <v>12</v>
      </c>
      <c r="O386" s="2" t="s">
        <v>3679</v>
      </c>
      <c r="P386" s="2"/>
      <c r="Q386" s="2"/>
      <c r="S386" s="11240"/>
      <c r="U386" s="11241"/>
      <c r="W386" s="11242" t="str">
        <f>IF(ISNUMBER(U386),U386,"")</f>
        <v/>
      </c>
      <c r="Y386" s="11243" t="str">
        <f t="shared" si="56"/>
        <v/>
      </c>
      <c r="AA386" s="92"/>
      <c r="AC386" s="11244"/>
      <c r="AE386" s="11245"/>
      <c r="AG386" s="11246" t="str">
        <f>IF(ISNUMBER(AE386),AE386,"")</f>
        <v/>
      </c>
      <c r="AI386" s="11247" t="str">
        <f t="shared" si="57"/>
        <v/>
      </c>
    </row>
    <row r="387" spans="1:35" ht="11.25" hidden="1" outlineLevel="5">
      <c r="A387" s="11248" t="s">
        <v>2930</v>
      </c>
      <c r="B387" s="2" t="s">
        <v>94</v>
      </c>
      <c r="C387" s="67" t="str">
        <f t="shared" si="55"/>
        <v/>
      </c>
      <c r="D387" s="2" t="s">
        <v>90</v>
      </c>
      <c r="E387" s="2" t="s">
        <v>3900</v>
      </c>
      <c r="F387" s="2" t="s">
        <v>67</v>
      </c>
      <c r="G387" s="2" t="s">
        <v>3901</v>
      </c>
      <c r="H387" s="2"/>
      <c r="I387" s="2" t="s">
        <v>2933</v>
      </c>
      <c r="J387" s="2" t="s">
        <v>187</v>
      </c>
      <c r="K387" s="2"/>
      <c r="L387" s="2" t="s">
        <v>12</v>
      </c>
      <c r="M387" s="2" t="s">
        <v>12</v>
      </c>
      <c r="N387" s="2" t="s">
        <v>12</v>
      </c>
      <c r="O387" s="2" t="s">
        <v>3679</v>
      </c>
      <c r="P387" s="2"/>
      <c r="Q387" s="2"/>
      <c r="S387" s="11249"/>
      <c r="U387" s="11250"/>
      <c r="W387" s="11251" t="str">
        <f>IF(ISNUMBER(U387),U387,"")</f>
        <v/>
      </c>
      <c r="Y387" s="11252" t="str">
        <f t="shared" si="56"/>
        <v/>
      </c>
      <c r="AA387" s="92"/>
      <c r="AC387" s="11253"/>
      <c r="AE387" s="11254"/>
      <c r="AG387" s="11255" t="str">
        <f>IF(ISNUMBER(AE387),AE387,"")</f>
        <v/>
      </c>
      <c r="AI387" s="11256" t="str">
        <f t="shared" si="57"/>
        <v/>
      </c>
    </row>
    <row r="388" spans="1:35" ht="11.25" hidden="1" outlineLevel="5">
      <c r="A388" s="11257" t="s">
        <v>2934</v>
      </c>
      <c r="B388" s="2" t="s">
        <v>94</v>
      </c>
      <c r="C388" s="67" t="str">
        <f t="shared" si="55"/>
        <v/>
      </c>
      <c r="D388" s="2" t="s">
        <v>90</v>
      </c>
      <c r="E388" s="2" t="s">
        <v>3902</v>
      </c>
      <c r="F388" s="2" t="s">
        <v>67</v>
      </c>
      <c r="G388" s="2" t="s">
        <v>3903</v>
      </c>
      <c r="H388" s="2"/>
      <c r="I388" s="2" t="s">
        <v>2937</v>
      </c>
      <c r="J388" s="2" t="s">
        <v>187</v>
      </c>
      <c r="K388" s="2"/>
      <c r="L388" s="2" t="s">
        <v>12</v>
      </c>
      <c r="M388" s="2" t="s">
        <v>12</v>
      </c>
      <c r="N388" s="2" t="s">
        <v>12</v>
      </c>
      <c r="O388" s="2" t="s">
        <v>3679</v>
      </c>
      <c r="P388" s="2"/>
      <c r="Q388" s="2"/>
      <c r="S388" s="11258"/>
      <c r="U388" s="11259"/>
      <c r="W388" s="11260" t="str">
        <f>IF(ISNUMBER(U388),U388,"")</f>
        <v/>
      </c>
      <c r="Y388" s="11261" t="str">
        <f t="shared" si="56"/>
        <v/>
      </c>
      <c r="AA388" s="92"/>
      <c r="AC388" s="11262"/>
      <c r="AE388" s="11263"/>
      <c r="AG388" s="11264" t="str">
        <f>IF(ISNUMBER(AE388),AE388,"")</f>
        <v/>
      </c>
      <c r="AI388" s="11265" t="str">
        <f t="shared" si="57"/>
        <v/>
      </c>
    </row>
    <row r="389" spans="1:35" ht="11.25" hidden="1" outlineLevel="5">
      <c r="A389" s="11266" t="s">
        <v>3904</v>
      </c>
      <c r="B389" s="2" t="s">
        <v>94</v>
      </c>
      <c r="C389" s="67" t="str">
        <f t="shared" si="55"/>
        <v/>
      </c>
      <c r="D389" s="2" t="s">
        <v>90</v>
      </c>
      <c r="E389" s="2" t="s">
        <v>3905</v>
      </c>
      <c r="F389" s="2" t="s">
        <v>67</v>
      </c>
      <c r="G389" s="2" t="s">
        <v>3906</v>
      </c>
      <c r="H389" s="2"/>
      <c r="I389" s="2" t="s">
        <v>3907</v>
      </c>
      <c r="J389" s="2" t="s">
        <v>96</v>
      </c>
      <c r="K389" s="2"/>
      <c r="L389" s="2" t="s">
        <v>12</v>
      </c>
      <c r="M389" s="2" t="s">
        <v>12</v>
      </c>
      <c r="N389" s="2" t="s">
        <v>12</v>
      </c>
      <c r="O389" s="2" t="s">
        <v>3679</v>
      </c>
      <c r="P389" s="2"/>
      <c r="Q389" s="2"/>
      <c r="S389" s="11267"/>
      <c r="U389" s="11268"/>
      <c r="W389" s="11269" t="str">
        <f>IF(ISNUMBER(U389),U389,"")</f>
        <v/>
      </c>
      <c r="Y389" s="11270" t="str">
        <f t="shared" si="56"/>
        <v/>
      </c>
      <c r="AA389" s="92"/>
      <c r="AC389" s="11271"/>
      <c r="AE389" s="11272"/>
      <c r="AG389" s="11273" t="str">
        <f>IF(ISNUMBER(AE389),AE389,"")</f>
        <v/>
      </c>
      <c r="AI389" s="11274" t="str">
        <f t="shared" si="57"/>
        <v/>
      </c>
    </row>
    <row r="390" spans="1:35" ht="11.25" hidden="1" outlineLevel="6">
      <c r="A390" s="11275" t="s">
        <v>2941</v>
      </c>
      <c r="B390" s="2"/>
      <c r="C390" s="67" t="str">
        <f t="shared" si="55"/>
        <v/>
      </c>
      <c r="D390" s="2" t="s">
        <v>90</v>
      </c>
      <c r="E390" s="2" t="s">
        <v>3908</v>
      </c>
      <c r="F390" s="2" t="s">
        <v>13</v>
      </c>
      <c r="G390" s="2" t="s">
        <v>3909</v>
      </c>
      <c r="H390" s="2"/>
      <c r="I390" s="2" t="s">
        <v>164</v>
      </c>
      <c r="J390" s="2"/>
      <c r="K390" s="2"/>
      <c r="L390" s="2" t="s">
        <v>12</v>
      </c>
      <c r="M390" s="2" t="s">
        <v>12</v>
      </c>
      <c r="N390" s="2" t="s">
        <v>12</v>
      </c>
      <c r="O390" s="2" t="s">
        <v>3679</v>
      </c>
      <c r="P390" s="2"/>
      <c r="Q390" s="2"/>
      <c r="S390" s="11276"/>
      <c r="U390" s="11277"/>
      <c r="W390" s="11278"/>
      <c r="Y390" s="11279" t="str">
        <f t="shared" si="56"/>
        <v/>
      </c>
      <c r="AA390" s="92"/>
      <c r="AC390" s="11280"/>
      <c r="AE390" s="11281"/>
      <c r="AG390" s="11282"/>
      <c r="AI390" s="11283" t="str">
        <f t="shared" si="57"/>
        <v/>
      </c>
    </row>
    <row r="391" spans="1:35" ht="11.25" hidden="1" outlineLevel="4">
      <c r="A391" s="11284" t="s">
        <v>2944</v>
      </c>
      <c r="B391" s="2" t="s">
        <v>94</v>
      </c>
      <c r="C391" s="67" t="str">
        <f t="shared" si="55"/>
        <v/>
      </c>
      <c r="D391" s="2" t="s">
        <v>90</v>
      </c>
      <c r="E391" s="2" t="s">
        <v>3910</v>
      </c>
      <c r="F391" s="2" t="s">
        <v>67</v>
      </c>
      <c r="G391" s="2" t="s">
        <v>3911</v>
      </c>
      <c r="H391" s="2" t="s">
        <v>2916</v>
      </c>
      <c r="I391" s="2" t="s">
        <v>2947</v>
      </c>
      <c r="J391" s="2" t="s">
        <v>122</v>
      </c>
      <c r="K391" s="2"/>
      <c r="L391" s="2" t="s">
        <v>12</v>
      </c>
      <c r="M391" s="2" t="s">
        <v>12</v>
      </c>
      <c r="N391" s="2" t="s">
        <v>12</v>
      </c>
      <c r="O391" s="2" t="s">
        <v>3679</v>
      </c>
      <c r="P391" s="2"/>
      <c r="Q391" s="2"/>
      <c r="S391" s="11285"/>
      <c r="U391" s="11286"/>
      <c r="W391" s="11287" t="str">
        <f>IF(OR(ISNUMBER(W392),ISNUMBER(W401)),N(W392)-N(W401),IF(ISNUMBER(U391),U391,""))</f>
        <v/>
      </c>
      <c r="Y391" s="11288" t="str">
        <f t="shared" si="56"/>
        <v/>
      </c>
      <c r="AA391" s="92"/>
      <c r="AC391" s="11289"/>
      <c r="AE391" s="11290"/>
      <c r="AG391" s="11291" t="str">
        <f>IF(OR(ISNUMBER(AG392),ISNUMBER(AG401)),N(AG392)-N(AG401),IF(ISNUMBER(AE391),AE391,""))</f>
        <v/>
      </c>
      <c r="AI391" s="11292" t="str">
        <f t="shared" si="57"/>
        <v/>
      </c>
    </row>
    <row r="392" spans="1:35" ht="11.25" hidden="1" outlineLevel="5">
      <c r="A392" s="11293" t="s">
        <v>2948</v>
      </c>
      <c r="B392" s="2" t="s">
        <v>94</v>
      </c>
      <c r="C392" s="67" t="str">
        <f t="shared" si="55"/>
        <v/>
      </c>
      <c r="D392" s="2" t="s">
        <v>90</v>
      </c>
      <c r="E392" s="2" t="s">
        <v>3912</v>
      </c>
      <c r="F392" s="2" t="s">
        <v>67</v>
      </c>
      <c r="G392" s="2" t="s">
        <v>3913</v>
      </c>
      <c r="H392" s="2"/>
      <c r="I392" s="2"/>
      <c r="J392" s="2"/>
      <c r="K392" s="2"/>
      <c r="L392" s="2" t="s">
        <v>12</v>
      </c>
      <c r="M392" s="2" t="s">
        <v>12</v>
      </c>
      <c r="N392" s="2" t="s">
        <v>12</v>
      </c>
      <c r="O392" s="2" t="s">
        <v>3679</v>
      </c>
      <c r="P392" s="2"/>
      <c r="Q392" s="2"/>
      <c r="S392" s="11294"/>
      <c r="U392" s="11295"/>
      <c r="W392" s="11296" t="str">
        <f>IF(OR(ISNUMBER(W393),ISNUMBER(W394),ISNUMBER(W397)),N(W393)+N(W394)+N(W397),IF(ISNUMBER(U392),U392,""))</f>
        <v/>
      </c>
      <c r="Y392" s="11297" t="str">
        <f t="shared" si="56"/>
        <v/>
      </c>
      <c r="AA392" s="92"/>
      <c r="AC392" s="11298"/>
      <c r="AE392" s="11299"/>
      <c r="AG392" s="11300" t="str">
        <f>IF(OR(ISNUMBER(AG393),ISNUMBER(AG394),ISNUMBER(AG397)),N(AG393)+N(AG394)+N(AG397),IF(ISNUMBER(AE392),AE392,""))</f>
        <v/>
      </c>
      <c r="AI392" s="11301" t="str">
        <f t="shared" si="57"/>
        <v/>
      </c>
    </row>
    <row r="393" spans="1:35" ht="11.25" hidden="1" outlineLevel="6">
      <c r="A393" s="11302" t="s">
        <v>2952</v>
      </c>
      <c r="B393" s="2" t="s">
        <v>94</v>
      </c>
      <c r="C393" s="67" t="str">
        <f t="shared" ref="C393:C456" si="64">IF(OR(ISNUMBER(S393),ISNUMBER(U393),ISNUMBER(W393),ISNUMBER(Y393),ISNUMBER(AC393),ISNUMBER(AE393),ISNUMBER(AG393),ISNUMBER(AI393),ISNUMBER(AA393),ISNUMBER(AK393)),"x","")</f>
        <v/>
      </c>
      <c r="D393" s="2" t="s">
        <v>90</v>
      </c>
      <c r="E393" s="2" t="s">
        <v>3914</v>
      </c>
      <c r="F393" s="2" t="s">
        <v>67</v>
      </c>
      <c r="G393" s="2" t="s">
        <v>3915</v>
      </c>
      <c r="H393" s="2"/>
      <c r="I393" s="2"/>
      <c r="J393" s="2"/>
      <c r="K393" s="2"/>
      <c r="L393" s="2" t="s">
        <v>12</v>
      </c>
      <c r="M393" s="2" t="s">
        <v>12</v>
      </c>
      <c r="N393" s="2" t="s">
        <v>12</v>
      </c>
      <c r="O393" s="2" t="s">
        <v>3679</v>
      </c>
      <c r="P393" s="2"/>
      <c r="Q393" s="2"/>
      <c r="S393" s="11303"/>
      <c r="U393" s="11304"/>
      <c r="W393" s="11305" t="str">
        <f>IF(ISNUMBER(U393),U393,"")</f>
        <v/>
      </c>
      <c r="Y393" s="11306" t="str">
        <f t="shared" ref="Y393:Y456" si="65">IF(OR(ISNUMBER(S393),ISNUMBER(W393)),N(S393)+N(W393),"")</f>
        <v/>
      </c>
      <c r="AA393" s="92"/>
      <c r="AC393" s="11307"/>
      <c r="AE393" s="11308"/>
      <c r="AG393" s="11309" t="str">
        <f>IF(ISNUMBER(AE393),AE393,"")</f>
        <v/>
      </c>
      <c r="AI393" s="11310" t="str">
        <f t="shared" ref="AI393:AI456" si="66">IF(OR(ISNUMBER(AC393),ISNUMBER(AG393)),N(AC393)+N(AG393),"")</f>
        <v/>
      </c>
    </row>
    <row r="394" spans="1:35" ht="11.25" hidden="1" outlineLevel="6">
      <c r="A394" s="11311" t="s">
        <v>2955</v>
      </c>
      <c r="B394" s="2" t="s">
        <v>94</v>
      </c>
      <c r="C394" s="67" t="str">
        <f t="shared" si="64"/>
        <v/>
      </c>
      <c r="D394" s="2" t="s">
        <v>90</v>
      </c>
      <c r="E394" s="2" t="s">
        <v>3916</v>
      </c>
      <c r="F394" s="2" t="s">
        <v>67</v>
      </c>
      <c r="G394" s="2" t="s">
        <v>3917</v>
      </c>
      <c r="H394" s="2"/>
      <c r="I394" s="2"/>
      <c r="J394" s="2"/>
      <c r="K394" s="2"/>
      <c r="L394" s="2" t="s">
        <v>12</v>
      </c>
      <c r="M394" s="2" t="s">
        <v>12</v>
      </c>
      <c r="N394" s="2" t="s">
        <v>12</v>
      </c>
      <c r="O394" s="2" t="s">
        <v>3679</v>
      </c>
      <c r="P394" s="2"/>
      <c r="Q394" s="2"/>
      <c r="S394" s="11312"/>
      <c r="U394" s="11313"/>
      <c r="W394" s="11314" t="str">
        <f>IF(OR(ISNUMBER(W395),ISNUMBER(W396)),N(W395)+N(W396),IF(ISNUMBER(U394),U394,""))</f>
        <v/>
      </c>
      <c r="Y394" s="11315" t="str">
        <f t="shared" si="65"/>
        <v/>
      </c>
      <c r="AA394" s="92"/>
      <c r="AC394" s="11316"/>
      <c r="AE394" s="11317"/>
      <c r="AG394" s="11318" t="str">
        <f>IF(OR(ISNUMBER(AG395),ISNUMBER(AG396)),N(AG395)+N(AG396),IF(ISNUMBER(AE394),AE394,""))</f>
        <v/>
      </c>
      <c r="AI394" s="11319" t="str">
        <f t="shared" si="66"/>
        <v/>
      </c>
    </row>
    <row r="395" spans="1:35" ht="11.25" hidden="1" outlineLevel="7">
      <c r="A395" s="11320" t="s">
        <v>2958</v>
      </c>
      <c r="B395" s="2" t="s">
        <v>94</v>
      </c>
      <c r="C395" s="67" t="str">
        <f t="shared" si="64"/>
        <v/>
      </c>
      <c r="D395" s="2" t="s">
        <v>90</v>
      </c>
      <c r="E395" s="2" t="s">
        <v>3918</v>
      </c>
      <c r="F395" s="2" t="s">
        <v>67</v>
      </c>
      <c r="G395" s="2" t="s">
        <v>3919</v>
      </c>
      <c r="H395" s="2"/>
      <c r="I395" s="2"/>
      <c r="J395" s="2"/>
      <c r="K395" s="2"/>
      <c r="L395" s="2" t="s">
        <v>12</v>
      </c>
      <c r="M395" s="2" t="s">
        <v>12</v>
      </c>
      <c r="N395" s="2" t="s">
        <v>12</v>
      </c>
      <c r="O395" s="2" t="s">
        <v>3679</v>
      </c>
      <c r="P395" s="2"/>
      <c r="Q395" s="2"/>
      <c r="S395" s="11321"/>
      <c r="U395" s="11322"/>
      <c r="W395" s="11323" t="str">
        <f>IF(ISNUMBER(U395),U395,"")</f>
        <v/>
      </c>
      <c r="Y395" s="11324" t="str">
        <f t="shared" si="65"/>
        <v/>
      </c>
      <c r="AA395" s="92"/>
      <c r="AC395" s="11325"/>
      <c r="AE395" s="11326"/>
      <c r="AG395" s="11327" t="str">
        <f>IF(ISNUMBER(AE395),AE395,"")</f>
        <v/>
      </c>
      <c r="AI395" s="11328" t="str">
        <f t="shared" si="66"/>
        <v/>
      </c>
    </row>
    <row r="396" spans="1:35" ht="11.25" hidden="1" outlineLevel="7">
      <c r="A396" s="11329" t="s">
        <v>2961</v>
      </c>
      <c r="B396" s="2" t="s">
        <v>94</v>
      </c>
      <c r="C396" s="67" t="str">
        <f t="shared" si="64"/>
        <v/>
      </c>
      <c r="D396" s="2" t="s">
        <v>90</v>
      </c>
      <c r="E396" s="2" t="s">
        <v>3920</v>
      </c>
      <c r="F396" s="2" t="s">
        <v>67</v>
      </c>
      <c r="G396" s="2" t="s">
        <v>3921</v>
      </c>
      <c r="H396" s="2"/>
      <c r="I396" s="2"/>
      <c r="J396" s="2"/>
      <c r="K396" s="2"/>
      <c r="L396" s="2" t="s">
        <v>12</v>
      </c>
      <c r="M396" s="2" t="s">
        <v>12</v>
      </c>
      <c r="N396" s="2" t="s">
        <v>12</v>
      </c>
      <c r="O396" s="2" t="s">
        <v>3679</v>
      </c>
      <c r="P396" s="2"/>
      <c r="Q396" s="2"/>
      <c r="S396" s="11330"/>
      <c r="U396" s="11331"/>
      <c r="W396" s="11332" t="str">
        <f>IF(ISNUMBER(U396),U396,"")</f>
        <v/>
      </c>
      <c r="Y396" s="11333" t="str">
        <f t="shared" si="65"/>
        <v/>
      </c>
      <c r="AA396" s="92"/>
      <c r="AC396" s="11334"/>
      <c r="AE396" s="11335"/>
      <c r="AG396" s="11336" t="str">
        <f>IF(ISNUMBER(AE396),AE396,"")</f>
        <v/>
      </c>
      <c r="AI396" s="11337" t="str">
        <f t="shared" si="66"/>
        <v/>
      </c>
    </row>
    <row r="397" spans="1:35" ht="11.25" hidden="1" outlineLevel="6">
      <c r="A397" s="11338" t="s">
        <v>2964</v>
      </c>
      <c r="B397" s="2" t="s">
        <v>94</v>
      </c>
      <c r="C397" s="67" t="str">
        <f t="shared" si="64"/>
        <v/>
      </c>
      <c r="D397" s="2" t="s">
        <v>90</v>
      </c>
      <c r="E397" s="2" t="s">
        <v>3922</v>
      </c>
      <c r="F397" s="2" t="s">
        <v>67</v>
      </c>
      <c r="G397" s="2" t="s">
        <v>3923</v>
      </c>
      <c r="H397" s="2"/>
      <c r="I397" s="2"/>
      <c r="J397" s="2"/>
      <c r="K397" s="2"/>
      <c r="L397" s="2" t="s">
        <v>12</v>
      </c>
      <c r="M397" s="2" t="s">
        <v>12</v>
      </c>
      <c r="N397" s="2" t="s">
        <v>12</v>
      </c>
      <c r="O397" s="2" t="s">
        <v>3679</v>
      </c>
      <c r="P397" s="2"/>
      <c r="Q397" s="2"/>
      <c r="S397" s="11339"/>
      <c r="U397" s="11340"/>
      <c r="W397" s="11341" t="str">
        <f>IF(OR(ISNUMBER(W398),ISNUMBER(W399),ISNUMBER(W400)),N(W398)+N(W399)+N(W400),IF(ISNUMBER(U397),U397,""))</f>
        <v/>
      </c>
      <c r="Y397" s="11342" t="str">
        <f t="shared" si="65"/>
        <v/>
      </c>
      <c r="AA397" s="92"/>
      <c r="AC397" s="11343"/>
      <c r="AE397" s="11344"/>
      <c r="AG397" s="11345" t="str">
        <f>IF(OR(ISNUMBER(AG398),ISNUMBER(AG399),ISNUMBER(AG400)),N(AG398)+N(AG399)+N(AG400),IF(ISNUMBER(AE397),AE397,""))</f>
        <v/>
      </c>
      <c r="AI397" s="11346" t="str">
        <f t="shared" si="66"/>
        <v/>
      </c>
    </row>
    <row r="398" spans="1:35" ht="11.25" hidden="1" outlineLevel="7">
      <c r="A398" s="11347" t="s">
        <v>3924</v>
      </c>
      <c r="B398" s="2" t="s">
        <v>94</v>
      </c>
      <c r="C398" s="67" t="str">
        <f t="shared" si="64"/>
        <v/>
      </c>
      <c r="D398" s="2" t="s">
        <v>90</v>
      </c>
      <c r="E398" s="2" t="s">
        <v>3925</v>
      </c>
      <c r="F398" s="2" t="s">
        <v>67</v>
      </c>
      <c r="G398" s="2" t="s">
        <v>3926</v>
      </c>
      <c r="H398" s="2"/>
      <c r="I398" s="2"/>
      <c r="J398" s="2"/>
      <c r="K398" s="2"/>
      <c r="L398" s="2" t="s">
        <v>12</v>
      </c>
      <c r="M398" s="2" t="s">
        <v>12</v>
      </c>
      <c r="N398" s="2" t="s">
        <v>12</v>
      </c>
      <c r="O398" s="2" t="s">
        <v>3679</v>
      </c>
      <c r="P398" s="2"/>
      <c r="Q398" s="2"/>
      <c r="S398" s="11348"/>
      <c r="U398" s="11349"/>
      <c r="W398" s="11350" t="str">
        <f>IF(ISNUMBER(U398),U398,"")</f>
        <v/>
      </c>
      <c r="Y398" s="11351" t="str">
        <f t="shared" si="65"/>
        <v/>
      </c>
      <c r="AA398" s="92"/>
      <c r="AC398" s="11352"/>
      <c r="AE398" s="11353"/>
      <c r="AG398" s="11354" t="str">
        <f>IF(ISNUMBER(AE398),AE398,"")</f>
        <v/>
      </c>
      <c r="AI398" s="11355" t="str">
        <f t="shared" si="66"/>
        <v/>
      </c>
    </row>
    <row r="399" spans="1:35" ht="11.25" hidden="1" outlineLevel="7">
      <c r="A399" s="11356" t="s">
        <v>3601</v>
      </c>
      <c r="B399" s="2" t="s">
        <v>94</v>
      </c>
      <c r="C399" s="67" t="str">
        <f t="shared" si="64"/>
        <v/>
      </c>
      <c r="D399" s="2" t="s">
        <v>90</v>
      </c>
      <c r="E399" s="2" t="s">
        <v>3927</v>
      </c>
      <c r="F399" s="2" t="s">
        <v>67</v>
      </c>
      <c r="G399" s="2" t="s">
        <v>3928</v>
      </c>
      <c r="H399" s="2"/>
      <c r="I399" s="2"/>
      <c r="J399" s="2"/>
      <c r="K399" s="2"/>
      <c r="L399" s="2" t="s">
        <v>12</v>
      </c>
      <c r="M399" s="2" t="s">
        <v>12</v>
      </c>
      <c r="N399" s="2" t="s">
        <v>12</v>
      </c>
      <c r="O399" s="2" t="s">
        <v>3679</v>
      </c>
      <c r="P399" s="2"/>
      <c r="Q399" s="2"/>
      <c r="S399" s="11357"/>
      <c r="U399" s="11358"/>
      <c r="W399" s="11359" t="str">
        <f>IF(ISNUMBER(U399),U399,"")</f>
        <v/>
      </c>
      <c r="Y399" s="11360" t="str">
        <f t="shared" si="65"/>
        <v/>
      </c>
      <c r="AA399" s="92"/>
      <c r="AC399" s="11361"/>
      <c r="AE399" s="11362"/>
      <c r="AG399" s="11363" t="str">
        <f>IF(ISNUMBER(AE399),AE399,"")</f>
        <v/>
      </c>
      <c r="AI399" s="11364" t="str">
        <f t="shared" si="66"/>
        <v/>
      </c>
    </row>
    <row r="400" spans="1:35" ht="11.25" hidden="1" outlineLevel="7">
      <c r="A400" s="11365" t="s">
        <v>3929</v>
      </c>
      <c r="B400" s="2" t="s">
        <v>94</v>
      </c>
      <c r="C400" s="67" t="str">
        <f t="shared" si="64"/>
        <v/>
      </c>
      <c r="D400" s="2" t="s">
        <v>90</v>
      </c>
      <c r="E400" s="2" t="s">
        <v>3930</v>
      </c>
      <c r="F400" s="2" t="s">
        <v>67</v>
      </c>
      <c r="G400" s="2" t="s">
        <v>3931</v>
      </c>
      <c r="H400" s="2"/>
      <c r="I400" s="2"/>
      <c r="J400" s="2"/>
      <c r="K400" s="2"/>
      <c r="L400" s="2" t="s">
        <v>12</v>
      </c>
      <c r="M400" s="2" t="s">
        <v>12</v>
      </c>
      <c r="N400" s="2" t="s">
        <v>12</v>
      </c>
      <c r="O400" s="2" t="s">
        <v>3679</v>
      </c>
      <c r="P400" s="2"/>
      <c r="Q400" s="2"/>
      <c r="S400" s="11366"/>
      <c r="U400" s="11367"/>
      <c r="W400" s="11368" t="str">
        <f>IF(ISNUMBER(U400),U400,"")</f>
        <v/>
      </c>
      <c r="Y400" s="11369" t="str">
        <f t="shared" si="65"/>
        <v/>
      </c>
      <c r="AA400" s="92"/>
      <c r="AC400" s="11370"/>
      <c r="AE400" s="11371"/>
      <c r="AG400" s="11372" t="str">
        <f>IF(ISNUMBER(AE400),AE400,"")</f>
        <v/>
      </c>
      <c r="AI400" s="11373" t="str">
        <f t="shared" si="66"/>
        <v/>
      </c>
    </row>
    <row r="401" spans="1:35" ht="11.25" hidden="1" outlineLevel="5">
      <c r="A401" s="11374" t="s">
        <v>2976</v>
      </c>
      <c r="B401" s="2" t="s">
        <v>593</v>
      </c>
      <c r="C401" s="67" t="str">
        <f t="shared" si="64"/>
        <v/>
      </c>
      <c r="D401" s="2" t="s">
        <v>90</v>
      </c>
      <c r="E401" s="2" t="s">
        <v>3932</v>
      </c>
      <c r="F401" s="2" t="s">
        <v>67</v>
      </c>
      <c r="G401" s="2" t="s">
        <v>3933</v>
      </c>
      <c r="H401" s="2"/>
      <c r="I401" s="2" t="s">
        <v>3934</v>
      </c>
      <c r="J401" s="2"/>
      <c r="K401" s="2"/>
      <c r="L401" s="2" t="s">
        <v>12</v>
      </c>
      <c r="M401" s="2" t="s">
        <v>12</v>
      </c>
      <c r="N401" s="2" t="s">
        <v>12</v>
      </c>
      <c r="O401" s="2" t="s">
        <v>3679</v>
      </c>
      <c r="P401" s="2"/>
      <c r="Q401" s="2"/>
      <c r="S401" s="11375"/>
      <c r="U401" s="11376"/>
      <c r="W401" s="11377" t="str">
        <f>IF(OR(ISNUMBER(W402),ISNUMBER(W403),ISNUMBER(W406)),N(W402)+N(W403)+N(W406),IF(ISNUMBER(U401),U401,""))</f>
        <v/>
      </c>
      <c r="Y401" s="11378" t="str">
        <f t="shared" si="65"/>
        <v/>
      </c>
      <c r="AA401" s="92"/>
      <c r="AC401" s="11379"/>
      <c r="AE401" s="11380"/>
      <c r="AG401" s="11381" t="str">
        <f>IF(OR(ISNUMBER(AG402),ISNUMBER(AG403),ISNUMBER(AG406)),N(AG402)+N(AG403)+N(AG406),IF(ISNUMBER(AE401),AE401,""))</f>
        <v/>
      </c>
      <c r="AI401" s="11382" t="str">
        <f t="shared" si="66"/>
        <v/>
      </c>
    </row>
    <row r="402" spans="1:35" ht="11.25" hidden="1" outlineLevel="6">
      <c r="A402" s="11383" t="s">
        <v>3935</v>
      </c>
      <c r="B402" s="2" t="s">
        <v>94</v>
      </c>
      <c r="C402" s="67" t="str">
        <f t="shared" si="64"/>
        <v/>
      </c>
      <c r="D402" s="2" t="s">
        <v>90</v>
      </c>
      <c r="E402" s="2" t="s">
        <v>3936</v>
      </c>
      <c r="F402" s="2" t="s">
        <v>67</v>
      </c>
      <c r="G402" s="2" t="s">
        <v>3937</v>
      </c>
      <c r="H402" s="2"/>
      <c r="I402" s="2"/>
      <c r="J402" s="2"/>
      <c r="K402" s="2"/>
      <c r="L402" s="2" t="s">
        <v>12</v>
      </c>
      <c r="M402" s="2" t="s">
        <v>12</v>
      </c>
      <c r="N402" s="2" t="s">
        <v>12</v>
      </c>
      <c r="O402" s="2" t="s">
        <v>3679</v>
      </c>
      <c r="P402" s="2"/>
      <c r="Q402" s="2"/>
      <c r="S402" s="11384"/>
      <c r="U402" s="11385"/>
      <c r="W402" s="11386" t="str">
        <f>IF(ISNUMBER(U402),U402,"")</f>
        <v/>
      </c>
      <c r="Y402" s="11387" t="str">
        <f t="shared" si="65"/>
        <v/>
      </c>
      <c r="AA402" s="92"/>
      <c r="AC402" s="11388"/>
      <c r="AE402" s="11389"/>
      <c r="AG402" s="11390" t="str">
        <f>IF(ISNUMBER(AE402),AE402,"")</f>
        <v/>
      </c>
      <c r="AI402" s="11391" t="str">
        <f t="shared" si="66"/>
        <v/>
      </c>
    </row>
    <row r="403" spans="1:35" ht="11.25" hidden="1" outlineLevel="6">
      <c r="A403" s="11392" t="s">
        <v>3938</v>
      </c>
      <c r="B403" s="2" t="s">
        <v>94</v>
      </c>
      <c r="C403" s="67" t="str">
        <f t="shared" si="64"/>
        <v/>
      </c>
      <c r="D403" s="2" t="s">
        <v>90</v>
      </c>
      <c r="E403" s="2" t="s">
        <v>3939</v>
      </c>
      <c r="F403" s="2" t="s">
        <v>67</v>
      </c>
      <c r="G403" s="2" t="s">
        <v>3940</v>
      </c>
      <c r="H403" s="2"/>
      <c r="I403" s="2"/>
      <c r="J403" s="2"/>
      <c r="K403" s="2"/>
      <c r="L403" s="2" t="s">
        <v>12</v>
      </c>
      <c r="M403" s="2" t="s">
        <v>12</v>
      </c>
      <c r="N403" s="2" t="s">
        <v>12</v>
      </c>
      <c r="O403" s="2" t="s">
        <v>3679</v>
      </c>
      <c r="P403" s="2"/>
      <c r="Q403" s="2"/>
      <c r="S403" s="11393"/>
      <c r="U403" s="11394"/>
      <c r="W403" s="11395" t="str">
        <f>IF(OR(ISNUMBER(W404),ISNUMBER(W405)),N(W404)+N(W405),IF(ISNUMBER(U403),U403,""))</f>
        <v/>
      </c>
      <c r="Y403" s="11396" t="str">
        <f t="shared" si="65"/>
        <v/>
      </c>
      <c r="AA403" s="92"/>
      <c r="AC403" s="11397"/>
      <c r="AE403" s="11398"/>
      <c r="AG403" s="11399" t="str">
        <f>IF(OR(ISNUMBER(AG404),ISNUMBER(AG405)),N(AG404)+N(AG405),IF(ISNUMBER(AE403),AE403,""))</f>
        <v/>
      </c>
      <c r="AI403" s="11400" t="str">
        <f t="shared" si="66"/>
        <v/>
      </c>
    </row>
    <row r="404" spans="1:35" ht="11.25" hidden="1" outlineLevel="7">
      <c r="A404" s="11401" t="s">
        <v>3941</v>
      </c>
      <c r="B404" s="2" t="s">
        <v>94</v>
      </c>
      <c r="C404" s="67" t="str">
        <f t="shared" si="64"/>
        <v/>
      </c>
      <c r="D404" s="2" t="s">
        <v>90</v>
      </c>
      <c r="E404" s="2" t="s">
        <v>3942</v>
      </c>
      <c r="F404" s="2" t="s">
        <v>67</v>
      </c>
      <c r="G404" s="2" t="s">
        <v>3943</v>
      </c>
      <c r="H404" s="2"/>
      <c r="I404" s="2"/>
      <c r="J404" s="2"/>
      <c r="K404" s="2"/>
      <c r="L404" s="2" t="s">
        <v>12</v>
      </c>
      <c r="M404" s="2" t="s">
        <v>12</v>
      </c>
      <c r="N404" s="2" t="s">
        <v>12</v>
      </c>
      <c r="O404" s="2" t="s">
        <v>3679</v>
      </c>
      <c r="P404" s="2"/>
      <c r="Q404" s="2"/>
      <c r="S404" s="11402"/>
      <c r="U404" s="11403"/>
      <c r="W404" s="11404" t="str">
        <f>IF(ISNUMBER(U404),U404,"")</f>
        <v/>
      </c>
      <c r="Y404" s="11405" t="str">
        <f t="shared" si="65"/>
        <v/>
      </c>
      <c r="AA404" s="92"/>
      <c r="AC404" s="11406"/>
      <c r="AE404" s="11407"/>
      <c r="AG404" s="11408" t="str">
        <f>IF(ISNUMBER(AE404),AE404,"")</f>
        <v/>
      </c>
      <c r="AI404" s="11409" t="str">
        <f t="shared" si="66"/>
        <v/>
      </c>
    </row>
    <row r="405" spans="1:35" ht="11.25" hidden="1" outlineLevel="7">
      <c r="A405" s="11410" t="s">
        <v>3617</v>
      </c>
      <c r="B405" s="2" t="s">
        <v>94</v>
      </c>
      <c r="C405" s="67" t="str">
        <f t="shared" si="64"/>
        <v/>
      </c>
      <c r="D405" s="2" t="s">
        <v>90</v>
      </c>
      <c r="E405" s="2" t="s">
        <v>3944</v>
      </c>
      <c r="F405" s="2" t="s">
        <v>67</v>
      </c>
      <c r="G405" s="2" t="s">
        <v>3945</v>
      </c>
      <c r="H405" s="2"/>
      <c r="I405" s="2"/>
      <c r="J405" s="2"/>
      <c r="K405" s="2"/>
      <c r="L405" s="2" t="s">
        <v>12</v>
      </c>
      <c r="M405" s="2" t="s">
        <v>12</v>
      </c>
      <c r="N405" s="2" t="s">
        <v>12</v>
      </c>
      <c r="O405" s="2" t="s">
        <v>3679</v>
      </c>
      <c r="P405" s="2"/>
      <c r="Q405" s="2"/>
      <c r="S405" s="11411"/>
      <c r="U405" s="11412"/>
      <c r="W405" s="11413" t="str">
        <f>IF(ISNUMBER(U405),U405,"")</f>
        <v/>
      </c>
      <c r="Y405" s="11414" t="str">
        <f t="shared" si="65"/>
        <v/>
      </c>
      <c r="AA405" s="92"/>
      <c r="AC405" s="11415"/>
      <c r="AE405" s="11416"/>
      <c r="AG405" s="11417" t="str">
        <f>IF(ISNUMBER(AE405),AE405,"")</f>
        <v/>
      </c>
      <c r="AI405" s="11418" t="str">
        <f t="shared" si="66"/>
        <v/>
      </c>
    </row>
    <row r="406" spans="1:35" ht="11.25" hidden="1" outlineLevel="6">
      <c r="A406" s="11419" t="s">
        <v>3946</v>
      </c>
      <c r="B406" s="2" t="s">
        <v>94</v>
      </c>
      <c r="C406" s="67" t="str">
        <f t="shared" si="64"/>
        <v/>
      </c>
      <c r="D406" s="2" t="s">
        <v>90</v>
      </c>
      <c r="E406" s="2" t="s">
        <v>3947</v>
      </c>
      <c r="F406" s="2" t="s">
        <v>67</v>
      </c>
      <c r="G406" s="2" t="s">
        <v>3948</v>
      </c>
      <c r="H406" s="2"/>
      <c r="I406" s="2"/>
      <c r="J406" s="2"/>
      <c r="K406" s="2"/>
      <c r="L406" s="2" t="s">
        <v>12</v>
      </c>
      <c r="M406" s="2" t="s">
        <v>12</v>
      </c>
      <c r="N406" s="2" t="s">
        <v>12</v>
      </c>
      <c r="O406" s="2" t="s">
        <v>3679</v>
      </c>
      <c r="P406" s="2"/>
      <c r="Q406" s="2"/>
      <c r="S406" s="11420"/>
      <c r="U406" s="11421"/>
      <c r="W406" s="11422" t="str">
        <f>IF(OR(ISNUMBER(W407),ISNUMBER(W408),ISNUMBER(W409)),N(W407)+N(W408)+N(W409),IF(ISNUMBER(U406),U406,""))</f>
        <v/>
      </c>
      <c r="Y406" s="11423" t="str">
        <f t="shared" si="65"/>
        <v/>
      </c>
      <c r="AA406" s="92"/>
      <c r="AC406" s="11424"/>
      <c r="AE406" s="11425"/>
      <c r="AG406" s="11426" t="str">
        <f>IF(OR(ISNUMBER(AG407),ISNUMBER(AG408),ISNUMBER(AG409)),N(AG407)+N(AG408)+N(AG409),IF(ISNUMBER(AE406),AE406,""))</f>
        <v/>
      </c>
      <c r="AI406" s="11427" t="str">
        <f t="shared" si="66"/>
        <v/>
      </c>
    </row>
    <row r="407" spans="1:35" ht="11.25" hidden="1" outlineLevel="7">
      <c r="A407" s="11428" t="s">
        <v>2995</v>
      </c>
      <c r="B407" s="2" t="s">
        <v>94</v>
      </c>
      <c r="C407" s="67" t="str">
        <f t="shared" si="64"/>
        <v/>
      </c>
      <c r="D407" s="2" t="s">
        <v>90</v>
      </c>
      <c r="E407" s="2" t="s">
        <v>3949</v>
      </c>
      <c r="F407" s="2" t="s">
        <v>67</v>
      </c>
      <c r="G407" s="2" t="s">
        <v>3950</v>
      </c>
      <c r="H407" s="2"/>
      <c r="I407" s="2"/>
      <c r="J407" s="2"/>
      <c r="K407" s="2"/>
      <c r="L407" s="2" t="s">
        <v>12</v>
      </c>
      <c r="M407" s="2" t="s">
        <v>12</v>
      </c>
      <c r="N407" s="2" t="s">
        <v>12</v>
      </c>
      <c r="O407" s="2" t="s">
        <v>3679</v>
      </c>
      <c r="P407" s="2"/>
      <c r="Q407" s="2"/>
      <c r="S407" s="11429"/>
      <c r="U407" s="11430"/>
      <c r="W407" s="11431" t="str">
        <f t="shared" ref="W407:W413" si="67">IF(ISNUMBER(U407),U407,"")</f>
        <v/>
      </c>
      <c r="Y407" s="11432" t="str">
        <f t="shared" si="65"/>
        <v/>
      </c>
      <c r="AA407" s="92"/>
      <c r="AC407" s="11433"/>
      <c r="AE407" s="11434"/>
      <c r="AG407" s="11435" t="str">
        <f t="shared" ref="AG407:AG413" si="68">IF(ISNUMBER(AE407),AE407,"")</f>
        <v/>
      </c>
      <c r="AI407" s="11436" t="str">
        <f t="shared" si="66"/>
        <v/>
      </c>
    </row>
    <row r="408" spans="1:35" ht="11.25" hidden="1" outlineLevel="7">
      <c r="A408" s="11437" t="s">
        <v>2998</v>
      </c>
      <c r="B408" s="2" t="s">
        <v>94</v>
      </c>
      <c r="C408" s="67" t="str">
        <f t="shared" si="64"/>
        <v/>
      </c>
      <c r="D408" s="2" t="s">
        <v>90</v>
      </c>
      <c r="E408" s="2" t="s">
        <v>3951</v>
      </c>
      <c r="F408" s="2" t="s">
        <v>67</v>
      </c>
      <c r="G408" s="2" t="s">
        <v>3952</v>
      </c>
      <c r="H408" s="2"/>
      <c r="I408" s="2"/>
      <c r="J408" s="2"/>
      <c r="K408" s="2"/>
      <c r="L408" s="2" t="s">
        <v>12</v>
      </c>
      <c r="M408" s="2" t="s">
        <v>12</v>
      </c>
      <c r="N408" s="2" t="s">
        <v>12</v>
      </c>
      <c r="O408" s="2" t="s">
        <v>3679</v>
      </c>
      <c r="P408" s="2"/>
      <c r="Q408" s="2"/>
      <c r="S408" s="11438"/>
      <c r="U408" s="11439"/>
      <c r="W408" s="11440" t="str">
        <f t="shared" si="67"/>
        <v/>
      </c>
      <c r="Y408" s="11441" t="str">
        <f t="shared" si="65"/>
        <v/>
      </c>
      <c r="AA408" s="92"/>
      <c r="AC408" s="11442"/>
      <c r="AE408" s="11443"/>
      <c r="AG408" s="11444" t="str">
        <f t="shared" si="68"/>
        <v/>
      </c>
      <c r="AI408" s="11445" t="str">
        <f t="shared" si="66"/>
        <v/>
      </c>
    </row>
    <row r="409" spans="1:35" ht="11.25" hidden="1" outlineLevel="7">
      <c r="A409" s="11446" t="s">
        <v>3953</v>
      </c>
      <c r="B409" s="2" t="s">
        <v>94</v>
      </c>
      <c r="C409" s="67" t="str">
        <f t="shared" si="64"/>
        <v/>
      </c>
      <c r="D409" s="2" t="s">
        <v>90</v>
      </c>
      <c r="E409" s="2" t="s">
        <v>3954</v>
      </c>
      <c r="F409" s="2" t="s">
        <v>67</v>
      </c>
      <c r="G409" s="2" t="s">
        <v>3955</v>
      </c>
      <c r="H409" s="2"/>
      <c r="I409" s="2"/>
      <c r="J409" s="2"/>
      <c r="K409" s="2"/>
      <c r="L409" s="2" t="s">
        <v>12</v>
      </c>
      <c r="M409" s="2" t="s">
        <v>12</v>
      </c>
      <c r="N409" s="2" t="s">
        <v>12</v>
      </c>
      <c r="O409" s="2" t="s">
        <v>3679</v>
      </c>
      <c r="P409" s="2"/>
      <c r="Q409" s="2"/>
      <c r="S409" s="11447"/>
      <c r="U409" s="11448"/>
      <c r="W409" s="11449" t="str">
        <f t="shared" si="67"/>
        <v/>
      </c>
      <c r="Y409" s="11450" t="str">
        <f t="shared" si="65"/>
        <v/>
      </c>
      <c r="AA409" s="92"/>
      <c r="AC409" s="11451"/>
      <c r="AE409" s="11452"/>
      <c r="AG409" s="11453" t="str">
        <f t="shared" si="68"/>
        <v/>
      </c>
      <c r="AI409" s="11454" t="str">
        <f t="shared" si="66"/>
        <v/>
      </c>
    </row>
    <row r="410" spans="1:35" ht="11.25" hidden="1" outlineLevel="4">
      <c r="A410" s="11455" t="s">
        <v>3004</v>
      </c>
      <c r="B410" s="2" t="s">
        <v>94</v>
      </c>
      <c r="C410" s="67" t="str">
        <f t="shared" si="64"/>
        <v/>
      </c>
      <c r="D410" s="2" t="s">
        <v>90</v>
      </c>
      <c r="E410" s="2" t="s">
        <v>3956</v>
      </c>
      <c r="F410" s="2" t="s">
        <v>67</v>
      </c>
      <c r="G410" s="2" t="s">
        <v>3957</v>
      </c>
      <c r="H410" s="2" t="s">
        <v>2916</v>
      </c>
      <c r="I410" s="2" t="s">
        <v>3958</v>
      </c>
      <c r="J410" s="2" t="s">
        <v>187</v>
      </c>
      <c r="K410" s="2"/>
      <c r="L410" s="2" t="s">
        <v>12</v>
      </c>
      <c r="M410" s="2" t="s">
        <v>12</v>
      </c>
      <c r="N410" s="2" t="s">
        <v>12</v>
      </c>
      <c r="O410" s="2" t="s">
        <v>3679</v>
      </c>
      <c r="P410" s="2"/>
      <c r="Q410" s="2"/>
      <c r="S410" s="11456"/>
      <c r="U410" s="11457"/>
      <c r="W410" s="11458" t="str">
        <f t="shared" si="67"/>
        <v/>
      </c>
      <c r="Y410" s="11459" t="str">
        <f t="shared" si="65"/>
        <v/>
      </c>
      <c r="AA410" s="92"/>
      <c r="AC410" s="11460"/>
      <c r="AE410" s="11461"/>
      <c r="AG410" s="11462" t="str">
        <f t="shared" si="68"/>
        <v/>
      </c>
      <c r="AI410" s="11463" t="str">
        <f t="shared" si="66"/>
        <v/>
      </c>
    </row>
    <row r="411" spans="1:35" ht="11.25" hidden="1" outlineLevel="4">
      <c r="A411" s="11464" t="s">
        <v>3008</v>
      </c>
      <c r="B411" s="2" t="s">
        <v>94</v>
      </c>
      <c r="C411" s="67" t="str">
        <f t="shared" si="64"/>
        <v/>
      </c>
      <c r="D411" s="2" t="s">
        <v>90</v>
      </c>
      <c r="E411" s="2" t="s">
        <v>3959</v>
      </c>
      <c r="F411" s="2" t="s">
        <v>67</v>
      </c>
      <c r="G411" s="2" t="s">
        <v>3960</v>
      </c>
      <c r="H411" s="2" t="s">
        <v>3011</v>
      </c>
      <c r="I411" s="2" t="s">
        <v>3012</v>
      </c>
      <c r="J411" s="2" t="s">
        <v>187</v>
      </c>
      <c r="K411" s="2"/>
      <c r="L411" s="2" t="s">
        <v>12</v>
      </c>
      <c r="M411" s="2" t="s">
        <v>12</v>
      </c>
      <c r="N411" s="2" t="s">
        <v>12</v>
      </c>
      <c r="O411" s="2" t="s">
        <v>3679</v>
      </c>
      <c r="P411" s="2"/>
      <c r="Q411" s="2"/>
      <c r="S411" s="11465"/>
      <c r="U411" s="11466"/>
      <c r="W411" s="11467" t="str">
        <f t="shared" si="67"/>
        <v/>
      </c>
      <c r="Y411" s="11468" t="str">
        <f t="shared" si="65"/>
        <v/>
      </c>
      <c r="AA411" s="92"/>
      <c r="AC411" s="11469"/>
      <c r="AE411" s="11470"/>
      <c r="AG411" s="11471" t="str">
        <f t="shared" si="68"/>
        <v/>
      </c>
      <c r="AI411" s="11472" t="str">
        <f t="shared" si="66"/>
        <v/>
      </c>
    </row>
    <row r="412" spans="1:35" ht="11.25" hidden="1" outlineLevel="4">
      <c r="A412" s="11473" t="s">
        <v>3961</v>
      </c>
      <c r="B412" s="2" t="s">
        <v>94</v>
      </c>
      <c r="C412" s="67" t="str">
        <f t="shared" si="64"/>
        <v/>
      </c>
      <c r="D412" s="2" t="s">
        <v>90</v>
      </c>
      <c r="E412" s="2" t="s">
        <v>3962</v>
      </c>
      <c r="F412" s="2" t="s">
        <v>67</v>
      </c>
      <c r="G412" s="2" t="s">
        <v>3963</v>
      </c>
      <c r="H412" s="2" t="s">
        <v>2916</v>
      </c>
      <c r="I412" s="2"/>
      <c r="J412" s="2" t="s">
        <v>96</v>
      </c>
      <c r="K412" s="2"/>
      <c r="L412" s="2" t="s">
        <v>12</v>
      </c>
      <c r="M412" s="2" t="s">
        <v>12</v>
      </c>
      <c r="N412" s="2" t="s">
        <v>12</v>
      </c>
      <c r="O412" s="2" t="s">
        <v>3679</v>
      </c>
      <c r="P412" s="2"/>
      <c r="Q412" s="2"/>
      <c r="S412" s="11474"/>
      <c r="U412" s="11475"/>
      <c r="W412" s="11476" t="str">
        <f t="shared" si="67"/>
        <v/>
      </c>
      <c r="Y412" s="11477" t="str">
        <f t="shared" si="65"/>
        <v/>
      </c>
      <c r="AA412" s="92"/>
      <c r="AC412" s="11478"/>
      <c r="AE412" s="11479"/>
      <c r="AG412" s="11480" t="str">
        <f t="shared" si="68"/>
        <v/>
      </c>
      <c r="AI412" s="11481" t="str">
        <f t="shared" si="66"/>
        <v/>
      </c>
    </row>
    <row r="413" spans="1:35" ht="11.25" hidden="1" outlineLevel="4">
      <c r="A413" s="11482" t="s">
        <v>3016</v>
      </c>
      <c r="B413" s="2" t="s">
        <v>94</v>
      </c>
      <c r="C413" s="67" t="str">
        <f t="shared" si="64"/>
        <v/>
      </c>
      <c r="D413" s="2" t="s">
        <v>90</v>
      </c>
      <c r="E413" s="2" t="s">
        <v>3964</v>
      </c>
      <c r="F413" s="2" t="s">
        <v>67</v>
      </c>
      <c r="G413" s="2" t="s">
        <v>3965</v>
      </c>
      <c r="H413" s="2" t="s">
        <v>2916</v>
      </c>
      <c r="I413" s="2" t="s">
        <v>3958</v>
      </c>
      <c r="J413" s="2" t="s">
        <v>187</v>
      </c>
      <c r="K413" s="2"/>
      <c r="L413" s="2" t="s">
        <v>12</v>
      </c>
      <c r="M413" s="2" t="s">
        <v>12</v>
      </c>
      <c r="N413" s="2" t="s">
        <v>12</v>
      </c>
      <c r="O413" s="2" t="s">
        <v>3679</v>
      </c>
      <c r="P413" s="2"/>
      <c r="Q413" s="2"/>
      <c r="S413" s="11483"/>
      <c r="U413" s="11484"/>
      <c r="W413" s="11485" t="str">
        <f t="shared" si="67"/>
        <v/>
      </c>
      <c r="Y413" s="11486" t="str">
        <f t="shared" si="65"/>
        <v/>
      </c>
      <c r="AA413" s="92"/>
      <c r="AC413" s="11487"/>
      <c r="AE413" s="11488"/>
      <c r="AG413" s="11489" t="str">
        <f t="shared" si="68"/>
        <v/>
      </c>
      <c r="AI413" s="11490" t="str">
        <f t="shared" si="66"/>
        <v/>
      </c>
    </row>
    <row r="414" spans="1:35" ht="11.25" hidden="1" outlineLevel="4">
      <c r="A414" s="11491" t="s">
        <v>3020</v>
      </c>
      <c r="B414" s="2" t="s">
        <v>94</v>
      </c>
      <c r="C414" s="67" t="str">
        <f t="shared" si="64"/>
        <v/>
      </c>
      <c r="D414" s="2" t="s">
        <v>90</v>
      </c>
      <c r="E414" s="2" t="s">
        <v>3966</v>
      </c>
      <c r="F414" s="2" t="s">
        <v>67</v>
      </c>
      <c r="G414" s="2" t="s">
        <v>3967</v>
      </c>
      <c r="H414" s="2" t="s">
        <v>2916</v>
      </c>
      <c r="I414" s="2"/>
      <c r="J414" s="2" t="s">
        <v>71</v>
      </c>
      <c r="K414" s="2"/>
      <c r="L414" s="2" t="s">
        <v>12</v>
      </c>
      <c r="M414" s="2" t="s">
        <v>12</v>
      </c>
      <c r="N414" s="2" t="s">
        <v>12</v>
      </c>
      <c r="O414" s="2" t="s">
        <v>3679</v>
      </c>
      <c r="P414" s="2"/>
      <c r="Q414" s="2"/>
      <c r="S414" s="11492"/>
      <c r="U414" s="11493"/>
      <c r="W414" s="11494" t="str">
        <f>IF(OR(ISNUMBER(W415),ISNUMBER(W416),ISNUMBER(W417)),N(W415)+N(W416)+N(W417),IF(ISNUMBER(U414),U414,""))</f>
        <v/>
      </c>
      <c r="Y414" s="11495" t="str">
        <f t="shared" si="65"/>
        <v/>
      </c>
      <c r="AA414" s="92"/>
      <c r="AC414" s="11496"/>
      <c r="AE414" s="11497"/>
      <c r="AG414" s="11498" t="str">
        <f>IF(OR(ISNUMBER(AG415),ISNUMBER(AG416),ISNUMBER(AG417)),N(AG415)+N(AG416)+N(AG417),IF(ISNUMBER(AE414),AE414,""))</f>
        <v/>
      </c>
      <c r="AI414" s="11499" t="str">
        <f t="shared" si="66"/>
        <v/>
      </c>
    </row>
    <row r="415" spans="1:35" ht="11.25" hidden="1" outlineLevel="5">
      <c r="A415" s="11500" t="s">
        <v>3968</v>
      </c>
      <c r="B415" s="2" t="s">
        <v>94</v>
      </c>
      <c r="C415" s="67" t="str">
        <f t="shared" si="64"/>
        <v/>
      </c>
      <c r="D415" s="2" t="s">
        <v>90</v>
      </c>
      <c r="E415" s="2" t="s">
        <v>3969</v>
      </c>
      <c r="F415" s="2" t="s">
        <v>67</v>
      </c>
      <c r="G415" s="2" t="s">
        <v>3970</v>
      </c>
      <c r="H415" s="2"/>
      <c r="I415" s="2"/>
      <c r="J415" s="2" t="s">
        <v>187</v>
      </c>
      <c r="K415" s="2"/>
      <c r="L415" s="2" t="s">
        <v>12</v>
      </c>
      <c r="M415" s="2" t="s">
        <v>12</v>
      </c>
      <c r="N415" s="2" t="s">
        <v>12</v>
      </c>
      <c r="O415" s="2" t="s">
        <v>3679</v>
      </c>
      <c r="P415" s="2"/>
      <c r="Q415" s="2"/>
      <c r="S415" s="11501"/>
      <c r="U415" s="11502"/>
      <c r="W415" s="11503" t="str">
        <f t="shared" ref="W415:W426" si="69">IF(ISNUMBER(U415),U415,"")</f>
        <v/>
      </c>
      <c r="Y415" s="11504" t="str">
        <f t="shared" si="65"/>
        <v/>
      </c>
      <c r="AA415" s="92"/>
      <c r="AC415" s="11505"/>
      <c r="AE415" s="11506"/>
      <c r="AG415" s="11507" t="str">
        <f t="shared" ref="AG415:AG426" si="70">IF(ISNUMBER(AE415),AE415,"")</f>
        <v/>
      </c>
      <c r="AI415" s="11508" t="str">
        <f t="shared" si="66"/>
        <v/>
      </c>
    </row>
    <row r="416" spans="1:35" ht="11.25" hidden="1" outlineLevel="5">
      <c r="A416" s="11509" t="s">
        <v>3971</v>
      </c>
      <c r="B416" s="2" t="s">
        <v>94</v>
      </c>
      <c r="C416" s="67" t="str">
        <f t="shared" si="64"/>
        <v/>
      </c>
      <c r="D416" s="2" t="s">
        <v>90</v>
      </c>
      <c r="E416" s="2" t="s">
        <v>3972</v>
      </c>
      <c r="F416" s="2" t="s">
        <v>67</v>
      </c>
      <c r="G416" s="2" t="s">
        <v>3973</v>
      </c>
      <c r="H416" s="2"/>
      <c r="I416" s="2"/>
      <c r="J416" s="2" t="s">
        <v>187</v>
      </c>
      <c r="K416" s="2"/>
      <c r="L416" s="2" t="s">
        <v>12</v>
      </c>
      <c r="M416" s="2" t="s">
        <v>12</v>
      </c>
      <c r="N416" s="2" t="s">
        <v>12</v>
      </c>
      <c r="O416" s="2" t="s">
        <v>3679</v>
      </c>
      <c r="P416" s="2"/>
      <c r="Q416" s="2"/>
      <c r="S416" s="11510"/>
      <c r="U416" s="11511"/>
      <c r="W416" s="11512" t="str">
        <f t="shared" si="69"/>
        <v/>
      </c>
      <c r="Y416" s="11513" t="str">
        <f t="shared" si="65"/>
        <v/>
      </c>
      <c r="AA416" s="92"/>
      <c r="AC416" s="11514"/>
      <c r="AE416" s="11515"/>
      <c r="AG416" s="11516" t="str">
        <f t="shared" si="70"/>
        <v/>
      </c>
      <c r="AI416" s="11517" t="str">
        <f t="shared" si="66"/>
        <v/>
      </c>
    </row>
    <row r="417" spans="1:35" ht="11.25" hidden="1" outlineLevel="5">
      <c r="A417" s="11518" t="s">
        <v>3029</v>
      </c>
      <c r="B417" s="2" t="s">
        <v>94</v>
      </c>
      <c r="C417" s="67" t="str">
        <f t="shared" si="64"/>
        <v/>
      </c>
      <c r="D417" s="2" t="s">
        <v>90</v>
      </c>
      <c r="E417" s="2" t="s">
        <v>3974</v>
      </c>
      <c r="F417" s="2" t="s">
        <v>67</v>
      </c>
      <c r="G417" s="2" t="s">
        <v>3975</v>
      </c>
      <c r="H417" s="2"/>
      <c r="I417" s="2" t="s">
        <v>3976</v>
      </c>
      <c r="J417" s="2" t="s">
        <v>96</v>
      </c>
      <c r="K417" s="2"/>
      <c r="L417" s="2" t="s">
        <v>12</v>
      </c>
      <c r="M417" s="2" t="s">
        <v>12</v>
      </c>
      <c r="N417" s="2" t="s">
        <v>12</v>
      </c>
      <c r="O417" s="2" t="s">
        <v>3679</v>
      </c>
      <c r="P417" s="2"/>
      <c r="Q417" s="2"/>
      <c r="S417" s="11519"/>
      <c r="U417" s="11520"/>
      <c r="W417" s="11521" t="str">
        <f t="shared" si="69"/>
        <v/>
      </c>
      <c r="Y417" s="11522" t="str">
        <f t="shared" si="65"/>
        <v/>
      </c>
      <c r="AA417" s="92"/>
      <c r="AC417" s="11523"/>
      <c r="AE417" s="11524"/>
      <c r="AG417" s="11525" t="str">
        <f t="shared" si="70"/>
        <v/>
      </c>
      <c r="AI417" s="11526" t="str">
        <f t="shared" si="66"/>
        <v/>
      </c>
    </row>
    <row r="418" spans="1:35" ht="11.25" hidden="1" outlineLevel="4">
      <c r="A418" s="11527" t="s">
        <v>3032</v>
      </c>
      <c r="B418" s="2" t="s">
        <v>94</v>
      </c>
      <c r="C418" s="67" t="str">
        <f t="shared" si="64"/>
        <v/>
      </c>
      <c r="D418" s="2" t="s">
        <v>90</v>
      </c>
      <c r="E418" s="2" t="s">
        <v>3977</v>
      </c>
      <c r="F418" s="2" t="s">
        <v>67</v>
      </c>
      <c r="G418" s="2" t="s">
        <v>3978</v>
      </c>
      <c r="H418" s="2" t="s">
        <v>2916</v>
      </c>
      <c r="I418" s="2"/>
      <c r="J418" s="2" t="s">
        <v>96</v>
      </c>
      <c r="K418" s="2"/>
      <c r="L418" s="2" t="s">
        <v>12</v>
      </c>
      <c r="M418" s="2" t="s">
        <v>12</v>
      </c>
      <c r="N418" s="2" t="s">
        <v>12</v>
      </c>
      <c r="O418" s="2" t="s">
        <v>3679</v>
      </c>
      <c r="P418" s="2"/>
      <c r="Q418" s="2"/>
      <c r="S418" s="11528"/>
      <c r="U418" s="11529"/>
      <c r="W418" s="11530" t="str">
        <f t="shared" si="69"/>
        <v/>
      </c>
      <c r="Y418" s="11531" t="str">
        <f t="shared" si="65"/>
        <v/>
      </c>
      <c r="AA418" s="92"/>
      <c r="AC418" s="11532"/>
      <c r="AE418" s="11533"/>
      <c r="AG418" s="11534" t="str">
        <f t="shared" si="70"/>
        <v/>
      </c>
      <c r="AI418" s="11535" t="str">
        <f t="shared" si="66"/>
        <v/>
      </c>
    </row>
    <row r="419" spans="1:35" ht="11.25" hidden="1" outlineLevel="4">
      <c r="A419" s="11536" t="s">
        <v>3035</v>
      </c>
      <c r="B419" s="2" t="s">
        <v>94</v>
      </c>
      <c r="C419" s="67" t="str">
        <f t="shared" si="64"/>
        <v/>
      </c>
      <c r="D419" s="2" t="s">
        <v>90</v>
      </c>
      <c r="E419" s="2" t="s">
        <v>3979</v>
      </c>
      <c r="F419" s="2" t="s">
        <v>67</v>
      </c>
      <c r="G419" s="2" t="s">
        <v>3980</v>
      </c>
      <c r="H419" s="2" t="s">
        <v>2916</v>
      </c>
      <c r="I419" s="2" t="s">
        <v>3038</v>
      </c>
      <c r="J419" s="2" t="s">
        <v>187</v>
      </c>
      <c r="K419" s="2"/>
      <c r="L419" s="2" t="s">
        <v>12</v>
      </c>
      <c r="M419" s="2" t="s">
        <v>12</v>
      </c>
      <c r="N419" s="2" t="s">
        <v>12</v>
      </c>
      <c r="O419" s="2" t="s">
        <v>3679</v>
      </c>
      <c r="P419" s="2"/>
      <c r="Q419" s="2"/>
      <c r="S419" s="11537"/>
      <c r="U419" s="11538"/>
      <c r="W419" s="11539" t="str">
        <f t="shared" si="69"/>
        <v/>
      </c>
      <c r="Y419" s="11540" t="str">
        <f t="shared" si="65"/>
        <v/>
      </c>
      <c r="AA419" s="92"/>
      <c r="AC419" s="11541"/>
      <c r="AE419" s="11542"/>
      <c r="AG419" s="11543" t="str">
        <f t="shared" si="70"/>
        <v/>
      </c>
      <c r="AI419" s="11544" t="str">
        <f t="shared" si="66"/>
        <v/>
      </c>
    </row>
    <row r="420" spans="1:35" ht="11.25" hidden="1" outlineLevel="4">
      <c r="A420" s="11545" t="s">
        <v>3039</v>
      </c>
      <c r="B420" s="2" t="s">
        <v>94</v>
      </c>
      <c r="C420" s="67" t="str">
        <f t="shared" si="64"/>
        <v/>
      </c>
      <c r="D420" s="2" t="s">
        <v>90</v>
      </c>
      <c r="E420" s="2" t="s">
        <v>3981</v>
      </c>
      <c r="F420" s="2" t="s">
        <v>67</v>
      </c>
      <c r="G420" s="2" t="s">
        <v>3982</v>
      </c>
      <c r="H420" s="2" t="s">
        <v>2916</v>
      </c>
      <c r="I420" s="2" t="s">
        <v>3042</v>
      </c>
      <c r="J420" s="2" t="s">
        <v>187</v>
      </c>
      <c r="K420" s="2"/>
      <c r="L420" s="2" t="s">
        <v>12</v>
      </c>
      <c r="M420" s="2" t="s">
        <v>12</v>
      </c>
      <c r="N420" s="2" t="s">
        <v>12</v>
      </c>
      <c r="O420" s="2" t="s">
        <v>3679</v>
      </c>
      <c r="P420" s="2"/>
      <c r="Q420" s="2"/>
      <c r="S420" s="11546"/>
      <c r="U420" s="11547"/>
      <c r="W420" s="11548" t="str">
        <f t="shared" si="69"/>
        <v/>
      </c>
      <c r="Y420" s="11549" t="str">
        <f t="shared" si="65"/>
        <v/>
      </c>
      <c r="AA420" s="92"/>
      <c r="AC420" s="11550"/>
      <c r="AE420" s="11551"/>
      <c r="AG420" s="11552" t="str">
        <f t="shared" si="70"/>
        <v/>
      </c>
      <c r="AI420" s="11553" t="str">
        <f t="shared" si="66"/>
        <v/>
      </c>
    </row>
    <row r="421" spans="1:35" ht="11.25" hidden="1" outlineLevel="4">
      <c r="A421" s="11554" t="s">
        <v>3043</v>
      </c>
      <c r="B421" s="2" t="s">
        <v>94</v>
      </c>
      <c r="C421" s="67" t="str">
        <f t="shared" si="64"/>
        <v/>
      </c>
      <c r="D421" s="2" t="s">
        <v>90</v>
      </c>
      <c r="E421" s="2" t="s">
        <v>3983</v>
      </c>
      <c r="F421" s="2" t="s">
        <v>67</v>
      </c>
      <c r="G421" s="2" t="s">
        <v>3984</v>
      </c>
      <c r="H421" s="2" t="s">
        <v>2916</v>
      </c>
      <c r="I421" s="2"/>
      <c r="J421" s="2" t="s">
        <v>96</v>
      </c>
      <c r="K421" s="2"/>
      <c r="L421" s="2" t="s">
        <v>12</v>
      </c>
      <c r="M421" s="2" t="s">
        <v>12</v>
      </c>
      <c r="N421" s="2" t="s">
        <v>12</v>
      </c>
      <c r="O421" s="2" t="s">
        <v>3679</v>
      </c>
      <c r="P421" s="2"/>
      <c r="Q421" s="2"/>
      <c r="S421" s="11555"/>
      <c r="U421" s="11556"/>
      <c r="W421" s="11557" t="str">
        <f t="shared" si="69"/>
        <v/>
      </c>
      <c r="Y421" s="11558" t="str">
        <f t="shared" si="65"/>
        <v/>
      </c>
      <c r="AA421" s="92"/>
      <c r="AC421" s="11559"/>
      <c r="AE421" s="11560"/>
      <c r="AG421" s="11561" t="str">
        <f t="shared" si="70"/>
        <v/>
      </c>
      <c r="AI421" s="11562" t="str">
        <f t="shared" si="66"/>
        <v/>
      </c>
    </row>
    <row r="422" spans="1:35" ht="11.25" hidden="1" outlineLevel="4">
      <c r="A422" s="11563" t="s">
        <v>3046</v>
      </c>
      <c r="B422" s="2" t="s">
        <v>94</v>
      </c>
      <c r="C422" s="67" t="str">
        <f t="shared" si="64"/>
        <v/>
      </c>
      <c r="D422" s="2" t="s">
        <v>90</v>
      </c>
      <c r="E422" s="2" t="s">
        <v>3985</v>
      </c>
      <c r="F422" s="2" t="s">
        <v>67</v>
      </c>
      <c r="G422" s="2" t="s">
        <v>3986</v>
      </c>
      <c r="H422" s="2" t="s">
        <v>2916</v>
      </c>
      <c r="I422" s="2"/>
      <c r="J422" s="2" t="s">
        <v>96</v>
      </c>
      <c r="K422" s="2"/>
      <c r="L422" s="2" t="s">
        <v>12</v>
      </c>
      <c r="M422" s="2" t="s">
        <v>12</v>
      </c>
      <c r="N422" s="2" t="s">
        <v>12</v>
      </c>
      <c r="O422" s="2" t="s">
        <v>3679</v>
      </c>
      <c r="P422" s="2"/>
      <c r="Q422" s="2"/>
      <c r="S422" s="11564"/>
      <c r="U422" s="11565"/>
      <c r="W422" s="11566" t="str">
        <f t="shared" si="69"/>
        <v/>
      </c>
      <c r="Y422" s="11567" t="str">
        <f t="shared" si="65"/>
        <v/>
      </c>
      <c r="AA422" s="92"/>
      <c r="AC422" s="11568"/>
      <c r="AE422" s="11569"/>
      <c r="AG422" s="11570" t="str">
        <f t="shared" si="70"/>
        <v/>
      </c>
      <c r="AI422" s="11571" t="str">
        <f t="shared" si="66"/>
        <v/>
      </c>
    </row>
    <row r="423" spans="1:35" ht="11.25" hidden="1" outlineLevel="4">
      <c r="A423" s="11572" t="s">
        <v>3987</v>
      </c>
      <c r="B423" s="2" t="s">
        <v>94</v>
      </c>
      <c r="C423" s="67" t="str">
        <f t="shared" si="64"/>
        <v/>
      </c>
      <c r="D423" s="2" t="s">
        <v>90</v>
      </c>
      <c r="E423" s="2" t="s">
        <v>3988</v>
      </c>
      <c r="F423" s="2" t="s">
        <v>67</v>
      </c>
      <c r="G423" s="2" t="s">
        <v>3989</v>
      </c>
      <c r="H423" s="2" t="s">
        <v>2916</v>
      </c>
      <c r="I423" s="2"/>
      <c r="J423" s="2" t="s">
        <v>96</v>
      </c>
      <c r="K423" s="2"/>
      <c r="L423" s="2" t="s">
        <v>12</v>
      </c>
      <c r="M423" s="2" t="s">
        <v>12</v>
      </c>
      <c r="N423" s="2" t="s">
        <v>12</v>
      </c>
      <c r="O423" s="2" t="s">
        <v>3679</v>
      </c>
      <c r="P423" s="2"/>
      <c r="Q423" s="2"/>
      <c r="S423" s="11573"/>
      <c r="U423" s="11574"/>
      <c r="W423" s="11575" t="str">
        <f t="shared" si="69"/>
        <v/>
      </c>
      <c r="Y423" s="11576" t="str">
        <f t="shared" si="65"/>
        <v/>
      </c>
      <c r="AA423" s="92"/>
      <c r="AC423" s="11577"/>
      <c r="AE423" s="11578"/>
      <c r="AG423" s="11579" t="str">
        <f t="shared" si="70"/>
        <v/>
      </c>
      <c r="AI423" s="11580" t="str">
        <f t="shared" si="66"/>
        <v/>
      </c>
    </row>
    <row r="424" spans="1:35" ht="11.25" hidden="1" outlineLevel="4">
      <c r="A424" s="11581" t="s">
        <v>3049</v>
      </c>
      <c r="B424" s="2" t="s">
        <v>94</v>
      </c>
      <c r="C424" s="67" t="str">
        <f t="shared" si="64"/>
        <v/>
      </c>
      <c r="D424" s="2" t="s">
        <v>90</v>
      </c>
      <c r="E424" s="2" t="s">
        <v>3990</v>
      </c>
      <c r="F424" s="2" t="s">
        <v>67</v>
      </c>
      <c r="G424" s="2" t="s">
        <v>3991</v>
      </c>
      <c r="H424" s="2" t="s">
        <v>3992</v>
      </c>
      <c r="I424" s="2" t="s">
        <v>3053</v>
      </c>
      <c r="J424" s="2" t="s">
        <v>187</v>
      </c>
      <c r="K424" s="2"/>
      <c r="L424" s="2" t="s">
        <v>12</v>
      </c>
      <c r="M424" s="2" t="s">
        <v>12</v>
      </c>
      <c r="N424" s="2" t="s">
        <v>12</v>
      </c>
      <c r="O424" s="2" t="s">
        <v>3679</v>
      </c>
      <c r="P424" s="2"/>
      <c r="Q424" s="2"/>
      <c r="S424" s="11582"/>
      <c r="U424" s="11583"/>
      <c r="W424" s="11584" t="str">
        <f t="shared" si="69"/>
        <v/>
      </c>
      <c r="Y424" s="11585" t="str">
        <f t="shared" si="65"/>
        <v/>
      </c>
      <c r="AA424" s="92"/>
      <c r="AC424" s="11586"/>
      <c r="AE424" s="11587"/>
      <c r="AG424" s="11588" t="str">
        <f t="shared" si="70"/>
        <v/>
      </c>
      <c r="AI424" s="11589" t="str">
        <f t="shared" si="66"/>
        <v/>
      </c>
    </row>
    <row r="425" spans="1:35" ht="11.25" hidden="1" outlineLevel="4">
      <c r="A425" s="11590" t="s">
        <v>3054</v>
      </c>
      <c r="B425" s="2" t="s">
        <v>94</v>
      </c>
      <c r="C425" s="67" t="str">
        <f t="shared" si="64"/>
        <v/>
      </c>
      <c r="D425" s="2" t="s">
        <v>90</v>
      </c>
      <c r="E425" s="2" t="s">
        <v>3993</v>
      </c>
      <c r="F425" s="2" t="s">
        <v>67</v>
      </c>
      <c r="G425" s="2" t="s">
        <v>3994</v>
      </c>
      <c r="H425" s="2" t="s">
        <v>2916</v>
      </c>
      <c r="I425" s="2"/>
      <c r="J425" s="2" t="s">
        <v>187</v>
      </c>
      <c r="K425" s="2"/>
      <c r="L425" s="2" t="s">
        <v>12</v>
      </c>
      <c r="M425" s="2" t="s">
        <v>12</v>
      </c>
      <c r="N425" s="2" t="s">
        <v>12</v>
      </c>
      <c r="O425" s="2" t="s">
        <v>3679</v>
      </c>
      <c r="P425" s="2"/>
      <c r="Q425" s="2"/>
      <c r="S425" s="11591"/>
      <c r="U425" s="11592"/>
      <c r="W425" s="11593" t="str">
        <f t="shared" si="69"/>
        <v/>
      </c>
      <c r="Y425" s="11594" t="str">
        <f t="shared" si="65"/>
        <v/>
      </c>
      <c r="AA425" s="92"/>
      <c r="AC425" s="11595"/>
      <c r="AE425" s="11596"/>
      <c r="AG425" s="11597" t="str">
        <f t="shared" si="70"/>
        <v/>
      </c>
      <c r="AI425" s="11598" t="str">
        <f t="shared" si="66"/>
        <v/>
      </c>
    </row>
    <row r="426" spans="1:35" ht="11.25" hidden="1" outlineLevel="4">
      <c r="A426" s="11599" t="s">
        <v>3057</v>
      </c>
      <c r="B426" s="2" t="s">
        <v>94</v>
      </c>
      <c r="C426" s="67" t="str">
        <f t="shared" si="64"/>
        <v/>
      </c>
      <c r="D426" s="2" t="s">
        <v>90</v>
      </c>
      <c r="E426" s="2" t="s">
        <v>3995</v>
      </c>
      <c r="F426" s="2" t="s">
        <v>67</v>
      </c>
      <c r="G426" s="2" t="s">
        <v>3996</v>
      </c>
      <c r="H426" s="2" t="s">
        <v>2916</v>
      </c>
      <c r="I426" s="2"/>
      <c r="J426" s="2" t="s">
        <v>96</v>
      </c>
      <c r="K426" s="2"/>
      <c r="L426" s="2" t="s">
        <v>12</v>
      </c>
      <c r="M426" s="2" t="s">
        <v>12</v>
      </c>
      <c r="N426" s="2" t="s">
        <v>12</v>
      </c>
      <c r="O426" s="2" t="s">
        <v>3679</v>
      </c>
      <c r="P426" s="2"/>
      <c r="Q426" s="2"/>
      <c r="S426" s="11600"/>
      <c r="U426" s="11601"/>
      <c r="W426" s="11602" t="str">
        <f t="shared" si="69"/>
        <v/>
      </c>
      <c r="Y426" s="11603" t="str">
        <f t="shared" si="65"/>
        <v/>
      </c>
      <c r="AA426" s="92"/>
      <c r="AC426" s="11604"/>
      <c r="AE426" s="11605"/>
      <c r="AG426" s="11606" t="str">
        <f t="shared" si="70"/>
        <v/>
      </c>
      <c r="AI426" s="11607" t="str">
        <f t="shared" si="66"/>
        <v/>
      </c>
    </row>
    <row r="427" spans="1:35" ht="11.25" hidden="1" outlineLevel="4">
      <c r="A427" s="11608" t="s">
        <v>3997</v>
      </c>
      <c r="B427" s="2" t="s">
        <v>94</v>
      </c>
      <c r="C427" s="67" t="str">
        <f t="shared" si="64"/>
        <v/>
      </c>
      <c r="D427" s="2" t="s">
        <v>90</v>
      </c>
      <c r="E427" s="2" t="s">
        <v>3998</v>
      </c>
      <c r="F427" s="2" t="s">
        <v>67</v>
      </c>
      <c r="G427" s="2" t="s">
        <v>3999</v>
      </c>
      <c r="H427" s="2" t="s">
        <v>2916</v>
      </c>
      <c r="I427" s="2"/>
      <c r="J427" s="2" t="s">
        <v>71</v>
      </c>
      <c r="K427" s="2"/>
      <c r="L427" s="2" t="s">
        <v>12</v>
      </c>
      <c r="M427" s="2" t="s">
        <v>12</v>
      </c>
      <c r="N427" s="2" t="s">
        <v>12</v>
      </c>
      <c r="O427" s="2" t="s">
        <v>3679</v>
      </c>
      <c r="P427" s="2"/>
      <c r="Q427" s="2"/>
      <c r="S427" s="11609"/>
      <c r="U427" s="11610"/>
      <c r="W427" s="11611" t="str">
        <f>IF(OR(ISNUMBER(W428),ISNUMBER(W429),ISNUMBER(W430),ISNUMBER(W431),ISNUMBER(W432)),N(W428)+N(W429)+N(W430)+N(W431)+N(W432),IF(ISNUMBER(U427),U427,""))</f>
        <v/>
      </c>
      <c r="Y427" s="11612" t="str">
        <f t="shared" si="65"/>
        <v/>
      </c>
      <c r="AA427" s="92"/>
      <c r="AC427" s="11613"/>
      <c r="AE427" s="11614"/>
      <c r="AG427" s="11615" t="str">
        <f>IF(OR(ISNUMBER(AG428),ISNUMBER(AG429),ISNUMBER(AG430),ISNUMBER(AG431),ISNUMBER(AG432)),N(AG428)+N(AG429)+N(AG430)+N(AG431)+N(AG432),IF(ISNUMBER(AE427),AE427,""))</f>
        <v/>
      </c>
      <c r="AI427" s="11616" t="str">
        <f t="shared" si="66"/>
        <v/>
      </c>
    </row>
    <row r="428" spans="1:35" ht="11.25" hidden="1" outlineLevel="5">
      <c r="A428" s="11617" t="s">
        <v>4000</v>
      </c>
      <c r="B428" s="2" t="s">
        <v>94</v>
      </c>
      <c r="C428" s="67" t="str">
        <f t="shared" si="64"/>
        <v/>
      </c>
      <c r="D428" s="2" t="s">
        <v>90</v>
      </c>
      <c r="E428" s="2" t="s">
        <v>4001</v>
      </c>
      <c r="F428" s="2" t="s">
        <v>67</v>
      </c>
      <c r="G428" s="2" t="s">
        <v>4002</v>
      </c>
      <c r="H428" s="2"/>
      <c r="I428" s="2" t="s">
        <v>4003</v>
      </c>
      <c r="J428" s="2" t="s">
        <v>187</v>
      </c>
      <c r="K428" s="2"/>
      <c r="L428" s="2"/>
      <c r="M428" s="2" t="s">
        <v>12</v>
      </c>
      <c r="N428" s="2" t="s">
        <v>12</v>
      </c>
      <c r="O428" s="2" t="s">
        <v>3679</v>
      </c>
      <c r="P428" s="2"/>
      <c r="Q428" s="2"/>
      <c r="S428" s="11618"/>
      <c r="U428" s="11619"/>
      <c r="W428" s="11620" t="str">
        <f t="shared" ref="W428:W435" si="71">IF(ISNUMBER(U428),U428,"")</f>
        <v/>
      </c>
      <c r="Y428" s="11621" t="str">
        <f t="shared" si="65"/>
        <v/>
      </c>
      <c r="AA428" s="92"/>
      <c r="AC428" s="11622"/>
      <c r="AE428" s="11623"/>
      <c r="AG428" s="11624" t="str">
        <f t="shared" ref="AG428:AG435" si="72">IF(ISNUMBER(AE428),AE428,"")</f>
        <v/>
      </c>
      <c r="AI428" s="11625" t="str">
        <f t="shared" si="66"/>
        <v/>
      </c>
    </row>
    <row r="429" spans="1:35" ht="11.25" hidden="1" outlineLevel="5">
      <c r="A429" s="11626" t="s">
        <v>3067</v>
      </c>
      <c r="B429" s="2" t="s">
        <v>94</v>
      </c>
      <c r="C429" s="67" t="str">
        <f t="shared" si="64"/>
        <v/>
      </c>
      <c r="D429" s="2" t="s">
        <v>90</v>
      </c>
      <c r="E429" s="2" t="s">
        <v>4004</v>
      </c>
      <c r="F429" s="2" t="s">
        <v>67</v>
      </c>
      <c r="G429" s="2" t="s">
        <v>4005</v>
      </c>
      <c r="H429" s="2"/>
      <c r="I429" s="2" t="s">
        <v>3070</v>
      </c>
      <c r="J429" s="2" t="s">
        <v>187</v>
      </c>
      <c r="K429" s="2"/>
      <c r="L429" s="2"/>
      <c r="M429" s="2" t="s">
        <v>12</v>
      </c>
      <c r="N429" s="2" t="s">
        <v>12</v>
      </c>
      <c r="O429" s="2" t="s">
        <v>3679</v>
      </c>
      <c r="P429" s="2"/>
      <c r="Q429" s="2"/>
      <c r="S429" s="11627"/>
      <c r="U429" s="11628"/>
      <c r="W429" s="11629" t="str">
        <f t="shared" si="71"/>
        <v/>
      </c>
      <c r="Y429" s="11630" t="str">
        <f t="shared" si="65"/>
        <v/>
      </c>
      <c r="AA429" s="92"/>
      <c r="AC429" s="11631"/>
      <c r="AE429" s="11632"/>
      <c r="AG429" s="11633" t="str">
        <f t="shared" si="72"/>
        <v/>
      </c>
      <c r="AI429" s="11634" t="str">
        <f t="shared" si="66"/>
        <v/>
      </c>
    </row>
    <row r="430" spans="1:35" ht="11.25" hidden="1" outlineLevel="5">
      <c r="A430" s="11635" t="s">
        <v>3071</v>
      </c>
      <c r="B430" s="2" t="s">
        <v>94</v>
      </c>
      <c r="C430" s="67" t="str">
        <f t="shared" si="64"/>
        <v/>
      </c>
      <c r="D430" s="2" t="s">
        <v>90</v>
      </c>
      <c r="E430" s="2" t="s">
        <v>4006</v>
      </c>
      <c r="F430" s="2" t="s">
        <v>67</v>
      </c>
      <c r="G430" s="2" t="s">
        <v>4007</v>
      </c>
      <c r="H430" s="2"/>
      <c r="I430" s="2" t="s">
        <v>3074</v>
      </c>
      <c r="J430" s="2" t="s">
        <v>187</v>
      </c>
      <c r="K430" s="2"/>
      <c r="L430" s="2" t="s">
        <v>12</v>
      </c>
      <c r="M430" s="2" t="s">
        <v>12</v>
      </c>
      <c r="N430" s="2" t="s">
        <v>12</v>
      </c>
      <c r="O430" s="2" t="s">
        <v>3679</v>
      </c>
      <c r="P430" s="2"/>
      <c r="Q430" s="2"/>
      <c r="S430" s="11636"/>
      <c r="U430" s="11637"/>
      <c r="W430" s="11638" t="str">
        <f t="shared" si="71"/>
        <v/>
      </c>
      <c r="Y430" s="11639" t="str">
        <f t="shared" si="65"/>
        <v/>
      </c>
      <c r="AA430" s="92"/>
      <c r="AC430" s="11640"/>
      <c r="AE430" s="11641"/>
      <c r="AG430" s="11642" t="str">
        <f t="shared" si="72"/>
        <v/>
      </c>
      <c r="AI430" s="11643" t="str">
        <f t="shared" si="66"/>
        <v/>
      </c>
    </row>
    <row r="431" spans="1:35" ht="11.25" hidden="1" outlineLevel="5">
      <c r="A431" s="11644" t="s">
        <v>3075</v>
      </c>
      <c r="B431" s="2" t="s">
        <v>94</v>
      </c>
      <c r="C431" s="67" t="str">
        <f t="shared" si="64"/>
        <v/>
      </c>
      <c r="D431" s="2" t="s">
        <v>90</v>
      </c>
      <c r="E431" s="2" t="s">
        <v>4008</v>
      </c>
      <c r="F431" s="2" t="s">
        <v>67</v>
      </c>
      <c r="G431" s="2" t="s">
        <v>4009</v>
      </c>
      <c r="H431" s="2"/>
      <c r="I431" s="2" t="s">
        <v>3078</v>
      </c>
      <c r="J431" s="2" t="s">
        <v>187</v>
      </c>
      <c r="K431" s="2"/>
      <c r="L431" s="2" t="s">
        <v>12</v>
      </c>
      <c r="M431" s="2" t="s">
        <v>12</v>
      </c>
      <c r="N431" s="2" t="s">
        <v>12</v>
      </c>
      <c r="O431" s="2" t="s">
        <v>3679</v>
      </c>
      <c r="P431" s="2"/>
      <c r="Q431" s="2"/>
      <c r="S431" s="11645"/>
      <c r="U431" s="11646"/>
      <c r="W431" s="11647" t="str">
        <f t="shared" si="71"/>
        <v/>
      </c>
      <c r="Y431" s="11648" t="str">
        <f t="shared" si="65"/>
        <v/>
      </c>
      <c r="AA431" s="92"/>
      <c r="AC431" s="11649"/>
      <c r="AE431" s="11650"/>
      <c r="AG431" s="11651" t="str">
        <f t="shared" si="72"/>
        <v/>
      </c>
      <c r="AI431" s="11652" t="str">
        <f t="shared" si="66"/>
        <v/>
      </c>
    </row>
    <row r="432" spans="1:35" ht="11.25" hidden="1" outlineLevel="5">
      <c r="A432" s="11653" t="s">
        <v>3079</v>
      </c>
      <c r="B432" s="2" t="s">
        <v>94</v>
      </c>
      <c r="C432" s="67" t="str">
        <f t="shared" si="64"/>
        <v/>
      </c>
      <c r="D432" s="2" t="s">
        <v>90</v>
      </c>
      <c r="E432" s="2" t="s">
        <v>4010</v>
      </c>
      <c r="F432" s="2" t="s">
        <v>67</v>
      </c>
      <c r="G432" s="2" t="s">
        <v>4011</v>
      </c>
      <c r="H432" s="2"/>
      <c r="I432" s="2" t="s">
        <v>4012</v>
      </c>
      <c r="J432" s="2" t="s">
        <v>187</v>
      </c>
      <c r="K432" s="2"/>
      <c r="L432" s="2" t="s">
        <v>12</v>
      </c>
      <c r="M432" s="2" t="s">
        <v>12</v>
      </c>
      <c r="N432" s="2" t="s">
        <v>12</v>
      </c>
      <c r="O432" s="2" t="s">
        <v>3679</v>
      </c>
      <c r="P432" s="2"/>
      <c r="Q432" s="2"/>
      <c r="S432" s="11654"/>
      <c r="U432" s="11655"/>
      <c r="W432" s="11656" t="str">
        <f t="shared" si="71"/>
        <v/>
      </c>
      <c r="Y432" s="11657" t="str">
        <f t="shared" si="65"/>
        <v/>
      </c>
      <c r="AA432" s="92"/>
      <c r="AC432" s="11658"/>
      <c r="AE432" s="11659"/>
      <c r="AG432" s="11660" t="str">
        <f t="shared" si="72"/>
        <v/>
      </c>
      <c r="AI432" s="11661" t="str">
        <f t="shared" si="66"/>
        <v/>
      </c>
    </row>
    <row r="433" spans="1:35" ht="11.25" hidden="1" outlineLevel="4">
      <c r="A433" s="11662" t="s">
        <v>3083</v>
      </c>
      <c r="B433" s="2" t="s">
        <v>94</v>
      </c>
      <c r="C433" s="67" t="str">
        <f t="shared" si="64"/>
        <v/>
      </c>
      <c r="D433" s="2" t="s">
        <v>90</v>
      </c>
      <c r="E433" s="2" t="s">
        <v>4013</v>
      </c>
      <c r="F433" s="2" t="s">
        <v>67</v>
      </c>
      <c r="G433" s="2" t="s">
        <v>4014</v>
      </c>
      <c r="H433" s="2"/>
      <c r="I433" s="2"/>
      <c r="J433" s="2" t="s">
        <v>96</v>
      </c>
      <c r="K433" s="2"/>
      <c r="L433" s="2" t="s">
        <v>12</v>
      </c>
      <c r="M433" s="2" t="s">
        <v>12</v>
      </c>
      <c r="N433" s="2" t="s">
        <v>12</v>
      </c>
      <c r="O433" s="2" t="s">
        <v>3679</v>
      </c>
      <c r="P433" s="2"/>
      <c r="Q433" s="2"/>
      <c r="S433" s="11663"/>
      <c r="U433" s="11664"/>
      <c r="W433" s="11665" t="str">
        <f t="shared" si="71"/>
        <v/>
      </c>
      <c r="Y433" s="11666" t="str">
        <f t="shared" si="65"/>
        <v/>
      </c>
      <c r="AA433" s="92"/>
      <c r="AC433" s="11667"/>
      <c r="AE433" s="11668"/>
      <c r="AG433" s="11669" t="str">
        <f t="shared" si="72"/>
        <v/>
      </c>
      <c r="AI433" s="11670" t="str">
        <f t="shared" si="66"/>
        <v/>
      </c>
    </row>
    <row r="434" spans="1:35" ht="11.25" hidden="1" outlineLevel="4">
      <c r="A434" s="11671" t="s">
        <v>3086</v>
      </c>
      <c r="B434" s="2" t="s">
        <v>94</v>
      </c>
      <c r="C434" s="67" t="str">
        <f t="shared" si="64"/>
        <v/>
      </c>
      <c r="D434" s="2" t="s">
        <v>90</v>
      </c>
      <c r="E434" s="2" t="s">
        <v>4015</v>
      </c>
      <c r="F434" s="2" t="s">
        <v>67</v>
      </c>
      <c r="G434" s="2" t="s">
        <v>4016</v>
      </c>
      <c r="H434" s="2" t="s">
        <v>2283</v>
      </c>
      <c r="I434" s="2" t="s">
        <v>3089</v>
      </c>
      <c r="J434" s="2" t="s">
        <v>187</v>
      </c>
      <c r="K434" s="2"/>
      <c r="L434" s="2" t="s">
        <v>12</v>
      </c>
      <c r="M434" s="2" t="s">
        <v>12</v>
      </c>
      <c r="N434" s="2" t="s">
        <v>12</v>
      </c>
      <c r="O434" s="2" t="s">
        <v>3679</v>
      </c>
      <c r="P434" s="2"/>
      <c r="Q434" s="2"/>
      <c r="S434" s="11672"/>
      <c r="U434" s="11673"/>
      <c r="W434" s="11674" t="str">
        <f t="shared" si="71"/>
        <v/>
      </c>
      <c r="Y434" s="11675" t="str">
        <f t="shared" si="65"/>
        <v/>
      </c>
      <c r="AA434" s="92"/>
      <c r="AC434" s="11676"/>
      <c r="AE434" s="11677"/>
      <c r="AG434" s="11678" t="str">
        <f t="shared" si="72"/>
        <v/>
      </c>
      <c r="AI434" s="11679" t="str">
        <f t="shared" si="66"/>
        <v/>
      </c>
    </row>
    <row r="435" spans="1:35" ht="11.25" hidden="1" outlineLevel="4">
      <c r="A435" s="11680" t="s">
        <v>4017</v>
      </c>
      <c r="B435" s="2" t="s">
        <v>94</v>
      </c>
      <c r="C435" s="67" t="str">
        <f t="shared" si="64"/>
        <v/>
      </c>
      <c r="D435" s="2" t="s">
        <v>90</v>
      </c>
      <c r="E435" s="2" t="s">
        <v>4018</v>
      </c>
      <c r="F435" s="2" t="s">
        <v>67</v>
      </c>
      <c r="G435" s="2" t="s">
        <v>4019</v>
      </c>
      <c r="H435" s="2" t="s">
        <v>2916</v>
      </c>
      <c r="I435" s="2" t="s">
        <v>3093</v>
      </c>
      <c r="J435" s="2" t="s">
        <v>96</v>
      </c>
      <c r="K435" s="2"/>
      <c r="L435" s="2" t="s">
        <v>12</v>
      </c>
      <c r="M435" s="2" t="s">
        <v>12</v>
      </c>
      <c r="N435" s="2" t="s">
        <v>12</v>
      </c>
      <c r="O435" s="2" t="s">
        <v>3679</v>
      </c>
      <c r="P435" s="2"/>
      <c r="Q435" s="2"/>
      <c r="S435" s="11681"/>
      <c r="U435" s="11682"/>
      <c r="W435" s="11683" t="str">
        <f t="shared" si="71"/>
        <v/>
      </c>
      <c r="Y435" s="11684" t="str">
        <f t="shared" si="65"/>
        <v/>
      </c>
      <c r="AA435" s="92"/>
      <c r="AC435" s="11685"/>
      <c r="AE435" s="11686"/>
      <c r="AG435" s="11687" t="str">
        <f t="shared" si="72"/>
        <v/>
      </c>
      <c r="AI435" s="11688" t="str">
        <f t="shared" si="66"/>
        <v/>
      </c>
    </row>
    <row r="436" spans="1:35" ht="11.25" hidden="1" outlineLevel="5">
      <c r="A436" s="11689" t="s">
        <v>3094</v>
      </c>
      <c r="B436" s="2"/>
      <c r="C436" s="67" t="str">
        <f t="shared" si="64"/>
        <v/>
      </c>
      <c r="D436" s="2" t="s">
        <v>90</v>
      </c>
      <c r="E436" s="2" t="s">
        <v>4020</v>
      </c>
      <c r="F436" s="2" t="s">
        <v>13</v>
      </c>
      <c r="G436" s="2" t="s">
        <v>4021</v>
      </c>
      <c r="H436" s="2" t="s">
        <v>4022</v>
      </c>
      <c r="I436" s="2" t="s">
        <v>164</v>
      </c>
      <c r="J436" s="2"/>
      <c r="K436" s="2"/>
      <c r="L436" s="2" t="s">
        <v>12</v>
      </c>
      <c r="M436" s="2" t="s">
        <v>12</v>
      </c>
      <c r="N436" s="2" t="s">
        <v>12</v>
      </c>
      <c r="O436" s="2" t="s">
        <v>3679</v>
      </c>
      <c r="P436" s="2"/>
      <c r="Q436" s="2"/>
      <c r="S436" s="11690"/>
      <c r="U436" s="11691"/>
      <c r="W436" s="11692"/>
      <c r="Y436" s="11693" t="str">
        <f t="shared" si="65"/>
        <v/>
      </c>
      <c r="AA436" s="92"/>
      <c r="AC436" s="11694"/>
      <c r="AE436" s="11695"/>
      <c r="AG436" s="11696"/>
      <c r="AI436" s="11697" t="str">
        <f t="shared" si="66"/>
        <v/>
      </c>
    </row>
    <row r="437" spans="1:35" ht="11.25" hidden="1" outlineLevel="3">
      <c r="A437" s="11698" t="s">
        <v>4023</v>
      </c>
      <c r="B437" s="2" t="s">
        <v>593</v>
      </c>
      <c r="C437" s="67" t="str">
        <f t="shared" si="64"/>
        <v/>
      </c>
      <c r="D437" s="2" t="s">
        <v>90</v>
      </c>
      <c r="E437" s="2" t="s">
        <v>4024</v>
      </c>
      <c r="F437" s="2" t="s">
        <v>67</v>
      </c>
      <c r="G437" s="2" t="s">
        <v>4025</v>
      </c>
      <c r="H437" s="2"/>
      <c r="I437" s="2"/>
      <c r="J437" s="2" t="s">
        <v>71</v>
      </c>
      <c r="K437" s="2"/>
      <c r="L437" s="2" t="s">
        <v>12</v>
      </c>
      <c r="M437" s="2" t="s">
        <v>12</v>
      </c>
      <c r="N437" s="2" t="s">
        <v>12</v>
      </c>
      <c r="O437" s="2" t="s">
        <v>3679</v>
      </c>
      <c r="P437" s="2"/>
      <c r="Q437" s="2"/>
      <c r="S437" s="11699"/>
      <c r="U437" s="11700"/>
      <c r="W437" s="11701" t="str">
        <f>IF(OR(ISNUMBER(W440),ISNUMBER(W441),ISNUMBER(W442),ISNUMBER(W443),ISNUMBER(W444),ISNUMBER(W445),ISNUMBER(W446),ISNUMBER(W447),ISNUMBER(W448),ISNUMBER(W449)),N(W440)+N(W441)+N(W442)+N(W443)+N(W444)+N(W445)+N(W446)+N(W447)+N(W448)+N(W449),IF(ISNUMBER(U437),U437,""))</f>
        <v/>
      </c>
      <c r="Y437" s="11702" t="str">
        <f t="shared" si="65"/>
        <v/>
      </c>
      <c r="AA437" s="92"/>
      <c r="AC437" s="11703"/>
      <c r="AE437" s="11704"/>
      <c r="AG437" s="11705" t="str">
        <f>IF(OR(ISNUMBER(AG440),ISNUMBER(AG441),ISNUMBER(AG442),ISNUMBER(AG443),ISNUMBER(AG444),ISNUMBER(AG445),ISNUMBER(AG446),ISNUMBER(AG447),ISNUMBER(AG448),ISNUMBER(AG449)),N(AG440)+N(AG441)+N(AG442)+N(AG443)+N(AG444)+N(AG445)+N(AG446)+N(AG447)+N(AG448)+N(AG449),IF(ISNUMBER(AE437),AE437,""))</f>
        <v/>
      </c>
      <c r="AI437" s="11706" t="str">
        <f t="shared" si="66"/>
        <v/>
      </c>
    </row>
    <row r="438" spans="1:35" ht="11.25" hidden="1" outlineLevel="4">
      <c r="A438" s="11707" t="s">
        <v>3809</v>
      </c>
      <c r="B438" s="2"/>
      <c r="C438" s="67" t="str">
        <f t="shared" si="64"/>
        <v/>
      </c>
      <c r="D438" s="2" t="s">
        <v>90</v>
      </c>
      <c r="E438" s="2" t="s">
        <v>4026</v>
      </c>
      <c r="F438" s="2" t="s">
        <v>67</v>
      </c>
      <c r="G438" s="2" t="s">
        <v>4027</v>
      </c>
      <c r="H438" s="2" t="s">
        <v>2863</v>
      </c>
      <c r="I438" s="2"/>
      <c r="J438" s="2"/>
      <c r="K438" s="2"/>
      <c r="L438" s="2" t="s">
        <v>12</v>
      </c>
      <c r="M438" s="2" t="s">
        <v>12</v>
      </c>
      <c r="N438" s="2" t="s">
        <v>12</v>
      </c>
      <c r="O438" s="2" t="s">
        <v>3679</v>
      </c>
      <c r="P438" s="2"/>
      <c r="Q438" s="2"/>
      <c r="S438" s="11708"/>
      <c r="U438" s="11709"/>
      <c r="W438" s="11710" t="str">
        <f t="shared" ref="W438:W449" si="73">IF(ISNUMBER(U438),U438,"")</f>
        <v/>
      </c>
      <c r="Y438" s="11711" t="str">
        <f t="shared" si="65"/>
        <v/>
      </c>
      <c r="AA438" s="92"/>
      <c r="AC438" s="11712"/>
      <c r="AE438" s="11713"/>
      <c r="AG438" s="11714" t="str">
        <f t="shared" ref="AG438:AG449" si="74">IF(ISNUMBER(AE438),AE438,"")</f>
        <v/>
      </c>
      <c r="AI438" s="11715" t="str">
        <f t="shared" si="66"/>
        <v/>
      </c>
    </row>
    <row r="439" spans="1:35" ht="11.25" hidden="1" outlineLevel="4">
      <c r="A439" s="11716" t="s">
        <v>3399</v>
      </c>
      <c r="B439" s="2"/>
      <c r="C439" s="67" t="str">
        <f t="shared" si="64"/>
        <v/>
      </c>
      <c r="D439" s="2" t="s">
        <v>90</v>
      </c>
      <c r="E439" s="2" t="s">
        <v>4028</v>
      </c>
      <c r="F439" s="2" t="s">
        <v>67</v>
      </c>
      <c r="G439" s="2" t="s">
        <v>4029</v>
      </c>
      <c r="H439" s="2"/>
      <c r="I439" s="2"/>
      <c r="J439" s="2"/>
      <c r="K439" s="2"/>
      <c r="L439" s="2" t="s">
        <v>12</v>
      </c>
      <c r="M439" s="2" t="s">
        <v>12</v>
      </c>
      <c r="N439" s="2" t="s">
        <v>12</v>
      </c>
      <c r="O439" s="2" t="s">
        <v>3679</v>
      </c>
      <c r="P439" s="2"/>
      <c r="Q439" s="2"/>
      <c r="S439" s="11717"/>
      <c r="U439" s="11718"/>
      <c r="W439" s="11719" t="str">
        <f t="shared" si="73"/>
        <v/>
      </c>
      <c r="Y439" s="11720" t="str">
        <f t="shared" si="65"/>
        <v/>
      </c>
      <c r="AA439" s="92"/>
      <c r="AC439" s="11721"/>
      <c r="AE439" s="11722"/>
      <c r="AG439" s="11723" t="str">
        <f t="shared" si="74"/>
        <v/>
      </c>
      <c r="AI439" s="11724" t="str">
        <f t="shared" si="66"/>
        <v/>
      </c>
    </row>
    <row r="440" spans="1:35" ht="11.25" hidden="1" outlineLevel="4">
      <c r="A440" s="11725" t="s">
        <v>4030</v>
      </c>
      <c r="B440" s="2" t="s">
        <v>94</v>
      </c>
      <c r="C440" s="67" t="str">
        <f t="shared" si="64"/>
        <v/>
      </c>
      <c r="D440" s="2" t="s">
        <v>90</v>
      </c>
      <c r="E440" s="2" t="s">
        <v>4031</v>
      </c>
      <c r="F440" s="2" t="s">
        <v>67</v>
      </c>
      <c r="G440" s="2" t="s">
        <v>4032</v>
      </c>
      <c r="H440" s="2" t="s">
        <v>2916</v>
      </c>
      <c r="I440" s="2"/>
      <c r="J440" s="2" t="s">
        <v>96</v>
      </c>
      <c r="K440" s="2"/>
      <c r="L440" s="2" t="s">
        <v>12</v>
      </c>
      <c r="M440" s="2" t="s">
        <v>12</v>
      </c>
      <c r="N440" s="2" t="s">
        <v>12</v>
      </c>
      <c r="O440" s="2" t="s">
        <v>3679</v>
      </c>
      <c r="P440" s="2"/>
      <c r="Q440" s="2"/>
      <c r="S440" s="11726"/>
      <c r="U440" s="11727"/>
      <c r="W440" s="11728" t="str">
        <f t="shared" si="73"/>
        <v/>
      </c>
      <c r="Y440" s="11729" t="str">
        <f t="shared" si="65"/>
        <v/>
      </c>
      <c r="AA440" s="92"/>
      <c r="AC440" s="11730"/>
      <c r="AE440" s="11731"/>
      <c r="AG440" s="11732" t="str">
        <f t="shared" si="74"/>
        <v/>
      </c>
      <c r="AI440" s="11733" t="str">
        <f t="shared" si="66"/>
        <v/>
      </c>
    </row>
    <row r="441" spans="1:35" ht="11.25" hidden="1" outlineLevel="4">
      <c r="A441" s="11734" t="s">
        <v>4033</v>
      </c>
      <c r="B441" s="2" t="s">
        <v>94</v>
      </c>
      <c r="C441" s="67" t="str">
        <f t="shared" si="64"/>
        <v/>
      </c>
      <c r="D441" s="2" t="s">
        <v>90</v>
      </c>
      <c r="E441" s="2" t="s">
        <v>4034</v>
      </c>
      <c r="F441" s="2" t="s">
        <v>67</v>
      </c>
      <c r="G441" s="2" t="s">
        <v>4035</v>
      </c>
      <c r="H441" s="2" t="s">
        <v>2916</v>
      </c>
      <c r="I441" s="2"/>
      <c r="J441" s="2" t="s">
        <v>96</v>
      </c>
      <c r="K441" s="2"/>
      <c r="L441" s="2" t="s">
        <v>12</v>
      </c>
      <c r="M441" s="2" t="s">
        <v>12</v>
      </c>
      <c r="N441" s="2" t="s">
        <v>12</v>
      </c>
      <c r="O441" s="2" t="s">
        <v>3679</v>
      </c>
      <c r="P441" s="2"/>
      <c r="Q441" s="2"/>
      <c r="S441" s="11735"/>
      <c r="U441" s="11736"/>
      <c r="W441" s="11737" t="str">
        <f t="shared" si="73"/>
        <v/>
      </c>
      <c r="Y441" s="11738" t="str">
        <f t="shared" si="65"/>
        <v/>
      </c>
      <c r="AA441" s="92"/>
      <c r="AC441" s="11739"/>
      <c r="AE441" s="11740"/>
      <c r="AG441" s="11741" t="str">
        <f t="shared" si="74"/>
        <v/>
      </c>
      <c r="AI441" s="11742" t="str">
        <f t="shared" si="66"/>
        <v/>
      </c>
    </row>
    <row r="442" spans="1:35" ht="11.25" hidden="1" outlineLevel="4">
      <c r="A442" s="11743" t="s">
        <v>4036</v>
      </c>
      <c r="B442" s="2" t="s">
        <v>94</v>
      </c>
      <c r="C442" s="67" t="str">
        <f t="shared" si="64"/>
        <v/>
      </c>
      <c r="D442" s="2" t="s">
        <v>90</v>
      </c>
      <c r="E442" s="2" t="s">
        <v>4037</v>
      </c>
      <c r="F442" s="2" t="s">
        <v>67</v>
      </c>
      <c r="G442" s="2" t="s">
        <v>4038</v>
      </c>
      <c r="H442" s="2" t="s">
        <v>2916</v>
      </c>
      <c r="I442" s="2"/>
      <c r="J442" s="2" t="s">
        <v>96</v>
      </c>
      <c r="K442" s="2"/>
      <c r="L442" s="2" t="s">
        <v>12</v>
      </c>
      <c r="M442" s="2" t="s">
        <v>12</v>
      </c>
      <c r="N442" s="2" t="s">
        <v>12</v>
      </c>
      <c r="O442" s="2" t="s">
        <v>3679</v>
      </c>
      <c r="P442" s="2"/>
      <c r="Q442" s="2"/>
      <c r="S442" s="11744"/>
      <c r="U442" s="11745"/>
      <c r="W442" s="11746" t="str">
        <f t="shared" si="73"/>
        <v/>
      </c>
      <c r="Y442" s="11747" t="str">
        <f t="shared" si="65"/>
        <v/>
      </c>
      <c r="AA442" s="92"/>
      <c r="AC442" s="11748"/>
      <c r="AE442" s="11749"/>
      <c r="AG442" s="11750" t="str">
        <f t="shared" si="74"/>
        <v/>
      </c>
      <c r="AI442" s="11751" t="str">
        <f t="shared" si="66"/>
        <v/>
      </c>
    </row>
    <row r="443" spans="1:35" ht="11.25" hidden="1" outlineLevel="4">
      <c r="A443" s="11752" t="s">
        <v>3637</v>
      </c>
      <c r="B443" s="2" t="s">
        <v>94</v>
      </c>
      <c r="C443" s="67" t="str">
        <f t="shared" si="64"/>
        <v/>
      </c>
      <c r="D443" s="2" t="s">
        <v>90</v>
      </c>
      <c r="E443" s="2" t="s">
        <v>4039</v>
      </c>
      <c r="F443" s="2" t="s">
        <v>67</v>
      </c>
      <c r="G443" s="2" t="s">
        <v>4040</v>
      </c>
      <c r="H443" s="2" t="s">
        <v>2916</v>
      </c>
      <c r="I443" s="2"/>
      <c r="J443" s="2" t="s">
        <v>96</v>
      </c>
      <c r="K443" s="2"/>
      <c r="L443" s="2" t="s">
        <v>12</v>
      </c>
      <c r="M443" s="2" t="s">
        <v>12</v>
      </c>
      <c r="N443" s="2" t="s">
        <v>12</v>
      </c>
      <c r="O443" s="2" t="s">
        <v>3679</v>
      </c>
      <c r="P443" s="2"/>
      <c r="Q443" s="2"/>
      <c r="S443" s="11753"/>
      <c r="U443" s="11754"/>
      <c r="W443" s="11755" t="str">
        <f t="shared" si="73"/>
        <v/>
      </c>
      <c r="Y443" s="11756" t="str">
        <f t="shared" si="65"/>
        <v/>
      </c>
      <c r="AA443" s="92"/>
      <c r="AC443" s="11757"/>
      <c r="AE443" s="11758"/>
      <c r="AG443" s="11759" t="str">
        <f t="shared" si="74"/>
        <v/>
      </c>
      <c r="AI443" s="11760" t="str">
        <f t="shared" si="66"/>
        <v/>
      </c>
    </row>
    <row r="444" spans="1:35" ht="11.25" hidden="1" outlineLevel="4">
      <c r="A444" s="11761" t="s">
        <v>4041</v>
      </c>
      <c r="B444" s="2" t="s">
        <v>94</v>
      </c>
      <c r="C444" s="67" t="str">
        <f t="shared" si="64"/>
        <v/>
      </c>
      <c r="D444" s="2" t="s">
        <v>90</v>
      </c>
      <c r="E444" s="2" t="s">
        <v>4042</v>
      </c>
      <c r="F444" s="2" t="s">
        <v>67</v>
      </c>
      <c r="G444" s="2" t="s">
        <v>4043</v>
      </c>
      <c r="H444" s="2" t="s">
        <v>2916</v>
      </c>
      <c r="I444" s="2"/>
      <c r="J444" s="2" t="s">
        <v>96</v>
      </c>
      <c r="K444" s="2"/>
      <c r="L444" s="2" t="s">
        <v>12</v>
      </c>
      <c r="M444" s="2" t="s">
        <v>12</v>
      </c>
      <c r="N444" s="2" t="s">
        <v>12</v>
      </c>
      <c r="O444" s="2" t="s">
        <v>3679</v>
      </c>
      <c r="P444" s="2"/>
      <c r="Q444" s="2"/>
      <c r="S444" s="11762"/>
      <c r="U444" s="11763"/>
      <c r="W444" s="11764" t="str">
        <f t="shared" si="73"/>
        <v/>
      </c>
      <c r="Y444" s="11765" t="str">
        <f t="shared" si="65"/>
        <v/>
      </c>
      <c r="AA444" s="92"/>
      <c r="AC444" s="11766"/>
      <c r="AE444" s="11767"/>
      <c r="AG444" s="11768" t="str">
        <f t="shared" si="74"/>
        <v/>
      </c>
      <c r="AI444" s="11769" t="str">
        <f t="shared" si="66"/>
        <v/>
      </c>
    </row>
    <row r="445" spans="1:35" ht="11.25" hidden="1" outlineLevel="4">
      <c r="A445" s="11770" t="s">
        <v>3644</v>
      </c>
      <c r="B445" s="2" t="s">
        <v>94</v>
      </c>
      <c r="C445" s="67" t="str">
        <f t="shared" si="64"/>
        <v/>
      </c>
      <c r="D445" s="2" t="s">
        <v>90</v>
      </c>
      <c r="E445" s="2" t="s">
        <v>4044</v>
      </c>
      <c r="F445" s="2" t="s">
        <v>67</v>
      </c>
      <c r="G445" s="2" t="s">
        <v>4045</v>
      </c>
      <c r="H445" s="2"/>
      <c r="I445" s="2"/>
      <c r="J445" s="2" t="s">
        <v>96</v>
      </c>
      <c r="K445" s="2"/>
      <c r="L445" s="2"/>
      <c r="M445" s="2" t="s">
        <v>12</v>
      </c>
      <c r="N445" s="2"/>
      <c r="O445" s="2" t="s">
        <v>3679</v>
      </c>
      <c r="P445" s="2"/>
      <c r="Q445" s="2"/>
      <c r="S445" s="11771"/>
      <c r="U445" s="11772"/>
      <c r="W445" s="11773" t="str">
        <f t="shared" si="73"/>
        <v/>
      </c>
      <c r="Y445" s="11774" t="str">
        <f t="shared" si="65"/>
        <v/>
      </c>
      <c r="AA445" s="92"/>
      <c r="AC445" s="11775"/>
      <c r="AE445" s="11776"/>
      <c r="AG445" s="11777" t="str">
        <f t="shared" si="74"/>
        <v/>
      </c>
      <c r="AI445" s="11778" t="str">
        <f t="shared" si="66"/>
        <v/>
      </c>
    </row>
    <row r="446" spans="1:35" ht="11.25" hidden="1" outlineLevel="4">
      <c r="A446" s="11779" t="s">
        <v>3647</v>
      </c>
      <c r="B446" s="2" t="s">
        <v>94</v>
      </c>
      <c r="C446" s="67" t="str">
        <f t="shared" si="64"/>
        <v/>
      </c>
      <c r="D446" s="2" t="s">
        <v>90</v>
      </c>
      <c r="E446" s="2" t="s">
        <v>4046</v>
      </c>
      <c r="F446" s="2" t="s">
        <v>67</v>
      </c>
      <c r="G446" s="2" t="s">
        <v>4047</v>
      </c>
      <c r="H446" s="2"/>
      <c r="I446" s="2"/>
      <c r="J446" s="2" t="s">
        <v>96</v>
      </c>
      <c r="K446" s="2"/>
      <c r="L446" s="2" t="s">
        <v>12</v>
      </c>
      <c r="M446" s="2" t="s">
        <v>12</v>
      </c>
      <c r="N446" s="2" t="s">
        <v>12</v>
      </c>
      <c r="O446" s="2" t="s">
        <v>3679</v>
      </c>
      <c r="P446" s="2"/>
      <c r="Q446" s="2"/>
      <c r="S446" s="11780"/>
      <c r="U446" s="11781"/>
      <c r="W446" s="11782" t="str">
        <f t="shared" si="73"/>
        <v/>
      </c>
      <c r="Y446" s="11783" t="str">
        <f t="shared" si="65"/>
        <v/>
      </c>
      <c r="AA446" s="92"/>
      <c r="AC446" s="11784"/>
      <c r="AE446" s="11785"/>
      <c r="AG446" s="11786" t="str">
        <f t="shared" si="74"/>
        <v/>
      </c>
      <c r="AI446" s="11787" t="str">
        <f t="shared" si="66"/>
        <v/>
      </c>
    </row>
    <row r="447" spans="1:35" ht="11.25" hidden="1" outlineLevel="4">
      <c r="A447" s="11788" t="s">
        <v>3650</v>
      </c>
      <c r="B447" s="2" t="s">
        <v>94</v>
      </c>
      <c r="C447" s="67" t="str">
        <f t="shared" si="64"/>
        <v/>
      </c>
      <c r="D447" s="2" t="s">
        <v>90</v>
      </c>
      <c r="E447" s="2" t="s">
        <v>4048</v>
      </c>
      <c r="F447" s="2" t="s">
        <v>67</v>
      </c>
      <c r="G447" s="2" t="s">
        <v>4049</v>
      </c>
      <c r="H447" s="2" t="s">
        <v>2283</v>
      </c>
      <c r="I447" s="2" t="s">
        <v>3653</v>
      </c>
      <c r="J447" s="2" t="s">
        <v>187</v>
      </c>
      <c r="K447" s="2"/>
      <c r="L447" s="2" t="s">
        <v>12</v>
      </c>
      <c r="M447" s="2" t="s">
        <v>12</v>
      </c>
      <c r="N447" s="2" t="s">
        <v>12</v>
      </c>
      <c r="O447" s="2" t="s">
        <v>3679</v>
      </c>
      <c r="P447" s="2"/>
      <c r="Q447" s="2"/>
      <c r="S447" s="11789"/>
      <c r="U447" s="11790"/>
      <c r="W447" s="11791" t="str">
        <f t="shared" si="73"/>
        <v/>
      </c>
      <c r="Y447" s="11792" t="str">
        <f t="shared" si="65"/>
        <v/>
      </c>
      <c r="AA447" s="92"/>
      <c r="AC447" s="11793"/>
      <c r="AE447" s="11794"/>
      <c r="AG447" s="11795" t="str">
        <f t="shared" si="74"/>
        <v/>
      </c>
      <c r="AI447" s="11796" t="str">
        <f t="shared" si="66"/>
        <v/>
      </c>
    </row>
    <row r="448" spans="1:35" ht="11.25" hidden="1" outlineLevel="4">
      <c r="A448" s="11797" t="s">
        <v>3654</v>
      </c>
      <c r="B448" s="2" t="s">
        <v>94</v>
      </c>
      <c r="C448" s="67" t="str">
        <f t="shared" si="64"/>
        <v/>
      </c>
      <c r="D448" s="2" t="s">
        <v>90</v>
      </c>
      <c r="E448" s="2" t="s">
        <v>4050</v>
      </c>
      <c r="F448" s="2" t="s">
        <v>67</v>
      </c>
      <c r="G448" s="2" t="s">
        <v>4051</v>
      </c>
      <c r="H448" s="2" t="s">
        <v>2283</v>
      </c>
      <c r="I448" s="2"/>
      <c r="J448" s="2" t="s">
        <v>96</v>
      </c>
      <c r="K448" s="2"/>
      <c r="L448" s="2" t="s">
        <v>12</v>
      </c>
      <c r="M448" s="2" t="s">
        <v>12</v>
      </c>
      <c r="N448" s="2" t="s">
        <v>12</v>
      </c>
      <c r="O448" s="2" t="s">
        <v>3679</v>
      </c>
      <c r="P448" s="2"/>
      <c r="Q448" s="2"/>
      <c r="S448" s="11798"/>
      <c r="U448" s="11799"/>
      <c r="W448" s="11800" t="str">
        <f t="shared" si="73"/>
        <v/>
      </c>
      <c r="Y448" s="11801" t="str">
        <f t="shared" si="65"/>
        <v/>
      </c>
      <c r="AA448" s="92"/>
      <c r="AC448" s="11802"/>
      <c r="AE448" s="11803"/>
      <c r="AG448" s="11804" t="str">
        <f t="shared" si="74"/>
        <v/>
      </c>
      <c r="AI448" s="11805" t="str">
        <f t="shared" si="66"/>
        <v/>
      </c>
    </row>
    <row r="449" spans="1:35" ht="11.25" hidden="1" outlineLevel="4">
      <c r="A449" s="11806" t="s">
        <v>3661</v>
      </c>
      <c r="B449" s="2" t="s">
        <v>94</v>
      </c>
      <c r="C449" s="67" t="str">
        <f t="shared" si="64"/>
        <v/>
      </c>
      <c r="D449" s="2" t="s">
        <v>90</v>
      </c>
      <c r="E449" s="2" t="s">
        <v>4052</v>
      </c>
      <c r="F449" s="2" t="s">
        <v>67</v>
      </c>
      <c r="G449" s="2" t="s">
        <v>4053</v>
      </c>
      <c r="H449" s="2" t="s">
        <v>2916</v>
      </c>
      <c r="I449" s="2" t="s">
        <v>4054</v>
      </c>
      <c r="J449" s="2" t="s">
        <v>96</v>
      </c>
      <c r="K449" s="2"/>
      <c r="L449" s="2" t="s">
        <v>12</v>
      </c>
      <c r="M449" s="2" t="s">
        <v>12</v>
      </c>
      <c r="N449" s="2" t="s">
        <v>12</v>
      </c>
      <c r="O449" s="2" t="s">
        <v>3679</v>
      </c>
      <c r="P449" s="2"/>
      <c r="Q449" s="2"/>
      <c r="S449" s="11807"/>
      <c r="U449" s="11808"/>
      <c r="W449" s="11809" t="str">
        <f t="shared" si="73"/>
        <v/>
      </c>
      <c r="Y449" s="11810" t="str">
        <f t="shared" si="65"/>
        <v/>
      </c>
      <c r="AA449" s="92"/>
      <c r="AC449" s="11811"/>
      <c r="AE449" s="11812"/>
      <c r="AG449" s="11813" t="str">
        <f t="shared" si="74"/>
        <v/>
      </c>
      <c r="AI449" s="11814" t="str">
        <f t="shared" si="66"/>
        <v/>
      </c>
    </row>
    <row r="450" spans="1:35" ht="11.25" hidden="1" outlineLevel="5">
      <c r="A450" s="11815" t="s">
        <v>3665</v>
      </c>
      <c r="B450" s="2"/>
      <c r="C450" s="67" t="str">
        <f t="shared" si="64"/>
        <v/>
      </c>
      <c r="D450" s="2" t="s">
        <v>90</v>
      </c>
      <c r="E450" s="2" t="s">
        <v>4055</v>
      </c>
      <c r="F450" s="2" t="s">
        <v>13</v>
      </c>
      <c r="G450" s="2" t="s">
        <v>4056</v>
      </c>
      <c r="H450" s="2" t="s">
        <v>3097</v>
      </c>
      <c r="I450" s="2" t="s">
        <v>164</v>
      </c>
      <c r="J450" s="2"/>
      <c r="K450" s="2"/>
      <c r="L450" s="2" t="s">
        <v>12</v>
      </c>
      <c r="M450" s="2" t="s">
        <v>12</v>
      </c>
      <c r="N450" s="2" t="s">
        <v>12</v>
      </c>
      <c r="O450" s="2" t="s">
        <v>3679</v>
      </c>
      <c r="P450" s="2"/>
      <c r="Q450" s="2"/>
      <c r="S450" s="11816"/>
      <c r="U450" s="11817"/>
      <c r="W450" s="11818"/>
      <c r="Y450" s="11819" t="str">
        <f t="shared" si="65"/>
        <v/>
      </c>
      <c r="AA450" s="92"/>
      <c r="AC450" s="11820"/>
      <c r="AE450" s="11821"/>
      <c r="AG450" s="11822"/>
      <c r="AI450" s="11823" t="str">
        <f t="shared" si="66"/>
        <v/>
      </c>
    </row>
    <row r="451" spans="1:35" ht="11.25" hidden="1" outlineLevel="3">
      <c r="A451" s="11824" t="s">
        <v>4057</v>
      </c>
      <c r="B451" s="2"/>
      <c r="C451" s="67" t="str">
        <f t="shared" si="64"/>
        <v/>
      </c>
      <c r="D451" s="2" t="s">
        <v>90</v>
      </c>
      <c r="E451" s="2" t="s">
        <v>4058</v>
      </c>
      <c r="F451" s="2" t="s">
        <v>67</v>
      </c>
      <c r="G451" s="2" t="s">
        <v>4057</v>
      </c>
      <c r="H451" s="2" t="s">
        <v>2871</v>
      </c>
      <c r="I451" s="2"/>
      <c r="J451" s="2"/>
      <c r="K451" s="2"/>
      <c r="L451" s="2" t="s">
        <v>12</v>
      </c>
      <c r="M451" s="2" t="s">
        <v>12</v>
      </c>
      <c r="N451" s="2" t="s">
        <v>12</v>
      </c>
      <c r="O451" s="2" t="s">
        <v>3679</v>
      </c>
      <c r="P451" s="2"/>
      <c r="Q451" s="2"/>
      <c r="S451" s="11825"/>
      <c r="U451" s="11826"/>
      <c r="W451" s="11827" t="str">
        <f>IF(OR(ISNUMBER(W452),ISNUMBER(W453),ISNUMBER(W454)),N(W452)+N(W453)+N(W454),IF(ISNUMBER(U451),U451,""))</f>
        <v/>
      </c>
      <c r="Y451" s="11828" t="str">
        <f t="shared" si="65"/>
        <v/>
      </c>
      <c r="AA451" s="92"/>
      <c r="AC451" s="11829"/>
      <c r="AE451" s="11830"/>
      <c r="AG451" s="11831" t="str">
        <f>IF(OR(ISNUMBER(AG452),ISNUMBER(AG453),ISNUMBER(AG454)),N(AG452)+N(AG453)+N(AG454),IF(ISNUMBER(AE451),AE451,""))</f>
        <v/>
      </c>
      <c r="AI451" s="11832" t="str">
        <f t="shared" si="66"/>
        <v/>
      </c>
    </row>
    <row r="452" spans="1:35" ht="11.25" hidden="1" outlineLevel="4">
      <c r="A452" s="11833" t="s">
        <v>4059</v>
      </c>
      <c r="B452" s="2" t="s">
        <v>94</v>
      </c>
      <c r="C452" s="67" t="str">
        <f t="shared" si="64"/>
        <v/>
      </c>
      <c r="D452" s="2" t="s">
        <v>90</v>
      </c>
      <c r="E452" s="2" t="s">
        <v>4060</v>
      </c>
      <c r="F452" s="2" t="s">
        <v>67</v>
      </c>
      <c r="G452" s="2" t="s">
        <v>4061</v>
      </c>
      <c r="H452" s="2" t="s">
        <v>2871</v>
      </c>
      <c r="I452" s="2"/>
      <c r="J452" s="2"/>
      <c r="K452" s="2"/>
      <c r="L452" s="2" t="s">
        <v>12</v>
      </c>
      <c r="M452" s="2" t="s">
        <v>12</v>
      </c>
      <c r="N452" s="2" t="s">
        <v>12</v>
      </c>
      <c r="O452" s="2" t="s">
        <v>3679</v>
      </c>
      <c r="P452" s="2"/>
      <c r="Q452" s="2"/>
      <c r="S452" s="11834"/>
      <c r="U452" s="11835"/>
      <c r="W452" s="11836" t="str">
        <f>IF(ISNUMBER(U452),U452,"")</f>
        <v/>
      </c>
      <c r="Y452" s="11837" t="str">
        <f t="shared" si="65"/>
        <v/>
      </c>
      <c r="AA452" s="92"/>
      <c r="AC452" s="11838"/>
      <c r="AE452" s="11839"/>
      <c r="AG452" s="11840" t="str">
        <f>IF(ISNUMBER(AE452),AE452,"")</f>
        <v/>
      </c>
      <c r="AI452" s="11841" t="str">
        <f t="shared" si="66"/>
        <v/>
      </c>
    </row>
    <row r="453" spans="1:35" ht="11.25" hidden="1" outlineLevel="4">
      <c r="A453" s="11842" t="s">
        <v>4062</v>
      </c>
      <c r="B453" s="2" t="s">
        <v>94</v>
      </c>
      <c r="C453" s="67" t="str">
        <f t="shared" si="64"/>
        <v/>
      </c>
      <c r="D453" s="2" t="s">
        <v>90</v>
      </c>
      <c r="E453" s="2" t="s">
        <v>4063</v>
      </c>
      <c r="F453" s="2" t="s">
        <v>67</v>
      </c>
      <c r="G453" s="2" t="s">
        <v>4064</v>
      </c>
      <c r="H453" s="2" t="s">
        <v>2871</v>
      </c>
      <c r="I453" s="2"/>
      <c r="J453" s="2"/>
      <c r="K453" s="2"/>
      <c r="L453" s="2" t="s">
        <v>12</v>
      </c>
      <c r="M453" s="2" t="s">
        <v>12</v>
      </c>
      <c r="N453" s="2" t="s">
        <v>12</v>
      </c>
      <c r="O453" s="2" t="s">
        <v>3679</v>
      </c>
      <c r="P453" s="2"/>
      <c r="Q453" s="2"/>
      <c r="S453" s="11843"/>
      <c r="U453" s="11844"/>
      <c r="W453" s="11845" t="str">
        <f>IF(ISNUMBER(U453),U453,"")</f>
        <v/>
      </c>
      <c r="Y453" s="11846" t="str">
        <f t="shared" si="65"/>
        <v/>
      </c>
      <c r="AA453" s="92"/>
      <c r="AC453" s="11847"/>
      <c r="AE453" s="11848"/>
      <c r="AG453" s="11849" t="str">
        <f>IF(ISNUMBER(AE453),AE453,"")</f>
        <v/>
      </c>
      <c r="AI453" s="11850" t="str">
        <f t="shared" si="66"/>
        <v/>
      </c>
    </row>
    <row r="454" spans="1:35" ht="11.25" hidden="1" outlineLevel="4">
      <c r="A454" s="11851" t="s">
        <v>4065</v>
      </c>
      <c r="B454" s="2" t="s">
        <v>94</v>
      </c>
      <c r="C454" s="67" t="str">
        <f t="shared" si="64"/>
        <v/>
      </c>
      <c r="D454" s="2" t="s">
        <v>90</v>
      </c>
      <c r="E454" s="2" t="s">
        <v>4066</v>
      </c>
      <c r="F454" s="2" t="s">
        <v>67</v>
      </c>
      <c r="G454" s="2" t="s">
        <v>4067</v>
      </c>
      <c r="H454" s="2" t="s">
        <v>2871</v>
      </c>
      <c r="I454" s="2"/>
      <c r="J454" s="2"/>
      <c r="K454" s="2"/>
      <c r="L454" s="2" t="s">
        <v>12</v>
      </c>
      <c r="M454" s="2" t="s">
        <v>12</v>
      </c>
      <c r="N454" s="2" t="s">
        <v>12</v>
      </c>
      <c r="O454" s="2" t="s">
        <v>3679</v>
      </c>
      <c r="P454" s="2"/>
      <c r="Q454" s="2"/>
      <c r="S454" s="11852"/>
      <c r="U454" s="11853"/>
      <c r="W454" s="11854" t="str">
        <f>IF(ISNUMBER(U454),U454,"")</f>
        <v/>
      </c>
      <c r="Y454" s="11855" t="str">
        <f t="shared" si="65"/>
        <v/>
      </c>
      <c r="AA454" s="92"/>
      <c r="AC454" s="11856"/>
      <c r="AE454" s="11857"/>
      <c r="AG454" s="11858" t="str">
        <f>IF(ISNUMBER(AE454),AE454,"")</f>
        <v/>
      </c>
      <c r="AI454" s="11859" t="str">
        <f t="shared" si="66"/>
        <v/>
      </c>
    </row>
    <row r="455" spans="1:35" ht="11.25" hidden="1" outlineLevel="3">
      <c r="A455" s="11860" t="s">
        <v>4068</v>
      </c>
      <c r="B455" s="2"/>
      <c r="C455" s="67" t="str">
        <f t="shared" si="64"/>
        <v/>
      </c>
      <c r="D455" s="2" t="s">
        <v>90</v>
      </c>
      <c r="E455" s="2" t="s">
        <v>4069</v>
      </c>
      <c r="F455" s="2" t="s">
        <v>67</v>
      </c>
      <c r="G455" s="2" t="s">
        <v>4070</v>
      </c>
      <c r="H455" s="2"/>
      <c r="I455" s="2"/>
      <c r="J455" s="2"/>
      <c r="K455" s="2"/>
      <c r="L455" s="2" t="s">
        <v>12</v>
      </c>
      <c r="M455" s="2" t="s">
        <v>12</v>
      </c>
      <c r="N455" s="2" t="s">
        <v>12</v>
      </c>
      <c r="O455" s="2" t="s">
        <v>3679</v>
      </c>
      <c r="P455" s="2"/>
      <c r="Q455" s="2"/>
      <c r="S455" s="11861"/>
      <c r="U455" s="11862"/>
      <c r="W455" s="11863" t="str">
        <f>IF(OR(ISNUMBER(W456),ISNUMBER(W457),ISNUMBER(W458)),N(W456)+N(W457)+N(W458),IF(ISNUMBER(U455),U455,""))</f>
        <v/>
      </c>
      <c r="Y455" s="11864" t="str">
        <f t="shared" si="65"/>
        <v/>
      </c>
      <c r="AA455" s="92"/>
      <c r="AC455" s="11865"/>
      <c r="AE455" s="11866"/>
      <c r="AG455" s="11867" t="str">
        <f>IF(OR(ISNUMBER(AG456),ISNUMBER(AG457),ISNUMBER(AG458)),N(AG456)+N(AG457)+N(AG458),IF(ISNUMBER(AE455),AE455,""))</f>
        <v/>
      </c>
      <c r="AI455" s="11868" t="str">
        <f t="shared" si="66"/>
        <v/>
      </c>
    </row>
    <row r="456" spans="1:35" ht="11.25" hidden="1" outlineLevel="4">
      <c r="A456" s="11869" t="s">
        <v>2893</v>
      </c>
      <c r="B456" s="2" t="s">
        <v>94</v>
      </c>
      <c r="C456" s="67" t="str">
        <f t="shared" si="64"/>
        <v/>
      </c>
      <c r="D456" s="2" t="s">
        <v>90</v>
      </c>
      <c r="E456" s="2" t="s">
        <v>4071</v>
      </c>
      <c r="F456" s="2" t="s">
        <v>67</v>
      </c>
      <c r="G456" s="2" t="s">
        <v>4072</v>
      </c>
      <c r="H456" s="2" t="s">
        <v>2896</v>
      </c>
      <c r="I456" s="2"/>
      <c r="J456" s="2"/>
      <c r="K456" s="2"/>
      <c r="L456" s="2" t="s">
        <v>12</v>
      </c>
      <c r="M456" s="2" t="s">
        <v>12</v>
      </c>
      <c r="N456" s="2" t="s">
        <v>12</v>
      </c>
      <c r="O456" s="2" t="s">
        <v>3679</v>
      </c>
      <c r="P456" s="2"/>
      <c r="Q456" s="2"/>
      <c r="S456" s="11870"/>
      <c r="U456" s="11871"/>
      <c r="W456" s="11872" t="str">
        <f>IF(ISNUMBER(U456),U456,"")</f>
        <v/>
      </c>
      <c r="Y456" s="11873" t="str">
        <f t="shared" si="65"/>
        <v/>
      </c>
      <c r="AA456" s="92"/>
      <c r="AC456" s="11874"/>
      <c r="AE456" s="11875"/>
      <c r="AG456" s="11876" t="str">
        <f>IF(ISNUMBER(AE456),AE456,"")</f>
        <v/>
      </c>
      <c r="AI456" s="11877" t="str">
        <f t="shared" si="66"/>
        <v/>
      </c>
    </row>
    <row r="457" spans="1:35" ht="11.25" hidden="1" outlineLevel="4">
      <c r="A457" s="11878" t="s">
        <v>2897</v>
      </c>
      <c r="B457" s="2" t="s">
        <v>94</v>
      </c>
      <c r="C457" s="67" t="str">
        <f t="shared" ref="C457:C520" si="75">IF(OR(ISNUMBER(S457),ISNUMBER(U457),ISNUMBER(W457),ISNUMBER(Y457),ISNUMBER(AC457),ISNUMBER(AE457),ISNUMBER(AG457),ISNUMBER(AI457),ISNUMBER(AA457),ISNUMBER(AK457)),"x","")</f>
        <v/>
      </c>
      <c r="D457" s="2" t="s">
        <v>90</v>
      </c>
      <c r="E457" s="2" t="s">
        <v>4073</v>
      </c>
      <c r="F457" s="2" t="s">
        <v>67</v>
      </c>
      <c r="G457" s="2" t="s">
        <v>4074</v>
      </c>
      <c r="H457" s="2" t="s">
        <v>2896</v>
      </c>
      <c r="I457" s="2"/>
      <c r="J457" s="2"/>
      <c r="K457" s="2"/>
      <c r="L457" s="2" t="s">
        <v>12</v>
      </c>
      <c r="M457" s="2" t="s">
        <v>12</v>
      </c>
      <c r="N457" s="2" t="s">
        <v>12</v>
      </c>
      <c r="O457" s="2" t="s">
        <v>3679</v>
      </c>
      <c r="P457" s="2"/>
      <c r="Q457" s="2"/>
      <c r="S457" s="11879"/>
      <c r="U457" s="11880"/>
      <c r="W457" s="11881" t="str">
        <f>IF(ISNUMBER(U457),U457,"")</f>
        <v/>
      </c>
      <c r="Y457" s="11882" t="str">
        <f t="shared" ref="Y457:Y520" si="76">IF(OR(ISNUMBER(S457),ISNUMBER(W457)),N(S457)+N(W457),"")</f>
        <v/>
      </c>
      <c r="AA457" s="92"/>
      <c r="AC457" s="11883"/>
      <c r="AE457" s="11884"/>
      <c r="AG457" s="11885" t="str">
        <f>IF(ISNUMBER(AE457),AE457,"")</f>
        <v/>
      </c>
      <c r="AI457" s="11886" t="str">
        <f t="shared" ref="AI457:AI520" si="77">IF(OR(ISNUMBER(AC457),ISNUMBER(AG457)),N(AC457)+N(AG457),"")</f>
        <v/>
      </c>
    </row>
    <row r="458" spans="1:35" ht="11.25" hidden="1" outlineLevel="4">
      <c r="A458" s="11887" t="s">
        <v>2900</v>
      </c>
      <c r="B458" s="2" t="s">
        <v>94</v>
      </c>
      <c r="C458" s="67" t="str">
        <f t="shared" si="75"/>
        <v/>
      </c>
      <c r="D458" s="2" t="s">
        <v>90</v>
      </c>
      <c r="E458" s="2" t="s">
        <v>4075</v>
      </c>
      <c r="F458" s="2" t="s">
        <v>67</v>
      </c>
      <c r="G458" s="2" t="s">
        <v>4076</v>
      </c>
      <c r="H458" s="2"/>
      <c r="I458" s="2"/>
      <c r="J458" s="2"/>
      <c r="K458" s="2"/>
      <c r="L458" s="2" t="s">
        <v>12</v>
      </c>
      <c r="M458" s="2" t="s">
        <v>12</v>
      </c>
      <c r="N458" s="2" t="s">
        <v>12</v>
      </c>
      <c r="O458" s="2" t="s">
        <v>3679</v>
      </c>
      <c r="P458" s="2"/>
      <c r="Q458" s="2"/>
      <c r="S458" s="11888"/>
      <c r="U458" s="11889"/>
      <c r="W458" s="11890" t="str">
        <f>IF(ISNUMBER(U458),U458,"")</f>
        <v/>
      </c>
      <c r="Y458" s="11891" t="str">
        <f t="shared" si="76"/>
        <v/>
      </c>
      <c r="AA458" s="92"/>
      <c r="AC458" s="11892"/>
      <c r="AE458" s="11893"/>
      <c r="AG458" s="11894" t="str">
        <f>IF(ISNUMBER(AE458),AE458,"")</f>
        <v/>
      </c>
      <c r="AI458" s="11895" t="str">
        <f t="shared" si="77"/>
        <v/>
      </c>
    </row>
    <row r="459" spans="1:35" ht="11.25" hidden="1" outlineLevel="3">
      <c r="A459" s="11896" t="s">
        <v>4077</v>
      </c>
      <c r="B459" s="2"/>
      <c r="C459" s="67" t="str">
        <f t="shared" si="75"/>
        <v/>
      </c>
      <c r="D459" s="2" t="s">
        <v>90</v>
      </c>
      <c r="E459" s="2" t="s">
        <v>4078</v>
      </c>
      <c r="F459" s="2" t="s">
        <v>67</v>
      </c>
      <c r="G459" s="2" t="s">
        <v>4079</v>
      </c>
      <c r="H459" s="2"/>
      <c r="I459" s="2"/>
      <c r="J459" s="2" t="s">
        <v>71</v>
      </c>
      <c r="K459" s="2"/>
      <c r="L459" s="2" t="s">
        <v>12</v>
      </c>
      <c r="M459" s="2" t="s">
        <v>12</v>
      </c>
      <c r="N459" s="2" t="s">
        <v>12</v>
      </c>
      <c r="O459" s="2" t="s">
        <v>3679</v>
      </c>
      <c r="P459" s="2"/>
      <c r="Q459" s="2"/>
      <c r="S459" s="11897"/>
      <c r="U459" s="11898"/>
      <c r="W459" s="11899" t="str">
        <f>IF(OR(ISNUMBER(W460),ISNUMBER(W475)),N(W460)+N(W475),IF(ISNUMBER(U459),U459,""))</f>
        <v/>
      </c>
      <c r="Y459" s="11900" t="str">
        <f t="shared" si="76"/>
        <v/>
      </c>
      <c r="AA459" s="92"/>
      <c r="AC459" s="11901"/>
      <c r="AE459" s="11902"/>
      <c r="AG459" s="11903" t="str">
        <f>IF(OR(ISNUMBER(AG460),ISNUMBER(AG475)),N(AG460)+N(AG475),IF(ISNUMBER(AE459),AE459,""))</f>
        <v/>
      </c>
      <c r="AI459" s="11904" t="str">
        <f t="shared" si="77"/>
        <v/>
      </c>
    </row>
    <row r="460" spans="1:35" ht="11.25" hidden="1" outlineLevel="4">
      <c r="A460" s="11905" t="s">
        <v>3144</v>
      </c>
      <c r="B460" s="2" t="s">
        <v>94</v>
      </c>
      <c r="C460" s="67" t="str">
        <f t="shared" si="75"/>
        <v/>
      </c>
      <c r="D460" s="2" t="s">
        <v>90</v>
      </c>
      <c r="E460" s="2" t="s">
        <v>4080</v>
      </c>
      <c r="F460" s="2" t="s">
        <v>67</v>
      </c>
      <c r="G460" s="2" t="s">
        <v>4081</v>
      </c>
      <c r="H460" s="2" t="s">
        <v>4082</v>
      </c>
      <c r="I460" s="2" t="s">
        <v>4083</v>
      </c>
      <c r="J460" s="2" t="s">
        <v>71</v>
      </c>
      <c r="K460" s="2"/>
      <c r="L460" s="2" t="s">
        <v>12</v>
      </c>
      <c r="M460" s="2" t="s">
        <v>12</v>
      </c>
      <c r="N460" s="2" t="s">
        <v>12</v>
      </c>
      <c r="O460" s="2" t="s">
        <v>3679</v>
      </c>
      <c r="P460" s="2"/>
      <c r="Q460" s="2"/>
      <c r="S460" s="11906"/>
      <c r="U460" s="11907"/>
      <c r="W460" s="11908" t="str">
        <f>IF(OR(ISNUMBER(W462),ISNUMBER(W468),ISNUMBER(W474)),N(W462)+N(W468)+N(W474),IF(ISNUMBER(U460),U460,""))</f>
        <v/>
      </c>
      <c r="Y460" s="11909" t="str">
        <f t="shared" si="76"/>
        <v/>
      </c>
      <c r="AA460" s="92"/>
      <c r="AC460" s="11910"/>
      <c r="AE460" s="11911"/>
      <c r="AG460" s="11912" t="str">
        <f>IF(OR(ISNUMBER(AG462),ISNUMBER(AG468),ISNUMBER(AG474)),N(AG462)+N(AG468)+N(AG474),IF(ISNUMBER(AE460),AE460,""))</f>
        <v/>
      </c>
      <c r="AI460" s="11913" t="str">
        <f t="shared" si="77"/>
        <v/>
      </c>
    </row>
    <row r="461" spans="1:35" ht="11.25" hidden="1" outlineLevel="5">
      <c r="A461" s="11914" t="s">
        <v>3809</v>
      </c>
      <c r="B461" s="2"/>
      <c r="C461" s="67" t="str">
        <f t="shared" si="75"/>
        <v/>
      </c>
      <c r="D461" s="2" t="s">
        <v>90</v>
      </c>
      <c r="E461" s="2" t="s">
        <v>4084</v>
      </c>
      <c r="F461" s="2" t="s">
        <v>67</v>
      </c>
      <c r="G461" s="2" t="s">
        <v>4085</v>
      </c>
      <c r="H461" s="2"/>
      <c r="I461" s="2"/>
      <c r="J461" s="2"/>
      <c r="K461" s="2"/>
      <c r="L461" s="2" t="s">
        <v>12</v>
      </c>
      <c r="M461" s="2" t="s">
        <v>12</v>
      </c>
      <c r="N461" s="2" t="s">
        <v>12</v>
      </c>
      <c r="O461" s="2" t="s">
        <v>3679</v>
      </c>
      <c r="P461" s="2"/>
      <c r="Q461" s="2"/>
      <c r="S461" s="11915"/>
      <c r="U461" s="11916"/>
      <c r="W461" s="11917" t="str">
        <f>IF(ISNUMBER(U461),U461,"")</f>
        <v/>
      </c>
      <c r="Y461" s="11918" t="str">
        <f t="shared" si="76"/>
        <v/>
      </c>
      <c r="AA461" s="92"/>
      <c r="AC461" s="11919"/>
      <c r="AE461" s="11920"/>
      <c r="AG461" s="11921" t="str">
        <f>IF(ISNUMBER(AE461),AE461,"")</f>
        <v/>
      </c>
      <c r="AI461" s="11922" t="str">
        <f t="shared" si="77"/>
        <v/>
      </c>
    </row>
    <row r="462" spans="1:35" ht="11.25" hidden="1" outlineLevel="5">
      <c r="A462" s="11923" t="s">
        <v>3152</v>
      </c>
      <c r="B462" s="2" t="s">
        <v>94</v>
      </c>
      <c r="C462" s="67" t="str">
        <f t="shared" si="75"/>
        <v/>
      </c>
      <c r="D462" s="2" t="s">
        <v>90</v>
      </c>
      <c r="E462" s="2" t="s">
        <v>4086</v>
      </c>
      <c r="F462" s="2" t="s">
        <v>67</v>
      </c>
      <c r="G462" s="2" t="s">
        <v>4087</v>
      </c>
      <c r="H462" s="2"/>
      <c r="I462" s="2"/>
      <c r="J462" s="2" t="s">
        <v>71</v>
      </c>
      <c r="K462" s="2"/>
      <c r="L462" s="2" t="s">
        <v>12</v>
      </c>
      <c r="M462" s="2" t="s">
        <v>12</v>
      </c>
      <c r="N462" s="2" t="s">
        <v>12</v>
      </c>
      <c r="O462" s="2" t="s">
        <v>3679</v>
      </c>
      <c r="P462" s="2"/>
      <c r="Q462" s="2"/>
      <c r="S462" s="11924"/>
      <c r="U462" s="11925"/>
      <c r="W462" s="11926" t="str">
        <f>IF(OR(ISNUMBER(W463),ISNUMBER(W464),ISNUMBER(W465),ISNUMBER(W466),ISNUMBER(W467)),N(W463)+N(W464)+N(W465)+N(W466)+N(W467),IF(ISNUMBER(U462),U462,""))</f>
        <v/>
      </c>
      <c r="Y462" s="11927" t="str">
        <f t="shared" si="76"/>
        <v/>
      </c>
      <c r="AA462" s="92"/>
      <c r="AC462" s="11928"/>
      <c r="AE462" s="11929"/>
      <c r="AG462" s="11930" t="str">
        <f>IF(OR(ISNUMBER(AG463),ISNUMBER(AG464),ISNUMBER(AG465),ISNUMBER(AG466),ISNUMBER(AG467)),N(AG463)+N(AG464)+N(AG465)+N(AG466)+N(AG467),IF(ISNUMBER(AE462),AE462,""))</f>
        <v/>
      </c>
      <c r="AI462" s="11931" t="str">
        <f t="shared" si="77"/>
        <v/>
      </c>
    </row>
    <row r="463" spans="1:35" ht="11.25" hidden="1" outlineLevel="6">
      <c r="A463" s="11932" t="s">
        <v>3155</v>
      </c>
      <c r="B463" s="2" t="s">
        <v>94</v>
      </c>
      <c r="C463" s="67" t="str">
        <f t="shared" si="75"/>
        <v/>
      </c>
      <c r="D463" s="2" t="s">
        <v>90</v>
      </c>
      <c r="E463" s="2" t="s">
        <v>4088</v>
      </c>
      <c r="F463" s="2" t="s">
        <v>67</v>
      </c>
      <c r="G463" s="2" t="s">
        <v>4089</v>
      </c>
      <c r="H463" s="2"/>
      <c r="I463" s="2" t="s">
        <v>4090</v>
      </c>
      <c r="J463" s="2" t="s">
        <v>187</v>
      </c>
      <c r="K463" s="2"/>
      <c r="L463" s="2" t="s">
        <v>12</v>
      </c>
      <c r="M463" s="2" t="s">
        <v>12</v>
      </c>
      <c r="N463" s="2" t="s">
        <v>12</v>
      </c>
      <c r="O463" s="2" t="s">
        <v>3679</v>
      </c>
      <c r="P463" s="2"/>
      <c r="Q463" s="2"/>
      <c r="S463" s="11933"/>
      <c r="U463" s="11934"/>
      <c r="W463" s="11935" t="str">
        <f>IF(ISNUMBER(U463),U463,"")</f>
        <v/>
      </c>
      <c r="Y463" s="11936" t="str">
        <f t="shared" si="76"/>
        <v/>
      </c>
      <c r="AA463" s="92"/>
      <c r="AC463" s="11937"/>
      <c r="AE463" s="11938"/>
      <c r="AG463" s="11939" t="str">
        <f>IF(ISNUMBER(AE463),AE463,"")</f>
        <v/>
      </c>
      <c r="AI463" s="11940" t="str">
        <f t="shared" si="77"/>
        <v/>
      </c>
    </row>
    <row r="464" spans="1:35" ht="11.25" hidden="1" outlineLevel="6">
      <c r="A464" s="11941" t="s">
        <v>3159</v>
      </c>
      <c r="B464" s="2" t="s">
        <v>94</v>
      </c>
      <c r="C464" s="67" t="str">
        <f t="shared" si="75"/>
        <v/>
      </c>
      <c r="D464" s="2" t="s">
        <v>90</v>
      </c>
      <c r="E464" s="2" t="s">
        <v>4091</v>
      </c>
      <c r="F464" s="2" t="s">
        <v>67</v>
      </c>
      <c r="G464" s="2" t="s">
        <v>4092</v>
      </c>
      <c r="H464" s="2"/>
      <c r="I464" s="2" t="s">
        <v>4093</v>
      </c>
      <c r="J464" s="2" t="s">
        <v>187</v>
      </c>
      <c r="K464" s="2"/>
      <c r="L464" s="2" t="s">
        <v>12</v>
      </c>
      <c r="M464" s="2" t="s">
        <v>12</v>
      </c>
      <c r="N464" s="2" t="s">
        <v>12</v>
      </c>
      <c r="O464" s="2" t="s">
        <v>3679</v>
      </c>
      <c r="P464" s="2"/>
      <c r="Q464" s="2"/>
      <c r="S464" s="11942"/>
      <c r="U464" s="11943"/>
      <c r="W464" s="11944" t="str">
        <f>IF(ISNUMBER(U464),U464,"")</f>
        <v/>
      </c>
      <c r="Y464" s="11945" t="str">
        <f t="shared" si="76"/>
        <v/>
      </c>
      <c r="AA464" s="92"/>
      <c r="AC464" s="11946"/>
      <c r="AE464" s="11947"/>
      <c r="AG464" s="11948" t="str">
        <f>IF(ISNUMBER(AE464),AE464,"")</f>
        <v/>
      </c>
      <c r="AI464" s="11949" t="str">
        <f t="shared" si="77"/>
        <v/>
      </c>
    </row>
    <row r="465" spans="1:35" ht="11.25" hidden="1" outlineLevel="6">
      <c r="A465" s="11950" t="s">
        <v>3163</v>
      </c>
      <c r="B465" s="2" t="s">
        <v>94</v>
      </c>
      <c r="C465" s="67" t="str">
        <f t="shared" si="75"/>
        <v/>
      </c>
      <c r="D465" s="2" t="s">
        <v>90</v>
      </c>
      <c r="E465" s="2" t="s">
        <v>4094</v>
      </c>
      <c r="F465" s="2" t="s">
        <v>67</v>
      </c>
      <c r="G465" s="2" t="s">
        <v>4095</v>
      </c>
      <c r="H465" s="2"/>
      <c r="I465" s="2" t="s">
        <v>4096</v>
      </c>
      <c r="J465" s="2" t="s">
        <v>187</v>
      </c>
      <c r="K465" s="2"/>
      <c r="L465" s="2" t="s">
        <v>12</v>
      </c>
      <c r="M465" s="2" t="s">
        <v>12</v>
      </c>
      <c r="N465" s="2" t="s">
        <v>12</v>
      </c>
      <c r="O465" s="2" t="s">
        <v>3679</v>
      </c>
      <c r="P465" s="2"/>
      <c r="Q465" s="2"/>
      <c r="S465" s="11951"/>
      <c r="U465" s="11952"/>
      <c r="W465" s="11953" t="str">
        <f>IF(ISNUMBER(U465),U465,"")</f>
        <v/>
      </c>
      <c r="Y465" s="11954" t="str">
        <f t="shared" si="76"/>
        <v/>
      </c>
      <c r="AA465" s="92"/>
      <c r="AC465" s="11955"/>
      <c r="AE465" s="11956"/>
      <c r="AG465" s="11957" t="str">
        <f>IF(ISNUMBER(AE465),AE465,"")</f>
        <v/>
      </c>
      <c r="AI465" s="11958" t="str">
        <f t="shared" si="77"/>
        <v/>
      </c>
    </row>
    <row r="466" spans="1:35" ht="11.25" hidden="1" outlineLevel="6">
      <c r="A466" s="11959" t="s">
        <v>4097</v>
      </c>
      <c r="B466" s="2" t="s">
        <v>94</v>
      </c>
      <c r="C466" s="67" t="str">
        <f t="shared" si="75"/>
        <v/>
      </c>
      <c r="D466" s="2" t="s">
        <v>90</v>
      </c>
      <c r="E466" s="2" t="s">
        <v>4098</v>
      </c>
      <c r="F466" s="2" t="s">
        <v>67</v>
      </c>
      <c r="G466" s="2" t="s">
        <v>4099</v>
      </c>
      <c r="H466" s="2"/>
      <c r="I466" s="2" t="s">
        <v>4100</v>
      </c>
      <c r="J466" s="2" t="s">
        <v>96</v>
      </c>
      <c r="K466" s="2"/>
      <c r="L466" s="2" t="s">
        <v>12</v>
      </c>
      <c r="M466" s="2" t="s">
        <v>12</v>
      </c>
      <c r="N466" s="2" t="s">
        <v>12</v>
      </c>
      <c r="O466" s="2" t="s">
        <v>3679</v>
      </c>
      <c r="P466" s="2"/>
      <c r="Q466" s="2"/>
      <c r="S466" s="11960"/>
      <c r="U466" s="11961"/>
      <c r="W466" s="11962" t="str">
        <f>IF(ISNUMBER(U466),U466,"")</f>
        <v/>
      </c>
      <c r="Y466" s="11963" t="str">
        <f t="shared" si="76"/>
        <v/>
      </c>
      <c r="AA466" s="92"/>
      <c r="AC466" s="11964"/>
      <c r="AE466" s="11965"/>
      <c r="AG466" s="11966" t="str">
        <f>IF(ISNUMBER(AE466),AE466,"")</f>
        <v/>
      </c>
      <c r="AI466" s="11967" t="str">
        <f t="shared" si="77"/>
        <v/>
      </c>
    </row>
    <row r="467" spans="1:35" ht="11.25" hidden="1" outlineLevel="6">
      <c r="A467" s="11968" t="s">
        <v>3171</v>
      </c>
      <c r="B467" s="2" t="s">
        <v>94</v>
      </c>
      <c r="C467" s="67" t="str">
        <f t="shared" si="75"/>
        <v/>
      </c>
      <c r="D467" s="2" t="s">
        <v>90</v>
      </c>
      <c r="E467" s="2" t="s">
        <v>4101</v>
      </c>
      <c r="F467" s="2" t="s">
        <v>67</v>
      </c>
      <c r="G467" s="2" t="s">
        <v>4102</v>
      </c>
      <c r="H467" s="2"/>
      <c r="I467" s="2" t="s">
        <v>4103</v>
      </c>
      <c r="J467" s="2" t="s">
        <v>187</v>
      </c>
      <c r="K467" s="2"/>
      <c r="L467" s="2" t="s">
        <v>12</v>
      </c>
      <c r="M467" s="2" t="s">
        <v>12</v>
      </c>
      <c r="N467" s="2" t="s">
        <v>12</v>
      </c>
      <c r="O467" s="2" t="s">
        <v>3679</v>
      </c>
      <c r="P467" s="2"/>
      <c r="Q467" s="2"/>
      <c r="S467" s="11969"/>
      <c r="U467" s="11970"/>
      <c r="W467" s="11971" t="str">
        <f>IF(ISNUMBER(U467),U467,"")</f>
        <v/>
      </c>
      <c r="Y467" s="11972" t="str">
        <f t="shared" si="76"/>
        <v/>
      </c>
      <c r="AA467" s="92"/>
      <c r="AC467" s="11973"/>
      <c r="AE467" s="11974"/>
      <c r="AG467" s="11975" t="str">
        <f>IF(ISNUMBER(AE467),AE467,"")</f>
        <v/>
      </c>
      <c r="AI467" s="11976" t="str">
        <f t="shared" si="77"/>
        <v/>
      </c>
    </row>
    <row r="468" spans="1:35" ht="11.25" hidden="1" outlineLevel="5">
      <c r="A468" s="11977" t="s">
        <v>3175</v>
      </c>
      <c r="B468" s="2" t="s">
        <v>94</v>
      </c>
      <c r="C468" s="67" t="str">
        <f t="shared" si="75"/>
        <v/>
      </c>
      <c r="D468" s="2" t="s">
        <v>90</v>
      </c>
      <c r="E468" s="2" t="s">
        <v>4104</v>
      </c>
      <c r="F468" s="2" t="s">
        <v>67</v>
      </c>
      <c r="G468" s="2" t="s">
        <v>4105</v>
      </c>
      <c r="H468" s="2" t="s">
        <v>2283</v>
      </c>
      <c r="I468" s="2"/>
      <c r="J468" s="2" t="s">
        <v>71</v>
      </c>
      <c r="K468" s="2"/>
      <c r="L468" s="2" t="s">
        <v>12</v>
      </c>
      <c r="M468" s="2" t="s">
        <v>12</v>
      </c>
      <c r="N468" s="2" t="s">
        <v>12</v>
      </c>
      <c r="O468" s="2" t="s">
        <v>3679</v>
      </c>
      <c r="P468" s="2"/>
      <c r="Q468" s="2"/>
      <c r="S468" s="11978"/>
      <c r="U468" s="11979"/>
      <c r="W468" s="11980" t="str">
        <f>IF(OR(ISNUMBER(W469),ISNUMBER(W470),ISNUMBER(W471),ISNUMBER(W472),ISNUMBER(W473)),N(W469)+N(W470)+N(W471)+N(W472)+N(W473),IF(ISNUMBER(U468),U468,""))</f>
        <v/>
      </c>
      <c r="Y468" s="11981" t="str">
        <f t="shared" si="76"/>
        <v/>
      </c>
      <c r="AA468" s="92"/>
      <c r="AC468" s="11982"/>
      <c r="AE468" s="11983"/>
      <c r="AG468" s="11984" t="str">
        <f>IF(OR(ISNUMBER(AG469),ISNUMBER(AG470),ISNUMBER(AG471),ISNUMBER(AG472),ISNUMBER(AG473)),N(AG469)+N(AG470)+N(AG471)+N(AG472)+N(AG473),IF(ISNUMBER(AE468),AE468,""))</f>
        <v/>
      </c>
      <c r="AI468" s="11985" t="str">
        <f t="shared" si="77"/>
        <v/>
      </c>
    </row>
    <row r="469" spans="1:35" ht="11.25" hidden="1" outlineLevel="6">
      <c r="A469" s="11986" t="s">
        <v>3178</v>
      </c>
      <c r="B469" s="2" t="s">
        <v>94</v>
      </c>
      <c r="C469" s="67" t="str">
        <f t="shared" si="75"/>
        <v/>
      </c>
      <c r="D469" s="2" t="s">
        <v>90</v>
      </c>
      <c r="E469" s="2" t="s">
        <v>4106</v>
      </c>
      <c r="F469" s="2" t="s">
        <v>67</v>
      </c>
      <c r="G469" s="2" t="s">
        <v>4107</v>
      </c>
      <c r="H469" s="2"/>
      <c r="I469" s="2"/>
      <c r="J469" s="2" t="s">
        <v>187</v>
      </c>
      <c r="K469" s="2"/>
      <c r="L469" s="2" t="s">
        <v>12</v>
      </c>
      <c r="M469" s="2" t="s">
        <v>12</v>
      </c>
      <c r="N469" s="2" t="s">
        <v>12</v>
      </c>
      <c r="O469" s="2" t="s">
        <v>3679</v>
      </c>
      <c r="P469" s="2"/>
      <c r="Q469" s="2"/>
      <c r="S469" s="11987"/>
      <c r="U469" s="11988"/>
      <c r="W469" s="11989" t="str">
        <f t="shared" ref="W469:W474" si="78">IF(ISNUMBER(U469),U469,"")</f>
        <v/>
      </c>
      <c r="Y469" s="11990" t="str">
        <f t="shared" si="76"/>
        <v/>
      </c>
      <c r="AA469" s="92"/>
      <c r="AC469" s="11991"/>
      <c r="AE469" s="11992"/>
      <c r="AG469" s="11993" t="str">
        <f t="shared" ref="AG469:AG474" si="79">IF(ISNUMBER(AE469),AE469,"")</f>
        <v/>
      </c>
      <c r="AI469" s="11994" t="str">
        <f t="shared" si="77"/>
        <v/>
      </c>
    </row>
    <row r="470" spans="1:35" ht="11.25" hidden="1" outlineLevel="6">
      <c r="A470" s="11995" t="s">
        <v>3181</v>
      </c>
      <c r="B470" s="2" t="s">
        <v>94</v>
      </c>
      <c r="C470" s="67" t="str">
        <f t="shared" si="75"/>
        <v/>
      </c>
      <c r="D470" s="2" t="s">
        <v>90</v>
      </c>
      <c r="E470" s="2" t="s">
        <v>4108</v>
      </c>
      <c r="F470" s="2" t="s">
        <v>67</v>
      </c>
      <c r="G470" s="2" t="s">
        <v>4109</v>
      </c>
      <c r="H470" s="2"/>
      <c r="I470" s="2" t="s">
        <v>4110</v>
      </c>
      <c r="J470" s="2" t="s">
        <v>187</v>
      </c>
      <c r="K470" s="2"/>
      <c r="L470" s="2" t="s">
        <v>12</v>
      </c>
      <c r="M470" s="2" t="s">
        <v>12</v>
      </c>
      <c r="N470" s="2" t="s">
        <v>12</v>
      </c>
      <c r="O470" s="2" t="s">
        <v>3679</v>
      </c>
      <c r="P470" s="2"/>
      <c r="Q470" s="2"/>
      <c r="S470" s="11996"/>
      <c r="U470" s="11997"/>
      <c r="W470" s="11998" t="str">
        <f t="shared" si="78"/>
        <v/>
      </c>
      <c r="Y470" s="11999" t="str">
        <f t="shared" si="76"/>
        <v/>
      </c>
      <c r="AA470" s="92"/>
      <c r="AC470" s="12000"/>
      <c r="AE470" s="12001"/>
      <c r="AG470" s="12002" t="str">
        <f t="shared" si="79"/>
        <v/>
      </c>
      <c r="AI470" s="12003" t="str">
        <f t="shared" si="77"/>
        <v/>
      </c>
    </row>
    <row r="471" spans="1:35" ht="11.25" hidden="1" outlineLevel="6">
      <c r="A471" s="12004" t="s">
        <v>3163</v>
      </c>
      <c r="B471" s="2" t="s">
        <v>94</v>
      </c>
      <c r="C471" s="67" t="str">
        <f t="shared" si="75"/>
        <v/>
      </c>
      <c r="D471" s="2" t="s">
        <v>90</v>
      </c>
      <c r="E471" s="2" t="s">
        <v>4111</v>
      </c>
      <c r="F471" s="2" t="s">
        <v>67</v>
      </c>
      <c r="G471" s="2" t="s">
        <v>4112</v>
      </c>
      <c r="H471" s="2"/>
      <c r="I471" s="2" t="s">
        <v>4113</v>
      </c>
      <c r="J471" s="2" t="s">
        <v>187</v>
      </c>
      <c r="K471" s="2"/>
      <c r="L471" s="2" t="s">
        <v>12</v>
      </c>
      <c r="M471" s="2" t="s">
        <v>12</v>
      </c>
      <c r="N471" s="2" t="s">
        <v>12</v>
      </c>
      <c r="O471" s="2" t="s">
        <v>3679</v>
      </c>
      <c r="P471" s="2"/>
      <c r="Q471" s="2"/>
      <c r="S471" s="12005"/>
      <c r="U471" s="12006"/>
      <c r="W471" s="12007" t="str">
        <f t="shared" si="78"/>
        <v/>
      </c>
      <c r="Y471" s="12008" t="str">
        <f t="shared" si="76"/>
        <v/>
      </c>
      <c r="AA471" s="92"/>
      <c r="AC471" s="12009"/>
      <c r="AE471" s="12010"/>
      <c r="AG471" s="12011" t="str">
        <f t="shared" si="79"/>
        <v/>
      </c>
      <c r="AI471" s="12012" t="str">
        <f t="shared" si="77"/>
        <v/>
      </c>
    </row>
    <row r="472" spans="1:35" ht="11.25" hidden="1" outlineLevel="6">
      <c r="A472" s="12013" t="s">
        <v>4114</v>
      </c>
      <c r="B472" s="2" t="s">
        <v>94</v>
      </c>
      <c r="C472" s="67" t="str">
        <f t="shared" si="75"/>
        <v/>
      </c>
      <c r="D472" s="2" t="s">
        <v>90</v>
      </c>
      <c r="E472" s="2" t="s">
        <v>4115</v>
      </c>
      <c r="F472" s="2" t="s">
        <v>67</v>
      </c>
      <c r="G472" s="2" t="s">
        <v>4116</v>
      </c>
      <c r="H472" s="2"/>
      <c r="I472" s="2" t="s">
        <v>3194</v>
      </c>
      <c r="J472" s="2" t="s">
        <v>96</v>
      </c>
      <c r="K472" s="2"/>
      <c r="L472" s="2" t="s">
        <v>12</v>
      </c>
      <c r="M472" s="2" t="s">
        <v>12</v>
      </c>
      <c r="N472" s="2" t="s">
        <v>12</v>
      </c>
      <c r="O472" s="2" t="s">
        <v>3679</v>
      </c>
      <c r="P472" s="2"/>
      <c r="Q472" s="2"/>
      <c r="S472" s="12014"/>
      <c r="U472" s="12015"/>
      <c r="W472" s="12016" t="str">
        <f t="shared" si="78"/>
        <v/>
      </c>
      <c r="Y472" s="12017" t="str">
        <f t="shared" si="76"/>
        <v/>
      </c>
      <c r="AA472" s="92"/>
      <c r="AC472" s="12018"/>
      <c r="AE472" s="12019"/>
      <c r="AG472" s="12020" t="str">
        <f t="shared" si="79"/>
        <v/>
      </c>
      <c r="AI472" s="12021" t="str">
        <f t="shared" si="77"/>
        <v/>
      </c>
    </row>
    <row r="473" spans="1:35" ht="11.25" hidden="1" outlineLevel="6">
      <c r="A473" s="12022" t="s">
        <v>3171</v>
      </c>
      <c r="B473" s="2" t="s">
        <v>94</v>
      </c>
      <c r="C473" s="67" t="str">
        <f t="shared" si="75"/>
        <v/>
      </c>
      <c r="D473" s="2" t="s">
        <v>90</v>
      </c>
      <c r="E473" s="2" t="s">
        <v>4117</v>
      </c>
      <c r="F473" s="2" t="s">
        <v>67</v>
      </c>
      <c r="G473" s="2" t="s">
        <v>4118</v>
      </c>
      <c r="H473" s="2"/>
      <c r="I473" s="2" t="s">
        <v>4119</v>
      </c>
      <c r="J473" s="2" t="s">
        <v>187</v>
      </c>
      <c r="K473" s="2"/>
      <c r="L473" s="2" t="s">
        <v>12</v>
      </c>
      <c r="M473" s="2" t="s">
        <v>12</v>
      </c>
      <c r="N473" s="2" t="s">
        <v>12</v>
      </c>
      <c r="O473" s="2" t="s">
        <v>3679</v>
      </c>
      <c r="P473" s="2"/>
      <c r="Q473" s="2"/>
      <c r="S473" s="12023"/>
      <c r="U473" s="12024"/>
      <c r="W473" s="12025" t="str">
        <f t="shared" si="78"/>
        <v/>
      </c>
      <c r="Y473" s="12026" t="str">
        <f t="shared" si="76"/>
        <v/>
      </c>
      <c r="AA473" s="92"/>
      <c r="AC473" s="12027"/>
      <c r="AE473" s="12028"/>
      <c r="AG473" s="12029" t="str">
        <f t="shared" si="79"/>
        <v/>
      </c>
      <c r="AI473" s="12030" t="str">
        <f t="shared" si="77"/>
        <v/>
      </c>
    </row>
    <row r="474" spans="1:35" ht="11.25" hidden="1" outlineLevel="5">
      <c r="A474" s="12031" t="s">
        <v>3198</v>
      </c>
      <c r="B474" s="2" t="s">
        <v>94</v>
      </c>
      <c r="C474" s="67" t="str">
        <f t="shared" si="75"/>
        <v/>
      </c>
      <c r="D474" s="2" t="s">
        <v>90</v>
      </c>
      <c r="E474" s="2" t="s">
        <v>4120</v>
      </c>
      <c r="F474" s="2" t="s">
        <v>67</v>
      </c>
      <c r="G474" s="2" t="s">
        <v>4121</v>
      </c>
      <c r="H474" s="2" t="s">
        <v>2283</v>
      </c>
      <c r="I474" s="2"/>
      <c r="J474" s="2" t="s">
        <v>96</v>
      </c>
      <c r="K474" s="2"/>
      <c r="L474" s="2" t="s">
        <v>12</v>
      </c>
      <c r="M474" s="2" t="s">
        <v>12</v>
      </c>
      <c r="N474" s="2" t="s">
        <v>12</v>
      </c>
      <c r="O474" s="2" t="s">
        <v>3679</v>
      </c>
      <c r="P474" s="2"/>
      <c r="Q474" s="2"/>
      <c r="S474" s="12032"/>
      <c r="U474" s="12033"/>
      <c r="W474" s="12034" t="str">
        <f t="shared" si="78"/>
        <v/>
      </c>
      <c r="Y474" s="12035" t="str">
        <f t="shared" si="76"/>
        <v/>
      </c>
      <c r="AA474" s="92"/>
      <c r="AC474" s="12036"/>
      <c r="AE474" s="12037"/>
      <c r="AG474" s="12038" t="str">
        <f t="shared" si="79"/>
        <v/>
      </c>
      <c r="AI474" s="12039" t="str">
        <f t="shared" si="77"/>
        <v/>
      </c>
    </row>
    <row r="475" spans="1:35" ht="11.25" hidden="1" outlineLevel="4">
      <c r="A475" s="12040" t="s">
        <v>3201</v>
      </c>
      <c r="B475" s="2" t="s">
        <v>94</v>
      </c>
      <c r="C475" s="67" t="str">
        <f t="shared" si="75"/>
        <v/>
      </c>
      <c r="D475" s="2" t="s">
        <v>90</v>
      </c>
      <c r="E475" s="2" t="s">
        <v>4122</v>
      </c>
      <c r="F475" s="2" t="s">
        <v>67</v>
      </c>
      <c r="G475" s="2" t="s">
        <v>4123</v>
      </c>
      <c r="H475" s="2" t="s">
        <v>4082</v>
      </c>
      <c r="I475" s="2"/>
      <c r="J475" s="2" t="s">
        <v>71</v>
      </c>
      <c r="K475" s="2"/>
      <c r="L475" s="2" t="s">
        <v>12</v>
      </c>
      <c r="M475" s="2" t="s">
        <v>12</v>
      </c>
      <c r="N475" s="2" t="s">
        <v>12</v>
      </c>
      <c r="O475" s="2" t="s">
        <v>3679</v>
      </c>
      <c r="P475" s="2"/>
      <c r="Q475" s="2"/>
      <c r="S475" s="12041"/>
      <c r="U475" s="12042"/>
      <c r="W475" s="12043" t="str">
        <f>IF(OR(ISNUMBER(W477),ISNUMBER(W478),ISNUMBER(W479),ISNUMBER(W480),ISNUMBER(W481)),N(W477)+N(W478)+N(W479)+N(W480)+N(W481),IF(ISNUMBER(U475),U475,""))</f>
        <v/>
      </c>
      <c r="Y475" s="12044" t="str">
        <f t="shared" si="76"/>
        <v/>
      </c>
      <c r="AA475" s="92"/>
      <c r="AC475" s="12045"/>
      <c r="AE475" s="12046"/>
      <c r="AG475" s="12047" t="str">
        <f>IF(OR(ISNUMBER(AG477),ISNUMBER(AG478),ISNUMBER(AG479),ISNUMBER(AG480),ISNUMBER(AG481)),N(AG477)+N(AG478)+N(AG479)+N(AG480)+N(AG481),IF(ISNUMBER(AE475),AE475,""))</f>
        <v/>
      </c>
      <c r="AI475" s="12048" t="str">
        <f t="shared" si="77"/>
        <v/>
      </c>
    </row>
    <row r="476" spans="1:35" ht="11.25" hidden="1" outlineLevel="5">
      <c r="A476" s="12049" t="s">
        <v>2531</v>
      </c>
      <c r="B476" s="2"/>
      <c r="C476" s="67" t="str">
        <f t="shared" si="75"/>
        <v/>
      </c>
      <c r="D476" s="2" t="s">
        <v>90</v>
      </c>
      <c r="E476" s="2" t="s">
        <v>4124</v>
      </c>
      <c r="F476" s="2" t="s">
        <v>67</v>
      </c>
      <c r="G476" s="2" t="s">
        <v>4125</v>
      </c>
      <c r="H476" s="2"/>
      <c r="I476" s="2"/>
      <c r="J476" s="2"/>
      <c r="K476" s="2"/>
      <c r="L476" s="2" t="s">
        <v>12</v>
      </c>
      <c r="M476" s="2" t="s">
        <v>12</v>
      </c>
      <c r="N476" s="2" t="s">
        <v>12</v>
      </c>
      <c r="O476" s="2" t="s">
        <v>3679</v>
      </c>
      <c r="P476" s="2"/>
      <c r="Q476" s="2"/>
      <c r="S476" s="12050"/>
      <c r="U476" s="12051"/>
      <c r="W476" s="12052" t="str">
        <f t="shared" ref="W476:W482" si="80">IF(ISNUMBER(U476),U476,"")</f>
        <v/>
      </c>
      <c r="Y476" s="12053" t="str">
        <f t="shared" si="76"/>
        <v/>
      </c>
      <c r="AA476" s="92"/>
      <c r="AC476" s="12054"/>
      <c r="AE476" s="12055"/>
      <c r="AG476" s="12056" t="str">
        <f t="shared" ref="AG476:AG482" si="81">IF(ISNUMBER(AE476),AE476,"")</f>
        <v/>
      </c>
      <c r="AI476" s="12057" t="str">
        <f t="shared" si="77"/>
        <v/>
      </c>
    </row>
    <row r="477" spans="1:35" ht="11.25" hidden="1" outlineLevel="5">
      <c r="A477" s="12058" t="s">
        <v>3205</v>
      </c>
      <c r="B477" s="2" t="s">
        <v>94</v>
      </c>
      <c r="C477" s="67" t="str">
        <f t="shared" si="75"/>
        <v/>
      </c>
      <c r="D477" s="2" t="s">
        <v>90</v>
      </c>
      <c r="E477" s="2" t="s">
        <v>4126</v>
      </c>
      <c r="F477" s="2" t="s">
        <v>67</v>
      </c>
      <c r="G477" s="2" t="s">
        <v>4127</v>
      </c>
      <c r="H477" s="2"/>
      <c r="I477" s="2" t="s">
        <v>4128</v>
      </c>
      <c r="J477" s="2" t="s">
        <v>187</v>
      </c>
      <c r="K477" s="2"/>
      <c r="L477" s="2" t="s">
        <v>12</v>
      </c>
      <c r="M477" s="2" t="s">
        <v>12</v>
      </c>
      <c r="N477" s="2" t="s">
        <v>12</v>
      </c>
      <c r="O477" s="2" t="s">
        <v>3679</v>
      </c>
      <c r="P477" s="2"/>
      <c r="Q477" s="2"/>
      <c r="S477" s="12059"/>
      <c r="U477" s="12060"/>
      <c r="W477" s="12061" t="str">
        <f t="shared" si="80"/>
        <v/>
      </c>
      <c r="Y477" s="12062" t="str">
        <f t="shared" si="76"/>
        <v/>
      </c>
      <c r="AA477" s="92"/>
      <c r="AC477" s="12063"/>
      <c r="AE477" s="12064"/>
      <c r="AG477" s="12065" t="str">
        <f t="shared" si="81"/>
        <v/>
      </c>
      <c r="AI477" s="12066" t="str">
        <f t="shared" si="77"/>
        <v/>
      </c>
    </row>
    <row r="478" spans="1:35" ht="11.25" hidden="1" outlineLevel="5">
      <c r="A478" s="12067" t="s">
        <v>3209</v>
      </c>
      <c r="B478" s="2" t="s">
        <v>94</v>
      </c>
      <c r="C478" s="67" t="str">
        <f t="shared" si="75"/>
        <v/>
      </c>
      <c r="D478" s="2" t="s">
        <v>90</v>
      </c>
      <c r="E478" s="2" t="s">
        <v>4129</v>
      </c>
      <c r="F478" s="2" t="s">
        <v>67</v>
      </c>
      <c r="G478" s="2" t="s">
        <v>4130</v>
      </c>
      <c r="H478" s="2"/>
      <c r="I478" s="2" t="s">
        <v>4128</v>
      </c>
      <c r="J478" s="2" t="s">
        <v>187</v>
      </c>
      <c r="K478" s="2"/>
      <c r="L478" s="2" t="s">
        <v>12</v>
      </c>
      <c r="M478" s="2" t="s">
        <v>12</v>
      </c>
      <c r="N478" s="2" t="s">
        <v>12</v>
      </c>
      <c r="O478" s="2" t="s">
        <v>3679</v>
      </c>
      <c r="P478" s="2"/>
      <c r="Q478" s="2"/>
      <c r="S478" s="12068"/>
      <c r="U478" s="12069"/>
      <c r="W478" s="12070" t="str">
        <f t="shared" si="80"/>
        <v/>
      </c>
      <c r="Y478" s="12071" t="str">
        <f t="shared" si="76"/>
        <v/>
      </c>
      <c r="AA478" s="92"/>
      <c r="AC478" s="12072"/>
      <c r="AE478" s="12073"/>
      <c r="AG478" s="12074" t="str">
        <f t="shared" si="81"/>
        <v/>
      </c>
      <c r="AI478" s="12075" t="str">
        <f t="shared" si="77"/>
        <v/>
      </c>
    </row>
    <row r="479" spans="1:35" ht="11.25" hidden="1" outlineLevel="5">
      <c r="A479" s="12076" t="s">
        <v>3213</v>
      </c>
      <c r="B479" s="2" t="s">
        <v>94</v>
      </c>
      <c r="C479" s="67" t="str">
        <f t="shared" si="75"/>
        <v/>
      </c>
      <c r="D479" s="2" t="s">
        <v>90</v>
      </c>
      <c r="E479" s="2" t="s">
        <v>4131</v>
      </c>
      <c r="F479" s="2" t="s">
        <v>67</v>
      </c>
      <c r="G479" s="2" t="s">
        <v>4132</v>
      </c>
      <c r="H479" s="2"/>
      <c r="I479" s="2"/>
      <c r="J479" s="2" t="s">
        <v>187</v>
      </c>
      <c r="K479" s="2"/>
      <c r="L479" s="2" t="s">
        <v>12</v>
      </c>
      <c r="M479" s="2" t="s">
        <v>12</v>
      </c>
      <c r="N479" s="2" t="s">
        <v>12</v>
      </c>
      <c r="O479" s="2" t="s">
        <v>3679</v>
      </c>
      <c r="P479" s="2"/>
      <c r="Q479" s="2"/>
      <c r="S479" s="12077"/>
      <c r="U479" s="12078"/>
      <c r="W479" s="12079" t="str">
        <f t="shared" si="80"/>
        <v/>
      </c>
      <c r="Y479" s="12080" t="str">
        <f t="shared" si="76"/>
        <v/>
      </c>
      <c r="AA479" s="92"/>
      <c r="AC479" s="12081"/>
      <c r="AE479" s="12082"/>
      <c r="AG479" s="12083" t="str">
        <f t="shared" si="81"/>
        <v/>
      </c>
      <c r="AI479" s="12084" t="str">
        <f t="shared" si="77"/>
        <v/>
      </c>
    </row>
    <row r="480" spans="1:35" ht="11.25" hidden="1" outlineLevel="5">
      <c r="A480" s="12085" t="s">
        <v>3217</v>
      </c>
      <c r="B480" s="2" t="s">
        <v>94</v>
      </c>
      <c r="C480" s="67" t="str">
        <f t="shared" si="75"/>
        <v/>
      </c>
      <c r="D480" s="2" t="s">
        <v>90</v>
      </c>
      <c r="E480" s="2" t="s">
        <v>4133</v>
      </c>
      <c r="F480" s="2" t="s">
        <v>67</v>
      </c>
      <c r="G480" s="2" t="s">
        <v>4134</v>
      </c>
      <c r="H480" s="2"/>
      <c r="I480" s="2"/>
      <c r="J480" s="2" t="s">
        <v>187</v>
      </c>
      <c r="K480" s="2"/>
      <c r="L480" s="2" t="s">
        <v>12</v>
      </c>
      <c r="M480" s="2" t="s">
        <v>12</v>
      </c>
      <c r="N480" s="2" t="s">
        <v>12</v>
      </c>
      <c r="O480" s="2" t="s">
        <v>3679</v>
      </c>
      <c r="P480" s="2"/>
      <c r="Q480" s="2"/>
      <c r="S480" s="12086"/>
      <c r="U480" s="12087"/>
      <c r="W480" s="12088" t="str">
        <f t="shared" si="80"/>
        <v/>
      </c>
      <c r="Y480" s="12089" t="str">
        <f t="shared" si="76"/>
        <v/>
      </c>
      <c r="AA480" s="92"/>
      <c r="AC480" s="12090"/>
      <c r="AE480" s="12091"/>
      <c r="AG480" s="12092" t="str">
        <f t="shared" si="81"/>
        <v/>
      </c>
      <c r="AI480" s="12093" t="str">
        <f t="shared" si="77"/>
        <v/>
      </c>
    </row>
    <row r="481" spans="1:35" ht="11.25" hidden="1" outlineLevel="5">
      <c r="A481" s="12094" t="s">
        <v>3221</v>
      </c>
      <c r="B481" s="2" t="s">
        <v>94</v>
      </c>
      <c r="C481" s="67" t="str">
        <f t="shared" si="75"/>
        <v/>
      </c>
      <c r="D481" s="2" t="s">
        <v>90</v>
      </c>
      <c r="E481" s="2" t="s">
        <v>4135</v>
      </c>
      <c r="F481" s="2" t="s">
        <v>67</v>
      </c>
      <c r="G481" s="2" t="s">
        <v>4136</v>
      </c>
      <c r="H481" s="2"/>
      <c r="I481" s="2" t="s">
        <v>3976</v>
      </c>
      <c r="J481" s="2" t="s">
        <v>96</v>
      </c>
      <c r="K481" s="2"/>
      <c r="L481" s="2" t="s">
        <v>12</v>
      </c>
      <c r="M481" s="2" t="s">
        <v>12</v>
      </c>
      <c r="N481" s="2" t="s">
        <v>12</v>
      </c>
      <c r="O481" s="2" t="s">
        <v>3679</v>
      </c>
      <c r="P481" s="2"/>
      <c r="Q481" s="2"/>
      <c r="S481" s="12095"/>
      <c r="U481" s="12096"/>
      <c r="W481" s="12097" t="str">
        <f t="shared" si="80"/>
        <v/>
      </c>
      <c r="Y481" s="12098" t="str">
        <f t="shared" si="76"/>
        <v/>
      </c>
      <c r="AA481" s="92"/>
      <c r="AC481" s="12099"/>
      <c r="AE481" s="12100"/>
      <c r="AG481" s="12101" t="str">
        <f t="shared" si="81"/>
        <v/>
      </c>
      <c r="AI481" s="12102" t="str">
        <f t="shared" si="77"/>
        <v/>
      </c>
    </row>
    <row r="482" spans="1:35" ht="11.25" hidden="1" outlineLevel="4">
      <c r="A482" s="12103" t="s">
        <v>3227</v>
      </c>
      <c r="B482" s="2"/>
      <c r="C482" s="67" t="str">
        <f t="shared" si="75"/>
        <v/>
      </c>
      <c r="D482" s="2" t="s">
        <v>90</v>
      </c>
      <c r="E482" s="2" t="s">
        <v>4137</v>
      </c>
      <c r="F482" s="2" t="s">
        <v>67</v>
      </c>
      <c r="G482" s="2" t="s">
        <v>4138</v>
      </c>
      <c r="H482" s="2"/>
      <c r="I482" s="2"/>
      <c r="J482" s="2"/>
      <c r="K482" s="2"/>
      <c r="L482" s="2" t="s">
        <v>12</v>
      </c>
      <c r="M482" s="2" t="s">
        <v>12</v>
      </c>
      <c r="N482" s="2" t="s">
        <v>12</v>
      </c>
      <c r="O482" s="2" t="s">
        <v>3679</v>
      </c>
      <c r="P482" s="2"/>
      <c r="Q482" s="2"/>
      <c r="S482" s="12104"/>
      <c r="U482" s="12105"/>
      <c r="W482" s="12106" t="str">
        <f t="shared" si="80"/>
        <v/>
      </c>
      <c r="Y482" s="12107" t="str">
        <f t="shared" si="76"/>
        <v/>
      </c>
      <c r="AA482" s="92"/>
      <c r="AC482" s="12108"/>
      <c r="AE482" s="12109"/>
      <c r="AG482" s="12110" t="str">
        <f t="shared" si="81"/>
        <v/>
      </c>
      <c r="AI482" s="12111" t="str">
        <f t="shared" si="77"/>
        <v/>
      </c>
    </row>
    <row r="483" spans="1:35" ht="11.25" hidden="1" outlineLevel="3">
      <c r="A483" s="12112" t="s">
        <v>4139</v>
      </c>
      <c r="B483" s="2"/>
      <c r="C483" s="67" t="str">
        <f t="shared" si="75"/>
        <v/>
      </c>
      <c r="D483" s="2" t="s">
        <v>90</v>
      </c>
      <c r="E483" s="2" t="s">
        <v>4140</v>
      </c>
      <c r="F483" s="2" t="s">
        <v>67</v>
      </c>
      <c r="G483" s="2" t="s">
        <v>4141</v>
      </c>
      <c r="H483" s="2"/>
      <c r="I483" s="2" t="s">
        <v>4142</v>
      </c>
      <c r="J483" s="2" t="s">
        <v>71</v>
      </c>
      <c r="K483" s="2"/>
      <c r="L483" s="2" t="s">
        <v>12</v>
      </c>
      <c r="M483" s="2" t="s">
        <v>12</v>
      </c>
      <c r="N483" s="2" t="s">
        <v>12</v>
      </c>
      <c r="O483" s="2" t="s">
        <v>3679</v>
      </c>
      <c r="P483" s="2"/>
      <c r="Q483" s="2"/>
      <c r="S483" s="12113"/>
      <c r="U483" s="12114"/>
      <c r="W483" s="12115" t="str">
        <f>IF(OR(ISNUMBER(W486),ISNUMBER(W494)),N(W486)+N(W494),IF(ISNUMBER(U483),U483,""))</f>
        <v/>
      </c>
      <c r="Y483" s="12116" t="str">
        <f t="shared" si="76"/>
        <v/>
      </c>
      <c r="AA483" s="92"/>
      <c r="AC483" s="12117"/>
      <c r="AE483" s="12118"/>
      <c r="AG483" s="12119" t="str">
        <f>IF(OR(ISNUMBER(AG486),ISNUMBER(AG494)),N(AG486)+N(AG494),IF(ISNUMBER(AE483),AE483,""))</f>
        <v/>
      </c>
      <c r="AI483" s="12120" t="str">
        <f t="shared" si="77"/>
        <v/>
      </c>
    </row>
    <row r="484" spans="1:35" ht="11.25" hidden="1" outlineLevel="4">
      <c r="A484" s="12121" t="s">
        <v>3809</v>
      </c>
      <c r="B484" s="2"/>
      <c r="C484" s="67" t="str">
        <f t="shared" si="75"/>
        <v/>
      </c>
      <c r="D484" s="2" t="s">
        <v>90</v>
      </c>
      <c r="E484" s="2" t="s">
        <v>4143</v>
      </c>
      <c r="F484" s="2" t="s">
        <v>67</v>
      </c>
      <c r="G484" s="2" t="s">
        <v>4144</v>
      </c>
      <c r="H484" s="2" t="s">
        <v>2863</v>
      </c>
      <c r="I484" s="2"/>
      <c r="J484" s="2"/>
      <c r="K484" s="2"/>
      <c r="L484" s="2" t="s">
        <v>12</v>
      </c>
      <c r="M484" s="2" t="s">
        <v>12</v>
      </c>
      <c r="N484" s="2" t="s">
        <v>12</v>
      </c>
      <c r="O484" s="2" t="s">
        <v>3679</v>
      </c>
      <c r="P484" s="2"/>
      <c r="Q484" s="2"/>
      <c r="S484" s="12122"/>
      <c r="U484" s="12123"/>
      <c r="W484" s="12124" t="str">
        <f>IF(ISNUMBER(U484),U484,"")</f>
        <v/>
      </c>
      <c r="Y484" s="12125" t="str">
        <f t="shared" si="76"/>
        <v/>
      </c>
      <c r="AA484" s="92"/>
      <c r="AC484" s="12126"/>
      <c r="AE484" s="12127"/>
      <c r="AG484" s="12128" t="str">
        <f>IF(ISNUMBER(AE484),AE484,"")</f>
        <v/>
      </c>
      <c r="AI484" s="12129" t="str">
        <f t="shared" si="77"/>
        <v/>
      </c>
    </row>
    <row r="485" spans="1:35" ht="11.25" hidden="1" outlineLevel="4">
      <c r="A485" s="12130" t="s">
        <v>3238</v>
      </c>
      <c r="B485" s="2"/>
      <c r="C485" s="67" t="str">
        <f t="shared" si="75"/>
        <v/>
      </c>
      <c r="D485" s="2" t="s">
        <v>90</v>
      </c>
      <c r="E485" s="2" t="s">
        <v>4145</v>
      </c>
      <c r="F485" s="2" t="s">
        <v>67</v>
      </c>
      <c r="G485" s="2" t="s">
        <v>4146</v>
      </c>
      <c r="H485" s="2"/>
      <c r="I485" s="2"/>
      <c r="J485" s="2"/>
      <c r="K485" s="2"/>
      <c r="L485" s="2" t="s">
        <v>12</v>
      </c>
      <c r="M485" s="2"/>
      <c r="N485" s="2"/>
      <c r="O485" s="2" t="s">
        <v>3679</v>
      </c>
      <c r="P485" s="2"/>
      <c r="Q485" s="2"/>
      <c r="S485" s="12131"/>
      <c r="U485" s="12132"/>
      <c r="W485" s="12133" t="str">
        <f>IF(ISNUMBER(U485),U485,"")</f>
        <v/>
      </c>
      <c r="Y485" s="12134" t="str">
        <f t="shared" si="76"/>
        <v/>
      </c>
      <c r="AA485" s="92"/>
      <c r="AC485" s="12135"/>
      <c r="AE485" s="12136"/>
      <c r="AG485" s="12137" t="str">
        <f>IF(ISNUMBER(AE485),AE485,"")</f>
        <v/>
      </c>
      <c r="AI485" s="12138" t="str">
        <f t="shared" si="77"/>
        <v/>
      </c>
    </row>
    <row r="486" spans="1:35" ht="11.25" hidden="1" outlineLevel="4">
      <c r="A486" s="12139" t="s">
        <v>3242</v>
      </c>
      <c r="B486" s="2" t="s">
        <v>94</v>
      </c>
      <c r="C486" s="67" t="str">
        <f t="shared" si="75"/>
        <v/>
      </c>
      <c r="D486" s="2" t="s">
        <v>90</v>
      </c>
      <c r="E486" s="2" t="s">
        <v>4147</v>
      </c>
      <c r="F486" s="2" t="s">
        <v>67</v>
      </c>
      <c r="G486" s="2" t="s">
        <v>4148</v>
      </c>
      <c r="H486" s="2" t="s">
        <v>4149</v>
      </c>
      <c r="I486" s="2" t="s">
        <v>3245</v>
      </c>
      <c r="J486" s="2" t="s">
        <v>71</v>
      </c>
      <c r="K486" s="2"/>
      <c r="L486" s="2" t="s">
        <v>12</v>
      </c>
      <c r="M486" s="2" t="s">
        <v>12</v>
      </c>
      <c r="N486" s="2" t="s">
        <v>12</v>
      </c>
      <c r="O486" s="2" t="s">
        <v>3679</v>
      </c>
      <c r="P486" s="2"/>
      <c r="Q486" s="2"/>
      <c r="S486" s="12140"/>
      <c r="U486" s="12141"/>
      <c r="W486" s="12142" t="str">
        <f>IF(OR(ISNUMBER(W487),ISNUMBER(W488),ISNUMBER(W489),ISNUMBER(W490),ISNUMBER(W491),ISNUMBER(W492),ISNUMBER(W493)),N(W487)+N(W488)+N(W489)+N(W490)+N(W491)+N(W492)+N(W493),IF(ISNUMBER(U486),U486,""))</f>
        <v/>
      </c>
      <c r="Y486" s="12143" t="str">
        <f t="shared" si="76"/>
        <v/>
      </c>
      <c r="AA486" s="92"/>
      <c r="AC486" s="12144"/>
      <c r="AE486" s="12145"/>
      <c r="AG486" s="12146" t="str">
        <f>IF(OR(ISNUMBER(AG487),ISNUMBER(AG488),ISNUMBER(AG489),ISNUMBER(AG490),ISNUMBER(AG491),ISNUMBER(AG492),ISNUMBER(AG493)),N(AG487)+N(AG488)+N(AG489)+N(AG490)+N(AG491)+N(AG492)+N(AG493),IF(ISNUMBER(AE486),AE486,""))</f>
        <v/>
      </c>
      <c r="AI486" s="12147" t="str">
        <f t="shared" si="77"/>
        <v/>
      </c>
    </row>
    <row r="487" spans="1:35" ht="11.25" hidden="1" outlineLevel="5">
      <c r="A487" s="12148" t="s">
        <v>3246</v>
      </c>
      <c r="B487" s="2" t="s">
        <v>94</v>
      </c>
      <c r="C487" s="67" t="str">
        <f t="shared" si="75"/>
        <v/>
      </c>
      <c r="D487" s="2" t="s">
        <v>90</v>
      </c>
      <c r="E487" s="2" t="s">
        <v>4150</v>
      </c>
      <c r="F487" s="2" t="s">
        <v>67</v>
      </c>
      <c r="G487" s="2" t="s">
        <v>4151</v>
      </c>
      <c r="H487" s="2"/>
      <c r="I487" s="2" t="s">
        <v>3249</v>
      </c>
      <c r="J487" s="2" t="s">
        <v>122</v>
      </c>
      <c r="K487" s="2"/>
      <c r="L487" s="2" t="s">
        <v>12</v>
      </c>
      <c r="M487" s="2"/>
      <c r="N487" s="2"/>
      <c r="O487" s="2" t="s">
        <v>3679</v>
      </c>
      <c r="P487" s="2"/>
      <c r="Q487" s="2"/>
      <c r="S487" s="12149"/>
      <c r="U487" s="12150"/>
      <c r="W487" s="12151" t="str">
        <f t="shared" ref="W487:W493" si="82">IF(ISNUMBER(U487),U487,"")</f>
        <v/>
      </c>
      <c r="Y487" s="12152" t="str">
        <f t="shared" si="76"/>
        <v/>
      </c>
      <c r="AA487" s="92"/>
      <c r="AC487" s="12153"/>
      <c r="AE487" s="12154"/>
      <c r="AG487" s="12155" t="str">
        <f t="shared" ref="AG487:AG493" si="83">IF(ISNUMBER(AE487),AE487,"")</f>
        <v/>
      </c>
      <c r="AI487" s="12156" t="str">
        <f t="shared" si="77"/>
        <v/>
      </c>
    </row>
    <row r="488" spans="1:35" ht="11.25" hidden="1" outlineLevel="5">
      <c r="A488" s="12157" t="s">
        <v>3250</v>
      </c>
      <c r="B488" s="2" t="s">
        <v>94</v>
      </c>
      <c r="C488" s="67" t="str">
        <f t="shared" si="75"/>
        <v/>
      </c>
      <c r="D488" s="2" t="s">
        <v>90</v>
      </c>
      <c r="E488" s="2" t="s">
        <v>4152</v>
      </c>
      <c r="F488" s="2" t="s">
        <v>67</v>
      </c>
      <c r="G488" s="2" t="s">
        <v>4153</v>
      </c>
      <c r="H488" s="2"/>
      <c r="I488" s="2" t="s">
        <v>3253</v>
      </c>
      <c r="J488" s="2" t="s">
        <v>187</v>
      </c>
      <c r="K488" s="2"/>
      <c r="L488" s="2"/>
      <c r="M488" s="2" t="s">
        <v>12</v>
      </c>
      <c r="N488" s="2"/>
      <c r="O488" s="2" t="s">
        <v>3679</v>
      </c>
      <c r="P488" s="2"/>
      <c r="Q488" s="2"/>
      <c r="S488" s="12158"/>
      <c r="U488" s="12159"/>
      <c r="W488" s="12160" t="str">
        <f t="shared" si="82"/>
        <v/>
      </c>
      <c r="Y488" s="12161" t="str">
        <f t="shared" si="76"/>
        <v/>
      </c>
      <c r="AA488" s="92"/>
      <c r="AC488" s="12162"/>
      <c r="AE488" s="12163"/>
      <c r="AG488" s="12164" t="str">
        <f t="shared" si="83"/>
        <v/>
      </c>
      <c r="AI488" s="12165" t="str">
        <f t="shared" si="77"/>
        <v/>
      </c>
    </row>
    <row r="489" spans="1:35" ht="11.25" hidden="1" outlineLevel="5">
      <c r="A489" s="12166" t="s">
        <v>3254</v>
      </c>
      <c r="B489" s="2" t="s">
        <v>94</v>
      </c>
      <c r="C489" s="67" t="str">
        <f t="shared" si="75"/>
        <v/>
      </c>
      <c r="D489" s="2" t="s">
        <v>90</v>
      </c>
      <c r="E489" s="2" t="s">
        <v>4154</v>
      </c>
      <c r="F489" s="2" t="s">
        <v>67</v>
      </c>
      <c r="G489" s="2" t="s">
        <v>4155</v>
      </c>
      <c r="H489" s="2"/>
      <c r="I489" s="2" t="s">
        <v>3257</v>
      </c>
      <c r="J489" s="2" t="s">
        <v>187</v>
      </c>
      <c r="K489" s="2"/>
      <c r="L489" s="2" t="s">
        <v>12</v>
      </c>
      <c r="M489" s="2" t="s">
        <v>12</v>
      </c>
      <c r="N489" s="2" t="s">
        <v>12</v>
      </c>
      <c r="O489" s="2" t="s">
        <v>3679</v>
      </c>
      <c r="P489" s="2"/>
      <c r="Q489" s="2"/>
      <c r="S489" s="12167"/>
      <c r="U489" s="12168"/>
      <c r="W489" s="12169" t="str">
        <f t="shared" si="82"/>
        <v/>
      </c>
      <c r="Y489" s="12170" t="str">
        <f t="shared" si="76"/>
        <v/>
      </c>
      <c r="AA489" s="92"/>
      <c r="AC489" s="12171"/>
      <c r="AE489" s="12172"/>
      <c r="AG489" s="12173" t="str">
        <f t="shared" si="83"/>
        <v/>
      </c>
      <c r="AI489" s="12174" t="str">
        <f t="shared" si="77"/>
        <v/>
      </c>
    </row>
    <row r="490" spans="1:35" ht="11.25" hidden="1" outlineLevel="5">
      <c r="A490" s="12175" t="s">
        <v>3258</v>
      </c>
      <c r="B490" s="2" t="s">
        <v>94</v>
      </c>
      <c r="C490" s="67" t="str">
        <f t="shared" si="75"/>
        <v/>
      </c>
      <c r="D490" s="2" t="s">
        <v>90</v>
      </c>
      <c r="E490" s="2" t="s">
        <v>4156</v>
      </c>
      <c r="F490" s="2" t="s">
        <v>67</v>
      </c>
      <c r="G490" s="2" t="s">
        <v>4157</v>
      </c>
      <c r="H490" s="2" t="s">
        <v>2283</v>
      </c>
      <c r="I490" s="2" t="s">
        <v>3261</v>
      </c>
      <c r="J490" s="2" t="s">
        <v>187</v>
      </c>
      <c r="K490" s="2"/>
      <c r="L490" s="2" t="s">
        <v>12</v>
      </c>
      <c r="M490" s="2" t="s">
        <v>12</v>
      </c>
      <c r="N490" s="2" t="s">
        <v>12</v>
      </c>
      <c r="O490" s="2" t="s">
        <v>3679</v>
      </c>
      <c r="P490" s="2"/>
      <c r="Q490" s="2"/>
      <c r="S490" s="12176"/>
      <c r="U490" s="12177"/>
      <c r="W490" s="12178" t="str">
        <f t="shared" si="82"/>
        <v/>
      </c>
      <c r="Y490" s="12179" t="str">
        <f t="shared" si="76"/>
        <v/>
      </c>
      <c r="AA490" s="92"/>
      <c r="AC490" s="12180"/>
      <c r="AE490" s="12181"/>
      <c r="AG490" s="12182" t="str">
        <f t="shared" si="83"/>
        <v/>
      </c>
      <c r="AI490" s="12183" t="str">
        <f t="shared" si="77"/>
        <v/>
      </c>
    </row>
    <row r="491" spans="1:35" ht="11.25" hidden="1" outlineLevel="5">
      <c r="A491" s="12184" t="s">
        <v>3262</v>
      </c>
      <c r="B491" s="2" t="s">
        <v>94</v>
      </c>
      <c r="C491" s="67" t="str">
        <f t="shared" si="75"/>
        <v/>
      </c>
      <c r="D491" s="2" t="s">
        <v>90</v>
      </c>
      <c r="E491" s="2" t="s">
        <v>4158</v>
      </c>
      <c r="F491" s="2" t="s">
        <v>67</v>
      </c>
      <c r="G491" s="2" t="s">
        <v>4159</v>
      </c>
      <c r="H491" s="2" t="s">
        <v>2283</v>
      </c>
      <c r="I491" s="2" t="s">
        <v>3265</v>
      </c>
      <c r="J491" s="2" t="s">
        <v>187</v>
      </c>
      <c r="K491" s="2"/>
      <c r="L491" s="2" t="s">
        <v>12</v>
      </c>
      <c r="M491" s="2" t="s">
        <v>12</v>
      </c>
      <c r="N491" s="2" t="s">
        <v>12</v>
      </c>
      <c r="O491" s="2" t="s">
        <v>3679</v>
      </c>
      <c r="P491" s="2"/>
      <c r="Q491" s="2"/>
      <c r="S491" s="12185"/>
      <c r="U491" s="12186"/>
      <c r="W491" s="12187" t="str">
        <f t="shared" si="82"/>
        <v/>
      </c>
      <c r="Y491" s="12188" t="str">
        <f t="shared" si="76"/>
        <v/>
      </c>
      <c r="AA491" s="92"/>
      <c r="AC491" s="12189"/>
      <c r="AE491" s="12190"/>
      <c r="AG491" s="12191" t="str">
        <f t="shared" si="83"/>
        <v/>
      </c>
      <c r="AI491" s="12192" t="str">
        <f t="shared" si="77"/>
        <v/>
      </c>
    </row>
    <row r="492" spans="1:35" ht="11.25" hidden="1" outlineLevel="5">
      <c r="A492" s="12193" t="s">
        <v>3266</v>
      </c>
      <c r="B492" s="2" t="s">
        <v>94</v>
      </c>
      <c r="C492" s="67" t="str">
        <f t="shared" si="75"/>
        <v/>
      </c>
      <c r="D492" s="2" t="s">
        <v>90</v>
      </c>
      <c r="E492" s="2" t="s">
        <v>4160</v>
      </c>
      <c r="F492" s="2" t="s">
        <v>67</v>
      </c>
      <c r="G492" s="2" t="s">
        <v>4161</v>
      </c>
      <c r="H492" s="2" t="s">
        <v>4162</v>
      </c>
      <c r="I492" s="2" t="s">
        <v>3269</v>
      </c>
      <c r="J492" s="2" t="s">
        <v>96</v>
      </c>
      <c r="K492" s="2"/>
      <c r="L492" s="2" t="s">
        <v>12</v>
      </c>
      <c r="M492" s="2" t="s">
        <v>12</v>
      </c>
      <c r="N492" s="2" t="s">
        <v>12</v>
      </c>
      <c r="O492" s="2" t="s">
        <v>3679</v>
      </c>
      <c r="P492" s="2"/>
      <c r="Q492" s="2"/>
      <c r="S492" s="12194"/>
      <c r="U492" s="12195"/>
      <c r="W492" s="12196" t="str">
        <f t="shared" si="82"/>
        <v/>
      </c>
      <c r="Y492" s="12197" t="str">
        <f t="shared" si="76"/>
        <v/>
      </c>
      <c r="AA492" s="92"/>
      <c r="AC492" s="12198"/>
      <c r="AE492" s="12199"/>
      <c r="AG492" s="12200" t="str">
        <f t="shared" si="83"/>
        <v/>
      </c>
      <c r="AI492" s="12201" t="str">
        <f t="shared" si="77"/>
        <v/>
      </c>
    </row>
    <row r="493" spans="1:35" ht="11.25" hidden="1" outlineLevel="5">
      <c r="A493" s="12202" t="s">
        <v>3270</v>
      </c>
      <c r="B493" s="2" t="s">
        <v>94</v>
      </c>
      <c r="C493" s="67" t="str">
        <f t="shared" si="75"/>
        <v/>
      </c>
      <c r="D493" s="2" t="s">
        <v>90</v>
      </c>
      <c r="E493" s="2" t="s">
        <v>4163</v>
      </c>
      <c r="F493" s="2" t="s">
        <v>67</v>
      </c>
      <c r="G493" s="2" t="s">
        <v>4164</v>
      </c>
      <c r="H493" s="2"/>
      <c r="I493" s="2"/>
      <c r="J493" s="2" t="s">
        <v>96</v>
      </c>
      <c r="K493" s="2"/>
      <c r="L493" s="2" t="s">
        <v>12</v>
      </c>
      <c r="M493" s="2" t="s">
        <v>12</v>
      </c>
      <c r="N493" s="2" t="s">
        <v>12</v>
      </c>
      <c r="O493" s="2" t="s">
        <v>3679</v>
      </c>
      <c r="P493" s="2"/>
      <c r="Q493" s="2"/>
      <c r="S493" s="12203"/>
      <c r="U493" s="12204"/>
      <c r="W493" s="12205" t="str">
        <f t="shared" si="82"/>
        <v/>
      </c>
      <c r="Y493" s="12206" t="str">
        <f t="shared" si="76"/>
        <v/>
      </c>
      <c r="AA493" s="92"/>
      <c r="AC493" s="12207"/>
      <c r="AE493" s="12208"/>
      <c r="AG493" s="12209" t="str">
        <f t="shared" si="83"/>
        <v/>
      </c>
      <c r="AI493" s="12210" t="str">
        <f t="shared" si="77"/>
        <v/>
      </c>
    </row>
    <row r="494" spans="1:35" ht="11.25" hidden="1" outlineLevel="4">
      <c r="A494" s="12211" t="s">
        <v>4165</v>
      </c>
      <c r="B494" s="2" t="s">
        <v>94</v>
      </c>
      <c r="C494" s="67" t="str">
        <f t="shared" si="75"/>
        <v/>
      </c>
      <c r="D494" s="2" t="s">
        <v>90</v>
      </c>
      <c r="E494" s="2" t="s">
        <v>4166</v>
      </c>
      <c r="F494" s="2" t="s">
        <v>67</v>
      </c>
      <c r="G494" s="2" t="s">
        <v>4167</v>
      </c>
      <c r="H494" s="2" t="s">
        <v>4149</v>
      </c>
      <c r="I494" s="2" t="s">
        <v>4168</v>
      </c>
      <c r="J494" s="2" t="s">
        <v>71</v>
      </c>
      <c r="K494" s="2"/>
      <c r="L494" s="2" t="s">
        <v>12</v>
      </c>
      <c r="M494" s="2" t="s">
        <v>12</v>
      </c>
      <c r="N494" s="2" t="s">
        <v>12</v>
      </c>
      <c r="O494" s="2" t="s">
        <v>3679</v>
      </c>
      <c r="P494" s="2"/>
      <c r="Q494" s="2"/>
      <c r="S494" s="12212"/>
      <c r="U494" s="12213"/>
      <c r="W494" s="12214" t="str">
        <f>IF(OR(ISNUMBER(W495),ISNUMBER(W497),ISNUMBER(W501),ISNUMBER(W502)),N(W495)+N(W497)+N(W501)+N(W502),IF(ISNUMBER(U494),U494,""))</f>
        <v/>
      </c>
      <c r="Y494" s="12215" t="str">
        <f t="shared" si="76"/>
        <v/>
      </c>
      <c r="AA494" s="92"/>
      <c r="AC494" s="12216"/>
      <c r="AE494" s="12217"/>
      <c r="AG494" s="12218" t="str">
        <f>IF(OR(ISNUMBER(AG495),ISNUMBER(AG497),ISNUMBER(AG501),ISNUMBER(AG502)),N(AG495)+N(AG497)+N(AG501)+N(AG502),IF(ISNUMBER(AE494),AE494,""))</f>
        <v/>
      </c>
      <c r="AI494" s="12219" t="str">
        <f t="shared" si="77"/>
        <v/>
      </c>
    </row>
    <row r="495" spans="1:35" ht="11.25" hidden="1" outlineLevel="5">
      <c r="A495" s="12220" t="s">
        <v>3276</v>
      </c>
      <c r="B495" s="2" t="s">
        <v>94</v>
      </c>
      <c r="C495" s="67" t="str">
        <f t="shared" si="75"/>
        <v/>
      </c>
      <c r="D495" s="2" t="s">
        <v>90</v>
      </c>
      <c r="E495" s="2" t="s">
        <v>4169</v>
      </c>
      <c r="F495" s="2" t="s">
        <v>67</v>
      </c>
      <c r="G495" s="2" t="s">
        <v>4170</v>
      </c>
      <c r="H495" s="2" t="s">
        <v>2283</v>
      </c>
      <c r="I495" s="2" t="s">
        <v>3279</v>
      </c>
      <c r="J495" s="2" t="s">
        <v>187</v>
      </c>
      <c r="K495" s="2"/>
      <c r="L495" s="2" t="s">
        <v>12</v>
      </c>
      <c r="M495" s="2" t="s">
        <v>12</v>
      </c>
      <c r="N495" s="2" t="s">
        <v>12</v>
      </c>
      <c r="O495" s="2" t="s">
        <v>3679</v>
      </c>
      <c r="P495" s="2"/>
      <c r="Q495" s="2"/>
      <c r="S495" s="12221"/>
      <c r="U495" s="12222"/>
      <c r="W495" s="12223" t="str">
        <f t="shared" ref="W495:W502" si="84">IF(ISNUMBER(U495),U495,"")</f>
        <v/>
      </c>
      <c r="Y495" s="12224" t="str">
        <f t="shared" si="76"/>
        <v/>
      </c>
      <c r="AA495" s="92"/>
      <c r="AC495" s="12225"/>
      <c r="AE495" s="12226"/>
      <c r="AG495" s="12227" t="str">
        <f t="shared" ref="AG495:AG502" si="85">IF(ISNUMBER(AE495),AE495,"")</f>
        <v/>
      </c>
      <c r="AI495" s="12228" t="str">
        <f t="shared" si="77"/>
        <v/>
      </c>
    </row>
    <row r="496" spans="1:35" ht="11.25" hidden="1" outlineLevel="6">
      <c r="A496" s="12229" t="s">
        <v>3292</v>
      </c>
      <c r="B496" s="2"/>
      <c r="C496" s="67" t="str">
        <f t="shared" si="75"/>
        <v/>
      </c>
      <c r="D496" s="2" t="s">
        <v>90</v>
      </c>
      <c r="E496" s="2" t="s">
        <v>4171</v>
      </c>
      <c r="F496" s="2" t="s">
        <v>67</v>
      </c>
      <c r="G496" s="2" t="s">
        <v>4172</v>
      </c>
      <c r="H496" s="2"/>
      <c r="I496" s="2" t="s">
        <v>4173</v>
      </c>
      <c r="J496" s="2" t="s">
        <v>187</v>
      </c>
      <c r="K496" s="2"/>
      <c r="L496" s="2"/>
      <c r="M496" s="2" t="s">
        <v>12</v>
      </c>
      <c r="N496" s="2"/>
      <c r="O496" s="2" t="s">
        <v>3679</v>
      </c>
      <c r="P496" s="2"/>
      <c r="Q496" s="2"/>
      <c r="S496" s="12230"/>
      <c r="U496" s="12231"/>
      <c r="W496" s="12232" t="str">
        <f t="shared" si="84"/>
        <v/>
      </c>
      <c r="Y496" s="12233" t="str">
        <f t="shared" si="76"/>
        <v/>
      </c>
      <c r="AA496" s="92"/>
      <c r="AC496" s="12234"/>
      <c r="AE496" s="12235"/>
      <c r="AG496" s="12236" t="str">
        <f t="shared" si="85"/>
        <v/>
      </c>
      <c r="AI496" s="12237" t="str">
        <f t="shared" si="77"/>
        <v/>
      </c>
    </row>
    <row r="497" spans="1:35" ht="11.25" hidden="1" outlineLevel="5">
      <c r="A497" s="12238" t="s">
        <v>3284</v>
      </c>
      <c r="B497" s="2" t="s">
        <v>94</v>
      </c>
      <c r="C497" s="67" t="str">
        <f t="shared" si="75"/>
        <v/>
      </c>
      <c r="D497" s="2" t="s">
        <v>90</v>
      </c>
      <c r="E497" s="2" t="s">
        <v>4174</v>
      </c>
      <c r="F497" s="2" t="s">
        <v>67</v>
      </c>
      <c r="G497" s="2" t="s">
        <v>4175</v>
      </c>
      <c r="H497" s="2"/>
      <c r="I497" s="2" t="s">
        <v>3287</v>
      </c>
      <c r="J497" s="2" t="s">
        <v>187</v>
      </c>
      <c r="K497" s="2"/>
      <c r="L497" s="2" t="s">
        <v>12</v>
      </c>
      <c r="M497" s="2" t="s">
        <v>12</v>
      </c>
      <c r="N497" s="2" t="s">
        <v>12</v>
      </c>
      <c r="O497" s="2" t="s">
        <v>3679</v>
      </c>
      <c r="P497" s="2"/>
      <c r="Q497" s="2"/>
      <c r="S497" s="12239"/>
      <c r="U497" s="12240"/>
      <c r="W497" s="12241" t="str">
        <f t="shared" si="84"/>
        <v/>
      </c>
      <c r="Y497" s="12242" t="str">
        <f t="shared" si="76"/>
        <v/>
      </c>
      <c r="AA497" s="92"/>
      <c r="AC497" s="12243"/>
      <c r="AE497" s="12244"/>
      <c r="AG497" s="12245" t="str">
        <f t="shared" si="85"/>
        <v/>
      </c>
      <c r="AI497" s="12246" t="str">
        <f t="shared" si="77"/>
        <v/>
      </c>
    </row>
    <row r="498" spans="1:35" ht="11.25" hidden="1" outlineLevel="6">
      <c r="A498" s="12247" t="s">
        <v>3288</v>
      </c>
      <c r="B498" s="2"/>
      <c r="C498" s="67" t="str">
        <f t="shared" si="75"/>
        <v/>
      </c>
      <c r="D498" s="2" t="s">
        <v>90</v>
      </c>
      <c r="E498" s="2" t="s">
        <v>4176</v>
      </c>
      <c r="F498" s="2" t="s">
        <v>67</v>
      </c>
      <c r="G498" s="2" t="s">
        <v>4177</v>
      </c>
      <c r="H498" s="2"/>
      <c r="I498" s="2" t="s">
        <v>3291</v>
      </c>
      <c r="J498" s="2" t="s">
        <v>187</v>
      </c>
      <c r="K498" s="2"/>
      <c r="L498" s="2" t="s">
        <v>12</v>
      </c>
      <c r="M498" s="2"/>
      <c r="N498" s="2"/>
      <c r="O498" s="2" t="s">
        <v>3679</v>
      </c>
      <c r="P498" s="2"/>
      <c r="Q498" s="2"/>
      <c r="S498" s="12248"/>
      <c r="U498" s="12249"/>
      <c r="W498" s="12250" t="str">
        <f t="shared" si="84"/>
        <v/>
      </c>
      <c r="Y498" s="12251" t="str">
        <f t="shared" si="76"/>
        <v/>
      </c>
      <c r="AA498" s="92"/>
      <c r="AC498" s="12252"/>
      <c r="AE498" s="12253"/>
      <c r="AG498" s="12254" t="str">
        <f t="shared" si="85"/>
        <v/>
      </c>
      <c r="AI498" s="12255" t="str">
        <f t="shared" si="77"/>
        <v/>
      </c>
    </row>
    <row r="499" spans="1:35" ht="11.25" hidden="1" outlineLevel="6">
      <c r="A499" s="12256" t="s">
        <v>3292</v>
      </c>
      <c r="B499" s="2"/>
      <c r="C499" s="67" t="str">
        <f t="shared" si="75"/>
        <v/>
      </c>
      <c r="D499" s="2" t="s">
        <v>90</v>
      </c>
      <c r="E499" s="2" t="s">
        <v>4178</v>
      </c>
      <c r="F499" s="2" t="s">
        <v>67</v>
      </c>
      <c r="G499" s="2" t="s">
        <v>4179</v>
      </c>
      <c r="H499" s="2"/>
      <c r="I499" s="2" t="s">
        <v>4180</v>
      </c>
      <c r="J499" s="2" t="s">
        <v>187</v>
      </c>
      <c r="K499" s="2"/>
      <c r="L499" s="2"/>
      <c r="M499" s="2" t="s">
        <v>12</v>
      </c>
      <c r="N499" s="2"/>
      <c r="O499" s="2" t="s">
        <v>3679</v>
      </c>
      <c r="P499" s="2"/>
      <c r="Q499" s="2"/>
      <c r="S499" s="12257"/>
      <c r="U499" s="12258"/>
      <c r="W499" s="12259" t="str">
        <f t="shared" si="84"/>
        <v/>
      </c>
      <c r="Y499" s="12260" t="str">
        <f t="shared" si="76"/>
        <v/>
      </c>
      <c r="AA499" s="92"/>
      <c r="AC499" s="12261"/>
      <c r="AE499" s="12262"/>
      <c r="AG499" s="12263" t="str">
        <f t="shared" si="85"/>
        <v/>
      </c>
      <c r="AI499" s="12264" t="str">
        <f t="shared" si="77"/>
        <v/>
      </c>
    </row>
    <row r="500" spans="1:35" ht="11.25" hidden="1" outlineLevel="6">
      <c r="A500" s="12265" t="s">
        <v>3296</v>
      </c>
      <c r="B500" s="2"/>
      <c r="C500" s="67" t="str">
        <f t="shared" si="75"/>
        <v/>
      </c>
      <c r="D500" s="2" t="s">
        <v>90</v>
      </c>
      <c r="E500" s="2" t="s">
        <v>4181</v>
      </c>
      <c r="F500" s="2" t="s">
        <v>67</v>
      </c>
      <c r="G500" s="2" t="s">
        <v>4182</v>
      </c>
      <c r="H500" s="2" t="s">
        <v>3299</v>
      </c>
      <c r="I500" s="2" t="s">
        <v>4183</v>
      </c>
      <c r="J500" s="2"/>
      <c r="K500" s="2"/>
      <c r="L500" s="2" t="s">
        <v>12</v>
      </c>
      <c r="M500" s="2" t="s">
        <v>12</v>
      </c>
      <c r="N500" s="2" t="s">
        <v>12</v>
      </c>
      <c r="O500" s="2" t="s">
        <v>3679</v>
      </c>
      <c r="P500" s="2"/>
      <c r="Q500" s="2"/>
      <c r="S500" s="12266"/>
      <c r="U500" s="12267"/>
      <c r="W500" s="12268" t="str">
        <f t="shared" si="84"/>
        <v/>
      </c>
      <c r="Y500" s="12269" t="str">
        <f t="shared" si="76"/>
        <v/>
      </c>
      <c r="AA500" s="92"/>
      <c r="AC500" s="12270"/>
      <c r="AE500" s="12271"/>
      <c r="AG500" s="12272" t="str">
        <f t="shared" si="85"/>
        <v/>
      </c>
      <c r="AI500" s="12273" t="str">
        <f t="shared" si="77"/>
        <v/>
      </c>
    </row>
    <row r="501" spans="1:35" ht="11.25" hidden="1" outlineLevel="5">
      <c r="A501" s="12274" t="s">
        <v>3301</v>
      </c>
      <c r="B501" s="2" t="s">
        <v>94</v>
      </c>
      <c r="C501" s="67" t="str">
        <f t="shared" si="75"/>
        <v/>
      </c>
      <c r="D501" s="2" t="s">
        <v>90</v>
      </c>
      <c r="E501" s="2" t="s">
        <v>4184</v>
      </c>
      <c r="F501" s="2" t="s">
        <v>67</v>
      </c>
      <c r="G501" s="2" t="s">
        <v>4185</v>
      </c>
      <c r="H501" s="2" t="s">
        <v>2283</v>
      </c>
      <c r="I501" s="2" t="s">
        <v>3304</v>
      </c>
      <c r="J501" s="2" t="s">
        <v>187</v>
      </c>
      <c r="K501" s="2"/>
      <c r="L501" s="2" t="s">
        <v>12</v>
      </c>
      <c r="M501" s="2" t="s">
        <v>12</v>
      </c>
      <c r="N501" s="2" t="s">
        <v>12</v>
      </c>
      <c r="O501" s="2" t="s">
        <v>3679</v>
      </c>
      <c r="P501" s="2"/>
      <c r="Q501" s="2"/>
      <c r="S501" s="12275"/>
      <c r="U501" s="12276"/>
      <c r="W501" s="12277" t="str">
        <f t="shared" si="84"/>
        <v/>
      </c>
      <c r="Y501" s="12278" t="str">
        <f t="shared" si="76"/>
        <v/>
      </c>
      <c r="AA501" s="92"/>
      <c r="AC501" s="12279"/>
      <c r="AE501" s="12280"/>
      <c r="AG501" s="12281" t="str">
        <f t="shared" si="85"/>
        <v/>
      </c>
      <c r="AI501" s="12282" t="str">
        <f t="shared" si="77"/>
        <v/>
      </c>
    </row>
    <row r="502" spans="1:35" ht="11.25" hidden="1" outlineLevel="5">
      <c r="A502" s="12283" t="s">
        <v>2289</v>
      </c>
      <c r="B502" s="2" t="s">
        <v>94</v>
      </c>
      <c r="C502" s="67" t="str">
        <f t="shared" si="75"/>
        <v/>
      </c>
      <c r="D502" s="2" t="s">
        <v>90</v>
      </c>
      <c r="E502" s="2" t="s">
        <v>4186</v>
      </c>
      <c r="F502" s="2" t="s">
        <v>67</v>
      </c>
      <c r="G502" s="2" t="s">
        <v>4187</v>
      </c>
      <c r="H502" s="2"/>
      <c r="I502" s="2"/>
      <c r="J502" s="2" t="s">
        <v>96</v>
      </c>
      <c r="K502" s="2"/>
      <c r="L502" s="2" t="s">
        <v>12</v>
      </c>
      <c r="M502" s="2" t="s">
        <v>12</v>
      </c>
      <c r="N502" s="2" t="s">
        <v>12</v>
      </c>
      <c r="O502" s="2" t="s">
        <v>3679</v>
      </c>
      <c r="P502" s="2"/>
      <c r="Q502" s="2"/>
      <c r="S502" s="12284"/>
      <c r="U502" s="12285"/>
      <c r="W502" s="12286" t="str">
        <f t="shared" si="84"/>
        <v/>
      </c>
      <c r="Y502" s="12287" t="str">
        <f t="shared" si="76"/>
        <v/>
      </c>
      <c r="AA502" s="92"/>
      <c r="AC502" s="12288"/>
      <c r="AE502" s="12289"/>
      <c r="AG502" s="12290" t="str">
        <f t="shared" si="85"/>
        <v/>
      </c>
      <c r="AI502" s="12291" t="str">
        <f t="shared" si="77"/>
        <v/>
      </c>
    </row>
    <row r="503" spans="1:35" ht="11.25" hidden="1" outlineLevel="3">
      <c r="A503" s="12292" t="s">
        <v>4188</v>
      </c>
      <c r="B503" s="2"/>
      <c r="C503" s="67" t="str">
        <f t="shared" si="75"/>
        <v/>
      </c>
      <c r="D503" s="2" t="s">
        <v>90</v>
      </c>
      <c r="E503" s="2" t="s">
        <v>4189</v>
      </c>
      <c r="F503" s="2" t="s">
        <v>67</v>
      </c>
      <c r="G503" s="2" t="s">
        <v>4190</v>
      </c>
      <c r="H503" s="2"/>
      <c r="I503" s="2"/>
      <c r="J503" s="2" t="s">
        <v>71</v>
      </c>
      <c r="K503" s="2"/>
      <c r="L503" s="2" t="s">
        <v>12</v>
      </c>
      <c r="M503" s="2" t="s">
        <v>12</v>
      </c>
      <c r="N503" s="2" t="s">
        <v>12</v>
      </c>
      <c r="O503" s="2" t="s">
        <v>3679</v>
      </c>
      <c r="P503" s="2"/>
      <c r="Q503" s="2"/>
      <c r="S503" s="12293"/>
      <c r="U503" s="12294"/>
      <c r="W503" s="12295" t="str">
        <f>IF(OR(ISNUMBER(W505),ISNUMBER(W522)),N(W505)+N(W522),IF(ISNUMBER(U503),U503,""))</f>
        <v/>
      </c>
      <c r="Y503" s="12296" t="str">
        <f t="shared" si="76"/>
        <v/>
      </c>
      <c r="AA503" s="92"/>
      <c r="AC503" s="12297"/>
      <c r="AE503" s="12298"/>
      <c r="AG503" s="12299" t="str">
        <f>IF(OR(ISNUMBER(AG505),ISNUMBER(AG522)),N(AG505)+N(AG522),IF(ISNUMBER(AE503),AE503,""))</f>
        <v/>
      </c>
      <c r="AI503" s="12300" t="str">
        <f t="shared" si="77"/>
        <v/>
      </c>
    </row>
    <row r="504" spans="1:35" ht="11.25" hidden="1" outlineLevel="4">
      <c r="A504" s="12301" t="s">
        <v>3809</v>
      </c>
      <c r="B504" s="2"/>
      <c r="C504" s="67" t="str">
        <f t="shared" si="75"/>
        <v/>
      </c>
      <c r="D504" s="2" t="s">
        <v>90</v>
      </c>
      <c r="E504" s="2" t="s">
        <v>4191</v>
      </c>
      <c r="F504" s="2" t="s">
        <v>67</v>
      </c>
      <c r="G504" s="2" t="s">
        <v>4192</v>
      </c>
      <c r="H504" s="2" t="s">
        <v>2863</v>
      </c>
      <c r="I504" s="2"/>
      <c r="J504" s="2"/>
      <c r="K504" s="2"/>
      <c r="L504" s="2" t="s">
        <v>12</v>
      </c>
      <c r="M504" s="2" t="s">
        <v>12</v>
      </c>
      <c r="N504" s="2" t="s">
        <v>12</v>
      </c>
      <c r="O504" s="2" t="s">
        <v>3679</v>
      </c>
      <c r="P504" s="2"/>
      <c r="Q504" s="2"/>
      <c r="S504" s="12302"/>
      <c r="U504" s="12303"/>
      <c r="W504" s="12304" t="str">
        <f>IF(ISNUMBER(U504),U504,"")</f>
        <v/>
      </c>
      <c r="Y504" s="12305" t="str">
        <f t="shared" si="76"/>
        <v/>
      </c>
      <c r="AA504" s="92"/>
      <c r="AC504" s="12306"/>
      <c r="AE504" s="12307"/>
      <c r="AG504" s="12308" t="str">
        <f>IF(ISNUMBER(AE504),AE504,"")</f>
        <v/>
      </c>
      <c r="AI504" s="12309" t="str">
        <f t="shared" si="77"/>
        <v/>
      </c>
    </row>
    <row r="505" spans="1:35" ht="11.25" hidden="1" outlineLevel="4">
      <c r="A505" s="12310" t="s">
        <v>4193</v>
      </c>
      <c r="B505" s="2" t="s">
        <v>94</v>
      </c>
      <c r="C505" s="67" t="str">
        <f t="shared" si="75"/>
        <v/>
      </c>
      <c r="D505" s="2" t="s">
        <v>90</v>
      </c>
      <c r="E505" s="2" t="s">
        <v>4194</v>
      </c>
      <c r="F505" s="2" t="s">
        <v>67</v>
      </c>
      <c r="G505" s="2" t="s">
        <v>4195</v>
      </c>
      <c r="H505" s="2" t="s">
        <v>2283</v>
      </c>
      <c r="I505" s="2" t="s">
        <v>3313</v>
      </c>
      <c r="J505" s="2" t="s">
        <v>71</v>
      </c>
      <c r="K505" s="2"/>
      <c r="L505" s="2" t="s">
        <v>12</v>
      </c>
      <c r="M505" s="2" t="s">
        <v>12</v>
      </c>
      <c r="N505" s="2" t="s">
        <v>12</v>
      </c>
      <c r="O505" s="2" t="s">
        <v>3679</v>
      </c>
      <c r="P505" s="2"/>
      <c r="Q505" s="2"/>
      <c r="S505" s="12311"/>
      <c r="U505" s="12312"/>
      <c r="W505" s="12313" t="str">
        <f>IF(OR(ISNUMBER(W506),ISNUMBER(W507),ISNUMBER(W508),ISNUMBER(W509),ISNUMBER(W513),ISNUMBER(W521)),N(W506)+N(W507)+N(W508)+N(W509)+N(W513)+N(W521),IF(ISNUMBER(U505),U505,""))</f>
        <v/>
      </c>
      <c r="Y505" s="12314" t="str">
        <f t="shared" si="76"/>
        <v/>
      </c>
      <c r="AA505" s="92"/>
      <c r="AC505" s="12315"/>
      <c r="AE505" s="12316"/>
      <c r="AG505" s="12317" t="str">
        <f>IF(OR(ISNUMBER(AG506),ISNUMBER(AG507),ISNUMBER(AG508),ISNUMBER(AG509),ISNUMBER(AG513),ISNUMBER(AG521)),N(AG506)+N(AG507)+N(AG508)+N(AG509)+N(AG513)+N(AG521),IF(ISNUMBER(AE505),AE505,""))</f>
        <v/>
      </c>
      <c r="AI505" s="12318" t="str">
        <f t="shared" si="77"/>
        <v/>
      </c>
    </row>
    <row r="506" spans="1:35" ht="11.25" hidden="1" outlineLevel="5">
      <c r="A506" s="12319" t="s">
        <v>3317</v>
      </c>
      <c r="B506" s="2" t="s">
        <v>94</v>
      </c>
      <c r="C506" s="67" t="str">
        <f t="shared" si="75"/>
        <v/>
      </c>
      <c r="D506" s="2" t="s">
        <v>90</v>
      </c>
      <c r="E506" s="2" t="s">
        <v>4196</v>
      </c>
      <c r="F506" s="2" t="s">
        <v>67</v>
      </c>
      <c r="G506" s="2" t="s">
        <v>4197</v>
      </c>
      <c r="H506" s="2" t="s">
        <v>2283</v>
      </c>
      <c r="I506" s="2" t="s">
        <v>497</v>
      </c>
      <c r="J506" s="2" t="s">
        <v>96</v>
      </c>
      <c r="K506" s="2" t="s">
        <v>100</v>
      </c>
      <c r="L506" s="2" t="s">
        <v>12</v>
      </c>
      <c r="M506" s="2" t="s">
        <v>12</v>
      </c>
      <c r="N506" s="2" t="s">
        <v>12</v>
      </c>
      <c r="O506" s="2" t="s">
        <v>3679</v>
      </c>
      <c r="P506" s="2"/>
      <c r="Q506" s="2"/>
      <c r="S506" s="12320"/>
      <c r="U506" s="12321"/>
      <c r="W506" s="12322" t="str">
        <f t="shared" ref="W506:W512" si="86">IF(ISNUMBER(U506),U506,"")</f>
        <v/>
      </c>
      <c r="Y506" s="12323" t="str">
        <f t="shared" si="76"/>
        <v/>
      </c>
      <c r="AA506" s="92"/>
      <c r="AC506" s="12324"/>
      <c r="AE506" s="12325"/>
      <c r="AG506" s="12326" t="str">
        <f t="shared" ref="AG506:AG512" si="87">IF(ISNUMBER(AE506),AE506,"")</f>
        <v/>
      </c>
      <c r="AI506" s="12327" t="str">
        <f t="shared" si="77"/>
        <v/>
      </c>
    </row>
    <row r="507" spans="1:35" ht="11.25" hidden="1" outlineLevel="5">
      <c r="A507" s="12328" t="s">
        <v>4198</v>
      </c>
      <c r="B507" s="2" t="s">
        <v>94</v>
      </c>
      <c r="C507" s="67" t="str">
        <f t="shared" si="75"/>
        <v/>
      </c>
      <c r="D507" s="2" t="s">
        <v>90</v>
      </c>
      <c r="E507" s="2" t="s">
        <v>4199</v>
      </c>
      <c r="F507" s="2" t="s">
        <v>67</v>
      </c>
      <c r="G507" s="2" t="s">
        <v>4200</v>
      </c>
      <c r="H507" s="2" t="s">
        <v>2283</v>
      </c>
      <c r="I507" s="2" t="s">
        <v>3323</v>
      </c>
      <c r="J507" s="2" t="s">
        <v>187</v>
      </c>
      <c r="K507" s="2"/>
      <c r="L507" s="2" t="s">
        <v>12</v>
      </c>
      <c r="M507" s="2" t="s">
        <v>12</v>
      </c>
      <c r="N507" s="2" t="s">
        <v>12</v>
      </c>
      <c r="O507" s="2" t="s">
        <v>3679</v>
      </c>
      <c r="P507" s="2"/>
      <c r="Q507" s="2"/>
      <c r="S507" s="12329"/>
      <c r="U507" s="12330"/>
      <c r="W507" s="12331" t="str">
        <f t="shared" si="86"/>
        <v/>
      </c>
      <c r="Y507" s="12332" t="str">
        <f t="shared" si="76"/>
        <v/>
      </c>
      <c r="AA507" s="92"/>
      <c r="AC507" s="12333"/>
      <c r="AE507" s="12334"/>
      <c r="AG507" s="12335" t="str">
        <f t="shared" si="87"/>
        <v/>
      </c>
      <c r="AI507" s="12336" t="str">
        <f t="shared" si="77"/>
        <v/>
      </c>
    </row>
    <row r="508" spans="1:35" ht="11.25" hidden="1" outlineLevel="5">
      <c r="A508" s="12337" t="s">
        <v>3324</v>
      </c>
      <c r="B508" s="2" t="s">
        <v>94</v>
      </c>
      <c r="C508" s="67" t="str">
        <f t="shared" si="75"/>
        <v/>
      </c>
      <c r="D508" s="2" t="s">
        <v>90</v>
      </c>
      <c r="E508" s="2" t="s">
        <v>4201</v>
      </c>
      <c r="F508" s="2" t="s">
        <v>67</v>
      </c>
      <c r="G508" s="2" t="s">
        <v>4202</v>
      </c>
      <c r="H508" s="2" t="s">
        <v>2283</v>
      </c>
      <c r="I508" s="2" t="s">
        <v>3327</v>
      </c>
      <c r="J508" s="2" t="s">
        <v>187</v>
      </c>
      <c r="K508" s="2"/>
      <c r="L508" s="2" t="s">
        <v>12</v>
      </c>
      <c r="M508" s="2" t="s">
        <v>12</v>
      </c>
      <c r="N508" s="2" t="s">
        <v>12</v>
      </c>
      <c r="O508" s="2" t="s">
        <v>3679</v>
      </c>
      <c r="P508" s="2"/>
      <c r="Q508" s="2"/>
      <c r="S508" s="12338"/>
      <c r="U508" s="12339"/>
      <c r="W508" s="12340" t="str">
        <f t="shared" si="86"/>
        <v/>
      </c>
      <c r="Y508" s="12341" t="str">
        <f t="shared" si="76"/>
        <v/>
      </c>
      <c r="AA508" s="92"/>
      <c r="AC508" s="12342"/>
      <c r="AE508" s="12343"/>
      <c r="AG508" s="12344" t="str">
        <f t="shared" si="87"/>
        <v/>
      </c>
      <c r="AI508" s="12345" t="str">
        <f t="shared" si="77"/>
        <v/>
      </c>
    </row>
    <row r="509" spans="1:35" ht="11.25" hidden="1" outlineLevel="5">
      <c r="A509" s="12346" t="s">
        <v>2180</v>
      </c>
      <c r="B509" s="2" t="s">
        <v>94</v>
      </c>
      <c r="C509" s="67" t="str">
        <f t="shared" si="75"/>
        <v/>
      </c>
      <c r="D509" s="2" t="s">
        <v>90</v>
      </c>
      <c r="E509" s="2" t="s">
        <v>4203</v>
      </c>
      <c r="F509" s="2" t="s">
        <v>67</v>
      </c>
      <c r="G509" s="2" t="s">
        <v>4204</v>
      </c>
      <c r="H509" s="2" t="s">
        <v>2283</v>
      </c>
      <c r="I509" s="2" t="s">
        <v>3327</v>
      </c>
      <c r="J509" s="2" t="s">
        <v>187</v>
      </c>
      <c r="K509" s="2"/>
      <c r="L509" s="2" t="s">
        <v>12</v>
      </c>
      <c r="M509" s="2" t="s">
        <v>12</v>
      </c>
      <c r="N509" s="2" t="s">
        <v>12</v>
      </c>
      <c r="O509" s="2" t="s">
        <v>3679</v>
      </c>
      <c r="P509" s="2"/>
      <c r="Q509" s="2"/>
      <c r="S509" s="12347"/>
      <c r="U509" s="12348"/>
      <c r="W509" s="12349" t="str">
        <f t="shared" si="86"/>
        <v/>
      </c>
      <c r="Y509" s="12350" t="str">
        <f t="shared" si="76"/>
        <v/>
      </c>
      <c r="AA509" s="92"/>
      <c r="AC509" s="12351"/>
      <c r="AE509" s="12352"/>
      <c r="AG509" s="12353" t="str">
        <f t="shared" si="87"/>
        <v/>
      </c>
      <c r="AI509" s="12354" t="str">
        <f t="shared" si="77"/>
        <v/>
      </c>
    </row>
    <row r="510" spans="1:35" ht="11.25" hidden="1" outlineLevel="6">
      <c r="A510" s="12355" t="s">
        <v>3330</v>
      </c>
      <c r="B510" s="2"/>
      <c r="C510" s="67" t="str">
        <f t="shared" si="75"/>
        <v/>
      </c>
      <c r="D510" s="2" t="s">
        <v>90</v>
      </c>
      <c r="E510" s="2" t="s">
        <v>4205</v>
      </c>
      <c r="F510" s="2" t="s">
        <v>67</v>
      </c>
      <c r="G510" s="2" t="s">
        <v>4206</v>
      </c>
      <c r="H510" s="2"/>
      <c r="I510" s="2" t="s">
        <v>3334</v>
      </c>
      <c r="J510" s="2" t="s">
        <v>187</v>
      </c>
      <c r="K510" s="2"/>
      <c r="L510" s="2" t="s">
        <v>12</v>
      </c>
      <c r="M510" s="2" t="s">
        <v>12</v>
      </c>
      <c r="N510" s="2" t="s">
        <v>12</v>
      </c>
      <c r="O510" s="2" t="s">
        <v>3679</v>
      </c>
      <c r="P510" s="2"/>
      <c r="Q510" s="2"/>
      <c r="S510" s="12356"/>
      <c r="U510" s="12357"/>
      <c r="W510" s="12358" t="str">
        <f t="shared" si="86"/>
        <v/>
      </c>
      <c r="Y510" s="12359" t="str">
        <f t="shared" si="76"/>
        <v/>
      </c>
      <c r="AA510" s="92"/>
      <c r="AC510" s="12360"/>
      <c r="AE510" s="12361"/>
      <c r="AG510" s="12362" t="str">
        <f t="shared" si="87"/>
        <v/>
      </c>
      <c r="AI510" s="12363" t="str">
        <f t="shared" si="77"/>
        <v/>
      </c>
    </row>
    <row r="511" spans="1:35" ht="11.25" hidden="1" outlineLevel="6">
      <c r="A511" s="12364" t="s">
        <v>3335</v>
      </c>
      <c r="B511" s="2"/>
      <c r="C511" s="67" t="str">
        <f t="shared" si="75"/>
        <v/>
      </c>
      <c r="D511" s="2" t="s">
        <v>90</v>
      </c>
      <c r="E511" s="2" t="s">
        <v>4207</v>
      </c>
      <c r="F511" s="2" t="s">
        <v>67</v>
      </c>
      <c r="G511" s="2" t="s">
        <v>4208</v>
      </c>
      <c r="H511" s="2"/>
      <c r="I511" s="2" t="s">
        <v>3338</v>
      </c>
      <c r="J511" s="2" t="s">
        <v>187</v>
      </c>
      <c r="K511" s="2"/>
      <c r="L511" s="2" t="s">
        <v>12</v>
      </c>
      <c r="M511" s="2" t="s">
        <v>12</v>
      </c>
      <c r="N511" s="2" t="s">
        <v>12</v>
      </c>
      <c r="O511" s="2" t="s">
        <v>3679</v>
      </c>
      <c r="P511" s="2"/>
      <c r="Q511" s="2"/>
      <c r="S511" s="12365"/>
      <c r="U511" s="12366"/>
      <c r="W511" s="12367" t="str">
        <f t="shared" si="86"/>
        <v/>
      </c>
      <c r="Y511" s="12368" t="str">
        <f t="shared" si="76"/>
        <v/>
      </c>
      <c r="AA511" s="92"/>
      <c r="AC511" s="12369"/>
      <c r="AE511" s="12370"/>
      <c r="AG511" s="12371" t="str">
        <f t="shared" si="87"/>
        <v/>
      </c>
      <c r="AI511" s="12372" t="str">
        <f t="shared" si="77"/>
        <v/>
      </c>
    </row>
    <row r="512" spans="1:35" ht="11.25" hidden="1" outlineLevel="6">
      <c r="A512" s="12373" t="s">
        <v>3339</v>
      </c>
      <c r="B512" s="2"/>
      <c r="C512" s="67" t="str">
        <f t="shared" si="75"/>
        <v/>
      </c>
      <c r="D512" s="2" t="s">
        <v>90</v>
      </c>
      <c r="E512" s="2" t="s">
        <v>4209</v>
      </c>
      <c r="F512" s="2" t="s">
        <v>67</v>
      </c>
      <c r="G512" s="2" t="s">
        <v>4210</v>
      </c>
      <c r="H512" s="2"/>
      <c r="I512" s="2" t="s">
        <v>3327</v>
      </c>
      <c r="J512" s="2" t="s">
        <v>187</v>
      </c>
      <c r="K512" s="2"/>
      <c r="L512" s="2" t="s">
        <v>12</v>
      </c>
      <c r="M512" s="2" t="s">
        <v>12</v>
      </c>
      <c r="N512" s="2" t="s">
        <v>12</v>
      </c>
      <c r="O512" s="2" t="s">
        <v>3679</v>
      </c>
      <c r="P512" s="2"/>
      <c r="Q512" s="2"/>
      <c r="S512" s="12374"/>
      <c r="U512" s="12375"/>
      <c r="W512" s="12376" t="str">
        <f t="shared" si="86"/>
        <v/>
      </c>
      <c r="Y512" s="12377" t="str">
        <f t="shared" si="76"/>
        <v/>
      </c>
      <c r="AA512" s="92"/>
      <c r="AC512" s="12378"/>
      <c r="AE512" s="12379"/>
      <c r="AG512" s="12380" t="str">
        <f t="shared" si="87"/>
        <v/>
      </c>
      <c r="AI512" s="12381" t="str">
        <f t="shared" si="77"/>
        <v/>
      </c>
    </row>
    <row r="513" spans="1:35" ht="11.25" hidden="1" outlineLevel="5">
      <c r="A513" s="12382" t="s">
        <v>4211</v>
      </c>
      <c r="B513" s="2" t="s">
        <v>94</v>
      </c>
      <c r="C513" s="67" t="str">
        <f t="shared" si="75"/>
        <v/>
      </c>
      <c r="D513" s="2" t="s">
        <v>90</v>
      </c>
      <c r="E513" s="2" t="s">
        <v>4212</v>
      </c>
      <c r="F513" s="2" t="s">
        <v>67</v>
      </c>
      <c r="G513" s="2" t="s">
        <v>4213</v>
      </c>
      <c r="H513" s="2" t="s">
        <v>2283</v>
      </c>
      <c r="I513" s="2" t="s">
        <v>3327</v>
      </c>
      <c r="J513" s="2" t="s">
        <v>71</v>
      </c>
      <c r="K513" s="2"/>
      <c r="L513" s="2" t="s">
        <v>12</v>
      </c>
      <c r="M513" s="2" t="s">
        <v>12</v>
      </c>
      <c r="N513" s="2" t="s">
        <v>12</v>
      </c>
      <c r="O513" s="2" t="s">
        <v>3679</v>
      </c>
      <c r="P513" s="2"/>
      <c r="Q513" s="2"/>
      <c r="S513" s="12383"/>
      <c r="U513" s="12384"/>
      <c r="W513" s="12385" t="str">
        <f>IF(OR(ISNUMBER(W514),ISNUMBER(W519),ISNUMBER(W520)),N(W514)+N(W519)+N(W520),IF(ISNUMBER(U513),U513,""))</f>
        <v/>
      </c>
      <c r="Y513" s="12386" t="str">
        <f t="shared" si="76"/>
        <v/>
      </c>
      <c r="AA513" s="92"/>
      <c r="AC513" s="12387"/>
      <c r="AE513" s="12388"/>
      <c r="AG513" s="12389" t="str">
        <f>IF(OR(ISNUMBER(AG514),ISNUMBER(AG519),ISNUMBER(AG520)),N(AG514)+N(AG519)+N(AG520),IF(ISNUMBER(AE513),AE513,""))</f>
        <v/>
      </c>
      <c r="AI513" s="12390" t="str">
        <f t="shared" si="77"/>
        <v/>
      </c>
    </row>
    <row r="514" spans="1:35" ht="11.25" hidden="1" outlineLevel="6">
      <c r="A514" s="12391" t="s">
        <v>3345</v>
      </c>
      <c r="B514" s="2" t="s">
        <v>94</v>
      </c>
      <c r="C514" s="67" t="str">
        <f t="shared" si="75"/>
        <v/>
      </c>
      <c r="D514" s="2" t="s">
        <v>90</v>
      </c>
      <c r="E514" s="2" t="s">
        <v>4214</v>
      </c>
      <c r="F514" s="2" t="s">
        <v>67</v>
      </c>
      <c r="G514" s="2" t="s">
        <v>4215</v>
      </c>
      <c r="H514" s="2" t="s">
        <v>2283</v>
      </c>
      <c r="I514" s="2" t="s">
        <v>3348</v>
      </c>
      <c r="J514" s="2" t="s">
        <v>71</v>
      </c>
      <c r="K514" s="2"/>
      <c r="L514" s="2" t="s">
        <v>12</v>
      </c>
      <c r="M514" s="2" t="s">
        <v>12</v>
      </c>
      <c r="N514" s="2" t="s">
        <v>12</v>
      </c>
      <c r="O514" s="2" t="s">
        <v>3679</v>
      </c>
      <c r="P514" s="2"/>
      <c r="Q514" s="2"/>
      <c r="S514" s="12392"/>
      <c r="U514" s="12393"/>
      <c r="W514" s="12394" t="str">
        <f>IF(OR(ISNUMBER(W516),ISNUMBER(W515),ISNUMBER(W517),ISNUMBER(W518)),N(W516)+N(W515)+N(W517)+N(W518),IF(ISNUMBER(U514),U514,""))</f>
        <v/>
      </c>
      <c r="Y514" s="12395" t="str">
        <f t="shared" si="76"/>
        <v/>
      </c>
      <c r="AA514" s="92"/>
      <c r="AC514" s="12396"/>
      <c r="AE514" s="12397"/>
      <c r="AG514" s="12398" t="str">
        <f>IF(OR(ISNUMBER(AG516),ISNUMBER(AG515),ISNUMBER(AG517),ISNUMBER(AG518)),N(AG516)+N(AG515)+N(AG517)+N(AG518),IF(ISNUMBER(AE514),AE514,""))</f>
        <v/>
      </c>
      <c r="AI514" s="12399" t="str">
        <f t="shared" si="77"/>
        <v/>
      </c>
    </row>
    <row r="515" spans="1:35" ht="11.25" hidden="1" outlineLevel="7">
      <c r="A515" s="12400" t="s">
        <v>4198</v>
      </c>
      <c r="B515" s="2" t="s">
        <v>94</v>
      </c>
      <c r="C515" s="67" t="str">
        <f t="shared" si="75"/>
        <v/>
      </c>
      <c r="D515" s="2" t="s">
        <v>90</v>
      </c>
      <c r="E515" s="2" t="s">
        <v>4216</v>
      </c>
      <c r="F515" s="2" t="s">
        <v>67</v>
      </c>
      <c r="G515" s="2" t="s">
        <v>4217</v>
      </c>
      <c r="H515" s="2"/>
      <c r="I515" s="2" t="s">
        <v>3351</v>
      </c>
      <c r="J515" s="2" t="s">
        <v>187</v>
      </c>
      <c r="K515" s="2"/>
      <c r="L515" s="2" t="s">
        <v>12</v>
      </c>
      <c r="M515" s="2" t="s">
        <v>12</v>
      </c>
      <c r="N515" s="2" t="s">
        <v>12</v>
      </c>
      <c r="O515" s="2" t="s">
        <v>3679</v>
      </c>
      <c r="P515" s="2"/>
      <c r="Q515" s="2"/>
      <c r="S515" s="12401"/>
      <c r="U515" s="12402"/>
      <c r="W515" s="12403" t="str">
        <f t="shared" ref="W515:W521" si="88">IF(ISNUMBER(U515),U515,"")</f>
        <v/>
      </c>
      <c r="Y515" s="12404" t="str">
        <f t="shared" si="76"/>
        <v/>
      </c>
      <c r="AA515" s="92"/>
      <c r="AC515" s="12405"/>
      <c r="AE515" s="12406"/>
      <c r="AG515" s="12407" t="str">
        <f t="shared" ref="AG515:AG521" si="89">IF(ISNUMBER(AE515),AE515,"")</f>
        <v/>
      </c>
      <c r="AI515" s="12408" t="str">
        <f t="shared" si="77"/>
        <v/>
      </c>
    </row>
    <row r="516" spans="1:35" ht="11.25" hidden="1" outlineLevel="7">
      <c r="A516" s="12409" t="s">
        <v>3324</v>
      </c>
      <c r="B516" s="2" t="s">
        <v>94</v>
      </c>
      <c r="C516" s="67" t="str">
        <f t="shared" si="75"/>
        <v/>
      </c>
      <c r="D516" s="2" t="s">
        <v>90</v>
      </c>
      <c r="E516" s="2" t="s">
        <v>4218</v>
      </c>
      <c r="F516" s="2" t="s">
        <v>67</v>
      </c>
      <c r="G516" s="2" t="s">
        <v>4219</v>
      </c>
      <c r="H516" s="2"/>
      <c r="I516" s="2" t="s">
        <v>3327</v>
      </c>
      <c r="J516" s="2" t="s">
        <v>187</v>
      </c>
      <c r="K516" s="2"/>
      <c r="L516" s="2" t="s">
        <v>12</v>
      </c>
      <c r="M516" s="2" t="s">
        <v>12</v>
      </c>
      <c r="N516" s="2" t="s">
        <v>12</v>
      </c>
      <c r="O516" s="2" t="s">
        <v>3679</v>
      </c>
      <c r="P516" s="2"/>
      <c r="Q516" s="2"/>
      <c r="S516" s="12410"/>
      <c r="U516" s="12411"/>
      <c r="W516" s="12412" t="str">
        <f t="shared" si="88"/>
        <v/>
      </c>
      <c r="Y516" s="12413" t="str">
        <f t="shared" si="76"/>
        <v/>
      </c>
      <c r="AA516" s="92"/>
      <c r="AC516" s="12414"/>
      <c r="AE516" s="12415"/>
      <c r="AG516" s="12416" t="str">
        <f t="shared" si="89"/>
        <v/>
      </c>
      <c r="AI516" s="12417" t="str">
        <f t="shared" si="77"/>
        <v/>
      </c>
    </row>
    <row r="517" spans="1:35" ht="11.25" hidden="1" outlineLevel="7">
      <c r="A517" s="12418" t="s">
        <v>2180</v>
      </c>
      <c r="B517" s="2" t="s">
        <v>94</v>
      </c>
      <c r="C517" s="67" t="str">
        <f t="shared" si="75"/>
        <v/>
      </c>
      <c r="D517" s="2" t="s">
        <v>90</v>
      </c>
      <c r="E517" s="2" t="s">
        <v>4220</v>
      </c>
      <c r="F517" s="2" t="s">
        <v>67</v>
      </c>
      <c r="G517" s="2" t="s">
        <v>4221</v>
      </c>
      <c r="H517" s="2"/>
      <c r="I517" s="2" t="s">
        <v>4222</v>
      </c>
      <c r="J517" s="2" t="s">
        <v>187</v>
      </c>
      <c r="K517" s="2"/>
      <c r="L517" s="2" t="s">
        <v>12</v>
      </c>
      <c r="M517" s="2" t="s">
        <v>12</v>
      </c>
      <c r="N517" s="2" t="s">
        <v>12</v>
      </c>
      <c r="O517" s="2" t="s">
        <v>3679</v>
      </c>
      <c r="P517" s="2"/>
      <c r="Q517" s="2"/>
      <c r="S517" s="12419"/>
      <c r="U517" s="12420"/>
      <c r="W517" s="12421" t="str">
        <f t="shared" si="88"/>
        <v/>
      </c>
      <c r="Y517" s="12422" t="str">
        <f t="shared" si="76"/>
        <v/>
      </c>
      <c r="AA517" s="92"/>
      <c r="AC517" s="12423"/>
      <c r="AE517" s="12424"/>
      <c r="AG517" s="12425" t="str">
        <f t="shared" si="89"/>
        <v/>
      </c>
      <c r="AI517" s="12426" t="str">
        <f t="shared" si="77"/>
        <v/>
      </c>
    </row>
    <row r="518" spans="1:35" ht="11.25" hidden="1" outlineLevel="7">
      <c r="A518" s="12427" t="s">
        <v>2289</v>
      </c>
      <c r="B518" s="2" t="s">
        <v>94</v>
      </c>
      <c r="C518" s="67" t="str">
        <f t="shared" si="75"/>
        <v/>
      </c>
      <c r="D518" s="2" t="s">
        <v>90</v>
      </c>
      <c r="E518" s="2" t="s">
        <v>4223</v>
      </c>
      <c r="F518" s="2" t="s">
        <v>67</v>
      </c>
      <c r="G518" s="2" t="s">
        <v>4224</v>
      </c>
      <c r="H518" s="2"/>
      <c r="I518" s="2"/>
      <c r="J518" s="2" t="s">
        <v>96</v>
      </c>
      <c r="K518" s="2"/>
      <c r="L518" s="2" t="s">
        <v>12</v>
      </c>
      <c r="M518" s="2" t="s">
        <v>12</v>
      </c>
      <c r="N518" s="2" t="s">
        <v>12</v>
      </c>
      <c r="O518" s="2" t="s">
        <v>3679</v>
      </c>
      <c r="P518" s="2"/>
      <c r="Q518" s="2"/>
      <c r="S518" s="12428"/>
      <c r="U518" s="12429"/>
      <c r="W518" s="12430" t="str">
        <f t="shared" si="88"/>
        <v/>
      </c>
      <c r="Y518" s="12431" t="str">
        <f t="shared" si="76"/>
        <v/>
      </c>
      <c r="AA518" s="92"/>
      <c r="AC518" s="12432"/>
      <c r="AE518" s="12433"/>
      <c r="AG518" s="12434" t="str">
        <f t="shared" si="89"/>
        <v/>
      </c>
      <c r="AI518" s="12435" t="str">
        <f t="shared" si="77"/>
        <v/>
      </c>
    </row>
    <row r="519" spans="1:35" ht="11.25" hidden="1" outlineLevel="6">
      <c r="A519" s="12436" t="s">
        <v>3362</v>
      </c>
      <c r="B519" s="2" t="s">
        <v>94</v>
      </c>
      <c r="C519" s="67" t="str">
        <f t="shared" si="75"/>
        <v/>
      </c>
      <c r="D519" s="2" t="s">
        <v>90</v>
      </c>
      <c r="E519" s="2" t="s">
        <v>4225</v>
      </c>
      <c r="F519" s="2" t="s">
        <v>67</v>
      </c>
      <c r="G519" s="2" t="s">
        <v>4226</v>
      </c>
      <c r="H519" s="2" t="s">
        <v>2283</v>
      </c>
      <c r="I519" s="2" t="s">
        <v>4227</v>
      </c>
      <c r="J519" s="2" t="s">
        <v>187</v>
      </c>
      <c r="K519" s="2"/>
      <c r="L519" s="2" t="s">
        <v>12</v>
      </c>
      <c r="M519" s="2" t="s">
        <v>12</v>
      </c>
      <c r="N519" s="2" t="s">
        <v>12</v>
      </c>
      <c r="O519" s="2" t="s">
        <v>3679</v>
      </c>
      <c r="P519" s="2"/>
      <c r="Q519" s="2"/>
      <c r="S519" s="12437"/>
      <c r="U519" s="12438"/>
      <c r="W519" s="12439" t="str">
        <f t="shared" si="88"/>
        <v/>
      </c>
      <c r="Y519" s="12440" t="str">
        <f t="shared" si="76"/>
        <v/>
      </c>
      <c r="AA519" s="92"/>
      <c r="AC519" s="12441"/>
      <c r="AE519" s="12442"/>
      <c r="AG519" s="12443" t="str">
        <f t="shared" si="89"/>
        <v/>
      </c>
      <c r="AI519" s="12444" t="str">
        <f t="shared" si="77"/>
        <v/>
      </c>
    </row>
    <row r="520" spans="1:35" ht="11.25" hidden="1" outlineLevel="6">
      <c r="A520" s="12445" t="s">
        <v>2289</v>
      </c>
      <c r="B520" s="2" t="s">
        <v>94</v>
      </c>
      <c r="C520" s="67" t="str">
        <f t="shared" si="75"/>
        <v/>
      </c>
      <c r="D520" s="2" t="s">
        <v>90</v>
      </c>
      <c r="E520" s="2" t="s">
        <v>4228</v>
      </c>
      <c r="F520" s="2" t="s">
        <v>67</v>
      </c>
      <c r="G520" s="2" t="s">
        <v>4229</v>
      </c>
      <c r="H520" s="2"/>
      <c r="I520" s="2"/>
      <c r="J520" s="2" t="s">
        <v>96</v>
      </c>
      <c r="K520" s="2"/>
      <c r="L520" s="2" t="s">
        <v>12</v>
      </c>
      <c r="M520" s="2" t="s">
        <v>12</v>
      </c>
      <c r="N520" s="2" t="s">
        <v>12</v>
      </c>
      <c r="O520" s="2" t="s">
        <v>3679</v>
      </c>
      <c r="P520" s="2"/>
      <c r="Q520" s="2"/>
      <c r="S520" s="12446"/>
      <c r="U520" s="12447"/>
      <c r="W520" s="12448" t="str">
        <f t="shared" si="88"/>
        <v/>
      </c>
      <c r="Y520" s="12449" t="str">
        <f t="shared" si="76"/>
        <v/>
      </c>
      <c r="AA520" s="92"/>
      <c r="AC520" s="12450"/>
      <c r="AE520" s="12451"/>
      <c r="AG520" s="12452" t="str">
        <f t="shared" si="89"/>
        <v/>
      </c>
      <c r="AI520" s="12453" t="str">
        <f t="shared" si="77"/>
        <v/>
      </c>
    </row>
    <row r="521" spans="1:35" ht="11.25" hidden="1" outlineLevel="5">
      <c r="A521" s="12454" t="s">
        <v>2289</v>
      </c>
      <c r="B521" s="2" t="s">
        <v>94</v>
      </c>
      <c r="C521" s="67" t="str">
        <f t="shared" ref="C521:C584" si="90">IF(OR(ISNUMBER(S521),ISNUMBER(U521),ISNUMBER(W521),ISNUMBER(Y521),ISNUMBER(AC521),ISNUMBER(AE521),ISNUMBER(AG521),ISNUMBER(AI521),ISNUMBER(AA521),ISNUMBER(AK521)),"x","")</f>
        <v/>
      </c>
      <c r="D521" s="2" t="s">
        <v>90</v>
      </c>
      <c r="E521" s="2" t="s">
        <v>4230</v>
      </c>
      <c r="F521" s="2" t="s">
        <v>67</v>
      </c>
      <c r="G521" s="2" t="s">
        <v>4231</v>
      </c>
      <c r="H521" s="2"/>
      <c r="I521" s="2"/>
      <c r="J521" s="2" t="s">
        <v>96</v>
      </c>
      <c r="K521" s="2"/>
      <c r="L521" s="2" t="s">
        <v>12</v>
      </c>
      <c r="M521" s="2" t="s">
        <v>12</v>
      </c>
      <c r="N521" s="2" t="s">
        <v>12</v>
      </c>
      <c r="O521" s="2" t="s">
        <v>3679</v>
      </c>
      <c r="P521" s="2"/>
      <c r="Q521" s="2"/>
      <c r="S521" s="12455"/>
      <c r="U521" s="12456"/>
      <c r="W521" s="12457" t="str">
        <f t="shared" si="88"/>
        <v/>
      </c>
      <c r="Y521" s="12458" t="str">
        <f t="shared" ref="Y521:Y584" si="91">IF(OR(ISNUMBER(S521),ISNUMBER(W521)),N(S521)+N(W521),"")</f>
        <v/>
      </c>
      <c r="AA521" s="92"/>
      <c r="AC521" s="12459"/>
      <c r="AE521" s="12460"/>
      <c r="AG521" s="12461" t="str">
        <f t="shared" si="89"/>
        <v/>
      </c>
      <c r="AI521" s="12462" t="str">
        <f t="shared" ref="AI521:AI584" si="92">IF(OR(ISNUMBER(AC521),ISNUMBER(AG521)),N(AC521)+N(AG521),"")</f>
        <v/>
      </c>
    </row>
    <row r="522" spans="1:35" ht="11.25" hidden="1" outlineLevel="4">
      <c r="A522" s="12463" t="s">
        <v>3376</v>
      </c>
      <c r="B522" s="2" t="s">
        <v>94</v>
      </c>
      <c r="C522" s="67" t="str">
        <f t="shared" si="90"/>
        <v/>
      </c>
      <c r="D522" s="2" t="s">
        <v>90</v>
      </c>
      <c r="E522" s="2" t="s">
        <v>4232</v>
      </c>
      <c r="F522" s="2" t="s">
        <v>67</v>
      </c>
      <c r="G522" s="2" t="s">
        <v>4233</v>
      </c>
      <c r="H522" s="2" t="s">
        <v>4234</v>
      </c>
      <c r="I522" s="2"/>
      <c r="J522" s="2" t="s">
        <v>71</v>
      </c>
      <c r="K522" s="2"/>
      <c r="L522" s="2" t="s">
        <v>12</v>
      </c>
      <c r="M522" s="2" t="s">
        <v>12</v>
      </c>
      <c r="N522" s="2" t="s">
        <v>12</v>
      </c>
      <c r="O522" s="2" t="s">
        <v>3679</v>
      </c>
      <c r="P522" s="2"/>
      <c r="Q522" s="2"/>
      <c r="S522" s="12464"/>
      <c r="U522" s="12465"/>
      <c r="W522" s="12466" t="str">
        <f>IF(OR(ISNUMBER(W523),ISNUMBER(W524)),N(W523)+N(W524),IF(ISNUMBER(U522),U522,""))</f>
        <v/>
      </c>
      <c r="Y522" s="12467" t="str">
        <f t="shared" si="91"/>
        <v/>
      </c>
      <c r="AA522" s="92"/>
      <c r="AC522" s="12468"/>
      <c r="AE522" s="12469"/>
      <c r="AG522" s="12470" t="str">
        <f>IF(OR(ISNUMBER(AG523),ISNUMBER(AG524)),N(AG523)+N(AG524),IF(ISNUMBER(AE522),AE522,""))</f>
        <v/>
      </c>
      <c r="AI522" s="12471" t="str">
        <f t="shared" si="92"/>
        <v/>
      </c>
    </row>
    <row r="523" spans="1:35" ht="11.25" hidden="1" outlineLevel="5">
      <c r="A523" s="12472" t="s">
        <v>3380</v>
      </c>
      <c r="B523" s="2" t="s">
        <v>94</v>
      </c>
      <c r="C523" s="67" t="str">
        <f t="shared" si="90"/>
        <v/>
      </c>
      <c r="D523" s="2" t="s">
        <v>90</v>
      </c>
      <c r="E523" s="2" t="s">
        <v>4235</v>
      </c>
      <c r="F523" s="2" t="s">
        <v>67</v>
      </c>
      <c r="G523" s="2" t="s">
        <v>4236</v>
      </c>
      <c r="H523" s="2" t="s">
        <v>2283</v>
      </c>
      <c r="I523" s="2" t="s">
        <v>3383</v>
      </c>
      <c r="J523" s="2" t="s">
        <v>187</v>
      </c>
      <c r="K523" s="2"/>
      <c r="L523" s="2" t="s">
        <v>12</v>
      </c>
      <c r="M523" s="2" t="s">
        <v>12</v>
      </c>
      <c r="N523" s="2" t="s">
        <v>12</v>
      </c>
      <c r="O523" s="2" t="s">
        <v>3679</v>
      </c>
      <c r="P523" s="2"/>
      <c r="Q523" s="2"/>
      <c r="S523" s="12473"/>
      <c r="U523" s="12474"/>
      <c r="W523" s="12475" t="str">
        <f>IF(ISNUMBER(U523),U523,"")</f>
        <v/>
      </c>
      <c r="Y523" s="12476" t="str">
        <f t="shared" si="91"/>
        <v/>
      </c>
      <c r="AA523" s="92"/>
      <c r="AC523" s="12477"/>
      <c r="AE523" s="12478"/>
      <c r="AG523" s="12479" t="str">
        <f>IF(ISNUMBER(AE523),AE523,"")</f>
        <v/>
      </c>
      <c r="AI523" s="12480" t="str">
        <f t="shared" si="92"/>
        <v/>
      </c>
    </row>
    <row r="524" spans="1:35" ht="11.25" hidden="1" outlineLevel="5">
      <c r="A524" s="12481" t="s">
        <v>3384</v>
      </c>
      <c r="B524" s="2" t="s">
        <v>94</v>
      </c>
      <c r="C524" s="67" t="str">
        <f t="shared" si="90"/>
        <v/>
      </c>
      <c r="D524" s="2" t="s">
        <v>90</v>
      </c>
      <c r="E524" s="2" t="s">
        <v>4237</v>
      </c>
      <c r="F524" s="2" t="s">
        <v>67</v>
      </c>
      <c r="G524" s="2" t="s">
        <v>4238</v>
      </c>
      <c r="H524" s="2" t="s">
        <v>2283</v>
      </c>
      <c r="I524" s="2" t="s">
        <v>4239</v>
      </c>
      <c r="J524" s="2" t="s">
        <v>187</v>
      </c>
      <c r="K524" s="2"/>
      <c r="L524" s="2" t="s">
        <v>12</v>
      </c>
      <c r="M524" s="2" t="s">
        <v>12</v>
      </c>
      <c r="N524" s="2" t="s">
        <v>12</v>
      </c>
      <c r="O524" s="2" t="s">
        <v>3679</v>
      </c>
      <c r="P524" s="2"/>
      <c r="Q524" s="2"/>
      <c r="S524" s="12482"/>
      <c r="U524" s="12483"/>
      <c r="W524" s="12484" t="str">
        <f>IF(ISNUMBER(U524),U524,"")</f>
        <v/>
      </c>
      <c r="Y524" s="12485" t="str">
        <f t="shared" si="91"/>
        <v/>
      </c>
      <c r="AA524" s="92"/>
      <c r="AC524" s="12486"/>
      <c r="AE524" s="12487"/>
      <c r="AG524" s="12488" t="str">
        <f>IF(ISNUMBER(AE524),AE524,"")</f>
        <v/>
      </c>
      <c r="AI524" s="12489" t="str">
        <f t="shared" si="92"/>
        <v/>
      </c>
    </row>
    <row r="525" spans="1:35" ht="11.25" hidden="1" outlineLevel="6">
      <c r="A525" s="12490" t="s">
        <v>3388</v>
      </c>
      <c r="B525" s="2"/>
      <c r="C525" s="67" t="str">
        <f t="shared" si="90"/>
        <v/>
      </c>
      <c r="D525" s="2" t="s">
        <v>90</v>
      </c>
      <c r="E525" s="2" t="s">
        <v>4240</v>
      </c>
      <c r="F525" s="2" t="s">
        <v>67</v>
      </c>
      <c r="G525" s="2" t="s">
        <v>4241</v>
      </c>
      <c r="H525" s="2"/>
      <c r="I525" s="2"/>
      <c r="J525" s="2" t="s">
        <v>187</v>
      </c>
      <c r="K525" s="2"/>
      <c r="L525" s="2" t="s">
        <v>12</v>
      </c>
      <c r="M525" s="2" t="s">
        <v>12</v>
      </c>
      <c r="N525" s="2" t="s">
        <v>12</v>
      </c>
      <c r="O525" s="2" t="s">
        <v>3679</v>
      </c>
      <c r="P525" s="2"/>
      <c r="Q525" s="2"/>
      <c r="S525" s="12491"/>
      <c r="U525" s="12492"/>
      <c r="W525" s="12493" t="str">
        <f>IF(ISNUMBER(U525),U525,"")</f>
        <v/>
      </c>
      <c r="Y525" s="12494" t="str">
        <f t="shared" si="91"/>
        <v/>
      </c>
      <c r="AA525" s="92"/>
      <c r="AC525" s="12495"/>
      <c r="AE525" s="12496"/>
      <c r="AG525" s="12497" t="str">
        <f>IF(ISNUMBER(AE525),AE525,"")</f>
        <v/>
      </c>
      <c r="AI525" s="12498" t="str">
        <f t="shared" si="92"/>
        <v/>
      </c>
    </row>
    <row r="526" spans="1:35" ht="11.25" hidden="1" outlineLevel="6">
      <c r="A526" s="12499" t="s">
        <v>3392</v>
      </c>
      <c r="B526" s="2"/>
      <c r="C526" s="67" t="str">
        <f t="shared" si="90"/>
        <v/>
      </c>
      <c r="D526" s="2" t="s">
        <v>90</v>
      </c>
      <c r="E526" s="2" t="s">
        <v>4242</v>
      </c>
      <c r="F526" s="2" t="s">
        <v>67</v>
      </c>
      <c r="G526" s="2" t="s">
        <v>4243</v>
      </c>
      <c r="H526" s="2"/>
      <c r="I526" s="2"/>
      <c r="J526" s="2" t="s">
        <v>187</v>
      </c>
      <c r="K526" s="2"/>
      <c r="L526" s="2" t="s">
        <v>12</v>
      </c>
      <c r="M526" s="2" t="s">
        <v>12</v>
      </c>
      <c r="N526" s="2" t="s">
        <v>12</v>
      </c>
      <c r="O526" s="2" t="s">
        <v>3679</v>
      </c>
      <c r="P526" s="2"/>
      <c r="Q526" s="2"/>
      <c r="S526" s="12500"/>
      <c r="U526" s="12501"/>
      <c r="W526" s="12502" t="str">
        <f>IF(ISNUMBER(U526),U526,"")</f>
        <v/>
      </c>
      <c r="Y526" s="12503" t="str">
        <f t="shared" si="91"/>
        <v/>
      </c>
      <c r="AA526" s="92"/>
      <c r="AC526" s="12504"/>
      <c r="AE526" s="12505"/>
      <c r="AG526" s="12506" t="str">
        <f>IF(ISNUMBER(AE526),AE526,"")</f>
        <v/>
      </c>
      <c r="AI526" s="12507" t="str">
        <f t="shared" si="92"/>
        <v/>
      </c>
    </row>
    <row r="527" spans="1:35" ht="11.25" hidden="1" outlineLevel="3">
      <c r="A527" s="12508" t="s">
        <v>4244</v>
      </c>
      <c r="B527" s="2"/>
      <c r="C527" s="67" t="str">
        <f t="shared" si="90"/>
        <v/>
      </c>
      <c r="D527" s="2" t="s">
        <v>90</v>
      </c>
      <c r="E527" s="2" t="s">
        <v>4245</v>
      </c>
      <c r="F527" s="2" t="s">
        <v>67</v>
      </c>
      <c r="G527" s="2" t="s">
        <v>4246</v>
      </c>
      <c r="H527" s="2"/>
      <c r="I527" s="2"/>
      <c r="J527" s="2" t="s">
        <v>71</v>
      </c>
      <c r="K527" s="2"/>
      <c r="L527" s="2" t="s">
        <v>12</v>
      </c>
      <c r="M527" s="2" t="s">
        <v>12</v>
      </c>
      <c r="N527" s="2" t="s">
        <v>12</v>
      </c>
      <c r="O527" s="2" t="s">
        <v>3679</v>
      </c>
      <c r="P527" s="2"/>
      <c r="Q527" s="2"/>
      <c r="S527" s="12509"/>
      <c r="U527" s="12510"/>
      <c r="W527" s="12511" t="str">
        <f>IF(OR(ISNUMBER(W530),ISNUMBER(W535),ISNUMBER(W536),ISNUMBER(W540),ISNUMBER(W534),ISNUMBER(W547),ISNUMBER(W563),ISNUMBER(W564),ISNUMBER(W565),ISNUMBER(W544),ISNUMBER(W566),ISNUMBER(W567),ISNUMBER(W573),ISNUMBER(W574),ISNUMBER(W545),ISNUMBER(W560),ISNUMBER(W558),ISNUMBER(W559),ISNUMBER(W561),ISNUMBER(W562),ISNUMBER(W546),ISNUMBER(W543),ISNUMBER(W578),ISNUMBER(W579),ISNUMBER(W582),ISNUMBER(W583),ISNUMBER(W584),ISNUMBER(W585),ISNUMBER(W586),ISNUMBER(W587),ISNUMBER(W588),ISNUMBER(W589),ISNUMBER(W590),ISNUMBER(W592)),N(W530)+N(W535)+N(W536)+N(W540)+N(W534)+N(W547)+N(W563)+N(W564)+N(W565)+N(W544)+N(W566)+N(W567)+N(W573)+N(W574)+N(W545)+N(W560)+N(W558)+N(W559)+N(W561)+N(W562)+N(W546)+N(W543)+N(W578)+N(W579)+N(W582)+N(W583)+N(W584)+N(W585)+N(W586)+N(W587)+N(W588)+N(W589)+N(W590)+N(W592),IF(ISNUMBER(U527),U527,""))</f>
        <v/>
      </c>
      <c r="Y527" s="12512" t="str">
        <f t="shared" si="91"/>
        <v/>
      </c>
      <c r="AA527" s="92"/>
      <c r="AC527" s="12513"/>
      <c r="AE527" s="12514"/>
      <c r="AG527" s="12515" t="str">
        <f>IF(OR(ISNUMBER(AG530),ISNUMBER(AG535),ISNUMBER(AG536),ISNUMBER(AG540),ISNUMBER(AG534),ISNUMBER(AG547),ISNUMBER(AG563),ISNUMBER(AG564),ISNUMBER(AG565),ISNUMBER(AG544),ISNUMBER(AG566),ISNUMBER(AG567),ISNUMBER(AG573),ISNUMBER(AG574),ISNUMBER(AG545),ISNUMBER(AG560),ISNUMBER(AG558),ISNUMBER(AG559),ISNUMBER(AG561),ISNUMBER(AG562),ISNUMBER(AG546),ISNUMBER(AG543),ISNUMBER(AG578),ISNUMBER(AG579),ISNUMBER(AG582),ISNUMBER(AG583),ISNUMBER(AG584),ISNUMBER(AG585),ISNUMBER(AG586),ISNUMBER(AG587),ISNUMBER(AG588),ISNUMBER(AG589),ISNUMBER(AG590),ISNUMBER(AG592)),N(AG530)+N(AG535)+N(AG536)+N(AG540)+N(AG534)+N(AG547)+N(AG563)+N(AG564)+N(AG565)+N(AG544)+N(AG566)+N(AG567)+N(AG573)+N(AG574)+N(AG545)+N(AG560)+N(AG558)+N(AG559)+N(AG561)+N(AG562)+N(AG546)+N(AG543)+N(AG578)+N(AG579)+N(AG582)+N(AG583)+N(AG584)+N(AG585)+N(AG586)+N(AG587)+N(AG588)+N(AG589)+N(AG590)+N(AG592),IF(ISNUMBER(AE527),AE527,""))</f>
        <v/>
      </c>
      <c r="AI527" s="12516" t="str">
        <f t="shared" si="92"/>
        <v/>
      </c>
    </row>
    <row r="528" spans="1:35" ht="11.25" hidden="1" outlineLevel="4">
      <c r="A528" s="12517" t="s">
        <v>3399</v>
      </c>
      <c r="B528" s="2"/>
      <c r="C528" s="67" t="str">
        <f t="shared" si="90"/>
        <v/>
      </c>
      <c r="D528" s="2" t="s">
        <v>90</v>
      </c>
      <c r="E528" s="2" t="s">
        <v>4247</v>
      </c>
      <c r="F528" s="2" t="s">
        <v>67</v>
      </c>
      <c r="G528" s="2" t="s">
        <v>4248</v>
      </c>
      <c r="H528" s="2"/>
      <c r="I528" s="2"/>
      <c r="J528" s="2"/>
      <c r="K528" s="2"/>
      <c r="L528" s="2" t="s">
        <v>12</v>
      </c>
      <c r="M528" s="2" t="s">
        <v>12</v>
      </c>
      <c r="N528" s="2" t="s">
        <v>12</v>
      </c>
      <c r="O528" s="2" t="s">
        <v>3679</v>
      </c>
      <c r="P528" s="2"/>
      <c r="Q528" s="2"/>
      <c r="S528" s="12518"/>
      <c r="U528" s="12519"/>
      <c r="W528" s="12520" t="str">
        <f>IF(ISNUMBER(U528),U528,"")</f>
        <v/>
      </c>
      <c r="Y528" s="12521" t="str">
        <f t="shared" si="91"/>
        <v/>
      </c>
      <c r="AA528" s="92"/>
      <c r="AC528" s="12522"/>
      <c r="AE528" s="12523"/>
      <c r="AG528" s="12524" t="str">
        <f>IF(ISNUMBER(AE528),AE528,"")</f>
        <v/>
      </c>
      <c r="AI528" s="12525" t="str">
        <f t="shared" si="92"/>
        <v/>
      </c>
    </row>
    <row r="529" spans="1:35" ht="11.25" hidden="1" outlineLevel="4">
      <c r="A529" s="12526" t="s">
        <v>3809</v>
      </c>
      <c r="B529" s="2"/>
      <c r="C529" s="67" t="str">
        <f t="shared" si="90"/>
        <v/>
      </c>
      <c r="D529" s="2" t="s">
        <v>90</v>
      </c>
      <c r="E529" s="2" t="s">
        <v>4249</v>
      </c>
      <c r="F529" s="2" t="s">
        <v>67</v>
      </c>
      <c r="G529" s="2" t="s">
        <v>4250</v>
      </c>
      <c r="H529" s="2" t="s">
        <v>2863</v>
      </c>
      <c r="I529" s="2"/>
      <c r="J529" s="2"/>
      <c r="K529" s="2"/>
      <c r="L529" s="2" t="s">
        <v>12</v>
      </c>
      <c r="M529" s="2" t="s">
        <v>12</v>
      </c>
      <c r="N529" s="2" t="s">
        <v>12</v>
      </c>
      <c r="O529" s="2" t="s">
        <v>3679</v>
      </c>
      <c r="P529" s="2"/>
      <c r="Q529" s="2"/>
      <c r="S529" s="12527"/>
      <c r="U529" s="12528"/>
      <c r="W529" s="12529" t="str">
        <f>IF(ISNUMBER(U529),U529,"")</f>
        <v/>
      </c>
      <c r="Y529" s="12530" t="str">
        <f t="shared" si="91"/>
        <v/>
      </c>
      <c r="AA529" s="92"/>
      <c r="AC529" s="12531"/>
      <c r="AE529" s="12532"/>
      <c r="AG529" s="12533" t="str">
        <f>IF(ISNUMBER(AE529),AE529,"")</f>
        <v/>
      </c>
      <c r="AI529" s="12534" t="str">
        <f t="shared" si="92"/>
        <v/>
      </c>
    </row>
    <row r="530" spans="1:35" ht="11.25" hidden="1" outlineLevel="4">
      <c r="A530" s="12535" t="s">
        <v>4251</v>
      </c>
      <c r="B530" s="2" t="s">
        <v>94</v>
      </c>
      <c r="C530" s="67" t="str">
        <f t="shared" si="90"/>
        <v/>
      </c>
      <c r="D530" s="2" t="s">
        <v>90</v>
      </c>
      <c r="E530" s="2" t="s">
        <v>4252</v>
      </c>
      <c r="F530" s="2" t="s">
        <v>67</v>
      </c>
      <c r="G530" s="2" t="s">
        <v>4253</v>
      </c>
      <c r="H530" s="2" t="s">
        <v>2916</v>
      </c>
      <c r="I530" s="2"/>
      <c r="J530" s="2" t="s">
        <v>71</v>
      </c>
      <c r="K530" s="2"/>
      <c r="L530" s="2" t="s">
        <v>12</v>
      </c>
      <c r="M530" s="2" t="s">
        <v>12</v>
      </c>
      <c r="N530" s="2" t="s">
        <v>12</v>
      </c>
      <c r="O530" s="2" t="s">
        <v>3679</v>
      </c>
      <c r="P530" s="2"/>
      <c r="Q530" s="2"/>
      <c r="S530" s="12536"/>
      <c r="U530" s="12537"/>
      <c r="W530" s="12538" t="str">
        <f>IF(OR(ISNUMBER(W531),ISNUMBER(W532),ISNUMBER(W533)),N(W531)+N(W532)+N(W533),IF(ISNUMBER(U530),U530,""))</f>
        <v/>
      </c>
      <c r="Y530" s="12539" t="str">
        <f t="shared" si="91"/>
        <v/>
      </c>
      <c r="AA530" s="92"/>
      <c r="AC530" s="12540"/>
      <c r="AE530" s="12541"/>
      <c r="AG530" s="12542" t="str">
        <f>IF(OR(ISNUMBER(AG531),ISNUMBER(AG532),ISNUMBER(AG533)),N(AG531)+N(AG532)+N(AG533),IF(ISNUMBER(AE530),AE530,""))</f>
        <v/>
      </c>
      <c r="AI530" s="12543" t="str">
        <f t="shared" si="92"/>
        <v/>
      </c>
    </row>
    <row r="531" spans="1:35" ht="11.25" hidden="1" outlineLevel="5">
      <c r="A531" s="12544" t="s">
        <v>3408</v>
      </c>
      <c r="B531" s="2" t="s">
        <v>94</v>
      </c>
      <c r="C531" s="67" t="str">
        <f t="shared" si="90"/>
        <v/>
      </c>
      <c r="D531" s="2" t="s">
        <v>90</v>
      </c>
      <c r="E531" s="2" t="s">
        <v>4254</v>
      </c>
      <c r="F531" s="2" t="s">
        <v>67</v>
      </c>
      <c r="G531" s="2" t="s">
        <v>4255</v>
      </c>
      <c r="H531" s="2"/>
      <c r="I531" s="2" t="s">
        <v>3412</v>
      </c>
      <c r="J531" s="2" t="s">
        <v>187</v>
      </c>
      <c r="K531" s="2"/>
      <c r="L531" s="2"/>
      <c r="M531" s="2" t="s">
        <v>12</v>
      </c>
      <c r="N531" s="2"/>
      <c r="O531" s="2" t="s">
        <v>3679</v>
      </c>
      <c r="P531" s="2"/>
      <c r="Q531" s="2"/>
      <c r="S531" s="12545"/>
      <c r="U531" s="12546"/>
      <c r="W531" s="12547" t="str">
        <f>IF(ISNUMBER(U531),U531,"")</f>
        <v/>
      </c>
      <c r="Y531" s="12548" t="str">
        <f t="shared" si="91"/>
        <v/>
      </c>
      <c r="AA531" s="92"/>
      <c r="AC531" s="12549"/>
      <c r="AE531" s="12550"/>
      <c r="AG531" s="12551" t="str">
        <f>IF(ISNUMBER(AE531),AE531,"")</f>
        <v/>
      </c>
      <c r="AI531" s="12552" t="str">
        <f t="shared" si="92"/>
        <v/>
      </c>
    </row>
    <row r="532" spans="1:35" ht="11.25" hidden="1" outlineLevel="5">
      <c r="A532" s="12553" t="s">
        <v>3413</v>
      </c>
      <c r="B532" s="2" t="s">
        <v>94</v>
      </c>
      <c r="C532" s="67" t="str">
        <f t="shared" si="90"/>
        <v/>
      </c>
      <c r="D532" s="2" t="s">
        <v>90</v>
      </c>
      <c r="E532" s="2" t="s">
        <v>4256</v>
      </c>
      <c r="F532" s="2" t="s">
        <v>67</v>
      </c>
      <c r="G532" s="2" t="s">
        <v>4257</v>
      </c>
      <c r="H532" s="2"/>
      <c r="I532" s="2" t="s">
        <v>3412</v>
      </c>
      <c r="J532" s="2" t="s">
        <v>187</v>
      </c>
      <c r="K532" s="2"/>
      <c r="L532" s="2" t="s">
        <v>12</v>
      </c>
      <c r="M532" s="2"/>
      <c r="N532" s="2"/>
      <c r="O532" s="2" t="s">
        <v>3679</v>
      </c>
      <c r="P532" s="2"/>
      <c r="Q532" s="2"/>
      <c r="S532" s="12554"/>
      <c r="U532" s="12555"/>
      <c r="W532" s="12556" t="str">
        <f>IF(ISNUMBER(U532),U532,"")</f>
        <v/>
      </c>
      <c r="Y532" s="12557" t="str">
        <f t="shared" si="91"/>
        <v/>
      </c>
      <c r="AA532" s="92"/>
      <c r="AC532" s="12558"/>
      <c r="AE532" s="12559"/>
      <c r="AG532" s="12560" t="str">
        <f>IF(ISNUMBER(AE532),AE532,"")</f>
        <v/>
      </c>
      <c r="AI532" s="12561" t="str">
        <f t="shared" si="92"/>
        <v/>
      </c>
    </row>
    <row r="533" spans="1:35" ht="11.25" hidden="1" outlineLevel="5">
      <c r="A533" s="12562" t="s">
        <v>4258</v>
      </c>
      <c r="B533" s="2" t="s">
        <v>94</v>
      </c>
      <c r="C533" s="67" t="str">
        <f t="shared" si="90"/>
        <v/>
      </c>
      <c r="D533" s="2" t="s">
        <v>90</v>
      </c>
      <c r="E533" s="2" t="s">
        <v>4259</v>
      </c>
      <c r="F533" s="2" t="s">
        <v>67</v>
      </c>
      <c r="G533" s="2" t="s">
        <v>4260</v>
      </c>
      <c r="H533" s="2"/>
      <c r="I533" s="2" t="s">
        <v>4261</v>
      </c>
      <c r="J533" s="2" t="s">
        <v>187</v>
      </c>
      <c r="K533" s="2"/>
      <c r="L533" s="2" t="s">
        <v>12</v>
      </c>
      <c r="M533" s="2" t="s">
        <v>12</v>
      </c>
      <c r="N533" s="2" t="s">
        <v>12</v>
      </c>
      <c r="O533" s="2" t="s">
        <v>3679</v>
      </c>
      <c r="P533" s="2"/>
      <c r="Q533" s="2"/>
      <c r="S533" s="12563"/>
      <c r="U533" s="12564"/>
      <c r="W533" s="12565" t="str">
        <f>IF(ISNUMBER(U533),U533,"")</f>
        <v/>
      </c>
      <c r="Y533" s="12566" t="str">
        <f t="shared" si="91"/>
        <v/>
      </c>
      <c r="AA533" s="92"/>
      <c r="AC533" s="12567"/>
      <c r="AE533" s="12568"/>
      <c r="AG533" s="12569" t="str">
        <f>IF(ISNUMBER(AE533),AE533,"")</f>
        <v/>
      </c>
      <c r="AI533" s="12570" t="str">
        <f t="shared" si="92"/>
        <v/>
      </c>
    </row>
    <row r="534" spans="1:35" ht="11.25" hidden="1" outlineLevel="4">
      <c r="A534" s="12571" t="s">
        <v>3421</v>
      </c>
      <c r="B534" s="2" t="s">
        <v>94</v>
      </c>
      <c r="C534" s="67" t="str">
        <f t="shared" si="90"/>
        <v/>
      </c>
      <c r="D534" s="2" t="s">
        <v>90</v>
      </c>
      <c r="E534" s="2" t="s">
        <v>4262</v>
      </c>
      <c r="F534" s="2" t="s">
        <v>67</v>
      </c>
      <c r="G534" s="2" t="s">
        <v>4263</v>
      </c>
      <c r="H534" s="2"/>
      <c r="I534" s="2"/>
      <c r="J534" s="2" t="s">
        <v>96</v>
      </c>
      <c r="K534" s="2"/>
      <c r="L534" s="2" t="s">
        <v>12</v>
      </c>
      <c r="M534" s="2" t="s">
        <v>12</v>
      </c>
      <c r="N534" s="2" t="s">
        <v>12</v>
      </c>
      <c r="O534" s="2" t="s">
        <v>3679</v>
      </c>
      <c r="P534" s="2"/>
      <c r="Q534" s="2"/>
      <c r="S534" s="12572"/>
      <c r="U534" s="12573"/>
      <c r="W534" s="12574" t="str">
        <f>IF(ISNUMBER(U534),U534,"")</f>
        <v/>
      </c>
      <c r="Y534" s="12575" t="str">
        <f t="shared" si="91"/>
        <v/>
      </c>
      <c r="AA534" s="92"/>
      <c r="AC534" s="12576"/>
      <c r="AE534" s="12577"/>
      <c r="AG534" s="12578" t="str">
        <f>IF(ISNUMBER(AE534),AE534,"")</f>
        <v/>
      </c>
      <c r="AI534" s="12579" t="str">
        <f t="shared" si="92"/>
        <v/>
      </c>
    </row>
    <row r="535" spans="1:35" ht="11.25" hidden="1" outlineLevel="4">
      <c r="A535" s="12580" t="s">
        <v>3424</v>
      </c>
      <c r="B535" s="2" t="s">
        <v>94</v>
      </c>
      <c r="C535" s="67" t="str">
        <f t="shared" si="90"/>
        <v/>
      </c>
      <c r="D535" s="2" t="s">
        <v>90</v>
      </c>
      <c r="E535" s="2" t="s">
        <v>4264</v>
      </c>
      <c r="F535" s="2" t="s">
        <v>67</v>
      </c>
      <c r="G535" s="2" t="s">
        <v>4265</v>
      </c>
      <c r="H535" s="2" t="s">
        <v>2916</v>
      </c>
      <c r="I535" s="2" t="s">
        <v>3427</v>
      </c>
      <c r="J535" s="2" t="s">
        <v>187</v>
      </c>
      <c r="K535" s="2"/>
      <c r="L535" s="2" t="s">
        <v>12</v>
      </c>
      <c r="M535" s="2" t="s">
        <v>12</v>
      </c>
      <c r="N535" s="2" t="s">
        <v>12</v>
      </c>
      <c r="O535" s="2" t="s">
        <v>3679</v>
      </c>
      <c r="P535" s="2"/>
      <c r="Q535" s="2"/>
      <c r="S535" s="12581"/>
      <c r="U535" s="12582"/>
      <c r="W535" s="12583" t="str">
        <f>IF(ISNUMBER(U535),U535,"")</f>
        <v/>
      </c>
      <c r="Y535" s="12584" t="str">
        <f t="shared" si="91"/>
        <v/>
      </c>
      <c r="AA535" s="92"/>
      <c r="AC535" s="12585"/>
      <c r="AE535" s="12586"/>
      <c r="AG535" s="12587" t="str">
        <f>IF(ISNUMBER(AE535),AE535,"")</f>
        <v/>
      </c>
      <c r="AI535" s="12588" t="str">
        <f t="shared" si="92"/>
        <v/>
      </c>
    </row>
    <row r="536" spans="1:35" ht="11.25" hidden="1" outlineLevel="4">
      <c r="A536" s="12589" t="s">
        <v>3428</v>
      </c>
      <c r="B536" s="2" t="s">
        <v>94</v>
      </c>
      <c r="C536" s="67" t="str">
        <f t="shared" si="90"/>
        <v/>
      </c>
      <c r="D536" s="2" t="s">
        <v>90</v>
      </c>
      <c r="E536" s="2" t="s">
        <v>4266</v>
      </c>
      <c r="F536" s="2" t="s">
        <v>67</v>
      </c>
      <c r="G536" s="2" t="s">
        <v>4267</v>
      </c>
      <c r="H536" s="2"/>
      <c r="I536" s="2"/>
      <c r="J536" s="2" t="s">
        <v>71</v>
      </c>
      <c r="K536" s="2"/>
      <c r="L536" s="2" t="s">
        <v>12</v>
      </c>
      <c r="M536" s="2" t="s">
        <v>12</v>
      </c>
      <c r="N536" s="2" t="s">
        <v>12</v>
      </c>
      <c r="O536" s="2" t="s">
        <v>3679</v>
      </c>
      <c r="P536" s="2"/>
      <c r="Q536" s="2"/>
      <c r="S536" s="12590"/>
      <c r="U536" s="12591"/>
      <c r="W536" s="12592" t="str">
        <f>IF(OR(ISNUMBER(W537),ISNUMBER(W538),ISNUMBER(W539)),N(W537)+N(W538)+N(W539),IF(ISNUMBER(U536),U536,""))</f>
        <v/>
      </c>
      <c r="Y536" s="12593" t="str">
        <f t="shared" si="91"/>
        <v/>
      </c>
      <c r="AA536" s="92"/>
      <c r="AC536" s="12594"/>
      <c r="AE536" s="12595"/>
      <c r="AG536" s="12596" t="str">
        <f>IF(OR(ISNUMBER(AG537),ISNUMBER(AG538),ISNUMBER(AG539)),N(AG537)+N(AG538)+N(AG539),IF(ISNUMBER(AE536),AE536,""))</f>
        <v/>
      </c>
      <c r="AI536" s="12597" t="str">
        <f t="shared" si="92"/>
        <v/>
      </c>
    </row>
    <row r="537" spans="1:35" ht="11.25" hidden="1" outlineLevel="5">
      <c r="A537" s="12598" t="s">
        <v>3408</v>
      </c>
      <c r="B537" s="2" t="s">
        <v>94</v>
      </c>
      <c r="C537" s="67" t="str">
        <f t="shared" si="90"/>
        <v/>
      </c>
      <c r="D537" s="2" t="s">
        <v>90</v>
      </c>
      <c r="E537" s="2" t="s">
        <v>4268</v>
      </c>
      <c r="F537" s="2" t="s">
        <v>67</v>
      </c>
      <c r="G537" s="2" t="s">
        <v>4269</v>
      </c>
      <c r="H537" s="2"/>
      <c r="I537" s="2" t="s">
        <v>4270</v>
      </c>
      <c r="J537" s="2" t="s">
        <v>187</v>
      </c>
      <c r="K537" s="2"/>
      <c r="L537" s="2"/>
      <c r="M537" s="2" t="s">
        <v>12</v>
      </c>
      <c r="N537" s="2"/>
      <c r="O537" s="2" t="s">
        <v>3679</v>
      </c>
      <c r="P537" s="2"/>
      <c r="Q537" s="2"/>
      <c r="S537" s="12599"/>
      <c r="U537" s="12600"/>
      <c r="W537" s="12601" t="str">
        <f>IF(ISNUMBER(U537),U537,"")</f>
        <v/>
      </c>
      <c r="Y537" s="12602" t="str">
        <f t="shared" si="91"/>
        <v/>
      </c>
      <c r="AA537" s="92"/>
      <c r="AC537" s="12603"/>
      <c r="AE537" s="12604"/>
      <c r="AG537" s="12605" t="str">
        <f>IF(ISNUMBER(AE537),AE537,"")</f>
        <v/>
      </c>
      <c r="AI537" s="12606" t="str">
        <f t="shared" si="92"/>
        <v/>
      </c>
    </row>
    <row r="538" spans="1:35" ht="11.25" hidden="1" outlineLevel="5">
      <c r="A538" s="12607" t="s">
        <v>3413</v>
      </c>
      <c r="B538" s="2" t="s">
        <v>94</v>
      </c>
      <c r="C538" s="67" t="str">
        <f t="shared" si="90"/>
        <v/>
      </c>
      <c r="D538" s="2" t="s">
        <v>90</v>
      </c>
      <c r="E538" s="2" t="s">
        <v>4271</v>
      </c>
      <c r="F538" s="2" t="s">
        <v>67</v>
      </c>
      <c r="G538" s="2" t="s">
        <v>4272</v>
      </c>
      <c r="H538" s="2"/>
      <c r="I538" s="2" t="s">
        <v>3416</v>
      </c>
      <c r="J538" s="2" t="s">
        <v>187</v>
      </c>
      <c r="K538" s="2"/>
      <c r="L538" s="2" t="s">
        <v>12</v>
      </c>
      <c r="M538" s="2"/>
      <c r="N538" s="2"/>
      <c r="O538" s="2" t="s">
        <v>3679</v>
      </c>
      <c r="P538" s="2"/>
      <c r="Q538" s="2"/>
      <c r="S538" s="12608"/>
      <c r="U538" s="12609"/>
      <c r="W538" s="12610" t="str">
        <f>IF(ISNUMBER(U538),U538,"")</f>
        <v/>
      </c>
      <c r="Y538" s="12611" t="str">
        <f t="shared" si="91"/>
        <v/>
      </c>
      <c r="AA538" s="92"/>
      <c r="AC538" s="12612"/>
      <c r="AE538" s="12613"/>
      <c r="AG538" s="12614" t="str">
        <f>IF(ISNUMBER(AE538),AE538,"")</f>
        <v/>
      </c>
      <c r="AI538" s="12615" t="str">
        <f t="shared" si="92"/>
        <v/>
      </c>
    </row>
    <row r="539" spans="1:35" ht="11.25" hidden="1" outlineLevel="5">
      <c r="A539" s="12616" t="s">
        <v>4273</v>
      </c>
      <c r="B539" s="2" t="s">
        <v>94</v>
      </c>
      <c r="C539" s="67" t="str">
        <f t="shared" si="90"/>
        <v/>
      </c>
      <c r="D539" s="2" t="s">
        <v>90</v>
      </c>
      <c r="E539" s="2" t="s">
        <v>4274</v>
      </c>
      <c r="F539" s="2" t="s">
        <v>67</v>
      </c>
      <c r="G539" s="2" t="s">
        <v>4275</v>
      </c>
      <c r="H539" s="2"/>
      <c r="I539" s="2" t="s">
        <v>4276</v>
      </c>
      <c r="J539" s="2" t="s">
        <v>187</v>
      </c>
      <c r="K539" s="2"/>
      <c r="L539" s="2" t="s">
        <v>12</v>
      </c>
      <c r="M539" s="2" t="s">
        <v>12</v>
      </c>
      <c r="N539" s="2" t="s">
        <v>12</v>
      </c>
      <c r="O539" s="2" t="s">
        <v>3679</v>
      </c>
      <c r="P539" s="2"/>
      <c r="Q539" s="2"/>
      <c r="S539" s="12617"/>
      <c r="U539" s="12618"/>
      <c r="W539" s="12619" t="str">
        <f>IF(ISNUMBER(U539),U539,"")</f>
        <v/>
      </c>
      <c r="Y539" s="12620" t="str">
        <f t="shared" si="91"/>
        <v/>
      </c>
      <c r="AA539" s="92"/>
      <c r="AC539" s="12621"/>
      <c r="AE539" s="12622"/>
      <c r="AG539" s="12623" t="str">
        <f>IF(ISNUMBER(AE539),AE539,"")</f>
        <v/>
      </c>
      <c r="AI539" s="12624" t="str">
        <f t="shared" si="92"/>
        <v/>
      </c>
    </row>
    <row r="540" spans="1:35" ht="11.25" hidden="1" outlineLevel="4">
      <c r="A540" s="12625" t="s">
        <v>3439</v>
      </c>
      <c r="B540" s="2" t="s">
        <v>94</v>
      </c>
      <c r="C540" s="67" t="str">
        <f t="shared" si="90"/>
        <v/>
      </c>
      <c r="D540" s="2" t="s">
        <v>90</v>
      </c>
      <c r="E540" s="2" t="s">
        <v>4277</v>
      </c>
      <c r="F540" s="2" t="s">
        <v>67</v>
      </c>
      <c r="G540" s="2" t="s">
        <v>4278</v>
      </c>
      <c r="H540" s="2"/>
      <c r="I540" s="2"/>
      <c r="J540" s="2" t="s">
        <v>71</v>
      </c>
      <c r="K540" s="2"/>
      <c r="L540" s="2" t="s">
        <v>12</v>
      </c>
      <c r="M540" s="2" t="s">
        <v>12</v>
      </c>
      <c r="N540" s="2" t="s">
        <v>12</v>
      </c>
      <c r="O540" s="2" t="s">
        <v>3679</v>
      </c>
      <c r="P540" s="2"/>
      <c r="Q540" s="2"/>
      <c r="S540" s="12626"/>
      <c r="U540" s="12627"/>
      <c r="W540" s="12628" t="str">
        <f>IF(OR(ISNUMBER(W541),ISNUMBER(W542)),N(W541)+N(W542),IF(ISNUMBER(U540),U540,""))</f>
        <v/>
      </c>
      <c r="Y540" s="12629" t="str">
        <f t="shared" si="91"/>
        <v/>
      </c>
      <c r="AA540" s="92"/>
      <c r="AC540" s="12630"/>
      <c r="AE540" s="12631"/>
      <c r="AG540" s="12632" t="str">
        <f>IF(OR(ISNUMBER(AG541),ISNUMBER(AG542)),N(AG541)+N(AG542),IF(ISNUMBER(AE540),AE540,""))</f>
        <v/>
      </c>
      <c r="AI540" s="12633" t="str">
        <f t="shared" si="92"/>
        <v/>
      </c>
    </row>
    <row r="541" spans="1:35" ht="11.25" hidden="1" outlineLevel="5">
      <c r="A541" s="12634" t="s">
        <v>4279</v>
      </c>
      <c r="B541" s="2" t="s">
        <v>94</v>
      </c>
      <c r="C541" s="67" t="str">
        <f t="shared" si="90"/>
        <v/>
      </c>
      <c r="D541" s="2" t="s">
        <v>90</v>
      </c>
      <c r="E541" s="2" t="s">
        <v>4280</v>
      </c>
      <c r="F541" s="2" t="s">
        <v>67</v>
      </c>
      <c r="G541" s="2" t="s">
        <v>4281</v>
      </c>
      <c r="H541" s="2"/>
      <c r="I541" s="2" t="s">
        <v>3446</v>
      </c>
      <c r="J541" s="2" t="s">
        <v>187</v>
      </c>
      <c r="K541" s="2"/>
      <c r="L541" s="2" t="s">
        <v>12</v>
      </c>
      <c r="M541" s="2" t="s">
        <v>12</v>
      </c>
      <c r="N541" s="2" t="s">
        <v>12</v>
      </c>
      <c r="O541" s="2" t="s">
        <v>3679</v>
      </c>
      <c r="P541" s="2"/>
      <c r="Q541" s="2"/>
      <c r="S541" s="12635"/>
      <c r="U541" s="12636"/>
      <c r="W541" s="12637" t="str">
        <f t="shared" ref="W541:W546" si="93">IF(ISNUMBER(U541),U541,"")</f>
        <v/>
      </c>
      <c r="Y541" s="12638" t="str">
        <f t="shared" si="91"/>
        <v/>
      </c>
      <c r="AA541" s="92"/>
      <c r="AC541" s="12639"/>
      <c r="AE541" s="12640"/>
      <c r="AG541" s="12641" t="str">
        <f t="shared" ref="AG541:AG546" si="94">IF(ISNUMBER(AE541),AE541,"")</f>
        <v/>
      </c>
      <c r="AI541" s="12642" t="str">
        <f t="shared" si="92"/>
        <v/>
      </c>
    </row>
    <row r="542" spans="1:35" ht="11.25" hidden="1" outlineLevel="5">
      <c r="A542" s="12643" t="s">
        <v>3447</v>
      </c>
      <c r="B542" s="2" t="s">
        <v>94</v>
      </c>
      <c r="C542" s="67" t="str">
        <f t="shared" si="90"/>
        <v/>
      </c>
      <c r="D542" s="2" t="s">
        <v>90</v>
      </c>
      <c r="E542" s="2" t="s">
        <v>4282</v>
      </c>
      <c r="F542" s="2" t="s">
        <v>67</v>
      </c>
      <c r="G542" s="2" t="s">
        <v>4283</v>
      </c>
      <c r="H542" s="2"/>
      <c r="I542" s="2" t="s">
        <v>4284</v>
      </c>
      <c r="J542" s="2" t="s">
        <v>187</v>
      </c>
      <c r="K542" s="2"/>
      <c r="L542" s="2" t="s">
        <v>12</v>
      </c>
      <c r="M542" s="2" t="s">
        <v>12</v>
      </c>
      <c r="N542" s="2" t="s">
        <v>12</v>
      </c>
      <c r="O542" s="2" t="s">
        <v>3679</v>
      </c>
      <c r="P542" s="2"/>
      <c r="Q542" s="2"/>
      <c r="S542" s="12644"/>
      <c r="U542" s="12645"/>
      <c r="W542" s="12646" t="str">
        <f t="shared" si="93"/>
        <v/>
      </c>
      <c r="Y542" s="12647" t="str">
        <f t="shared" si="91"/>
        <v/>
      </c>
      <c r="AA542" s="92"/>
      <c r="AC542" s="12648"/>
      <c r="AE542" s="12649"/>
      <c r="AG542" s="12650" t="str">
        <f t="shared" si="94"/>
        <v/>
      </c>
      <c r="AI542" s="12651" t="str">
        <f t="shared" si="92"/>
        <v/>
      </c>
    </row>
    <row r="543" spans="1:35" ht="11.25" hidden="1" outlineLevel="4">
      <c r="A543" s="12652" t="s">
        <v>3451</v>
      </c>
      <c r="B543" s="2" t="s">
        <v>94</v>
      </c>
      <c r="C543" s="67" t="str">
        <f t="shared" si="90"/>
        <v/>
      </c>
      <c r="D543" s="2" t="s">
        <v>90</v>
      </c>
      <c r="E543" s="2" t="s">
        <v>4285</v>
      </c>
      <c r="F543" s="2" t="s">
        <v>67</v>
      </c>
      <c r="G543" s="2" t="s">
        <v>4286</v>
      </c>
      <c r="H543" s="2" t="s">
        <v>2916</v>
      </c>
      <c r="I543" s="2"/>
      <c r="J543" s="2" t="s">
        <v>96</v>
      </c>
      <c r="K543" s="2"/>
      <c r="L543" s="2" t="s">
        <v>12</v>
      </c>
      <c r="M543" s="2" t="s">
        <v>12</v>
      </c>
      <c r="N543" s="2" t="s">
        <v>12</v>
      </c>
      <c r="O543" s="2" t="s">
        <v>3679</v>
      </c>
      <c r="P543" s="2"/>
      <c r="Q543" s="2"/>
      <c r="S543" s="12653"/>
      <c r="U543" s="12654"/>
      <c r="W543" s="12655" t="str">
        <f t="shared" si="93"/>
        <v/>
      </c>
      <c r="Y543" s="12656" t="str">
        <f t="shared" si="91"/>
        <v/>
      </c>
      <c r="AA543" s="92"/>
      <c r="AC543" s="12657"/>
      <c r="AE543" s="12658"/>
      <c r="AG543" s="12659" t="str">
        <f t="shared" si="94"/>
        <v/>
      </c>
      <c r="AI543" s="12660" t="str">
        <f t="shared" si="92"/>
        <v/>
      </c>
    </row>
    <row r="544" spans="1:35" ht="11.25" hidden="1" outlineLevel="4">
      <c r="A544" s="12661" t="s">
        <v>3455</v>
      </c>
      <c r="B544" s="2" t="s">
        <v>94</v>
      </c>
      <c r="C544" s="67" t="str">
        <f t="shared" si="90"/>
        <v/>
      </c>
      <c r="D544" s="2" t="s">
        <v>90</v>
      </c>
      <c r="E544" s="2" t="s">
        <v>4287</v>
      </c>
      <c r="F544" s="2" t="s">
        <v>67</v>
      </c>
      <c r="G544" s="2" t="s">
        <v>4288</v>
      </c>
      <c r="H544" s="2" t="s">
        <v>2916</v>
      </c>
      <c r="I544" s="2"/>
      <c r="J544" s="2" t="s">
        <v>187</v>
      </c>
      <c r="K544" s="2"/>
      <c r="L544" s="2" t="s">
        <v>12</v>
      </c>
      <c r="M544" s="2" t="s">
        <v>12</v>
      </c>
      <c r="N544" s="2" t="s">
        <v>12</v>
      </c>
      <c r="O544" s="2" t="s">
        <v>3679</v>
      </c>
      <c r="P544" s="2"/>
      <c r="Q544" s="2"/>
      <c r="S544" s="12662"/>
      <c r="U544" s="12663"/>
      <c r="W544" s="12664" t="str">
        <f t="shared" si="93"/>
        <v/>
      </c>
      <c r="Y544" s="12665" t="str">
        <f t="shared" si="91"/>
        <v/>
      </c>
      <c r="AA544" s="92"/>
      <c r="AC544" s="12666"/>
      <c r="AE544" s="12667"/>
      <c r="AG544" s="12668" t="str">
        <f t="shared" si="94"/>
        <v/>
      </c>
      <c r="AI544" s="12669" t="str">
        <f t="shared" si="92"/>
        <v/>
      </c>
    </row>
    <row r="545" spans="1:35" ht="11.25" hidden="1" outlineLevel="4">
      <c r="A545" s="12670" t="s">
        <v>3458</v>
      </c>
      <c r="B545" s="2" t="s">
        <v>94</v>
      </c>
      <c r="C545" s="67" t="str">
        <f t="shared" si="90"/>
        <v/>
      </c>
      <c r="D545" s="2" t="s">
        <v>90</v>
      </c>
      <c r="E545" s="2" t="s">
        <v>4289</v>
      </c>
      <c r="F545" s="2" t="s">
        <v>67</v>
      </c>
      <c r="G545" s="2" t="s">
        <v>4290</v>
      </c>
      <c r="H545" s="2" t="s">
        <v>2916</v>
      </c>
      <c r="I545" s="2" t="s">
        <v>3461</v>
      </c>
      <c r="J545" s="2" t="s">
        <v>187</v>
      </c>
      <c r="K545" s="2"/>
      <c r="L545" s="2" t="s">
        <v>12</v>
      </c>
      <c r="M545" s="2" t="s">
        <v>12</v>
      </c>
      <c r="N545" s="2" t="s">
        <v>12</v>
      </c>
      <c r="O545" s="2" t="s">
        <v>3679</v>
      </c>
      <c r="P545" s="2"/>
      <c r="Q545" s="2"/>
      <c r="S545" s="12671"/>
      <c r="U545" s="12672"/>
      <c r="W545" s="12673" t="str">
        <f t="shared" si="93"/>
        <v/>
      </c>
      <c r="Y545" s="12674" t="str">
        <f t="shared" si="91"/>
        <v/>
      </c>
      <c r="AA545" s="92"/>
      <c r="AC545" s="12675"/>
      <c r="AE545" s="12676"/>
      <c r="AG545" s="12677" t="str">
        <f t="shared" si="94"/>
        <v/>
      </c>
      <c r="AI545" s="12678" t="str">
        <f t="shared" si="92"/>
        <v/>
      </c>
    </row>
    <row r="546" spans="1:35" ht="11.25" hidden="1" outlineLevel="4">
      <c r="A546" s="12679" t="s">
        <v>3462</v>
      </c>
      <c r="B546" s="2" t="s">
        <v>94</v>
      </c>
      <c r="C546" s="67" t="str">
        <f t="shared" si="90"/>
        <v/>
      </c>
      <c r="D546" s="2" t="s">
        <v>90</v>
      </c>
      <c r="E546" s="2" t="s">
        <v>4291</v>
      </c>
      <c r="F546" s="2" t="s">
        <v>67</v>
      </c>
      <c r="G546" s="2" t="s">
        <v>4292</v>
      </c>
      <c r="H546" s="2" t="s">
        <v>2916</v>
      </c>
      <c r="I546" s="2" t="s">
        <v>3465</v>
      </c>
      <c r="J546" s="2" t="s">
        <v>187</v>
      </c>
      <c r="K546" s="2"/>
      <c r="L546" s="2" t="s">
        <v>12</v>
      </c>
      <c r="M546" s="2" t="s">
        <v>12</v>
      </c>
      <c r="N546" s="2" t="s">
        <v>12</v>
      </c>
      <c r="O546" s="2" t="s">
        <v>3679</v>
      </c>
      <c r="P546" s="2"/>
      <c r="Q546" s="2"/>
      <c r="S546" s="12680"/>
      <c r="U546" s="12681"/>
      <c r="W546" s="12682" t="str">
        <f t="shared" si="93"/>
        <v/>
      </c>
      <c r="Y546" s="12683" t="str">
        <f t="shared" si="91"/>
        <v/>
      </c>
      <c r="AA546" s="92"/>
      <c r="AC546" s="12684"/>
      <c r="AE546" s="12685"/>
      <c r="AG546" s="12686" t="str">
        <f t="shared" si="94"/>
        <v/>
      </c>
      <c r="AI546" s="12687" t="str">
        <f t="shared" si="92"/>
        <v/>
      </c>
    </row>
    <row r="547" spans="1:35" ht="11.25" hidden="1" outlineLevel="4">
      <c r="A547" s="12688" t="s">
        <v>3472</v>
      </c>
      <c r="B547" s="2" t="s">
        <v>94</v>
      </c>
      <c r="C547" s="67" t="str">
        <f t="shared" si="90"/>
        <v/>
      </c>
      <c r="D547" s="2" t="s">
        <v>90</v>
      </c>
      <c r="E547" s="2" t="s">
        <v>4293</v>
      </c>
      <c r="F547" s="2" t="s">
        <v>67</v>
      </c>
      <c r="G547" s="2" t="s">
        <v>4294</v>
      </c>
      <c r="H547" s="2"/>
      <c r="I547" s="2"/>
      <c r="J547" s="2" t="s">
        <v>71</v>
      </c>
      <c r="K547" s="2"/>
      <c r="L547" s="2" t="s">
        <v>12</v>
      </c>
      <c r="M547" s="2" t="s">
        <v>12</v>
      </c>
      <c r="N547" s="2" t="s">
        <v>12</v>
      </c>
      <c r="O547" s="2" t="s">
        <v>3679</v>
      </c>
      <c r="P547" s="2"/>
      <c r="Q547" s="2"/>
      <c r="S547" s="12689"/>
      <c r="U547" s="12690"/>
      <c r="W547" s="12691" t="str">
        <f>IF(OR(ISNUMBER(W548),ISNUMBER(W549),ISNUMBER(W550),ISNUMBER(W554)),N(W548)+N(W549)+N(W550)+N(W554),IF(ISNUMBER(U547),U547,""))</f>
        <v/>
      </c>
      <c r="Y547" s="12692" t="str">
        <f t="shared" si="91"/>
        <v/>
      </c>
      <c r="AA547" s="92"/>
      <c r="AC547" s="12693"/>
      <c r="AE547" s="12694"/>
      <c r="AG547" s="12695" t="str">
        <f>IF(OR(ISNUMBER(AG548),ISNUMBER(AG549),ISNUMBER(AG550),ISNUMBER(AG554)),N(AG548)+N(AG549)+N(AG550)+N(AG554),IF(ISNUMBER(AE547),AE547,""))</f>
        <v/>
      </c>
      <c r="AI547" s="12696" t="str">
        <f t="shared" si="92"/>
        <v/>
      </c>
    </row>
    <row r="548" spans="1:35" ht="11.25" hidden="1" outlineLevel="5">
      <c r="A548" s="12697" t="s">
        <v>3475</v>
      </c>
      <c r="B548" s="2" t="s">
        <v>94</v>
      </c>
      <c r="C548" s="67" t="str">
        <f t="shared" si="90"/>
        <v/>
      </c>
      <c r="D548" s="2" t="s">
        <v>90</v>
      </c>
      <c r="E548" s="2" t="s">
        <v>4295</v>
      </c>
      <c r="F548" s="2" t="s">
        <v>67</v>
      </c>
      <c r="G548" s="2" t="s">
        <v>4296</v>
      </c>
      <c r="H548" s="2"/>
      <c r="I548" s="2" t="s">
        <v>3478</v>
      </c>
      <c r="J548" s="2" t="s">
        <v>187</v>
      </c>
      <c r="K548" s="2"/>
      <c r="L548" s="2" t="s">
        <v>12</v>
      </c>
      <c r="M548" s="2" t="s">
        <v>12</v>
      </c>
      <c r="N548" s="2" t="s">
        <v>12</v>
      </c>
      <c r="O548" s="2" t="s">
        <v>3679</v>
      </c>
      <c r="P548" s="2"/>
      <c r="Q548" s="2"/>
      <c r="S548" s="12698"/>
      <c r="U548" s="12699"/>
      <c r="W548" s="12700" t="str">
        <f>IF(ISNUMBER(U548),U548,"")</f>
        <v/>
      </c>
      <c r="Y548" s="12701" t="str">
        <f t="shared" si="91"/>
        <v/>
      </c>
      <c r="AA548" s="92"/>
      <c r="AC548" s="12702"/>
      <c r="AE548" s="12703"/>
      <c r="AG548" s="12704" t="str">
        <f>IF(ISNUMBER(AE548),AE548,"")</f>
        <v/>
      </c>
      <c r="AI548" s="12705" t="str">
        <f t="shared" si="92"/>
        <v/>
      </c>
    </row>
    <row r="549" spans="1:35" ht="11.25" hidden="1" outlineLevel="5">
      <c r="A549" s="12706" t="s">
        <v>3479</v>
      </c>
      <c r="B549" s="2" t="s">
        <v>94</v>
      </c>
      <c r="C549" s="67" t="str">
        <f t="shared" si="90"/>
        <v/>
      </c>
      <c r="D549" s="2" t="s">
        <v>90</v>
      </c>
      <c r="E549" s="2" t="s">
        <v>4297</v>
      </c>
      <c r="F549" s="2" t="s">
        <v>67</v>
      </c>
      <c r="G549" s="2" t="s">
        <v>4298</v>
      </c>
      <c r="H549" s="2"/>
      <c r="I549" s="2" t="s">
        <v>3482</v>
      </c>
      <c r="J549" s="2" t="s">
        <v>187</v>
      </c>
      <c r="K549" s="2"/>
      <c r="L549" s="2" t="s">
        <v>12</v>
      </c>
      <c r="M549" s="2" t="s">
        <v>12</v>
      </c>
      <c r="N549" s="2" t="s">
        <v>12</v>
      </c>
      <c r="O549" s="2" t="s">
        <v>3679</v>
      </c>
      <c r="P549" s="2"/>
      <c r="Q549" s="2"/>
      <c r="S549" s="12707"/>
      <c r="U549" s="12708"/>
      <c r="W549" s="12709" t="str">
        <f>IF(ISNUMBER(U549),U549,"")</f>
        <v/>
      </c>
      <c r="Y549" s="12710" t="str">
        <f t="shared" si="91"/>
        <v/>
      </c>
      <c r="AA549" s="92"/>
      <c r="AC549" s="12711"/>
      <c r="AE549" s="12712"/>
      <c r="AG549" s="12713" t="str">
        <f>IF(ISNUMBER(AE549),AE549,"")</f>
        <v/>
      </c>
      <c r="AI549" s="12714" t="str">
        <f t="shared" si="92"/>
        <v/>
      </c>
    </row>
    <row r="550" spans="1:35" ht="11.25" hidden="1" outlineLevel="5">
      <c r="A550" s="12715" t="s">
        <v>3483</v>
      </c>
      <c r="B550" s="2" t="s">
        <v>94</v>
      </c>
      <c r="C550" s="67" t="str">
        <f t="shared" si="90"/>
        <v/>
      </c>
      <c r="D550" s="2" t="s">
        <v>90</v>
      </c>
      <c r="E550" s="2" t="s">
        <v>4299</v>
      </c>
      <c r="F550" s="2" t="s">
        <v>67</v>
      </c>
      <c r="G550" s="2" t="s">
        <v>4300</v>
      </c>
      <c r="H550" s="2"/>
      <c r="I550" s="2" t="s">
        <v>4301</v>
      </c>
      <c r="J550" s="2" t="s">
        <v>71</v>
      </c>
      <c r="K550" s="2"/>
      <c r="L550" s="2" t="s">
        <v>12</v>
      </c>
      <c r="M550" s="2" t="s">
        <v>12</v>
      </c>
      <c r="N550" s="2" t="s">
        <v>12</v>
      </c>
      <c r="O550" s="2" t="s">
        <v>3679</v>
      </c>
      <c r="P550" s="2"/>
      <c r="Q550" s="2"/>
      <c r="S550" s="12716"/>
      <c r="U550" s="12717"/>
      <c r="W550" s="12718" t="str">
        <f>IF(OR(ISNUMBER(W551),ISNUMBER(W552),ISNUMBER(W553)),N(W551)+N(W552)+N(W553),IF(ISNUMBER(U550),U550,""))</f>
        <v/>
      </c>
      <c r="Y550" s="12719" t="str">
        <f t="shared" si="91"/>
        <v/>
      </c>
      <c r="AA550" s="92"/>
      <c r="AC550" s="12720"/>
      <c r="AE550" s="12721"/>
      <c r="AG550" s="12722" t="str">
        <f>IF(OR(ISNUMBER(AG551),ISNUMBER(AG552),ISNUMBER(AG553)),N(AG551)+N(AG552)+N(AG553),IF(ISNUMBER(AE550),AE550,""))</f>
        <v/>
      </c>
      <c r="AI550" s="12723" t="str">
        <f t="shared" si="92"/>
        <v/>
      </c>
    </row>
    <row r="551" spans="1:35" ht="11.25" hidden="1" outlineLevel="6">
      <c r="A551" s="12724" t="s">
        <v>3487</v>
      </c>
      <c r="B551" s="2" t="s">
        <v>94</v>
      </c>
      <c r="C551" s="67" t="str">
        <f t="shared" si="90"/>
        <v/>
      </c>
      <c r="D551" s="2" t="s">
        <v>90</v>
      </c>
      <c r="E551" s="2" t="s">
        <v>4302</v>
      </c>
      <c r="F551" s="2" t="s">
        <v>67</v>
      </c>
      <c r="G551" s="2" t="s">
        <v>4303</v>
      </c>
      <c r="H551" s="2"/>
      <c r="I551" s="2"/>
      <c r="J551" s="2" t="s">
        <v>187</v>
      </c>
      <c r="K551" s="2"/>
      <c r="L551" s="2" t="s">
        <v>12</v>
      </c>
      <c r="M551" s="2" t="s">
        <v>12</v>
      </c>
      <c r="N551" s="2" t="s">
        <v>12</v>
      </c>
      <c r="O551" s="2" t="s">
        <v>3679</v>
      </c>
      <c r="P551" s="2"/>
      <c r="Q551" s="2"/>
      <c r="S551" s="12725"/>
      <c r="U551" s="12726"/>
      <c r="W551" s="12727" t="str">
        <f>IF(ISNUMBER(U551),U551,"")</f>
        <v/>
      </c>
      <c r="Y551" s="12728" t="str">
        <f t="shared" si="91"/>
        <v/>
      </c>
      <c r="AA551" s="92"/>
      <c r="AC551" s="12729"/>
      <c r="AE551" s="12730"/>
      <c r="AG551" s="12731" t="str">
        <f>IF(ISNUMBER(AE551),AE551,"")</f>
        <v/>
      </c>
      <c r="AI551" s="12732" t="str">
        <f t="shared" si="92"/>
        <v/>
      </c>
    </row>
    <row r="552" spans="1:35" ht="11.25" hidden="1" outlineLevel="6">
      <c r="A552" s="12733" t="s">
        <v>3490</v>
      </c>
      <c r="B552" s="2" t="s">
        <v>94</v>
      </c>
      <c r="C552" s="67" t="str">
        <f t="shared" si="90"/>
        <v/>
      </c>
      <c r="D552" s="2" t="s">
        <v>90</v>
      </c>
      <c r="E552" s="2" t="s">
        <v>4304</v>
      </c>
      <c r="F552" s="2" t="s">
        <v>67</v>
      </c>
      <c r="G552" s="2" t="s">
        <v>4305</v>
      </c>
      <c r="H552" s="2"/>
      <c r="I552" s="2"/>
      <c r="J552" s="2" t="s">
        <v>187</v>
      </c>
      <c r="K552" s="2"/>
      <c r="L552" s="2" t="s">
        <v>12</v>
      </c>
      <c r="M552" s="2" t="s">
        <v>12</v>
      </c>
      <c r="N552" s="2" t="s">
        <v>12</v>
      </c>
      <c r="O552" s="2" t="s">
        <v>3679</v>
      </c>
      <c r="P552" s="2"/>
      <c r="Q552" s="2"/>
      <c r="S552" s="12734"/>
      <c r="U552" s="12735"/>
      <c r="W552" s="12736" t="str">
        <f>IF(ISNUMBER(U552),U552,"")</f>
        <v/>
      </c>
      <c r="Y552" s="12737" t="str">
        <f t="shared" si="91"/>
        <v/>
      </c>
      <c r="AA552" s="92"/>
      <c r="AC552" s="12738"/>
      <c r="AE552" s="12739"/>
      <c r="AG552" s="12740" t="str">
        <f>IF(ISNUMBER(AE552),AE552,"")</f>
        <v/>
      </c>
      <c r="AI552" s="12741" t="str">
        <f t="shared" si="92"/>
        <v/>
      </c>
    </row>
    <row r="553" spans="1:35" ht="11.25" hidden="1" outlineLevel="6">
      <c r="A553" s="12742" t="s">
        <v>3493</v>
      </c>
      <c r="B553" s="2" t="s">
        <v>94</v>
      </c>
      <c r="C553" s="67" t="str">
        <f t="shared" si="90"/>
        <v/>
      </c>
      <c r="D553" s="2" t="s">
        <v>90</v>
      </c>
      <c r="E553" s="2" t="s">
        <v>4306</v>
      </c>
      <c r="F553" s="2" t="s">
        <v>67</v>
      </c>
      <c r="G553" s="2" t="s">
        <v>4307</v>
      </c>
      <c r="H553" s="2"/>
      <c r="I553" s="2"/>
      <c r="J553" s="2" t="s">
        <v>187</v>
      </c>
      <c r="K553" s="2"/>
      <c r="L553" s="2" t="s">
        <v>12</v>
      </c>
      <c r="M553" s="2" t="s">
        <v>12</v>
      </c>
      <c r="N553" s="2" t="s">
        <v>12</v>
      </c>
      <c r="O553" s="2" t="s">
        <v>3679</v>
      </c>
      <c r="P553" s="2"/>
      <c r="Q553" s="2"/>
      <c r="S553" s="12743"/>
      <c r="U553" s="12744"/>
      <c r="W553" s="12745" t="str">
        <f>IF(ISNUMBER(U553),U553,"")</f>
        <v/>
      </c>
      <c r="Y553" s="12746" t="str">
        <f t="shared" si="91"/>
        <v/>
      </c>
      <c r="AA553" s="92"/>
      <c r="AC553" s="12747"/>
      <c r="AE553" s="12748"/>
      <c r="AG553" s="12749" t="str">
        <f>IF(ISNUMBER(AE553),AE553,"")</f>
        <v/>
      </c>
      <c r="AI553" s="12750" t="str">
        <f t="shared" si="92"/>
        <v/>
      </c>
    </row>
    <row r="554" spans="1:35" ht="11.25" hidden="1" outlineLevel="5">
      <c r="A554" s="12751" t="s">
        <v>3496</v>
      </c>
      <c r="B554" s="2" t="s">
        <v>94</v>
      </c>
      <c r="C554" s="67" t="str">
        <f t="shared" si="90"/>
        <v/>
      </c>
      <c r="D554" s="2" t="s">
        <v>90</v>
      </c>
      <c r="E554" s="2" t="s">
        <v>4308</v>
      </c>
      <c r="F554" s="2" t="s">
        <v>67</v>
      </c>
      <c r="G554" s="2" t="s">
        <v>4309</v>
      </c>
      <c r="H554" s="2"/>
      <c r="I554" s="2" t="s">
        <v>4310</v>
      </c>
      <c r="J554" s="2" t="s">
        <v>187</v>
      </c>
      <c r="K554" s="2"/>
      <c r="L554" s="2" t="s">
        <v>12</v>
      </c>
      <c r="M554" s="2" t="s">
        <v>12</v>
      </c>
      <c r="N554" s="2" t="s">
        <v>12</v>
      </c>
      <c r="O554" s="2" t="s">
        <v>3679</v>
      </c>
      <c r="P554" s="2"/>
      <c r="Q554" s="2"/>
      <c r="S554" s="12752"/>
      <c r="U554" s="12753"/>
      <c r="W554" s="12754" t="str">
        <f>IF(OR(ISNUMBER(W555),ISNUMBER(W556),ISNUMBER(W557)),N(W555)+N(W556)+N(W557),IF(ISNUMBER(U554),U554,""))</f>
        <v/>
      </c>
      <c r="Y554" s="12755" t="str">
        <f t="shared" si="91"/>
        <v/>
      </c>
      <c r="AA554" s="92"/>
      <c r="AC554" s="12756"/>
      <c r="AE554" s="12757"/>
      <c r="AG554" s="12758" t="str">
        <f>IF(OR(ISNUMBER(AG555),ISNUMBER(AG556),ISNUMBER(AG557)),N(AG555)+N(AG556)+N(AG557),IF(ISNUMBER(AE554),AE554,""))</f>
        <v/>
      </c>
      <c r="AI554" s="12759" t="str">
        <f t="shared" si="92"/>
        <v/>
      </c>
    </row>
    <row r="555" spans="1:35" ht="11.25" hidden="1" outlineLevel="6">
      <c r="A555" s="12760" t="s">
        <v>3500</v>
      </c>
      <c r="B555" s="2" t="s">
        <v>94</v>
      </c>
      <c r="C555" s="67" t="str">
        <f t="shared" si="90"/>
        <v/>
      </c>
      <c r="D555" s="2" t="s">
        <v>90</v>
      </c>
      <c r="E555" s="2" t="s">
        <v>4311</v>
      </c>
      <c r="F555" s="2" t="s">
        <v>67</v>
      </c>
      <c r="G555" s="2" t="s">
        <v>4312</v>
      </c>
      <c r="H555" s="2"/>
      <c r="I555" s="2"/>
      <c r="J555" s="2"/>
      <c r="K555" s="2"/>
      <c r="L555" s="2" t="s">
        <v>12</v>
      </c>
      <c r="M555" s="2" t="s">
        <v>12</v>
      </c>
      <c r="N555" s="2"/>
      <c r="O555" s="2" t="s">
        <v>3679</v>
      </c>
      <c r="P555" s="2"/>
      <c r="Q555" s="2"/>
      <c r="S555" s="12761"/>
      <c r="U555" s="12762"/>
      <c r="W555" s="12763" t="str">
        <f t="shared" ref="W555:W566" si="95">IF(ISNUMBER(U555),U555,"")</f>
        <v/>
      </c>
      <c r="Y555" s="12764" t="str">
        <f t="shared" si="91"/>
        <v/>
      </c>
      <c r="AA555" s="92"/>
      <c r="AC555" s="12765"/>
      <c r="AE555" s="12766"/>
      <c r="AG555" s="12767" t="str">
        <f t="shared" ref="AG555:AG566" si="96">IF(ISNUMBER(AE555),AE555,"")</f>
        <v/>
      </c>
      <c r="AI555" s="12768" t="str">
        <f t="shared" si="92"/>
        <v/>
      </c>
    </row>
    <row r="556" spans="1:35" ht="11.25" hidden="1" outlineLevel="6">
      <c r="A556" s="12769" t="s">
        <v>2711</v>
      </c>
      <c r="B556" s="2" t="s">
        <v>94</v>
      </c>
      <c r="C556" s="67" t="str">
        <f t="shared" si="90"/>
        <v/>
      </c>
      <c r="D556" s="2" t="s">
        <v>90</v>
      </c>
      <c r="E556" s="2" t="s">
        <v>4313</v>
      </c>
      <c r="F556" s="2" t="s">
        <v>67</v>
      </c>
      <c r="G556" s="2" t="s">
        <v>4314</v>
      </c>
      <c r="H556" s="2"/>
      <c r="I556" s="2"/>
      <c r="J556" s="2"/>
      <c r="K556" s="2"/>
      <c r="L556" s="2" t="s">
        <v>12</v>
      </c>
      <c r="M556" s="2" t="s">
        <v>12</v>
      </c>
      <c r="N556" s="2" t="s">
        <v>12</v>
      </c>
      <c r="O556" s="2" t="s">
        <v>3679</v>
      </c>
      <c r="P556" s="2"/>
      <c r="Q556" s="2"/>
      <c r="S556" s="12770"/>
      <c r="U556" s="12771"/>
      <c r="W556" s="12772" t="str">
        <f t="shared" si="95"/>
        <v/>
      </c>
      <c r="Y556" s="12773" t="str">
        <f t="shared" si="91"/>
        <v/>
      </c>
      <c r="AA556" s="92"/>
      <c r="AC556" s="12774"/>
      <c r="AE556" s="12775"/>
      <c r="AG556" s="12776" t="str">
        <f t="shared" si="96"/>
        <v/>
      </c>
      <c r="AI556" s="12777" t="str">
        <f t="shared" si="92"/>
        <v/>
      </c>
    </row>
    <row r="557" spans="1:35" ht="11.25" hidden="1" outlineLevel="6">
      <c r="A557" s="12778" t="s">
        <v>4315</v>
      </c>
      <c r="B557" s="2" t="s">
        <v>94</v>
      </c>
      <c r="C557" s="67" t="str">
        <f t="shared" si="90"/>
        <v/>
      </c>
      <c r="D557" s="2" t="s">
        <v>90</v>
      </c>
      <c r="E557" s="2" t="s">
        <v>4316</v>
      </c>
      <c r="F557" s="2" t="s">
        <v>67</v>
      </c>
      <c r="G557" s="2" t="s">
        <v>4317</v>
      </c>
      <c r="H557" s="2"/>
      <c r="I557" s="2"/>
      <c r="J557" s="2"/>
      <c r="K557" s="2"/>
      <c r="L557" s="2" t="s">
        <v>12</v>
      </c>
      <c r="M557" s="2" t="s">
        <v>12</v>
      </c>
      <c r="N557" s="2" t="s">
        <v>12</v>
      </c>
      <c r="O557" s="2" t="s">
        <v>3679</v>
      </c>
      <c r="P557" s="2"/>
      <c r="Q557" s="2"/>
      <c r="S557" s="12779"/>
      <c r="U557" s="12780"/>
      <c r="W557" s="12781" t="str">
        <f t="shared" si="95"/>
        <v/>
      </c>
      <c r="Y557" s="12782" t="str">
        <f t="shared" si="91"/>
        <v/>
      </c>
      <c r="AA557" s="92"/>
      <c r="AC557" s="12783"/>
      <c r="AE557" s="12784"/>
      <c r="AG557" s="12785" t="str">
        <f t="shared" si="96"/>
        <v/>
      </c>
      <c r="AI557" s="12786" t="str">
        <f t="shared" si="92"/>
        <v/>
      </c>
    </row>
    <row r="558" spans="1:35" ht="11.25" hidden="1" outlineLevel="4">
      <c r="A558" s="12787" t="s">
        <v>3510</v>
      </c>
      <c r="B558" s="2" t="s">
        <v>94</v>
      </c>
      <c r="C558" s="67" t="str">
        <f t="shared" si="90"/>
        <v/>
      </c>
      <c r="D558" s="2" t="s">
        <v>90</v>
      </c>
      <c r="E558" s="2" t="s">
        <v>4318</v>
      </c>
      <c r="F558" s="2" t="s">
        <v>67</v>
      </c>
      <c r="G558" s="2" t="s">
        <v>4319</v>
      </c>
      <c r="H558" s="2"/>
      <c r="I558" s="2" t="s">
        <v>4320</v>
      </c>
      <c r="J558" s="2" t="s">
        <v>187</v>
      </c>
      <c r="K558" s="2"/>
      <c r="L558" s="2"/>
      <c r="M558" s="2" t="s">
        <v>12</v>
      </c>
      <c r="N558" s="2" t="s">
        <v>12</v>
      </c>
      <c r="O558" s="2" t="s">
        <v>3679</v>
      </c>
      <c r="P558" s="2"/>
      <c r="Q558" s="2"/>
      <c r="S558" s="12788"/>
      <c r="U558" s="12789"/>
      <c r="W558" s="12790" t="str">
        <f t="shared" si="95"/>
        <v/>
      </c>
      <c r="Y558" s="12791" t="str">
        <f t="shared" si="91"/>
        <v/>
      </c>
      <c r="AA558" s="92"/>
      <c r="AC558" s="12792"/>
      <c r="AE558" s="12793"/>
      <c r="AG558" s="12794" t="str">
        <f t="shared" si="96"/>
        <v/>
      </c>
      <c r="AI558" s="12795" t="str">
        <f t="shared" si="92"/>
        <v/>
      </c>
    </row>
    <row r="559" spans="1:35" ht="11.25" hidden="1" outlineLevel="4">
      <c r="A559" s="12796" t="s">
        <v>3514</v>
      </c>
      <c r="B559" s="2" t="s">
        <v>94</v>
      </c>
      <c r="C559" s="67" t="str">
        <f t="shared" si="90"/>
        <v/>
      </c>
      <c r="D559" s="2" t="s">
        <v>90</v>
      </c>
      <c r="E559" s="2" t="s">
        <v>4321</v>
      </c>
      <c r="F559" s="2" t="s">
        <v>67</v>
      </c>
      <c r="G559" s="2" t="s">
        <v>4322</v>
      </c>
      <c r="H559" s="2"/>
      <c r="I559" s="2"/>
      <c r="J559" s="2" t="s">
        <v>96</v>
      </c>
      <c r="K559" s="2"/>
      <c r="L559" s="2" t="s">
        <v>12</v>
      </c>
      <c r="M559" s="2" t="s">
        <v>12</v>
      </c>
      <c r="N559" s="2" t="s">
        <v>12</v>
      </c>
      <c r="O559" s="2" t="s">
        <v>3679</v>
      </c>
      <c r="P559" s="2"/>
      <c r="Q559" s="2"/>
      <c r="S559" s="12797"/>
      <c r="U559" s="12798"/>
      <c r="W559" s="12799" t="str">
        <f t="shared" si="95"/>
        <v/>
      </c>
      <c r="Y559" s="12800" t="str">
        <f t="shared" si="91"/>
        <v/>
      </c>
      <c r="AA559" s="92"/>
      <c r="AC559" s="12801"/>
      <c r="AE559" s="12802"/>
      <c r="AG559" s="12803" t="str">
        <f t="shared" si="96"/>
        <v/>
      </c>
      <c r="AI559" s="12804" t="str">
        <f t="shared" si="92"/>
        <v/>
      </c>
    </row>
    <row r="560" spans="1:35" ht="11.25" hidden="1" outlineLevel="4">
      <c r="A560" s="12805" t="s">
        <v>3518</v>
      </c>
      <c r="B560" s="2" t="s">
        <v>94</v>
      </c>
      <c r="C560" s="67" t="str">
        <f t="shared" si="90"/>
        <v/>
      </c>
      <c r="D560" s="2" t="s">
        <v>90</v>
      </c>
      <c r="E560" s="2" t="s">
        <v>4323</v>
      </c>
      <c r="F560" s="2" t="s">
        <v>67</v>
      </c>
      <c r="G560" s="2" t="s">
        <v>4324</v>
      </c>
      <c r="H560" s="2" t="s">
        <v>2916</v>
      </c>
      <c r="I560" s="2" t="s">
        <v>3521</v>
      </c>
      <c r="J560" s="2" t="s">
        <v>187</v>
      </c>
      <c r="K560" s="2"/>
      <c r="L560" s="2" t="s">
        <v>12</v>
      </c>
      <c r="M560" s="2" t="s">
        <v>12</v>
      </c>
      <c r="N560" s="2" t="s">
        <v>12</v>
      </c>
      <c r="O560" s="2" t="s">
        <v>3679</v>
      </c>
      <c r="P560" s="2"/>
      <c r="Q560" s="2"/>
      <c r="S560" s="12806"/>
      <c r="U560" s="12807"/>
      <c r="W560" s="12808" t="str">
        <f t="shared" si="95"/>
        <v/>
      </c>
      <c r="Y560" s="12809" t="str">
        <f t="shared" si="91"/>
        <v/>
      </c>
      <c r="AA560" s="92"/>
      <c r="AC560" s="12810"/>
      <c r="AE560" s="12811"/>
      <c r="AG560" s="12812" t="str">
        <f t="shared" si="96"/>
        <v/>
      </c>
      <c r="AI560" s="12813" t="str">
        <f t="shared" si="92"/>
        <v/>
      </c>
    </row>
    <row r="561" spans="1:35" ht="11.25" hidden="1" outlineLevel="4">
      <c r="A561" s="12814" t="s">
        <v>3522</v>
      </c>
      <c r="B561" s="2" t="s">
        <v>94</v>
      </c>
      <c r="C561" s="67" t="str">
        <f t="shared" si="90"/>
        <v/>
      </c>
      <c r="D561" s="2" t="s">
        <v>90</v>
      </c>
      <c r="E561" s="2" t="s">
        <v>4325</v>
      </c>
      <c r="F561" s="2" t="s">
        <v>67</v>
      </c>
      <c r="G561" s="2" t="s">
        <v>4326</v>
      </c>
      <c r="H561" s="2" t="s">
        <v>2916</v>
      </c>
      <c r="I561" s="2" t="s">
        <v>4327</v>
      </c>
      <c r="J561" s="2" t="s">
        <v>187</v>
      </c>
      <c r="K561" s="2"/>
      <c r="L561" s="2" t="s">
        <v>12</v>
      </c>
      <c r="M561" s="2" t="s">
        <v>12</v>
      </c>
      <c r="N561" s="2" t="s">
        <v>12</v>
      </c>
      <c r="O561" s="2" t="s">
        <v>3679</v>
      </c>
      <c r="P561" s="2"/>
      <c r="Q561" s="2"/>
      <c r="S561" s="12815"/>
      <c r="U561" s="12816"/>
      <c r="W561" s="12817" t="str">
        <f t="shared" si="95"/>
        <v/>
      </c>
      <c r="Y561" s="12818" t="str">
        <f t="shared" si="91"/>
        <v/>
      </c>
      <c r="AA561" s="92"/>
      <c r="AC561" s="12819"/>
      <c r="AE561" s="12820"/>
      <c r="AG561" s="12821" t="str">
        <f t="shared" si="96"/>
        <v/>
      </c>
      <c r="AI561" s="12822" t="str">
        <f t="shared" si="92"/>
        <v/>
      </c>
    </row>
    <row r="562" spans="1:35" ht="11.25" hidden="1" outlineLevel="4">
      <c r="A562" s="12823" t="s">
        <v>3526</v>
      </c>
      <c r="B562" s="2" t="s">
        <v>94</v>
      </c>
      <c r="C562" s="67" t="str">
        <f t="shared" si="90"/>
        <v/>
      </c>
      <c r="D562" s="2" t="s">
        <v>90</v>
      </c>
      <c r="E562" s="2" t="s">
        <v>4328</v>
      </c>
      <c r="F562" s="2" t="s">
        <v>67</v>
      </c>
      <c r="G562" s="2" t="s">
        <v>4329</v>
      </c>
      <c r="H562" s="2"/>
      <c r="I562" s="2" t="s">
        <v>3529</v>
      </c>
      <c r="J562" s="2" t="s">
        <v>187</v>
      </c>
      <c r="K562" s="2"/>
      <c r="L562" s="2" t="s">
        <v>12</v>
      </c>
      <c r="M562" s="2" t="s">
        <v>12</v>
      </c>
      <c r="N562" s="2" t="s">
        <v>12</v>
      </c>
      <c r="O562" s="2" t="s">
        <v>3679</v>
      </c>
      <c r="P562" s="2"/>
      <c r="Q562" s="2"/>
      <c r="S562" s="12824"/>
      <c r="U562" s="12825"/>
      <c r="W562" s="12826" t="str">
        <f t="shared" si="95"/>
        <v/>
      </c>
      <c r="Y562" s="12827" t="str">
        <f t="shared" si="91"/>
        <v/>
      </c>
      <c r="AA562" s="92"/>
      <c r="AC562" s="12828"/>
      <c r="AE562" s="12829"/>
      <c r="AG562" s="12830" t="str">
        <f t="shared" si="96"/>
        <v/>
      </c>
      <c r="AI562" s="12831" t="str">
        <f t="shared" si="92"/>
        <v/>
      </c>
    </row>
    <row r="563" spans="1:35" ht="11.25" hidden="1" outlineLevel="4">
      <c r="A563" s="12832" t="s">
        <v>3530</v>
      </c>
      <c r="B563" s="2" t="s">
        <v>94</v>
      </c>
      <c r="C563" s="67" t="str">
        <f t="shared" si="90"/>
        <v/>
      </c>
      <c r="D563" s="2" t="s">
        <v>90</v>
      </c>
      <c r="E563" s="2" t="s">
        <v>4330</v>
      </c>
      <c r="F563" s="2" t="s">
        <v>67</v>
      </c>
      <c r="G563" s="2" t="s">
        <v>4331</v>
      </c>
      <c r="H563" s="2" t="s">
        <v>2916</v>
      </c>
      <c r="I563" s="2" t="s">
        <v>4332</v>
      </c>
      <c r="J563" s="2" t="s">
        <v>187</v>
      </c>
      <c r="K563" s="2"/>
      <c r="L563" s="2" t="s">
        <v>12</v>
      </c>
      <c r="M563" s="2" t="s">
        <v>12</v>
      </c>
      <c r="N563" s="2" t="s">
        <v>12</v>
      </c>
      <c r="O563" s="2" t="s">
        <v>3679</v>
      </c>
      <c r="P563" s="2"/>
      <c r="Q563" s="2"/>
      <c r="S563" s="12833"/>
      <c r="U563" s="12834"/>
      <c r="W563" s="12835" t="str">
        <f t="shared" si="95"/>
        <v/>
      </c>
      <c r="Y563" s="12836" t="str">
        <f t="shared" si="91"/>
        <v/>
      </c>
      <c r="AA563" s="92"/>
      <c r="AC563" s="12837"/>
      <c r="AE563" s="12838"/>
      <c r="AG563" s="12839" t="str">
        <f t="shared" si="96"/>
        <v/>
      </c>
      <c r="AI563" s="12840" t="str">
        <f t="shared" si="92"/>
        <v/>
      </c>
    </row>
    <row r="564" spans="1:35" ht="11.25" hidden="1" outlineLevel="4">
      <c r="A564" s="12841" t="s">
        <v>3534</v>
      </c>
      <c r="B564" s="2" t="s">
        <v>94</v>
      </c>
      <c r="C564" s="67" t="str">
        <f t="shared" si="90"/>
        <v/>
      </c>
      <c r="D564" s="2" t="s">
        <v>90</v>
      </c>
      <c r="E564" s="2" t="s">
        <v>4333</v>
      </c>
      <c r="F564" s="2" t="s">
        <v>67</v>
      </c>
      <c r="G564" s="2" t="s">
        <v>4334</v>
      </c>
      <c r="H564" s="2"/>
      <c r="I564" s="2"/>
      <c r="J564" s="2" t="s">
        <v>187</v>
      </c>
      <c r="K564" s="2"/>
      <c r="L564" s="2" t="s">
        <v>12</v>
      </c>
      <c r="M564" s="2" t="s">
        <v>12</v>
      </c>
      <c r="N564" s="2" t="s">
        <v>12</v>
      </c>
      <c r="O564" s="2" t="s">
        <v>3679</v>
      </c>
      <c r="P564" s="2"/>
      <c r="Q564" s="2"/>
      <c r="S564" s="12842"/>
      <c r="U564" s="12843"/>
      <c r="W564" s="12844" t="str">
        <f t="shared" si="95"/>
        <v/>
      </c>
      <c r="Y564" s="12845" t="str">
        <f t="shared" si="91"/>
        <v/>
      </c>
      <c r="AA564" s="92"/>
      <c r="AC564" s="12846"/>
      <c r="AE564" s="12847"/>
      <c r="AG564" s="12848" t="str">
        <f t="shared" si="96"/>
        <v/>
      </c>
      <c r="AI564" s="12849" t="str">
        <f t="shared" si="92"/>
        <v/>
      </c>
    </row>
    <row r="565" spans="1:35" ht="11.25" hidden="1" outlineLevel="4">
      <c r="A565" s="12850" t="s">
        <v>3537</v>
      </c>
      <c r="B565" s="2" t="s">
        <v>94</v>
      </c>
      <c r="C565" s="67" t="str">
        <f t="shared" si="90"/>
        <v/>
      </c>
      <c r="D565" s="2" t="s">
        <v>90</v>
      </c>
      <c r="E565" s="2" t="s">
        <v>4335</v>
      </c>
      <c r="F565" s="2" t="s">
        <v>67</v>
      </c>
      <c r="G565" s="2" t="s">
        <v>4336</v>
      </c>
      <c r="H565" s="2"/>
      <c r="I565" s="2" t="s">
        <v>4337</v>
      </c>
      <c r="J565" s="2" t="s">
        <v>187</v>
      </c>
      <c r="K565" s="2"/>
      <c r="L565" s="2" t="s">
        <v>12</v>
      </c>
      <c r="M565" s="2" t="s">
        <v>12</v>
      </c>
      <c r="N565" s="2" t="s">
        <v>12</v>
      </c>
      <c r="O565" s="2" t="s">
        <v>3679</v>
      </c>
      <c r="P565" s="2"/>
      <c r="Q565" s="2"/>
      <c r="S565" s="12851"/>
      <c r="U565" s="12852"/>
      <c r="W565" s="12853" t="str">
        <f t="shared" si="95"/>
        <v/>
      </c>
      <c r="Y565" s="12854" t="str">
        <f t="shared" si="91"/>
        <v/>
      </c>
      <c r="AA565" s="92"/>
      <c r="AC565" s="12855"/>
      <c r="AE565" s="12856"/>
      <c r="AG565" s="12857" t="str">
        <f t="shared" si="96"/>
        <v/>
      </c>
      <c r="AI565" s="12858" t="str">
        <f t="shared" si="92"/>
        <v/>
      </c>
    </row>
    <row r="566" spans="1:35" ht="11.25" hidden="1" outlineLevel="4">
      <c r="A566" s="12859" t="s">
        <v>3541</v>
      </c>
      <c r="B566" s="2" t="s">
        <v>94</v>
      </c>
      <c r="C566" s="67" t="str">
        <f t="shared" si="90"/>
        <v/>
      </c>
      <c r="D566" s="2" t="s">
        <v>90</v>
      </c>
      <c r="E566" s="2" t="s">
        <v>4338</v>
      </c>
      <c r="F566" s="2" t="s">
        <v>67</v>
      </c>
      <c r="G566" s="2" t="s">
        <v>4339</v>
      </c>
      <c r="H566" s="2" t="s">
        <v>2916</v>
      </c>
      <c r="I566" s="2" t="s">
        <v>4340</v>
      </c>
      <c r="J566" s="2" t="s">
        <v>96</v>
      </c>
      <c r="K566" s="2"/>
      <c r="L566" s="2" t="s">
        <v>12</v>
      </c>
      <c r="M566" s="2" t="s">
        <v>12</v>
      </c>
      <c r="N566" s="2" t="s">
        <v>12</v>
      </c>
      <c r="O566" s="2" t="s">
        <v>3679</v>
      </c>
      <c r="P566" s="2"/>
      <c r="Q566" s="2"/>
      <c r="S566" s="12860"/>
      <c r="U566" s="12861"/>
      <c r="W566" s="12862" t="str">
        <f t="shared" si="95"/>
        <v/>
      </c>
      <c r="Y566" s="12863" t="str">
        <f t="shared" si="91"/>
        <v/>
      </c>
      <c r="AA566" s="92"/>
      <c r="AC566" s="12864"/>
      <c r="AE566" s="12865"/>
      <c r="AG566" s="12866" t="str">
        <f t="shared" si="96"/>
        <v/>
      </c>
      <c r="AI566" s="12867" t="str">
        <f t="shared" si="92"/>
        <v/>
      </c>
    </row>
    <row r="567" spans="1:35" ht="11.25" hidden="1" outlineLevel="4">
      <c r="A567" s="12868" t="s">
        <v>3545</v>
      </c>
      <c r="B567" s="2" t="s">
        <v>94</v>
      </c>
      <c r="C567" s="67" t="str">
        <f t="shared" si="90"/>
        <v/>
      </c>
      <c r="D567" s="2" t="s">
        <v>90</v>
      </c>
      <c r="E567" s="2" t="s">
        <v>4341</v>
      </c>
      <c r="F567" s="2" t="s">
        <v>67</v>
      </c>
      <c r="G567" s="2" t="s">
        <v>4342</v>
      </c>
      <c r="H567" s="2" t="s">
        <v>2916</v>
      </c>
      <c r="I567" s="2"/>
      <c r="J567" s="2" t="s">
        <v>71</v>
      </c>
      <c r="K567" s="2"/>
      <c r="L567" s="2" t="s">
        <v>12</v>
      </c>
      <c r="M567" s="2" t="s">
        <v>12</v>
      </c>
      <c r="N567" s="2" t="s">
        <v>12</v>
      </c>
      <c r="O567" s="2" t="s">
        <v>3679</v>
      </c>
      <c r="P567" s="2"/>
      <c r="Q567" s="2"/>
      <c r="S567" s="12869"/>
      <c r="U567" s="12870"/>
      <c r="W567" s="12871" t="str">
        <f>IF(OR(ISNUMBER(W568),ISNUMBER(W569),ISNUMBER(W570),ISNUMBER(W571),ISNUMBER(W572)),N(W568)+N(W569)+N(W570)+N(W571)+N(W572),IF(ISNUMBER(U567),U567,""))</f>
        <v/>
      </c>
      <c r="Y567" s="12872" t="str">
        <f t="shared" si="91"/>
        <v/>
      </c>
      <c r="AA567" s="92"/>
      <c r="AC567" s="12873"/>
      <c r="AE567" s="12874"/>
      <c r="AG567" s="12875" t="str">
        <f>IF(OR(ISNUMBER(AG568),ISNUMBER(AG569),ISNUMBER(AG570),ISNUMBER(AG571),ISNUMBER(AG572)),N(AG568)+N(AG569)+N(AG570)+N(AG571)+N(AG572),IF(ISNUMBER(AE567),AE567,""))</f>
        <v/>
      </c>
      <c r="AI567" s="12876" t="str">
        <f t="shared" si="92"/>
        <v/>
      </c>
    </row>
    <row r="568" spans="1:35" ht="11.25" hidden="1" outlineLevel="5">
      <c r="A568" s="12877" t="s">
        <v>2921</v>
      </c>
      <c r="B568" s="2" t="s">
        <v>94</v>
      </c>
      <c r="C568" s="67" t="str">
        <f t="shared" si="90"/>
        <v/>
      </c>
      <c r="D568" s="2" t="s">
        <v>90</v>
      </c>
      <c r="E568" s="2" t="s">
        <v>4343</v>
      </c>
      <c r="F568" s="2" t="s">
        <v>67</v>
      </c>
      <c r="G568" s="2" t="s">
        <v>4344</v>
      </c>
      <c r="H568" s="2"/>
      <c r="I568" s="2" t="s">
        <v>4345</v>
      </c>
      <c r="J568" s="2" t="s">
        <v>187</v>
      </c>
      <c r="K568" s="2"/>
      <c r="L568" s="2"/>
      <c r="M568" s="2" t="s">
        <v>12</v>
      </c>
      <c r="N568" s="2" t="s">
        <v>12</v>
      </c>
      <c r="O568" s="2" t="s">
        <v>3679</v>
      </c>
      <c r="P568" s="2"/>
      <c r="Q568" s="2"/>
      <c r="S568" s="12878"/>
      <c r="U568" s="12879"/>
      <c r="W568" s="12880" t="str">
        <f t="shared" ref="W568:W573" si="97">IF(ISNUMBER(U568),U568,"")</f>
        <v/>
      </c>
      <c r="Y568" s="12881" t="str">
        <f t="shared" si="91"/>
        <v/>
      </c>
      <c r="AA568" s="92"/>
      <c r="AC568" s="12882"/>
      <c r="AE568" s="12883"/>
      <c r="AG568" s="12884" t="str">
        <f t="shared" ref="AG568:AG573" si="98">IF(ISNUMBER(AE568),AE568,"")</f>
        <v/>
      </c>
      <c r="AI568" s="12885" t="str">
        <f t="shared" si="92"/>
        <v/>
      </c>
    </row>
    <row r="569" spans="1:35" ht="11.25" hidden="1" outlineLevel="5">
      <c r="A569" s="12886" t="s">
        <v>2926</v>
      </c>
      <c r="B569" s="2" t="s">
        <v>94</v>
      </c>
      <c r="C569" s="67" t="str">
        <f t="shared" si="90"/>
        <v/>
      </c>
      <c r="D569" s="2" t="s">
        <v>90</v>
      </c>
      <c r="E569" s="2" t="s">
        <v>4346</v>
      </c>
      <c r="F569" s="2" t="s">
        <v>67</v>
      </c>
      <c r="G569" s="2" t="s">
        <v>4347</v>
      </c>
      <c r="H569" s="2"/>
      <c r="I569" s="2" t="s">
        <v>4348</v>
      </c>
      <c r="J569" s="2" t="s">
        <v>187</v>
      </c>
      <c r="K569" s="2"/>
      <c r="L569" s="2" t="s">
        <v>12</v>
      </c>
      <c r="M569" s="2" t="s">
        <v>12</v>
      </c>
      <c r="N569" s="2" t="s">
        <v>12</v>
      </c>
      <c r="O569" s="2" t="s">
        <v>3679</v>
      </c>
      <c r="P569" s="2"/>
      <c r="Q569" s="2"/>
      <c r="S569" s="12887"/>
      <c r="U569" s="12888"/>
      <c r="W569" s="12889" t="str">
        <f t="shared" si="97"/>
        <v/>
      </c>
      <c r="Y569" s="12890" t="str">
        <f t="shared" si="91"/>
        <v/>
      </c>
      <c r="AA569" s="92"/>
      <c r="AC569" s="12891"/>
      <c r="AE569" s="12892"/>
      <c r="AG569" s="12893" t="str">
        <f t="shared" si="98"/>
        <v/>
      </c>
      <c r="AI569" s="12894" t="str">
        <f t="shared" si="92"/>
        <v/>
      </c>
    </row>
    <row r="570" spans="1:35" ht="11.25" hidden="1" outlineLevel="5">
      <c r="A570" s="12895" t="s">
        <v>2930</v>
      </c>
      <c r="B570" s="2" t="s">
        <v>94</v>
      </c>
      <c r="C570" s="67" t="str">
        <f t="shared" si="90"/>
        <v/>
      </c>
      <c r="D570" s="2" t="s">
        <v>90</v>
      </c>
      <c r="E570" s="2" t="s">
        <v>4349</v>
      </c>
      <c r="F570" s="2" t="s">
        <v>67</v>
      </c>
      <c r="G570" s="2" t="s">
        <v>4350</v>
      </c>
      <c r="H570" s="2"/>
      <c r="I570" s="2" t="s">
        <v>4351</v>
      </c>
      <c r="J570" s="2" t="s">
        <v>187</v>
      </c>
      <c r="K570" s="2"/>
      <c r="L570" s="2" t="s">
        <v>12</v>
      </c>
      <c r="M570" s="2" t="s">
        <v>12</v>
      </c>
      <c r="N570" s="2" t="s">
        <v>12</v>
      </c>
      <c r="O570" s="2" t="s">
        <v>3679</v>
      </c>
      <c r="P570" s="2"/>
      <c r="Q570" s="2"/>
      <c r="S570" s="12896"/>
      <c r="U570" s="12897"/>
      <c r="W570" s="12898" t="str">
        <f t="shared" si="97"/>
        <v/>
      </c>
      <c r="Y570" s="12899" t="str">
        <f t="shared" si="91"/>
        <v/>
      </c>
      <c r="AA570" s="92"/>
      <c r="AC570" s="12900"/>
      <c r="AE570" s="12901"/>
      <c r="AG570" s="12902" t="str">
        <f t="shared" si="98"/>
        <v/>
      </c>
      <c r="AI570" s="12903" t="str">
        <f t="shared" si="92"/>
        <v/>
      </c>
    </row>
    <row r="571" spans="1:35" ht="11.25" hidden="1" outlineLevel="5">
      <c r="A571" s="12904" t="s">
        <v>2934</v>
      </c>
      <c r="B571" s="2" t="s">
        <v>94</v>
      </c>
      <c r="C571" s="67" t="str">
        <f t="shared" si="90"/>
        <v/>
      </c>
      <c r="D571" s="2" t="s">
        <v>90</v>
      </c>
      <c r="E571" s="2" t="s">
        <v>4352</v>
      </c>
      <c r="F571" s="2" t="s">
        <v>67</v>
      </c>
      <c r="G571" s="2" t="s">
        <v>4353</v>
      </c>
      <c r="H571" s="2"/>
      <c r="I571" s="2" t="s">
        <v>4354</v>
      </c>
      <c r="J571" s="2" t="s">
        <v>187</v>
      </c>
      <c r="K571" s="2"/>
      <c r="L571" s="2" t="s">
        <v>12</v>
      </c>
      <c r="M571" s="2" t="s">
        <v>12</v>
      </c>
      <c r="N571" s="2" t="s">
        <v>12</v>
      </c>
      <c r="O571" s="2" t="s">
        <v>3679</v>
      </c>
      <c r="P571" s="2"/>
      <c r="Q571" s="2"/>
      <c r="S571" s="12905"/>
      <c r="U571" s="12906"/>
      <c r="W571" s="12907" t="str">
        <f t="shared" si="97"/>
        <v/>
      </c>
      <c r="Y571" s="12908" t="str">
        <f t="shared" si="91"/>
        <v/>
      </c>
      <c r="AA571" s="92"/>
      <c r="AC571" s="12909"/>
      <c r="AE571" s="12910"/>
      <c r="AG571" s="12911" t="str">
        <f t="shared" si="98"/>
        <v/>
      </c>
      <c r="AI571" s="12912" t="str">
        <f t="shared" si="92"/>
        <v/>
      </c>
    </row>
    <row r="572" spans="1:35" ht="11.25" hidden="1" outlineLevel="5">
      <c r="A572" s="12913" t="s">
        <v>3561</v>
      </c>
      <c r="B572" s="2" t="s">
        <v>94</v>
      </c>
      <c r="C572" s="67" t="str">
        <f t="shared" si="90"/>
        <v/>
      </c>
      <c r="D572" s="2" t="s">
        <v>90</v>
      </c>
      <c r="E572" s="2" t="s">
        <v>4355</v>
      </c>
      <c r="F572" s="2" t="s">
        <v>67</v>
      </c>
      <c r="G572" s="2" t="s">
        <v>4356</v>
      </c>
      <c r="H572" s="2"/>
      <c r="I572" s="2" t="s">
        <v>4357</v>
      </c>
      <c r="J572" s="2" t="s">
        <v>96</v>
      </c>
      <c r="K572" s="2"/>
      <c r="L572" s="2" t="s">
        <v>12</v>
      </c>
      <c r="M572" s="2" t="s">
        <v>12</v>
      </c>
      <c r="N572" s="2" t="s">
        <v>12</v>
      </c>
      <c r="O572" s="2" t="s">
        <v>3679</v>
      </c>
      <c r="P572" s="2"/>
      <c r="Q572" s="2"/>
      <c r="S572" s="12914"/>
      <c r="U572" s="12915"/>
      <c r="W572" s="12916" t="str">
        <f t="shared" si="97"/>
        <v/>
      </c>
      <c r="Y572" s="12917" t="str">
        <f t="shared" si="91"/>
        <v/>
      </c>
      <c r="AA572" s="92"/>
      <c r="AC572" s="12918"/>
      <c r="AE572" s="12919"/>
      <c r="AG572" s="12920" t="str">
        <f t="shared" si="98"/>
        <v/>
      </c>
      <c r="AI572" s="12921" t="str">
        <f t="shared" si="92"/>
        <v/>
      </c>
    </row>
    <row r="573" spans="1:35" ht="11.25" hidden="1" outlineLevel="4">
      <c r="A573" s="12922" t="s">
        <v>3367</v>
      </c>
      <c r="B573" s="2" t="s">
        <v>94</v>
      </c>
      <c r="C573" s="67" t="str">
        <f t="shared" si="90"/>
        <v/>
      </c>
      <c r="D573" s="2" t="s">
        <v>90</v>
      </c>
      <c r="E573" s="2" t="s">
        <v>4358</v>
      </c>
      <c r="F573" s="2" t="s">
        <v>67</v>
      </c>
      <c r="G573" s="2" t="s">
        <v>4359</v>
      </c>
      <c r="H573" s="2"/>
      <c r="I573" s="2" t="s">
        <v>3370</v>
      </c>
      <c r="J573" s="2" t="s">
        <v>187</v>
      </c>
      <c r="K573" s="2"/>
      <c r="L573" s="2" t="s">
        <v>12</v>
      </c>
      <c r="M573" s="2" t="s">
        <v>12</v>
      </c>
      <c r="N573" s="2" t="s">
        <v>12</v>
      </c>
      <c r="O573" s="2" t="s">
        <v>3679</v>
      </c>
      <c r="P573" s="2"/>
      <c r="Q573" s="2"/>
      <c r="S573" s="12923"/>
      <c r="U573" s="12924"/>
      <c r="W573" s="12925" t="str">
        <f t="shared" si="97"/>
        <v/>
      </c>
      <c r="Y573" s="12926" t="str">
        <f t="shared" si="91"/>
        <v/>
      </c>
      <c r="AA573" s="92"/>
      <c r="AC573" s="12927"/>
      <c r="AE573" s="12928"/>
      <c r="AG573" s="12929" t="str">
        <f t="shared" si="98"/>
        <v/>
      </c>
      <c r="AI573" s="12930" t="str">
        <f t="shared" si="92"/>
        <v/>
      </c>
    </row>
    <row r="574" spans="1:35" ht="11.25" hidden="1" outlineLevel="4">
      <c r="A574" s="12931" t="s">
        <v>3565</v>
      </c>
      <c r="B574" s="2" t="s">
        <v>94</v>
      </c>
      <c r="C574" s="67" t="str">
        <f t="shared" si="90"/>
        <v/>
      </c>
      <c r="D574" s="2" t="s">
        <v>90</v>
      </c>
      <c r="E574" s="2" t="s">
        <v>4360</v>
      </c>
      <c r="F574" s="2" t="s">
        <v>67</v>
      </c>
      <c r="G574" s="2" t="s">
        <v>4361</v>
      </c>
      <c r="H574" s="2"/>
      <c r="I574" s="2"/>
      <c r="J574" s="2" t="s">
        <v>71</v>
      </c>
      <c r="K574" s="2"/>
      <c r="L574" s="2" t="s">
        <v>12</v>
      </c>
      <c r="M574" s="2" t="s">
        <v>12</v>
      </c>
      <c r="N574" s="2" t="s">
        <v>12</v>
      </c>
      <c r="O574" s="2" t="s">
        <v>3679</v>
      </c>
      <c r="P574" s="2"/>
      <c r="Q574" s="2"/>
      <c r="S574" s="12932"/>
      <c r="U574" s="12933"/>
      <c r="W574" s="12934" t="str">
        <f>IF(OR(ISNUMBER(W575),ISNUMBER(W576),ISNUMBER(W577)),N(W575)+N(W576)+N(W577),IF(ISNUMBER(U574),U574,""))</f>
        <v/>
      </c>
      <c r="Y574" s="12935" t="str">
        <f t="shared" si="91"/>
        <v/>
      </c>
      <c r="AA574" s="92"/>
      <c r="AC574" s="12936"/>
      <c r="AE574" s="12937"/>
      <c r="AG574" s="12938" t="str">
        <f>IF(OR(ISNUMBER(AG575),ISNUMBER(AG576),ISNUMBER(AG577)),N(AG575)+N(AG576)+N(AG577),IF(ISNUMBER(AE574),AE574,""))</f>
        <v/>
      </c>
      <c r="AI574" s="12939" t="str">
        <f t="shared" si="92"/>
        <v/>
      </c>
    </row>
    <row r="575" spans="1:35" ht="11.25" hidden="1" outlineLevel="5">
      <c r="A575" s="12940" t="s">
        <v>3968</v>
      </c>
      <c r="B575" s="2" t="s">
        <v>94</v>
      </c>
      <c r="C575" s="67" t="str">
        <f t="shared" si="90"/>
        <v/>
      </c>
      <c r="D575" s="2" t="s">
        <v>90</v>
      </c>
      <c r="E575" s="2" t="s">
        <v>4362</v>
      </c>
      <c r="F575" s="2" t="s">
        <v>67</v>
      </c>
      <c r="G575" s="2" t="s">
        <v>4363</v>
      </c>
      <c r="H575" s="2"/>
      <c r="I575" s="2" t="s">
        <v>3571</v>
      </c>
      <c r="J575" s="2" t="s">
        <v>187</v>
      </c>
      <c r="K575" s="2"/>
      <c r="L575" s="2" t="s">
        <v>12</v>
      </c>
      <c r="M575" s="2" t="s">
        <v>12</v>
      </c>
      <c r="N575" s="2" t="s">
        <v>12</v>
      </c>
      <c r="O575" s="2" t="s">
        <v>3679</v>
      </c>
      <c r="P575" s="2"/>
      <c r="Q575" s="2"/>
      <c r="S575" s="12941"/>
      <c r="U575" s="12942"/>
      <c r="W575" s="12943" t="str">
        <f>IF(ISNUMBER(U575),U575,"")</f>
        <v/>
      </c>
      <c r="Y575" s="12944" t="str">
        <f t="shared" si="91"/>
        <v/>
      </c>
      <c r="AA575" s="92"/>
      <c r="AC575" s="12945"/>
      <c r="AE575" s="12946"/>
      <c r="AG575" s="12947" t="str">
        <f>IF(ISNUMBER(AE575),AE575,"")</f>
        <v/>
      </c>
      <c r="AI575" s="12948" t="str">
        <f t="shared" si="92"/>
        <v/>
      </c>
    </row>
    <row r="576" spans="1:35" ht="11.25" hidden="1" outlineLevel="5">
      <c r="A576" s="12949" t="s">
        <v>3971</v>
      </c>
      <c r="B576" s="2" t="s">
        <v>94</v>
      </c>
      <c r="C576" s="67" t="str">
        <f t="shared" si="90"/>
        <v/>
      </c>
      <c r="D576" s="2" t="s">
        <v>90</v>
      </c>
      <c r="E576" s="2" t="s">
        <v>4364</v>
      </c>
      <c r="F576" s="2" t="s">
        <v>67</v>
      </c>
      <c r="G576" s="2" t="s">
        <v>4365</v>
      </c>
      <c r="H576" s="2"/>
      <c r="I576" s="2" t="s">
        <v>3575</v>
      </c>
      <c r="J576" s="2" t="s">
        <v>187</v>
      </c>
      <c r="K576" s="2"/>
      <c r="L576" s="2" t="s">
        <v>12</v>
      </c>
      <c r="M576" s="2" t="s">
        <v>12</v>
      </c>
      <c r="N576" s="2" t="s">
        <v>12</v>
      </c>
      <c r="O576" s="2" t="s">
        <v>3679</v>
      </c>
      <c r="P576" s="2"/>
      <c r="Q576" s="2"/>
      <c r="S576" s="12950"/>
      <c r="U576" s="12951"/>
      <c r="W576" s="12952" t="str">
        <f>IF(ISNUMBER(U576),U576,"")</f>
        <v/>
      </c>
      <c r="Y576" s="12953" t="str">
        <f t="shared" si="91"/>
        <v/>
      </c>
      <c r="AA576" s="92"/>
      <c r="AC576" s="12954"/>
      <c r="AE576" s="12955"/>
      <c r="AG576" s="12956" t="str">
        <f>IF(ISNUMBER(AE576),AE576,"")</f>
        <v/>
      </c>
      <c r="AI576" s="12957" t="str">
        <f t="shared" si="92"/>
        <v/>
      </c>
    </row>
    <row r="577" spans="1:35" ht="11.25" hidden="1" outlineLevel="5">
      <c r="A577" s="12958" t="s">
        <v>3029</v>
      </c>
      <c r="B577" s="2" t="s">
        <v>94</v>
      </c>
      <c r="C577" s="67" t="str">
        <f t="shared" si="90"/>
        <v/>
      </c>
      <c r="D577" s="2" t="s">
        <v>90</v>
      </c>
      <c r="E577" s="2" t="s">
        <v>4366</v>
      </c>
      <c r="F577" s="2" t="s">
        <v>67</v>
      </c>
      <c r="G577" s="2" t="s">
        <v>4367</v>
      </c>
      <c r="H577" s="2"/>
      <c r="I577" s="2" t="s">
        <v>196</v>
      </c>
      <c r="J577" s="2" t="s">
        <v>96</v>
      </c>
      <c r="K577" s="2"/>
      <c r="L577" s="2" t="s">
        <v>12</v>
      </c>
      <c r="M577" s="2" t="s">
        <v>12</v>
      </c>
      <c r="N577" s="2" t="s">
        <v>12</v>
      </c>
      <c r="O577" s="2" t="s">
        <v>3679</v>
      </c>
      <c r="P577" s="2"/>
      <c r="Q577" s="2"/>
      <c r="S577" s="12959"/>
      <c r="U577" s="12960"/>
      <c r="W577" s="12961" t="str">
        <f>IF(ISNUMBER(U577),U577,"")</f>
        <v/>
      </c>
      <c r="Y577" s="12962" t="str">
        <f t="shared" si="91"/>
        <v/>
      </c>
      <c r="AA577" s="92"/>
      <c r="AC577" s="12963"/>
      <c r="AE577" s="12964"/>
      <c r="AG577" s="12965" t="str">
        <f>IF(ISNUMBER(AE577),AE577,"")</f>
        <v/>
      </c>
      <c r="AI577" s="12966" t="str">
        <f t="shared" si="92"/>
        <v/>
      </c>
    </row>
    <row r="578" spans="1:35" ht="11.25" hidden="1" outlineLevel="4">
      <c r="A578" s="12967" t="s">
        <v>3578</v>
      </c>
      <c r="B578" s="2" t="s">
        <v>94</v>
      </c>
      <c r="C578" s="67" t="str">
        <f t="shared" si="90"/>
        <v/>
      </c>
      <c r="D578" s="2" t="s">
        <v>90</v>
      </c>
      <c r="E578" s="2" t="s">
        <v>4368</v>
      </c>
      <c r="F578" s="2" t="s">
        <v>67</v>
      </c>
      <c r="G578" s="2" t="s">
        <v>4369</v>
      </c>
      <c r="H578" s="2" t="s">
        <v>2916</v>
      </c>
      <c r="I578" s="2" t="s">
        <v>4370</v>
      </c>
      <c r="J578" s="2" t="s">
        <v>187</v>
      </c>
      <c r="K578" s="2"/>
      <c r="L578" s="2" t="s">
        <v>12</v>
      </c>
      <c r="M578" s="2" t="s">
        <v>12</v>
      </c>
      <c r="N578" s="2" t="s">
        <v>12</v>
      </c>
      <c r="O578" s="2" t="s">
        <v>3679</v>
      </c>
      <c r="P578" s="2"/>
      <c r="Q578" s="2"/>
      <c r="S578" s="12968"/>
      <c r="U578" s="12969"/>
      <c r="W578" s="12970" t="str">
        <f>IF(ISNUMBER(U578),U578,"")</f>
        <v/>
      </c>
      <c r="Y578" s="12971" t="str">
        <f t="shared" si="91"/>
        <v/>
      </c>
      <c r="AA578" s="92"/>
      <c r="AC578" s="12972"/>
      <c r="AE578" s="12973"/>
      <c r="AG578" s="12974" t="str">
        <f>IF(ISNUMBER(AE578),AE578,"")</f>
        <v/>
      </c>
      <c r="AI578" s="12975" t="str">
        <f t="shared" si="92"/>
        <v/>
      </c>
    </row>
    <row r="579" spans="1:35" ht="11.25" hidden="1" outlineLevel="4">
      <c r="A579" s="12976" t="s">
        <v>3582</v>
      </c>
      <c r="B579" s="2" t="s">
        <v>94</v>
      </c>
      <c r="C579" s="67" t="str">
        <f t="shared" si="90"/>
        <v/>
      </c>
      <c r="D579" s="2" t="s">
        <v>90</v>
      </c>
      <c r="E579" s="2" t="s">
        <v>4371</v>
      </c>
      <c r="F579" s="2" t="s">
        <v>67</v>
      </c>
      <c r="G579" s="2" t="s">
        <v>4372</v>
      </c>
      <c r="H579" s="2" t="s">
        <v>2916</v>
      </c>
      <c r="I579" s="2" t="s">
        <v>3585</v>
      </c>
      <c r="J579" s="2" t="s">
        <v>122</v>
      </c>
      <c r="K579" s="2"/>
      <c r="L579" s="2" t="s">
        <v>12</v>
      </c>
      <c r="M579" s="2" t="s">
        <v>12</v>
      </c>
      <c r="N579" s="2" t="s">
        <v>12</v>
      </c>
      <c r="O579" s="2" t="s">
        <v>3679</v>
      </c>
      <c r="P579" s="2"/>
      <c r="Q579" s="2"/>
      <c r="S579" s="12977"/>
      <c r="U579" s="12978"/>
      <c r="W579" s="12979" t="str">
        <f>IF(OR(ISNUMBER(W580),ISNUMBER(W581)),N(W580)-N(W581),IF(ISNUMBER(U579),U579,""))</f>
        <v/>
      </c>
      <c r="Y579" s="12980" t="str">
        <f t="shared" si="91"/>
        <v/>
      </c>
      <c r="AA579" s="92"/>
      <c r="AC579" s="12981"/>
      <c r="AE579" s="12982"/>
      <c r="AG579" s="12983" t="str">
        <f>IF(OR(ISNUMBER(AG580),ISNUMBER(AG581)),N(AG580)-N(AG581),IF(ISNUMBER(AE579),AE579,""))</f>
        <v/>
      </c>
      <c r="AI579" s="12984" t="str">
        <f t="shared" si="92"/>
        <v/>
      </c>
    </row>
    <row r="580" spans="1:35" ht="11.25" hidden="1" outlineLevel="5">
      <c r="A580" s="12985" t="s">
        <v>2948</v>
      </c>
      <c r="B580" s="2" t="s">
        <v>94</v>
      </c>
      <c r="C580" s="67" t="str">
        <f t="shared" si="90"/>
        <v/>
      </c>
      <c r="D580" s="2" t="s">
        <v>90</v>
      </c>
      <c r="E580" s="2" t="s">
        <v>4373</v>
      </c>
      <c r="F580" s="2" t="s">
        <v>67</v>
      </c>
      <c r="G580" s="2" t="s">
        <v>4374</v>
      </c>
      <c r="H580" s="2"/>
      <c r="I580" s="2"/>
      <c r="J580" s="2"/>
      <c r="K580" s="2"/>
      <c r="L580" s="2" t="s">
        <v>12</v>
      </c>
      <c r="M580" s="2" t="s">
        <v>12</v>
      </c>
      <c r="N580" s="2" t="s">
        <v>12</v>
      </c>
      <c r="O580" s="2" t="s">
        <v>3679</v>
      </c>
      <c r="P580" s="2"/>
      <c r="Q580" s="2"/>
      <c r="S580" s="12986"/>
      <c r="U580" s="12987"/>
      <c r="W580" s="12988" t="str">
        <f t="shared" ref="W580:W590" si="99">IF(ISNUMBER(U580),U580,"")</f>
        <v/>
      </c>
      <c r="Y580" s="12989" t="str">
        <f t="shared" si="91"/>
        <v/>
      </c>
      <c r="AA580" s="92"/>
      <c r="AC580" s="12990"/>
      <c r="AE580" s="12991"/>
      <c r="AG580" s="12992" t="str">
        <f t="shared" ref="AG580:AG590" si="100">IF(ISNUMBER(AE580),AE580,"")</f>
        <v/>
      </c>
      <c r="AI580" s="12993" t="str">
        <f t="shared" si="92"/>
        <v/>
      </c>
    </row>
    <row r="581" spans="1:35" ht="11.25" hidden="1" outlineLevel="5">
      <c r="A581" s="12994" t="s">
        <v>4375</v>
      </c>
      <c r="B581" s="2" t="s">
        <v>593</v>
      </c>
      <c r="C581" s="67" t="str">
        <f t="shared" si="90"/>
        <v/>
      </c>
      <c r="D581" s="2" t="s">
        <v>90</v>
      </c>
      <c r="E581" s="2" t="s">
        <v>4376</v>
      </c>
      <c r="F581" s="2" t="s">
        <v>67</v>
      </c>
      <c r="G581" s="2" t="s">
        <v>4377</v>
      </c>
      <c r="H581" s="2"/>
      <c r="I581" s="2" t="s">
        <v>4378</v>
      </c>
      <c r="J581" s="2"/>
      <c r="K581" s="2"/>
      <c r="L581" s="2" t="s">
        <v>12</v>
      </c>
      <c r="M581" s="2" t="s">
        <v>12</v>
      </c>
      <c r="N581" s="2" t="s">
        <v>12</v>
      </c>
      <c r="O581" s="2" t="s">
        <v>3679</v>
      </c>
      <c r="P581" s="2"/>
      <c r="Q581" s="2"/>
      <c r="S581" s="12995"/>
      <c r="U581" s="12996"/>
      <c r="W581" s="12997" t="str">
        <f t="shared" si="99"/>
        <v/>
      </c>
      <c r="Y581" s="12998" t="str">
        <f t="shared" si="91"/>
        <v/>
      </c>
      <c r="AA581" s="92"/>
      <c r="AC581" s="12999"/>
      <c r="AE581" s="13000"/>
      <c r="AG581" s="13001" t="str">
        <f t="shared" si="100"/>
        <v/>
      </c>
      <c r="AI581" s="13002" t="str">
        <f t="shared" si="92"/>
        <v/>
      </c>
    </row>
    <row r="582" spans="1:35" ht="11.25" hidden="1" outlineLevel="4">
      <c r="A582" s="13003" t="s">
        <v>3629</v>
      </c>
      <c r="B582" s="2" t="s">
        <v>94</v>
      </c>
      <c r="C582" s="67" t="str">
        <f t="shared" si="90"/>
        <v/>
      </c>
      <c r="D582" s="2" t="s">
        <v>90</v>
      </c>
      <c r="E582" s="2" t="s">
        <v>4379</v>
      </c>
      <c r="F582" s="2" t="s">
        <v>67</v>
      </c>
      <c r="G582" s="2" t="s">
        <v>4380</v>
      </c>
      <c r="H582" s="2" t="s">
        <v>2916</v>
      </c>
      <c r="I582" s="2"/>
      <c r="J582" s="2" t="s">
        <v>96</v>
      </c>
      <c r="K582" s="2"/>
      <c r="L582" s="2" t="s">
        <v>12</v>
      </c>
      <c r="M582" s="2" t="s">
        <v>12</v>
      </c>
      <c r="N582" s="2" t="s">
        <v>12</v>
      </c>
      <c r="O582" s="2" t="s">
        <v>3679</v>
      </c>
      <c r="P582" s="2"/>
      <c r="Q582" s="2"/>
      <c r="S582" s="13004"/>
      <c r="U582" s="13005"/>
      <c r="W582" s="13006" t="str">
        <f t="shared" si="99"/>
        <v/>
      </c>
      <c r="Y582" s="13007" t="str">
        <f t="shared" si="91"/>
        <v/>
      </c>
      <c r="AA582" s="92"/>
      <c r="AC582" s="13008"/>
      <c r="AE582" s="13009"/>
      <c r="AG582" s="13010" t="str">
        <f t="shared" si="100"/>
        <v/>
      </c>
      <c r="AI582" s="13011" t="str">
        <f t="shared" si="92"/>
        <v/>
      </c>
    </row>
    <row r="583" spans="1:35" ht="11.25" hidden="1" outlineLevel="4">
      <c r="A583" s="13012" t="s">
        <v>3632</v>
      </c>
      <c r="B583" s="2" t="s">
        <v>94</v>
      </c>
      <c r="C583" s="67" t="str">
        <f t="shared" si="90"/>
        <v/>
      </c>
      <c r="D583" s="2" t="s">
        <v>90</v>
      </c>
      <c r="E583" s="2" t="s">
        <v>4381</v>
      </c>
      <c r="F583" s="2" t="s">
        <v>67</v>
      </c>
      <c r="G583" s="2" t="s">
        <v>4382</v>
      </c>
      <c r="H583" s="2"/>
      <c r="I583" s="2" t="s">
        <v>3636</v>
      </c>
      <c r="J583" s="2" t="s">
        <v>187</v>
      </c>
      <c r="K583" s="2"/>
      <c r="L583" s="2" t="s">
        <v>12</v>
      </c>
      <c r="M583" s="2" t="s">
        <v>12</v>
      </c>
      <c r="N583" s="2" t="s">
        <v>12</v>
      </c>
      <c r="O583" s="2" t="s">
        <v>3679</v>
      </c>
      <c r="P583" s="2"/>
      <c r="Q583" s="2"/>
      <c r="S583" s="13013"/>
      <c r="U583" s="13014"/>
      <c r="W583" s="13015" t="str">
        <f t="shared" si="99"/>
        <v/>
      </c>
      <c r="Y583" s="13016" t="str">
        <f t="shared" si="91"/>
        <v/>
      </c>
      <c r="AA583" s="92"/>
      <c r="AC583" s="13017"/>
      <c r="AE583" s="13018"/>
      <c r="AG583" s="13019" t="str">
        <f t="shared" si="100"/>
        <v/>
      </c>
      <c r="AI583" s="13020" t="str">
        <f t="shared" si="92"/>
        <v/>
      </c>
    </row>
    <row r="584" spans="1:35" ht="11.25" hidden="1" outlineLevel="4">
      <c r="A584" s="13021" t="s">
        <v>3637</v>
      </c>
      <c r="B584" s="2" t="s">
        <v>94</v>
      </c>
      <c r="C584" s="67" t="str">
        <f t="shared" si="90"/>
        <v/>
      </c>
      <c r="D584" s="2" t="s">
        <v>90</v>
      </c>
      <c r="E584" s="2" t="s">
        <v>4383</v>
      </c>
      <c r="F584" s="2" t="s">
        <v>67</v>
      </c>
      <c r="G584" s="2" t="s">
        <v>4384</v>
      </c>
      <c r="H584" s="2" t="s">
        <v>2916</v>
      </c>
      <c r="I584" s="2" t="s">
        <v>3640</v>
      </c>
      <c r="J584" s="2" t="s">
        <v>187</v>
      </c>
      <c r="K584" s="2"/>
      <c r="L584" s="2" t="s">
        <v>12</v>
      </c>
      <c r="M584" s="2" t="s">
        <v>12</v>
      </c>
      <c r="N584" s="2" t="s">
        <v>12</v>
      </c>
      <c r="O584" s="2" t="s">
        <v>3679</v>
      </c>
      <c r="P584" s="2"/>
      <c r="Q584" s="2"/>
      <c r="S584" s="13022"/>
      <c r="U584" s="13023"/>
      <c r="W584" s="13024" t="str">
        <f t="shared" si="99"/>
        <v/>
      </c>
      <c r="Y584" s="13025" t="str">
        <f t="shared" si="91"/>
        <v/>
      </c>
      <c r="AA584" s="92"/>
      <c r="AC584" s="13026"/>
      <c r="AE584" s="13027"/>
      <c r="AG584" s="13028" t="str">
        <f t="shared" si="100"/>
        <v/>
      </c>
      <c r="AI584" s="13029" t="str">
        <f t="shared" si="92"/>
        <v/>
      </c>
    </row>
    <row r="585" spans="1:35" ht="11.25" hidden="1" outlineLevel="4">
      <c r="A585" s="13030" t="s">
        <v>3641</v>
      </c>
      <c r="B585" s="2" t="s">
        <v>94</v>
      </c>
      <c r="C585" s="67" t="str">
        <f t="shared" ref="C585:C648" si="101">IF(OR(ISNUMBER(S585),ISNUMBER(U585),ISNUMBER(W585),ISNUMBER(Y585),ISNUMBER(AC585),ISNUMBER(AE585),ISNUMBER(AG585),ISNUMBER(AI585),ISNUMBER(AA585),ISNUMBER(AK585)),"x","")</f>
        <v/>
      </c>
      <c r="D585" s="2" t="s">
        <v>90</v>
      </c>
      <c r="E585" s="2" t="s">
        <v>4385</v>
      </c>
      <c r="F585" s="2" t="s">
        <v>67</v>
      </c>
      <c r="G585" s="2" t="s">
        <v>4386</v>
      </c>
      <c r="H585" s="2" t="s">
        <v>2916</v>
      </c>
      <c r="I585" s="2"/>
      <c r="J585" s="2" t="s">
        <v>96</v>
      </c>
      <c r="K585" s="2"/>
      <c r="L585" s="2" t="s">
        <v>12</v>
      </c>
      <c r="M585" s="2" t="s">
        <v>12</v>
      </c>
      <c r="N585" s="2" t="s">
        <v>12</v>
      </c>
      <c r="O585" s="2" t="s">
        <v>3679</v>
      </c>
      <c r="P585" s="2"/>
      <c r="Q585" s="2"/>
      <c r="S585" s="13031"/>
      <c r="U585" s="13032"/>
      <c r="W585" s="13033" t="str">
        <f t="shared" si="99"/>
        <v/>
      </c>
      <c r="Y585" s="13034" t="str">
        <f t="shared" ref="Y585:Y648" si="102">IF(OR(ISNUMBER(S585),ISNUMBER(W585)),N(S585)+N(W585),"")</f>
        <v/>
      </c>
      <c r="AA585" s="92"/>
      <c r="AC585" s="13035"/>
      <c r="AE585" s="13036"/>
      <c r="AG585" s="13037" t="str">
        <f t="shared" si="100"/>
        <v/>
      </c>
      <c r="AI585" s="13038" t="str">
        <f t="shared" ref="AI585:AI648" si="103">IF(OR(ISNUMBER(AC585),ISNUMBER(AG585)),N(AC585)+N(AG585),"")</f>
        <v/>
      </c>
    </row>
    <row r="586" spans="1:35" ht="11.25" hidden="1" outlineLevel="4">
      <c r="A586" s="13039" t="s">
        <v>3647</v>
      </c>
      <c r="B586" s="2" t="s">
        <v>94</v>
      </c>
      <c r="C586" s="67" t="str">
        <f t="shared" si="101"/>
        <v/>
      </c>
      <c r="D586" s="2" t="s">
        <v>90</v>
      </c>
      <c r="E586" s="2" t="s">
        <v>4387</v>
      </c>
      <c r="F586" s="2" t="s">
        <v>67</v>
      </c>
      <c r="G586" s="2" t="s">
        <v>4388</v>
      </c>
      <c r="H586" s="2"/>
      <c r="I586" s="2"/>
      <c r="J586" s="2" t="s">
        <v>96</v>
      </c>
      <c r="K586" s="2"/>
      <c r="L586" s="2" t="s">
        <v>12</v>
      </c>
      <c r="M586" s="2" t="s">
        <v>12</v>
      </c>
      <c r="N586" s="2" t="s">
        <v>12</v>
      </c>
      <c r="O586" s="2" t="s">
        <v>3679</v>
      </c>
      <c r="P586" s="2"/>
      <c r="Q586" s="2"/>
      <c r="S586" s="13040"/>
      <c r="U586" s="13041"/>
      <c r="W586" s="13042" t="str">
        <f t="shared" si="99"/>
        <v/>
      </c>
      <c r="Y586" s="13043" t="str">
        <f t="shared" si="102"/>
        <v/>
      </c>
      <c r="AA586" s="92"/>
      <c r="AC586" s="13044"/>
      <c r="AE586" s="13045"/>
      <c r="AG586" s="13046" t="str">
        <f t="shared" si="100"/>
        <v/>
      </c>
      <c r="AI586" s="13047" t="str">
        <f t="shared" si="103"/>
        <v/>
      </c>
    </row>
    <row r="587" spans="1:35" ht="11.25" hidden="1" outlineLevel="4">
      <c r="A587" s="13048" t="s">
        <v>3650</v>
      </c>
      <c r="B587" s="2" t="s">
        <v>94</v>
      </c>
      <c r="C587" s="67" t="str">
        <f t="shared" si="101"/>
        <v/>
      </c>
      <c r="D587" s="2" t="s">
        <v>90</v>
      </c>
      <c r="E587" s="2" t="s">
        <v>4389</v>
      </c>
      <c r="F587" s="2" t="s">
        <v>67</v>
      </c>
      <c r="G587" s="2" t="s">
        <v>4390</v>
      </c>
      <c r="H587" s="2" t="s">
        <v>2283</v>
      </c>
      <c r="I587" s="2" t="s">
        <v>4391</v>
      </c>
      <c r="J587" s="2" t="s">
        <v>187</v>
      </c>
      <c r="K587" s="2"/>
      <c r="L587" s="2" t="s">
        <v>12</v>
      </c>
      <c r="M587" s="2" t="s">
        <v>12</v>
      </c>
      <c r="N587" s="2" t="s">
        <v>12</v>
      </c>
      <c r="O587" s="2" t="s">
        <v>3679</v>
      </c>
      <c r="P587" s="2"/>
      <c r="Q587" s="2"/>
      <c r="S587" s="13049"/>
      <c r="U587" s="13050"/>
      <c r="W587" s="13051" t="str">
        <f t="shared" si="99"/>
        <v/>
      </c>
      <c r="Y587" s="13052" t="str">
        <f t="shared" si="102"/>
        <v/>
      </c>
      <c r="AA587" s="92"/>
      <c r="AC587" s="13053"/>
      <c r="AE587" s="13054"/>
      <c r="AG587" s="13055" t="str">
        <f t="shared" si="100"/>
        <v/>
      </c>
      <c r="AI587" s="13056" t="str">
        <f t="shared" si="103"/>
        <v/>
      </c>
    </row>
    <row r="588" spans="1:35" ht="11.25" hidden="1" outlineLevel="4">
      <c r="A588" s="13057" t="s">
        <v>3654</v>
      </c>
      <c r="B588" s="2" t="s">
        <v>94</v>
      </c>
      <c r="C588" s="67" t="str">
        <f t="shared" si="101"/>
        <v/>
      </c>
      <c r="D588" s="2" t="s">
        <v>90</v>
      </c>
      <c r="E588" s="2" t="s">
        <v>4392</v>
      </c>
      <c r="F588" s="2" t="s">
        <v>67</v>
      </c>
      <c r="G588" s="2" t="s">
        <v>4393</v>
      </c>
      <c r="H588" s="2" t="s">
        <v>2283</v>
      </c>
      <c r="I588" s="2"/>
      <c r="J588" s="2" t="s">
        <v>96</v>
      </c>
      <c r="K588" s="2"/>
      <c r="L588" s="2" t="s">
        <v>12</v>
      </c>
      <c r="M588" s="2" t="s">
        <v>12</v>
      </c>
      <c r="N588" s="2" t="s">
        <v>12</v>
      </c>
      <c r="O588" s="2" t="s">
        <v>3679</v>
      </c>
      <c r="P588" s="2"/>
      <c r="Q588" s="2"/>
      <c r="S588" s="13058"/>
      <c r="U588" s="13059"/>
      <c r="W588" s="13060" t="str">
        <f t="shared" si="99"/>
        <v/>
      </c>
      <c r="Y588" s="13061" t="str">
        <f t="shared" si="102"/>
        <v/>
      </c>
      <c r="AA588" s="92"/>
      <c r="AC588" s="13062"/>
      <c r="AE588" s="13063"/>
      <c r="AG588" s="13064" t="str">
        <f t="shared" si="100"/>
        <v/>
      </c>
      <c r="AI588" s="13065" t="str">
        <f t="shared" si="103"/>
        <v/>
      </c>
    </row>
    <row r="589" spans="1:35" ht="11.25" hidden="1" outlineLevel="4">
      <c r="A589" s="13066" t="s">
        <v>3657</v>
      </c>
      <c r="B589" s="2" t="s">
        <v>94</v>
      </c>
      <c r="C589" s="67" t="str">
        <f t="shared" si="101"/>
        <v/>
      </c>
      <c r="D589" s="2" t="s">
        <v>90</v>
      </c>
      <c r="E589" s="2" t="s">
        <v>4394</v>
      </c>
      <c r="F589" s="2" t="s">
        <v>67</v>
      </c>
      <c r="G589" s="2" t="s">
        <v>4395</v>
      </c>
      <c r="H589" s="2"/>
      <c r="I589" s="2" t="s">
        <v>3660</v>
      </c>
      <c r="J589" s="2" t="s">
        <v>96</v>
      </c>
      <c r="K589" s="2"/>
      <c r="L589" s="2" t="s">
        <v>12</v>
      </c>
      <c r="M589" s="2" t="s">
        <v>12</v>
      </c>
      <c r="N589" s="2" t="s">
        <v>12</v>
      </c>
      <c r="O589" s="2" t="s">
        <v>3679</v>
      </c>
      <c r="P589" s="2"/>
      <c r="Q589" s="2"/>
      <c r="S589" s="13067"/>
      <c r="U589" s="13068"/>
      <c r="W589" s="13069" t="str">
        <f t="shared" si="99"/>
        <v/>
      </c>
      <c r="Y589" s="13070" t="str">
        <f t="shared" si="102"/>
        <v/>
      </c>
      <c r="AA589" s="92"/>
      <c r="AC589" s="13071"/>
      <c r="AE589" s="13072"/>
      <c r="AG589" s="13073" t="str">
        <f t="shared" si="100"/>
        <v/>
      </c>
      <c r="AI589" s="13074" t="str">
        <f t="shared" si="103"/>
        <v/>
      </c>
    </row>
    <row r="590" spans="1:35" ht="11.25" hidden="1" outlineLevel="4">
      <c r="A590" s="13075" t="s">
        <v>3661</v>
      </c>
      <c r="B590" s="2" t="s">
        <v>94</v>
      </c>
      <c r="C590" s="67" t="str">
        <f t="shared" si="101"/>
        <v/>
      </c>
      <c r="D590" s="2" t="s">
        <v>90</v>
      </c>
      <c r="E590" s="2" t="s">
        <v>4396</v>
      </c>
      <c r="F590" s="2" t="s">
        <v>67</v>
      </c>
      <c r="G590" s="2" t="s">
        <v>4397</v>
      </c>
      <c r="H590" s="2" t="s">
        <v>2916</v>
      </c>
      <c r="I590" s="2" t="s">
        <v>3664</v>
      </c>
      <c r="J590" s="2" t="s">
        <v>187</v>
      </c>
      <c r="K590" s="2"/>
      <c r="L590" s="2" t="s">
        <v>12</v>
      </c>
      <c r="M590" s="2" t="s">
        <v>12</v>
      </c>
      <c r="N590" s="2" t="s">
        <v>12</v>
      </c>
      <c r="O590" s="2" t="s">
        <v>3679</v>
      </c>
      <c r="P590" s="2"/>
      <c r="Q590" s="2"/>
      <c r="S590" s="13076"/>
      <c r="U590" s="13077"/>
      <c r="W590" s="13078" t="str">
        <f t="shared" si="99"/>
        <v/>
      </c>
      <c r="Y590" s="13079" t="str">
        <f t="shared" si="102"/>
        <v/>
      </c>
      <c r="AA590" s="92"/>
      <c r="AC590" s="13080"/>
      <c r="AE590" s="13081"/>
      <c r="AG590" s="13082" t="str">
        <f t="shared" si="100"/>
        <v/>
      </c>
      <c r="AI590" s="13083" t="str">
        <f t="shared" si="103"/>
        <v/>
      </c>
    </row>
    <row r="591" spans="1:35" ht="11.25" hidden="1" outlineLevel="5">
      <c r="A591" s="13084" t="s">
        <v>3665</v>
      </c>
      <c r="B591" s="2"/>
      <c r="C591" s="67" t="str">
        <f t="shared" si="101"/>
        <v/>
      </c>
      <c r="D591" s="2" t="s">
        <v>90</v>
      </c>
      <c r="E591" s="2" t="s">
        <v>4398</v>
      </c>
      <c r="F591" s="2" t="s">
        <v>13</v>
      </c>
      <c r="G591" s="2" t="s">
        <v>4399</v>
      </c>
      <c r="H591" s="2" t="s">
        <v>3097</v>
      </c>
      <c r="I591" s="2" t="s">
        <v>164</v>
      </c>
      <c r="J591" s="2"/>
      <c r="K591" s="2"/>
      <c r="L591" s="2" t="s">
        <v>12</v>
      </c>
      <c r="M591" s="2" t="s">
        <v>12</v>
      </c>
      <c r="N591" s="2" t="s">
        <v>12</v>
      </c>
      <c r="O591" s="2" t="s">
        <v>3679</v>
      </c>
      <c r="P591" s="2"/>
      <c r="Q591" s="2"/>
      <c r="S591" s="13085"/>
      <c r="U591" s="13086"/>
      <c r="W591" s="13087"/>
      <c r="Y591" s="13088" t="str">
        <f t="shared" si="102"/>
        <v/>
      </c>
      <c r="AA591" s="92"/>
      <c r="AC591" s="13089"/>
      <c r="AE591" s="13090"/>
      <c r="AG591" s="13091"/>
      <c r="AI591" s="13092" t="str">
        <f t="shared" si="103"/>
        <v/>
      </c>
    </row>
    <row r="592" spans="1:35" ht="11.25" hidden="1" outlineLevel="4">
      <c r="A592" s="13093" t="s">
        <v>3668</v>
      </c>
      <c r="B592" s="2" t="s">
        <v>94</v>
      </c>
      <c r="C592" s="67" t="str">
        <f t="shared" si="101"/>
        <v/>
      </c>
      <c r="D592" s="2" t="s">
        <v>90</v>
      </c>
      <c r="E592" s="2" t="s">
        <v>4400</v>
      </c>
      <c r="F592" s="2" t="s">
        <v>67</v>
      </c>
      <c r="G592" s="2" t="s">
        <v>4401</v>
      </c>
      <c r="H592" s="2"/>
      <c r="I592" s="2"/>
      <c r="J592" s="2" t="s">
        <v>187</v>
      </c>
      <c r="K592" s="2"/>
      <c r="L592" s="2" t="s">
        <v>12</v>
      </c>
      <c r="M592" s="2" t="s">
        <v>12</v>
      </c>
      <c r="N592" s="2" t="s">
        <v>12</v>
      </c>
      <c r="O592" s="2" t="s">
        <v>3679</v>
      </c>
      <c r="P592" s="2"/>
      <c r="Q592" s="2"/>
      <c r="S592" s="13094"/>
      <c r="U592" s="13095"/>
      <c r="W592" s="13096" t="str">
        <f>IF(ISNUMBER(U592),U592,"")</f>
        <v/>
      </c>
      <c r="Y592" s="13097" t="str">
        <f t="shared" si="102"/>
        <v/>
      </c>
      <c r="AA592" s="92"/>
      <c r="AC592" s="13098"/>
      <c r="AE592" s="13099"/>
      <c r="AG592" s="13100" t="str">
        <f>IF(ISNUMBER(AE592),AE592,"")</f>
        <v/>
      </c>
      <c r="AI592" s="13101" t="str">
        <f t="shared" si="103"/>
        <v/>
      </c>
    </row>
    <row r="593" spans="1:35" ht="11.25" hidden="1" outlineLevel="5">
      <c r="A593" s="13102" t="s">
        <v>3673</v>
      </c>
      <c r="B593" s="2"/>
      <c r="C593" s="67" t="str">
        <f t="shared" si="101"/>
        <v/>
      </c>
      <c r="D593" s="2" t="s">
        <v>90</v>
      </c>
      <c r="E593" s="2" t="s">
        <v>4402</v>
      </c>
      <c r="F593" s="2" t="s">
        <v>67</v>
      </c>
      <c r="G593" s="2" t="s">
        <v>4403</v>
      </c>
      <c r="H593" s="2"/>
      <c r="I593" s="2"/>
      <c r="J593" s="2"/>
      <c r="K593" s="2"/>
      <c r="L593" s="2" t="s">
        <v>12</v>
      </c>
      <c r="M593" s="2"/>
      <c r="N593" s="2"/>
      <c r="O593" s="2" t="s">
        <v>3679</v>
      </c>
      <c r="P593" s="2"/>
      <c r="Q593" s="2"/>
      <c r="S593" s="13103"/>
      <c r="U593" s="13104"/>
      <c r="W593" s="13105" t="str">
        <f>IF(ISNUMBER(U593),U593,"")</f>
        <v/>
      </c>
      <c r="Y593" s="13106" t="str">
        <f t="shared" si="102"/>
        <v/>
      </c>
      <c r="AA593" s="92"/>
      <c r="AC593" s="13107"/>
      <c r="AE593" s="13108"/>
      <c r="AG593" s="13109" t="str">
        <f>IF(ISNUMBER(AE593),AE593,"")</f>
        <v/>
      </c>
      <c r="AI593" s="13110" t="str">
        <f t="shared" si="103"/>
        <v/>
      </c>
    </row>
    <row r="594" spans="1:35" ht="11.25" outlineLevel="2" collapsed="1">
      <c r="A594" s="13111" t="s">
        <v>4404</v>
      </c>
      <c r="B594" s="2" t="s">
        <v>94</v>
      </c>
      <c r="C594" s="67" t="str">
        <f t="shared" si="101"/>
        <v/>
      </c>
      <c r="D594" s="2" t="s">
        <v>90</v>
      </c>
      <c r="E594" s="2" t="s">
        <v>4405</v>
      </c>
      <c r="F594" s="2" t="s">
        <v>67</v>
      </c>
      <c r="G594" s="2" t="s">
        <v>4404</v>
      </c>
      <c r="H594" s="2" t="s">
        <v>4406</v>
      </c>
      <c r="I594" s="2"/>
      <c r="J594" s="2" t="s">
        <v>71</v>
      </c>
      <c r="K594" s="2"/>
      <c r="L594" s="2" t="s">
        <v>12</v>
      </c>
      <c r="M594" s="2" t="s">
        <v>12</v>
      </c>
      <c r="N594" s="2" t="s">
        <v>12</v>
      </c>
      <c r="O594" s="2" t="s">
        <v>14</v>
      </c>
      <c r="P594" s="2"/>
      <c r="Q594" s="2"/>
      <c r="S594" s="13112"/>
      <c r="U594" s="13113"/>
      <c r="W594" s="13114" t="str">
        <f>IF(OR(ISNUMBER(W595),ISNUMBER(W602),ISNUMBER(W609),ISNUMBER(W618),ISNUMBER(W629),ISNUMBER(W641),ISNUMBER(W648)),N(W595)+N(W602)+N(W609)+N(W618)-N(W629)-N(W641)-N(W648),IF(ISNUMBER(U594),U594,""))</f>
        <v/>
      </c>
      <c r="Y594" s="13115" t="str">
        <f t="shared" si="102"/>
        <v/>
      </c>
      <c r="AA594" s="92"/>
      <c r="AC594" s="13116"/>
      <c r="AE594" s="13117"/>
      <c r="AG594" s="13118" t="str">
        <f>IF(OR(ISNUMBER(AG595),ISNUMBER(AG602),ISNUMBER(AG609),ISNUMBER(AG618),ISNUMBER(AG629),ISNUMBER(AG641),ISNUMBER(AG648)),N(AG595)+N(AG602)+N(AG609)+N(AG618)-N(AG629)-N(AG641)-N(AG648),IF(ISNUMBER(AE594),AE594,""))</f>
        <v/>
      </c>
      <c r="AI594" s="13119" t="str">
        <f t="shared" si="103"/>
        <v/>
      </c>
    </row>
    <row r="595" spans="1:35" ht="11.25" hidden="1" outlineLevel="3">
      <c r="A595" s="13120" t="s">
        <v>4407</v>
      </c>
      <c r="B595" s="2" t="s">
        <v>94</v>
      </c>
      <c r="C595" s="67" t="str">
        <f t="shared" si="101"/>
        <v/>
      </c>
      <c r="D595" s="2" t="s">
        <v>90</v>
      </c>
      <c r="E595" s="2" t="s">
        <v>4408</v>
      </c>
      <c r="F595" s="2" t="s">
        <v>67</v>
      </c>
      <c r="G595" s="2" t="s">
        <v>4407</v>
      </c>
      <c r="H595" s="2"/>
      <c r="I595" s="2" t="s">
        <v>4409</v>
      </c>
      <c r="J595" s="2" t="s">
        <v>71</v>
      </c>
      <c r="K595" s="2"/>
      <c r="L595" s="2" t="s">
        <v>12</v>
      </c>
      <c r="M595" s="2" t="s">
        <v>12</v>
      </c>
      <c r="N595" s="2" t="s">
        <v>12</v>
      </c>
      <c r="O595" s="2" t="s">
        <v>14</v>
      </c>
      <c r="P595" s="2"/>
      <c r="Q595" s="2"/>
      <c r="S595" s="13121"/>
      <c r="U595" s="13122"/>
      <c r="W595" s="13123" t="str">
        <f>IF(OR(ISNUMBER(W596),ISNUMBER(W597),ISNUMBER(W598)),N(W596)+N(W597)+N(W598),IF(ISNUMBER(U595),U595,""))</f>
        <v/>
      </c>
      <c r="Y595" s="13124" t="str">
        <f t="shared" si="102"/>
        <v/>
      </c>
      <c r="AA595" s="92"/>
      <c r="AC595" s="13125"/>
      <c r="AE595" s="13126"/>
      <c r="AG595" s="13127" t="str">
        <f>IF(OR(ISNUMBER(AG596),ISNUMBER(AG597),ISNUMBER(AG598)),N(AG596)+N(AG597)+N(AG598),IF(ISNUMBER(AE595),AE595,""))</f>
        <v/>
      </c>
      <c r="AI595" s="13128" t="str">
        <f t="shared" si="103"/>
        <v/>
      </c>
    </row>
    <row r="596" spans="1:35" ht="11.25" hidden="1" outlineLevel="4">
      <c r="A596" s="13129" t="s">
        <v>4410</v>
      </c>
      <c r="B596" s="2" t="s">
        <v>94</v>
      </c>
      <c r="C596" s="67" t="str">
        <f t="shared" si="101"/>
        <v/>
      </c>
      <c r="D596" s="2" t="s">
        <v>90</v>
      </c>
      <c r="E596" s="2" t="s">
        <v>4411</v>
      </c>
      <c r="F596" s="2" t="s">
        <v>67</v>
      </c>
      <c r="G596" s="2" t="s">
        <v>4412</v>
      </c>
      <c r="H596" s="2"/>
      <c r="I596" s="2" t="s">
        <v>4413</v>
      </c>
      <c r="J596" s="2" t="s">
        <v>187</v>
      </c>
      <c r="K596" s="2"/>
      <c r="L596" s="2" t="s">
        <v>12</v>
      </c>
      <c r="M596" s="2" t="s">
        <v>12</v>
      </c>
      <c r="N596" s="2" t="s">
        <v>12</v>
      </c>
      <c r="O596" s="2" t="s">
        <v>14</v>
      </c>
      <c r="P596" s="2"/>
      <c r="Q596" s="2"/>
      <c r="S596" s="13130"/>
      <c r="U596" s="13131"/>
      <c r="W596" s="13132" t="str">
        <f t="shared" ref="W596:W601" si="104">IF(ISNUMBER(U596),U596,"")</f>
        <v/>
      </c>
      <c r="Y596" s="13133" t="str">
        <f t="shared" si="102"/>
        <v/>
      </c>
      <c r="AA596" s="92"/>
      <c r="AC596" s="13134"/>
      <c r="AE596" s="13135"/>
      <c r="AG596" s="13136" t="str">
        <f t="shared" ref="AG596:AG601" si="105">IF(ISNUMBER(AE596),AE596,"")</f>
        <v/>
      </c>
      <c r="AI596" s="13137" t="str">
        <f t="shared" si="103"/>
        <v/>
      </c>
    </row>
    <row r="597" spans="1:35" ht="11.25" hidden="1" outlineLevel="4">
      <c r="A597" s="13138" t="s">
        <v>4414</v>
      </c>
      <c r="B597" s="2" t="s">
        <v>94</v>
      </c>
      <c r="C597" s="67" t="str">
        <f t="shared" si="101"/>
        <v/>
      </c>
      <c r="D597" s="2" t="s">
        <v>90</v>
      </c>
      <c r="E597" s="2" t="s">
        <v>4415</v>
      </c>
      <c r="F597" s="2" t="s">
        <v>67</v>
      </c>
      <c r="G597" s="2" t="s">
        <v>4416</v>
      </c>
      <c r="H597" s="2"/>
      <c r="I597" s="2" t="s">
        <v>4417</v>
      </c>
      <c r="J597" s="2" t="s">
        <v>187</v>
      </c>
      <c r="K597" s="2"/>
      <c r="L597" s="2" t="s">
        <v>12</v>
      </c>
      <c r="M597" s="2" t="s">
        <v>12</v>
      </c>
      <c r="N597" s="2" t="s">
        <v>12</v>
      </c>
      <c r="O597" s="2" t="s">
        <v>14</v>
      </c>
      <c r="P597" s="2"/>
      <c r="Q597" s="2"/>
      <c r="S597" s="13139"/>
      <c r="U597" s="13140"/>
      <c r="W597" s="13141" t="str">
        <f t="shared" si="104"/>
        <v/>
      </c>
      <c r="Y597" s="13142" t="str">
        <f t="shared" si="102"/>
        <v/>
      </c>
      <c r="AA597" s="92"/>
      <c r="AC597" s="13143"/>
      <c r="AE597" s="13144"/>
      <c r="AG597" s="13145" t="str">
        <f t="shared" si="105"/>
        <v/>
      </c>
      <c r="AI597" s="13146" t="str">
        <f t="shared" si="103"/>
        <v/>
      </c>
    </row>
    <row r="598" spans="1:35" ht="11.25" hidden="1" outlineLevel="4">
      <c r="A598" s="13147" t="s">
        <v>4418</v>
      </c>
      <c r="B598" s="2" t="s">
        <v>94</v>
      </c>
      <c r="C598" s="67" t="str">
        <f t="shared" si="101"/>
        <v/>
      </c>
      <c r="D598" s="2" t="s">
        <v>90</v>
      </c>
      <c r="E598" s="2" t="s">
        <v>4419</v>
      </c>
      <c r="F598" s="2" t="s">
        <v>67</v>
      </c>
      <c r="G598" s="2" t="s">
        <v>4420</v>
      </c>
      <c r="H598" s="2"/>
      <c r="I598" s="2" t="s">
        <v>196</v>
      </c>
      <c r="J598" s="2" t="s">
        <v>96</v>
      </c>
      <c r="K598" s="2"/>
      <c r="L598" s="2" t="s">
        <v>12</v>
      </c>
      <c r="M598" s="2" t="s">
        <v>12</v>
      </c>
      <c r="N598" s="2" t="s">
        <v>12</v>
      </c>
      <c r="O598" s="2" t="s">
        <v>14</v>
      </c>
      <c r="P598" s="2"/>
      <c r="Q598" s="2"/>
      <c r="S598" s="13148"/>
      <c r="U598" s="13149"/>
      <c r="W598" s="13150" t="str">
        <f t="shared" si="104"/>
        <v/>
      </c>
      <c r="Y598" s="13151" t="str">
        <f t="shared" si="102"/>
        <v/>
      </c>
      <c r="AA598" s="92"/>
      <c r="AC598" s="13152"/>
      <c r="AE598" s="13153"/>
      <c r="AG598" s="13154" t="str">
        <f t="shared" si="105"/>
        <v/>
      </c>
      <c r="AI598" s="13155" t="str">
        <f t="shared" si="103"/>
        <v/>
      </c>
    </row>
    <row r="599" spans="1:35" ht="11.25" hidden="1" outlineLevel="4">
      <c r="A599" s="13156" t="s">
        <v>4421</v>
      </c>
      <c r="B599" s="2"/>
      <c r="C599" s="67" t="str">
        <f t="shared" si="101"/>
        <v/>
      </c>
      <c r="D599" s="2" t="s">
        <v>90</v>
      </c>
      <c r="E599" s="2" t="s">
        <v>4422</v>
      </c>
      <c r="F599" s="2" t="s">
        <v>67</v>
      </c>
      <c r="G599" s="2" t="s">
        <v>4423</v>
      </c>
      <c r="H599" s="2" t="s">
        <v>4424</v>
      </c>
      <c r="I599" s="2" t="s">
        <v>4425</v>
      </c>
      <c r="J599" s="2"/>
      <c r="K599" s="2"/>
      <c r="L599" s="2" t="s">
        <v>12</v>
      </c>
      <c r="M599" s="2" t="s">
        <v>12</v>
      </c>
      <c r="N599" s="2" t="s">
        <v>12</v>
      </c>
      <c r="O599" s="2" t="s">
        <v>14</v>
      </c>
      <c r="P599" s="2"/>
      <c r="Q599" s="2"/>
      <c r="S599" s="13157"/>
      <c r="U599" s="13158"/>
      <c r="W599" s="13159" t="str">
        <f t="shared" si="104"/>
        <v/>
      </c>
      <c r="Y599" s="13160" t="str">
        <f t="shared" si="102"/>
        <v/>
      </c>
      <c r="AA599" s="92"/>
      <c r="AC599" s="13161"/>
      <c r="AE599" s="13162"/>
      <c r="AG599" s="13163" t="str">
        <f t="shared" si="105"/>
        <v/>
      </c>
      <c r="AI599" s="13164" t="str">
        <f t="shared" si="103"/>
        <v/>
      </c>
    </row>
    <row r="600" spans="1:35" ht="11.25" hidden="1" outlineLevel="4">
      <c r="A600" s="13165" t="s">
        <v>4426</v>
      </c>
      <c r="B600" s="2"/>
      <c r="C600" s="67" t="str">
        <f t="shared" si="101"/>
        <v/>
      </c>
      <c r="D600" s="2" t="s">
        <v>90</v>
      </c>
      <c r="E600" s="2" t="s">
        <v>4427</v>
      </c>
      <c r="F600" s="2" t="s">
        <v>67</v>
      </c>
      <c r="G600" s="2" t="s">
        <v>4428</v>
      </c>
      <c r="H600" s="2" t="s">
        <v>2283</v>
      </c>
      <c r="I600" s="2"/>
      <c r="J600" s="2"/>
      <c r="K600" s="2"/>
      <c r="L600" s="2" t="s">
        <v>12</v>
      </c>
      <c r="M600" s="2" t="s">
        <v>12</v>
      </c>
      <c r="N600" s="2" t="s">
        <v>12</v>
      </c>
      <c r="O600" s="2" t="s">
        <v>14</v>
      </c>
      <c r="P600" s="2"/>
      <c r="Q600" s="2"/>
      <c r="S600" s="13166"/>
      <c r="U600" s="13167"/>
      <c r="W600" s="13168" t="str">
        <f t="shared" si="104"/>
        <v/>
      </c>
      <c r="Y600" s="13169" t="str">
        <f t="shared" si="102"/>
        <v/>
      </c>
      <c r="AA600" s="92"/>
      <c r="AC600" s="13170"/>
      <c r="AE600" s="13171"/>
      <c r="AG600" s="13172" t="str">
        <f t="shared" si="105"/>
        <v/>
      </c>
      <c r="AI600" s="13173" t="str">
        <f t="shared" si="103"/>
        <v/>
      </c>
    </row>
    <row r="601" spans="1:35" ht="11.25" hidden="1" outlineLevel="5">
      <c r="A601" s="13174" t="s">
        <v>4429</v>
      </c>
      <c r="B601" s="2"/>
      <c r="C601" s="67" t="str">
        <f t="shared" si="101"/>
        <v/>
      </c>
      <c r="D601" s="2" t="s">
        <v>90</v>
      </c>
      <c r="E601" s="2" t="s">
        <v>4430</v>
      </c>
      <c r="F601" s="2" t="s">
        <v>67</v>
      </c>
      <c r="G601" s="2" t="s">
        <v>4431</v>
      </c>
      <c r="H601" s="2" t="s">
        <v>2283</v>
      </c>
      <c r="I601" s="2"/>
      <c r="J601" s="2"/>
      <c r="K601" s="2"/>
      <c r="L601" s="2" t="s">
        <v>12</v>
      </c>
      <c r="M601" s="2" t="s">
        <v>12</v>
      </c>
      <c r="N601" s="2" t="s">
        <v>12</v>
      </c>
      <c r="O601" s="2" t="s">
        <v>14</v>
      </c>
      <c r="P601" s="2"/>
      <c r="Q601" s="2"/>
      <c r="S601" s="13175"/>
      <c r="U601" s="13176"/>
      <c r="W601" s="13177" t="str">
        <f t="shared" si="104"/>
        <v/>
      </c>
      <c r="Y601" s="13178" t="str">
        <f t="shared" si="102"/>
        <v/>
      </c>
      <c r="AA601" s="92"/>
      <c r="AC601" s="13179"/>
      <c r="AE601" s="13180"/>
      <c r="AG601" s="13181" t="str">
        <f t="shared" si="105"/>
        <v/>
      </c>
      <c r="AI601" s="13182" t="str">
        <f t="shared" si="103"/>
        <v/>
      </c>
    </row>
    <row r="602" spans="1:35" ht="11.25" hidden="1" outlineLevel="3">
      <c r="A602" s="13183" t="s">
        <v>4432</v>
      </c>
      <c r="B602" s="2" t="s">
        <v>94</v>
      </c>
      <c r="C602" s="67" t="str">
        <f t="shared" si="101"/>
        <v/>
      </c>
      <c r="D602" s="2" t="s">
        <v>90</v>
      </c>
      <c r="E602" s="2" t="s">
        <v>4433</v>
      </c>
      <c r="F602" s="2" t="s">
        <v>67</v>
      </c>
      <c r="G602" s="2" t="s">
        <v>4434</v>
      </c>
      <c r="H602" s="2" t="s">
        <v>4435</v>
      </c>
      <c r="I602" s="2" t="s">
        <v>4436</v>
      </c>
      <c r="J602" s="2" t="s">
        <v>122</v>
      </c>
      <c r="K602" s="2"/>
      <c r="L602" s="2" t="s">
        <v>12</v>
      </c>
      <c r="M602" s="2" t="s">
        <v>12</v>
      </c>
      <c r="N602" s="2" t="s">
        <v>12</v>
      </c>
      <c r="O602" s="2" t="s">
        <v>14</v>
      </c>
      <c r="P602" s="2"/>
      <c r="Q602" s="2"/>
      <c r="S602" s="13184"/>
      <c r="U602" s="13185"/>
      <c r="W602" s="13186" t="str">
        <f>IF(OR(ISNUMBER(W603),ISNUMBER(W604),ISNUMBER(W605),ISNUMBER(W606),ISNUMBER(W607),ISNUMBER(W608)),N(W603)+N(W604)+N(W605)+N(W606)-N(W607)+N(W608),IF(ISNUMBER(U602),U602,""))</f>
        <v/>
      </c>
      <c r="Y602" s="13187" t="str">
        <f t="shared" si="102"/>
        <v/>
      </c>
      <c r="AA602" s="92"/>
      <c r="AC602" s="13188"/>
      <c r="AE602" s="13189"/>
      <c r="AG602" s="13190" t="str">
        <f>IF(OR(ISNUMBER(AG603),ISNUMBER(AG604),ISNUMBER(AG605),ISNUMBER(AG606),ISNUMBER(AG607),ISNUMBER(AG608)),N(AG603)+N(AG604)+N(AG605)+N(AG606)-N(AG607)+N(AG608),IF(ISNUMBER(AE602),AE602,""))</f>
        <v/>
      </c>
      <c r="AI602" s="13191" t="str">
        <f t="shared" si="103"/>
        <v/>
      </c>
    </row>
    <row r="603" spans="1:35" ht="11.25" hidden="1" outlineLevel="4">
      <c r="A603" s="13192" t="s">
        <v>4437</v>
      </c>
      <c r="B603" s="2" t="s">
        <v>94</v>
      </c>
      <c r="C603" s="67" t="str">
        <f t="shared" si="101"/>
        <v/>
      </c>
      <c r="D603" s="2" t="s">
        <v>90</v>
      </c>
      <c r="E603" s="2" t="s">
        <v>4438</v>
      </c>
      <c r="F603" s="2" t="s">
        <v>67</v>
      </c>
      <c r="G603" s="2" t="s">
        <v>4439</v>
      </c>
      <c r="H603" s="2" t="s">
        <v>4435</v>
      </c>
      <c r="I603" s="2"/>
      <c r="J603" s="2"/>
      <c r="K603" s="2"/>
      <c r="L603" s="2" t="s">
        <v>12</v>
      </c>
      <c r="M603" s="2" t="s">
        <v>12</v>
      </c>
      <c r="N603" s="2" t="s">
        <v>12</v>
      </c>
      <c r="O603" s="2" t="s">
        <v>14</v>
      </c>
      <c r="P603" s="2"/>
      <c r="Q603" s="2"/>
      <c r="S603" s="13193"/>
      <c r="U603" s="13194"/>
      <c r="W603" s="13195" t="str">
        <f t="shared" ref="W603:W608" si="106">IF(ISNUMBER(U603),U603,"")</f>
        <v/>
      </c>
      <c r="Y603" s="13196" t="str">
        <f t="shared" si="102"/>
        <v/>
      </c>
      <c r="AA603" s="92"/>
      <c r="AC603" s="13197"/>
      <c r="AE603" s="13198"/>
      <c r="AG603" s="13199" t="str">
        <f t="shared" ref="AG603:AG608" si="107">IF(ISNUMBER(AE603),AE603,"")</f>
        <v/>
      </c>
      <c r="AI603" s="13200" t="str">
        <f t="shared" si="103"/>
        <v/>
      </c>
    </row>
    <row r="604" spans="1:35" ht="11.25" hidden="1" outlineLevel="4">
      <c r="A604" s="13201" t="s">
        <v>4440</v>
      </c>
      <c r="B604" s="2" t="s">
        <v>94</v>
      </c>
      <c r="C604" s="67" t="str">
        <f t="shared" si="101"/>
        <v/>
      </c>
      <c r="D604" s="2" t="s">
        <v>90</v>
      </c>
      <c r="E604" s="2" t="s">
        <v>4441</v>
      </c>
      <c r="F604" s="2" t="s">
        <v>67</v>
      </c>
      <c r="G604" s="2" t="s">
        <v>4442</v>
      </c>
      <c r="H604" s="2" t="s">
        <v>4435</v>
      </c>
      <c r="I604" s="2"/>
      <c r="J604" s="2"/>
      <c r="K604" s="2"/>
      <c r="L604" s="2" t="s">
        <v>12</v>
      </c>
      <c r="M604" s="2" t="s">
        <v>12</v>
      </c>
      <c r="N604" s="2" t="s">
        <v>12</v>
      </c>
      <c r="O604" s="2" t="s">
        <v>14</v>
      </c>
      <c r="P604" s="2"/>
      <c r="Q604" s="2"/>
      <c r="S604" s="13202"/>
      <c r="U604" s="13203"/>
      <c r="W604" s="13204" t="str">
        <f t="shared" si="106"/>
        <v/>
      </c>
      <c r="Y604" s="13205" t="str">
        <f t="shared" si="102"/>
        <v/>
      </c>
      <c r="AA604" s="92"/>
      <c r="AC604" s="13206"/>
      <c r="AE604" s="13207"/>
      <c r="AG604" s="13208" t="str">
        <f t="shared" si="107"/>
        <v/>
      </c>
      <c r="AI604" s="13209" t="str">
        <f t="shared" si="103"/>
        <v/>
      </c>
    </row>
    <row r="605" spans="1:35" ht="11.25" hidden="1" outlineLevel="4">
      <c r="A605" s="13210" t="s">
        <v>4443</v>
      </c>
      <c r="B605" s="2" t="s">
        <v>94</v>
      </c>
      <c r="C605" s="67" t="str">
        <f t="shared" si="101"/>
        <v/>
      </c>
      <c r="D605" s="2" t="s">
        <v>90</v>
      </c>
      <c r="E605" s="2" t="s">
        <v>4444</v>
      </c>
      <c r="F605" s="2" t="s">
        <v>67</v>
      </c>
      <c r="G605" s="2" t="s">
        <v>4445</v>
      </c>
      <c r="H605" s="2"/>
      <c r="I605" s="2" t="s">
        <v>4446</v>
      </c>
      <c r="J605" s="2"/>
      <c r="K605" s="2"/>
      <c r="L605" s="2" t="s">
        <v>12</v>
      </c>
      <c r="M605" s="2" t="s">
        <v>12</v>
      </c>
      <c r="N605" s="2" t="s">
        <v>12</v>
      </c>
      <c r="O605" s="2" t="s">
        <v>14</v>
      </c>
      <c r="P605" s="2"/>
      <c r="Q605" s="2"/>
      <c r="S605" s="13211"/>
      <c r="U605" s="13212"/>
      <c r="W605" s="13213" t="str">
        <f t="shared" si="106"/>
        <v/>
      </c>
      <c r="Y605" s="13214" t="str">
        <f t="shared" si="102"/>
        <v/>
      </c>
      <c r="AA605" s="92"/>
      <c r="AC605" s="13215"/>
      <c r="AE605" s="13216"/>
      <c r="AG605" s="13217" t="str">
        <f t="shared" si="107"/>
        <v/>
      </c>
      <c r="AI605" s="13218" t="str">
        <f t="shared" si="103"/>
        <v/>
      </c>
    </row>
    <row r="606" spans="1:35" ht="11.25" hidden="1" outlineLevel="4">
      <c r="A606" s="13219" t="s">
        <v>4447</v>
      </c>
      <c r="B606" s="2" t="s">
        <v>94</v>
      </c>
      <c r="C606" s="67" t="str">
        <f t="shared" si="101"/>
        <v/>
      </c>
      <c r="D606" s="2" t="s">
        <v>90</v>
      </c>
      <c r="E606" s="2" t="s">
        <v>4448</v>
      </c>
      <c r="F606" s="2" t="s">
        <v>67</v>
      </c>
      <c r="G606" s="2" t="s">
        <v>4449</v>
      </c>
      <c r="H606" s="2"/>
      <c r="I606" s="2" t="s">
        <v>4450</v>
      </c>
      <c r="J606" s="2"/>
      <c r="K606" s="2"/>
      <c r="L606" s="2" t="s">
        <v>12</v>
      </c>
      <c r="M606" s="2" t="s">
        <v>12</v>
      </c>
      <c r="N606" s="2" t="s">
        <v>12</v>
      </c>
      <c r="O606" s="2" t="s">
        <v>14</v>
      </c>
      <c r="P606" s="2"/>
      <c r="Q606" s="2"/>
      <c r="S606" s="13220"/>
      <c r="U606" s="13221"/>
      <c r="W606" s="13222" t="str">
        <f t="shared" si="106"/>
        <v/>
      </c>
      <c r="Y606" s="13223" t="str">
        <f t="shared" si="102"/>
        <v/>
      </c>
      <c r="AA606" s="92"/>
      <c r="AC606" s="13224"/>
      <c r="AE606" s="13225"/>
      <c r="AG606" s="13226" t="str">
        <f t="shared" si="107"/>
        <v/>
      </c>
      <c r="AI606" s="13227" t="str">
        <f t="shared" si="103"/>
        <v/>
      </c>
    </row>
    <row r="607" spans="1:35" ht="11.25" hidden="1" outlineLevel="4">
      <c r="A607" s="13228" t="s">
        <v>4451</v>
      </c>
      <c r="B607" s="2" t="s">
        <v>593</v>
      </c>
      <c r="C607" s="67" t="str">
        <f t="shared" si="101"/>
        <v/>
      </c>
      <c r="D607" s="2" t="s">
        <v>90</v>
      </c>
      <c r="E607" s="2" t="s">
        <v>4452</v>
      </c>
      <c r="F607" s="2" t="s">
        <v>67</v>
      </c>
      <c r="G607" s="2" t="s">
        <v>4453</v>
      </c>
      <c r="H607" s="2"/>
      <c r="I607" s="2" t="s">
        <v>4454</v>
      </c>
      <c r="J607" s="2"/>
      <c r="K607" s="2"/>
      <c r="L607" s="2" t="s">
        <v>12</v>
      </c>
      <c r="M607" s="2" t="s">
        <v>12</v>
      </c>
      <c r="N607" s="2" t="s">
        <v>12</v>
      </c>
      <c r="O607" s="2" t="s">
        <v>14</v>
      </c>
      <c r="P607" s="2"/>
      <c r="Q607" s="2"/>
      <c r="S607" s="13229"/>
      <c r="U607" s="13230"/>
      <c r="W607" s="13231" t="str">
        <f t="shared" si="106"/>
        <v/>
      </c>
      <c r="Y607" s="13232" t="str">
        <f t="shared" si="102"/>
        <v/>
      </c>
      <c r="AA607" s="92"/>
      <c r="AC607" s="13233"/>
      <c r="AE607" s="13234"/>
      <c r="AG607" s="13235" t="str">
        <f t="shared" si="107"/>
        <v/>
      </c>
      <c r="AI607" s="13236" t="str">
        <f t="shared" si="103"/>
        <v/>
      </c>
    </row>
    <row r="608" spans="1:35" ht="11.25" hidden="1" outlineLevel="4">
      <c r="A608" s="13237" t="s">
        <v>4455</v>
      </c>
      <c r="B608" s="2" t="s">
        <v>94</v>
      </c>
      <c r="C608" s="67" t="str">
        <f t="shared" si="101"/>
        <v/>
      </c>
      <c r="D608" s="2" t="s">
        <v>90</v>
      </c>
      <c r="E608" s="2" t="s">
        <v>4456</v>
      </c>
      <c r="F608" s="2" t="s">
        <v>67</v>
      </c>
      <c r="G608" s="2" t="s">
        <v>4457</v>
      </c>
      <c r="H608" s="2"/>
      <c r="I608" s="2" t="s">
        <v>4458</v>
      </c>
      <c r="J608" s="2"/>
      <c r="K608" s="2"/>
      <c r="L608" s="2" t="s">
        <v>12</v>
      </c>
      <c r="M608" s="2" t="s">
        <v>12</v>
      </c>
      <c r="N608" s="2" t="s">
        <v>12</v>
      </c>
      <c r="O608" s="2" t="s">
        <v>14</v>
      </c>
      <c r="P608" s="2"/>
      <c r="Q608" s="2"/>
      <c r="S608" s="13238"/>
      <c r="U608" s="13239"/>
      <c r="W608" s="13240" t="str">
        <f t="shared" si="106"/>
        <v/>
      </c>
      <c r="Y608" s="13241" t="str">
        <f t="shared" si="102"/>
        <v/>
      </c>
      <c r="AA608" s="92"/>
      <c r="AC608" s="13242"/>
      <c r="AE608" s="13243"/>
      <c r="AG608" s="13244" t="str">
        <f t="shared" si="107"/>
        <v/>
      </c>
      <c r="AI608" s="13245" t="str">
        <f t="shared" si="103"/>
        <v/>
      </c>
    </row>
    <row r="609" spans="1:35" ht="11.25" hidden="1" outlineLevel="3">
      <c r="A609" s="13246" t="s">
        <v>4459</v>
      </c>
      <c r="B609" s="2" t="s">
        <v>94</v>
      </c>
      <c r="C609" s="67" t="str">
        <f t="shared" si="101"/>
        <v/>
      </c>
      <c r="D609" s="2" t="s">
        <v>90</v>
      </c>
      <c r="E609" s="2" t="s">
        <v>4460</v>
      </c>
      <c r="F609" s="2" t="s">
        <v>67</v>
      </c>
      <c r="G609" s="2" t="s">
        <v>4459</v>
      </c>
      <c r="H609" s="2"/>
      <c r="I609" s="2" t="s">
        <v>4409</v>
      </c>
      <c r="J609" s="2" t="s">
        <v>71</v>
      </c>
      <c r="K609" s="2"/>
      <c r="L609" s="2" t="s">
        <v>12</v>
      </c>
      <c r="M609" s="2" t="s">
        <v>12</v>
      </c>
      <c r="N609" s="2" t="s">
        <v>12</v>
      </c>
      <c r="O609" s="2" t="s">
        <v>14</v>
      </c>
      <c r="P609" s="2"/>
      <c r="Q609" s="2"/>
      <c r="S609" s="13247"/>
      <c r="U609" s="13248"/>
      <c r="W609" s="13249" t="str">
        <f>IF(OR(ISNUMBER(W610),ISNUMBER(W611),ISNUMBER(W612),ISNUMBER(W613),ISNUMBER(W616),ISNUMBER(W617)),N(W610)+N(W611)+N(W612)+N(W613)+N(W616)+N(W617),IF(ISNUMBER(U609),U609,""))</f>
        <v/>
      </c>
      <c r="Y609" s="13250" t="str">
        <f t="shared" si="102"/>
        <v/>
      </c>
      <c r="AA609" s="92"/>
      <c r="AC609" s="13251"/>
      <c r="AE609" s="13252"/>
      <c r="AG609" s="13253" t="str">
        <f>IF(OR(ISNUMBER(AG610),ISNUMBER(AG611),ISNUMBER(AG612),ISNUMBER(AG613),ISNUMBER(AG616),ISNUMBER(AG617)),N(AG610)+N(AG611)+N(AG612)+N(AG613)+N(AG616)+N(AG617),IF(ISNUMBER(AE609),AE609,""))</f>
        <v/>
      </c>
      <c r="AI609" s="13254" t="str">
        <f t="shared" si="103"/>
        <v/>
      </c>
    </row>
    <row r="610" spans="1:35" ht="11.25" hidden="1" outlineLevel="4">
      <c r="A610" s="13255" t="s">
        <v>4461</v>
      </c>
      <c r="B610" s="2" t="s">
        <v>94</v>
      </c>
      <c r="C610" s="67" t="str">
        <f t="shared" si="101"/>
        <v/>
      </c>
      <c r="D610" s="2" t="s">
        <v>90</v>
      </c>
      <c r="E610" s="2" t="s">
        <v>4462</v>
      </c>
      <c r="F610" s="2" t="s">
        <v>67</v>
      </c>
      <c r="G610" s="2" t="s">
        <v>4463</v>
      </c>
      <c r="H610" s="2"/>
      <c r="I610" s="2"/>
      <c r="J610" s="2" t="s">
        <v>187</v>
      </c>
      <c r="K610" s="2"/>
      <c r="L610" s="2" t="s">
        <v>12</v>
      </c>
      <c r="M610" s="2" t="s">
        <v>12</v>
      </c>
      <c r="N610" s="2" t="s">
        <v>12</v>
      </c>
      <c r="O610" s="2" t="s">
        <v>14</v>
      </c>
      <c r="P610" s="2"/>
      <c r="Q610" s="2"/>
      <c r="S610" s="13256"/>
      <c r="U610" s="13257"/>
      <c r="W610" s="13258" t="str">
        <f t="shared" ref="W610:W617" si="108">IF(ISNUMBER(U610),U610,"")</f>
        <v/>
      </c>
      <c r="Y610" s="13259" t="str">
        <f t="shared" si="102"/>
        <v/>
      </c>
      <c r="AA610" s="92"/>
      <c r="AC610" s="13260"/>
      <c r="AE610" s="13261"/>
      <c r="AG610" s="13262" t="str">
        <f t="shared" ref="AG610:AG617" si="109">IF(ISNUMBER(AE610),AE610,"")</f>
        <v/>
      </c>
      <c r="AI610" s="13263" t="str">
        <f t="shared" si="103"/>
        <v/>
      </c>
    </row>
    <row r="611" spans="1:35" ht="11.25" hidden="1" outlineLevel="4">
      <c r="A611" s="13264" t="s">
        <v>4464</v>
      </c>
      <c r="B611" s="2" t="s">
        <v>94</v>
      </c>
      <c r="C611" s="67" t="str">
        <f t="shared" si="101"/>
        <v/>
      </c>
      <c r="D611" s="2" t="s">
        <v>90</v>
      </c>
      <c r="E611" s="2" t="s">
        <v>4465</v>
      </c>
      <c r="F611" s="2" t="s">
        <v>67</v>
      </c>
      <c r="G611" s="2" t="s">
        <v>4466</v>
      </c>
      <c r="H611" s="2"/>
      <c r="I611" s="2"/>
      <c r="J611" s="2" t="s">
        <v>187</v>
      </c>
      <c r="K611" s="2"/>
      <c r="L611" s="2" t="s">
        <v>12</v>
      </c>
      <c r="M611" s="2" t="s">
        <v>12</v>
      </c>
      <c r="N611" s="2" t="s">
        <v>12</v>
      </c>
      <c r="O611" s="2" t="s">
        <v>14</v>
      </c>
      <c r="P611" s="2"/>
      <c r="Q611" s="2"/>
      <c r="S611" s="13265"/>
      <c r="U611" s="13266"/>
      <c r="W611" s="13267" t="str">
        <f t="shared" si="108"/>
        <v/>
      </c>
      <c r="Y611" s="13268" t="str">
        <f t="shared" si="102"/>
        <v/>
      </c>
      <c r="AA611" s="92"/>
      <c r="AC611" s="13269"/>
      <c r="AE611" s="13270"/>
      <c r="AG611" s="13271" t="str">
        <f t="shared" si="109"/>
        <v/>
      </c>
      <c r="AI611" s="13272" t="str">
        <f t="shared" si="103"/>
        <v/>
      </c>
    </row>
    <row r="612" spans="1:35" ht="11.25" hidden="1" outlineLevel="4">
      <c r="A612" s="13273" t="s">
        <v>4420</v>
      </c>
      <c r="B612" s="2" t="s">
        <v>94</v>
      </c>
      <c r="C612" s="67" t="str">
        <f t="shared" si="101"/>
        <v/>
      </c>
      <c r="D612" s="2" t="s">
        <v>90</v>
      </c>
      <c r="E612" s="2" t="s">
        <v>4467</v>
      </c>
      <c r="F612" s="2" t="s">
        <v>67</v>
      </c>
      <c r="G612" s="2" t="s">
        <v>4468</v>
      </c>
      <c r="H612" s="2"/>
      <c r="I612" s="2" t="s">
        <v>196</v>
      </c>
      <c r="J612" s="2" t="s">
        <v>96</v>
      </c>
      <c r="K612" s="2"/>
      <c r="L612" s="2" t="s">
        <v>12</v>
      </c>
      <c r="M612" s="2" t="s">
        <v>12</v>
      </c>
      <c r="N612" s="2" t="s">
        <v>12</v>
      </c>
      <c r="O612" s="2" t="s">
        <v>14</v>
      </c>
      <c r="P612" s="2"/>
      <c r="Q612" s="2"/>
      <c r="S612" s="13274"/>
      <c r="U612" s="13275"/>
      <c r="W612" s="13276" t="str">
        <f t="shared" si="108"/>
        <v/>
      </c>
      <c r="Y612" s="13277" t="str">
        <f t="shared" si="102"/>
        <v/>
      </c>
      <c r="AA612" s="92"/>
      <c r="AC612" s="13278"/>
      <c r="AE612" s="13279"/>
      <c r="AG612" s="13280" t="str">
        <f t="shared" si="109"/>
        <v/>
      </c>
      <c r="AI612" s="13281" t="str">
        <f t="shared" si="103"/>
        <v/>
      </c>
    </row>
    <row r="613" spans="1:35" ht="11.25" hidden="1" outlineLevel="4">
      <c r="A613" s="13282" t="s">
        <v>4469</v>
      </c>
      <c r="B613" s="2" t="s">
        <v>94</v>
      </c>
      <c r="C613" s="67" t="str">
        <f t="shared" si="101"/>
        <v/>
      </c>
      <c r="D613" s="2" t="s">
        <v>90</v>
      </c>
      <c r="E613" s="2" t="s">
        <v>4470</v>
      </c>
      <c r="F613" s="2" t="s">
        <v>67</v>
      </c>
      <c r="G613" s="2" t="s">
        <v>4471</v>
      </c>
      <c r="H613" s="2" t="s">
        <v>4472</v>
      </c>
      <c r="I613" s="2" t="s">
        <v>4473</v>
      </c>
      <c r="J613" s="2" t="s">
        <v>96</v>
      </c>
      <c r="K613" s="2"/>
      <c r="L613" s="2" t="s">
        <v>12</v>
      </c>
      <c r="M613" s="2" t="s">
        <v>12</v>
      </c>
      <c r="N613" s="2" t="s">
        <v>12</v>
      </c>
      <c r="O613" s="2" t="s">
        <v>14</v>
      </c>
      <c r="P613" s="2"/>
      <c r="Q613" s="2"/>
      <c r="S613" s="13283"/>
      <c r="U613" s="13284"/>
      <c r="W613" s="13285" t="str">
        <f t="shared" si="108"/>
        <v/>
      </c>
      <c r="Y613" s="13286" t="str">
        <f t="shared" si="102"/>
        <v/>
      </c>
      <c r="AA613" s="92"/>
      <c r="AC613" s="13287"/>
      <c r="AE613" s="13288"/>
      <c r="AG613" s="13289" t="str">
        <f t="shared" si="109"/>
        <v/>
      </c>
      <c r="AI613" s="13290" t="str">
        <f t="shared" si="103"/>
        <v/>
      </c>
    </row>
    <row r="614" spans="1:35" ht="11.25" hidden="1" outlineLevel="4">
      <c r="A614" s="13291" t="s">
        <v>4474</v>
      </c>
      <c r="B614" s="2"/>
      <c r="C614" s="67" t="str">
        <f t="shared" si="101"/>
        <v/>
      </c>
      <c r="D614" s="2" t="s">
        <v>90</v>
      </c>
      <c r="E614" s="2" t="s">
        <v>4475</v>
      </c>
      <c r="F614" s="2" t="s">
        <v>67</v>
      </c>
      <c r="G614" s="2" t="s">
        <v>4476</v>
      </c>
      <c r="H614" s="2" t="s">
        <v>2283</v>
      </c>
      <c r="I614" s="2"/>
      <c r="J614" s="2"/>
      <c r="K614" s="2"/>
      <c r="L614" s="2" t="s">
        <v>12</v>
      </c>
      <c r="M614" s="2" t="s">
        <v>12</v>
      </c>
      <c r="N614" s="2" t="s">
        <v>12</v>
      </c>
      <c r="O614" s="2" t="s">
        <v>14</v>
      </c>
      <c r="P614" s="2"/>
      <c r="Q614" s="2"/>
      <c r="S614" s="13292"/>
      <c r="U614" s="13293"/>
      <c r="W614" s="13294" t="str">
        <f t="shared" si="108"/>
        <v/>
      </c>
      <c r="Y614" s="13295" t="str">
        <f t="shared" si="102"/>
        <v/>
      </c>
      <c r="AA614" s="92"/>
      <c r="AC614" s="13296"/>
      <c r="AE614" s="13297"/>
      <c r="AG614" s="13298" t="str">
        <f t="shared" si="109"/>
        <v/>
      </c>
      <c r="AI614" s="13299" t="str">
        <f t="shared" si="103"/>
        <v/>
      </c>
    </row>
    <row r="615" spans="1:35" ht="11.25" hidden="1" outlineLevel="4">
      <c r="A615" s="13300" t="s">
        <v>4477</v>
      </c>
      <c r="B615" s="2"/>
      <c r="C615" s="67" t="str">
        <f t="shared" si="101"/>
        <v/>
      </c>
      <c r="D615" s="2" t="s">
        <v>90</v>
      </c>
      <c r="E615" s="2" t="s">
        <v>4478</v>
      </c>
      <c r="F615" s="2" t="s">
        <v>67</v>
      </c>
      <c r="G615" s="2" t="s">
        <v>4479</v>
      </c>
      <c r="H615" s="2"/>
      <c r="I615" s="2"/>
      <c r="J615" s="2"/>
      <c r="K615" s="2"/>
      <c r="L615" s="2" t="s">
        <v>12</v>
      </c>
      <c r="M615" s="2" t="s">
        <v>12</v>
      </c>
      <c r="N615" s="2" t="s">
        <v>12</v>
      </c>
      <c r="O615" s="2" t="s">
        <v>14</v>
      </c>
      <c r="P615" s="2"/>
      <c r="Q615" s="2"/>
      <c r="S615" s="13301"/>
      <c r="U615" s="13302"/>
      <c r="W615" s="13303" t="str">
        <f t="shared" si="108"/>
        <v/>
      </c>
      <c r="Y615" s="13304" t="str">
        <f t="shared" si="102"/>
        <v/>
      </c>
      <c r="AA615" s="92"/>
      <c r="AC615" s="13305"/>
      <c r="AE615" s="13306"/>
      <c r="AG615" s="13307" t="str">
        <f t="shared" si="109"/>
        <v/>
      </c>
      <c r="AI615" s="13308" t="str">
        <f t="shared" si="103"/>
        <v/>
      </c>
    </row>
    <row r="616" spans="1:35" ht="11.25" hidden="1" outlineLevel="4">
      <c r="A616" s="13309" t="s">
        <v>4480</v>
      </c>
      <c r="B616" s="2" t="s">
        <v>94</v>
      </c>
      <c r="C616" s="67" t="str">
        <f t="shared" si="101"/>
        <v/>
      </c>
      <c r="D616" s="2" t="s">
        <v>90</v>
      </c>
      <c r="E616" s="2" t="s">
        <v>4481</v>
      </c>
      <c r="F616" s="2" t="s">
        <v>67</v>
      </c>
      <c r="G616" s="2" t="s">
        <v>4482</v>
      </c>
      <c r="H616" s="2" t="s">
        <v>2283</v>
      </c>
      <c r="I616" s="2" t="s">
        <v>4483</v>
      </c>
      <c r="J616" s="2" t="s">
        <v>187</v>
      </c>
      <c r="K616" s="2"/>
      <c r="L616" s="2" t="s">
        <v>12</v>
      </c>
      <c r="M616" s="2" t="s">
        <v>12</v>
      </c>
      <c r="N616" s="2" t="s">
        <v>12</v>
      </c>
      <c r="O616" s="2" t="s">
        <v>14</v>
      </c>
      <c r="P616" s="2"/>
      <c r="Q616" s="2"/>
      <c r="S616" s="13310"/>
      <c r="U616" s="13311"/>
      <c r="W616" s="13312" t="str">
        <f t="shared" si="108"/>
        <v/>
      </c>
      <c r="Y616" s="13313" t="str">
        <f t="shared" si="102"/>
        <v/>
      </c>
      <c r="AA616" s="92"/>
      <c r="AC616" s="13314"/>
      <c r="AE616" s="13315"/>
      <c r="AG616" s="13316" t="str">
        <f t="shared" si="109"/>
        <v/>
      </c>
      <c r="AI616" s="13317" t="str">
        <f t="shared" si="103"/>
        <v/>
      </c>
    </row>
    <row r="617" spans="1:35" ht="11.25" hidden="1" outlineLevel="4">
      <c r="A617" s="13318" t="s">
        <v>4484</v>
      </c>
      <c r="B617" s="2" t="s">
        <v>94</v>
      </c>
      <c r="C617" s="67" t="str">
        <f t="shared" si="101"/>
        <v/>
      </c>
      <c r="D617" s="2" t="s">
        <v>90</v>
      </c>
      <c r="E617" s="2" t="s">
        <v>4485</v>
      </c>
      <c r="F617" s="2" t="s">
        <v>67</v>
      </c>
      <c r="G617" s="2" t="s">
        <v>4486</v>
      </c>
      <c r="H617" s="2" t="s">
        <v>2283</v>
      </c>
      <c r="I617" s="2"/>
      <c r="J617" s="2" t="s">
        <v>96</v>
      </c>
      <c r="K617" s="2"/>
      <c r="L617" s="2" t="s">
        <v>12</v>
      </c>
      <c r="M617" s="2" t="s">
        <v>12</v>
      </c>
      <c r="N617" s="2" t="s">
        <v>12</v>
      </c>
      <c r="O617" s="2" t="s">
        <v>14</v>
      </c>
      <c r="P617" s="2"/>
      <c r="Q617" s="2"/>
      <c r="S617" s="13319"/>
      <c r="U617" s="13320"/>
      <c r="W617" s="13321" t="str">
        <f t="shared" si="108"/>
        <v/>
      </c>
      <c r="Y617" s="13322" t="str">
        <f t="shared" si="102"/>
        <v/>
      </c>
      <c r="AA617" s="92"/>
      <c r="AC617" s="13323"/>
      <c r="AE617" s="13324"/>
      <c r="AG617" s="13325" t="str">
        <f t="shared" si="109"/>
        <v/>
      </c>
      <c r="AI617" s="13326" t="str">
        <f t="shared" si="103"/>
        <v/>
      </c>
    </row>
    <row r="618" spans="1:35" ht="11.25" hidden="1" outlineLevel="3">
      <c r="A618" s="13327" t="s">
        <v>4487</v>
      </c>
      <c r="B618" s="2" t="s">
        <v>94</v>
      </c>
      <c r="C618" s="67" t="str">
        <f t="shared" si="101"/>
        <v/>
      </c>
      <c r="D618" s="2" t="s">
        <v>90</v>
      </c>
      <c r="E618" s="2" t="s">
        <v>4488</v>
      </c>
      <c r="F618" s="2" t="s">
        <v>67</v>
      </c>
      <c r="G618" s="2" t="s">
        <v>4487</v>
      </c>
      <c r="H618" s="2"/>
      <c r="I618" s="2"/>
      <c r="J618" s="2" t="s">
        <v>71</v>
      </c>
      <c r="K618" s="2"/>
      <c r="L618" s="2" t="s">
        <v>12</v>
      </c>
      <c r="M618" s="2" t="s">
        <v>12</v>
      </c>
      <c r="N618" s="2" t="s">
        <v>12</v>
      </c>
      <c r="O618" s="2" t="s">
        <v>14</v>
      </c>
      <c r="P618" s="2"/>
      <c r="Q618" s="2"/>
      <c r="S618" s="13328"/>
      <c r="U618" s="13329"/>
      <c r="W618" s="13330" t="str">
        <f>IF(OR(ISNUMBER(W621),ISNUMBER(W622),ISNUMBER(W623),ISNUMBER(W625),ISNUMBER(W626),ISNUMBER(W628)),N(W621)+N(W622)+N(W623)+N(W625)+N(W626)+N(W628),IF(ISNUMBER(U618),U618,""))</f>
        <v/>
      </c>
      <c r="Y618" s="13331" t="str">
        <f t="shared" si="102"/>
        <v/>
      </c>
      <c r="AA618" s="92"/>
      <c r="AC618" s="13332"/>
      <c r="AE618" s="13333"/>
      <c r="AG618" s="13334" t="str">
        <f>IF(OR(ISNUMBER(AG621),ISNUMBER(AG622),ISNUMBER(AG623),ISNUMBER(AG625),ISNUMBER(AG626),ISNUMBER(AG628)),N(AG621)+N(AG622)+N(AG623)+N(AG625)+N(AG626)+N(AG628),IF(ISNUMBER(AE618),AE618,""))</f>
        <v/>
      </c>
      <c r="AI618" s="13335" t="str">
        <f t="shared" si="103"/>
        <v/>
      </c>
    </row>
    <row r="619" spans="1:35" ht="11.25" hidden="1" outlineLevel="4">
      <c r="A619" s="13336" t="s">
        <v>4489</v>
      </c>
      <c r="B619" s="2"/>
      <c r="C619" s="67" t="str">
        <f t="shared" si="101"/>
        <v/>
      </c>
      <c r="D619" s="2" t="s">
        <v>90</v>
      </c>
      <c r="E619" s="2" t="s">
        <v>4490</v>
      </c>
      <c r="F619" s="2" t="s">
        <v>67</v>
      </c>
      <c r="G619" s="2" t="s">
        <v>4491</v>
      </c>
      <c r="H619" s="2" t="s">
        <v>2283</v>
      </c>
      <c r="I619" s="2" t="s">
        <v>4492</v>
      </c>
      <c r="J619" s="2"/>
      <c r="K619" s="2"/>
      <c r="L619" s="2" t="s">
        <v>12</v>
      </c>
      <c r="M619" s="2" t="s">
        <v>12</v>
      </c>
      <c r="N619" s="2" t="s">
        <v>12</v>
      </c>
      <c r="O619" s="2" t="s">
        <v>14</v>
      </c>
      <c r="P619" s="2"/>
      <c r="Q619" s="2"/>
      <c r="S619" s="13337"/>
      <c r="U619" s="13338"/>
      <c r="W619" s="13339" t="str">
        <f t="shared" ref="W619:W628" si="110">IF(ISNUMBER(U619),U619,"")</f>
        <v/>
      </c>
      <c r="Y619" s="13340" t="str">
        <f t="shared" si="102"/>
        <v/>
      </c>
      <c r="AA619" s="92"/>
      <c r="AC619" s="13341"/>
      <c r="AE619" s="13342"/>
      <c r="AG619" s="13343" t="str">
        <f t="shared" ref="AG619:AG628" si="111">IF(ISNUMBER(AE619),AE619,"")</f>
        <v/>
      </c>
      <c r="AI619" s="13344" t="str">
        <f t="shared" si="103"/>
        <v/>
      </c>
    </row>
    <row r="620" spans="1:35" ht="11.25" hidden="1" outlineLevel="4">
      <c r="A620" s="13345" t="s">
        <v>4493</v>
      </c>
      <c r="B620" s="2"/>
      <c r="C620" s="67" t="str">
        <f t="shared" si="101"/>
        <v/>
      </c>
      <c r="D620" s="2" t="s">
        <v>90</v>
      </c>
      <c r="E620" s="2" t="s">
        <v>4494</v>
      </c>
      <c r="F620" s="2" t="s">
        <v>67</v>
      </c>
      <c r="G620" s="2" t="s">
        <v>4495</v>
      </c>
      <c r="H620" s="2"/>
      <c r="I620" s="2"/>
      <c r="J620" s="2"/>
      <c r="K620" s="2"/>
      <c r="L620" s="2" t="s">
        <v>12</v>
      </c>
      <c r="M620" s="2" t="s">
        <v>12</v>
      </c>
      <c r="N620" s="2" t="s">
        <v>12</v>
      </c>
      <c r="O620" s="2" t="s">
        <v>14</v>
      </c>
      <c r="P620" s="2"/>
      <c r="Q620" s="2"/>
      <c r="S620" s="13346"/>
      <c r="U620" s="13347"/>
      <c r="W620" s="13348" t="str">
        <f t="shared" si="110"/>
        <v/>
      </c>
      <c r="Y620" s="13349" t="str">
        <f t="shared" si="102"/>
        <v/>
      </c>
      <c r="AA620" s="92"/>
      <c r="AC620" s="13350"/>
      <c r="AE620" s="13351"/>
      <c r="AG620" s="13352" t="str">
        <f t="shared" si="111"/>
        <v/>
      </c>
      <c r="AI620" s="13353" t="str">
        <f t="shared" si="103"/>
        <v/>
      </c>
    </row>
    <row r="621" spans="1:35" ht="11.25" hidden="1" outlineLevel="4">
      <c r="A621" s="13354" t="s">
        <v>4496</v>
      </c>
      <c r="B621" s="2" t="s">
        <v>94</v>
      </c>
      <c r="C621" s="67" t="str">
        <f t="shared" si="101"/>
        <v/>
      </c>
      <c r="D621" s="2" t="s">
        <v>90</v>
      </c>
      <c r="E621" s="2" t="s">
        <v>4497</v>
      </c>
      <c r="F621" s="2" t="s">
        <v>67</v>
      </c>
      <c r="G621" s="2" t="s">
        <v>4498</v>
      </c>
      <c r="H621" s="2"/>
      <c r="I621" s="2" t="s">
        <v>4499</v>
      </c>
      <c r="J621" s="2" t="s">
        <v>187</v>
      </c>
      <c r="K621" s="2"/>
      <c r="L621" s="2" t="s">
        <v>12</v>
      </c>
      <c r="M621" s="2" t="s">
        <v>12</v>
      </c>
      <c r="N621" s="2" t="s">
        <v>12</v>
      </c>
      <c r="O621" s="2" t="s">
        <v>14</v>
      </c>
      <c r="P621" s="2"/>
      <c r="Q621" s="2"/>
      <c r="S621" s="13355"/>
      <c r="U621" s="13356"/>
      <c r="W621" s="13357" t="str">
        <f t="shared" si="110"/>
        <v/>
      </c>
      <c r="Y621" s="13358" t="str">
        <f t="shared" si="102"/>
        <v/>
      </c>
      <c r="AA621" s="92"/>
      <c r="AC621" s="13359"/>
      <c r="AE621" s="13360"/>
      <c r="AG621" s="13361" t="str">
        <f t="shared" si="111"/>
        <v/>
      </c>
      <c r="AI621" s="13362" t="str">
        <f t="shared" si="103"/>
        <v/>
      </c>
    </row>
    <row r="622" spans="1:35" ht="11.25" hidden="1" outlineLevel="4">
      <c r="A622" s="13363" t="s">
        <v>4500</v>
      </c>
      <c r="B622" s="2" t="s">
        <v>94</v>
      </c>
      <c r="C622" s="67" t="str">
        <f t="shared" si="101"/>
        <v/>
      </c>
      <c r="D622" s="2" t="s">
        <v>90</v>
      </c>
      <c r="E622" s="2" t="s">
        <v>4501</v>
      </c>
      <c r="F622" s="2" t="s">
        <v>67</v>
      </c>
      <c r="G622" s="2" t="s">
        <v>4502</v>
      </c>
      <c r="H622" s="2" t="s">
        <v>4503</v>
      </c>
      <c r="I622" s="2"/>
      <c r="J622" s="2" t="s">
        <v>96</v>
      </c>
      <c r="K622" s="2" t="s">
        <v>100</v>
      </c>
      <c r="L622" s="2" t="s">
        <v>12</v>
      </c>
      <c r="M622" s="2" t="s">
        <v>12</v>
      </c>
      <c r="N622" s="2" t="s">
        <v>12</v>
      </c>
      <c r="O622" s="2" t="s">
        <v>14</v>
      </c>
      <c r="P622" s="2"/>
      <c r="Q622" s="2"/>
      <c r="S622" s="13364"/>
      <c r="U622" s="13365"/>
      <c r="W622" s="13366" t="str">
        <f t="shared" si="110"/>
        <v/>
      </c>
      <c r="Y622" s="13367" t="str">
        <f t="shared" si="102"/>
        <v/>
      </c>
      <c r="AA622" s="92"/>
      <c r="AC622" s="13368"/>
      <c r="AE622" s="13369"/>
      <c r="AG622" s="13370" t="str">
        <f t="shared" si="111"/>
        <v/>
      </c>
      <c r="AI622" s="13371" t="str">
        <f t="shared" si="103"/>
        <v/>
      </c>
    </row>
    <row r="623" spans="1:35" ht="11.25" hidden="1" outlineLevel="4">
      <c r="A623" s="13372" t="s">
        <v>4504</v>
      </c>
      <c r="B623" s="2" t="s">
        <v>94</v>
      </c>
      <c r="C623" s="67" t="str">
        <f t="shared" si="101"/>
        <v/>
      </c>
      <c r="D623" s="2" t="s">
        <v>90</v>
      </c>
      <c r="E623" s="2" t="s">
        <v>4505</v>
      </c>
      <c r="F623" s="2" t="s">
        <v>67</v>
      </c>
      <c r="G623" s="2" t="s">
        <v>4506</v>
      </c>
      <c r="H623" s="2" t="s">
        <v>2283</v>
      </c>
      <c r="I623" s="2" t="s">
        <v>4507</v>
      </c>
      <c r="J623" s="2" t="s">
        <v>187</v>
      </c>
      <c r="K623" s="2"/>
      <c r="L623" s="2" t="s">
        <v>12</v>
      </c>
      <c r="M623" s="2" t="s">
        <v>12</v>
      </c>
      <c r="N623" s="2" t="s">
        <v>12</v>
      </c>
      <c r="O623" s="2" t="s">
        <v>14</v>
      </c>
      <c r="P623" s="2"/>
      <c r="Q623" s="2"/>
      <c r="S623" s="13373"/>
      <c r="U623" s="13374"/>
      <c r="W623" s="13375" t="str">
        <f t="shared" si="110"/>
        <v/>
      </c>
      <c r="Y623" s="13376" t="str">
        <f t="shared" si="102"/>
        <v/>
      </c>
      <c r="AA623" s="92"/>
      <c r="AC623" s="13377"/>
      <c r="AE623" s="13378"/>
      <c r="AG623" s="13379" t="str">
        <f t="shared" si="111"/>
        <v/>
      </c>
      <c r="AI623" s="13380" t="str">
        <f t="shared" si="103"/>
        <v/>
      </c>
    </row>
    <row r="624" spans="1:35" ht="11.25" hidden="1" outlineLevel="5">
      <c r="A624" s="13381" t="s">
        <v>4508</v>
      </c>
      <c r="B624" s="2"/>
      <c r="C624" s="67" t="str">
        <f t="shared" si="101"/>
        <v/>
      </c>
      <c r="D624" s="2" t="s">
        <v>90</v>
      </c>
      <c r="E624" s="2" t="s">
        <v>4509</v>
      </c>
      <c r="F624" s="2" t="s">
        <v>67</v>
      </c>
      <c r="G624" s="2" t="s">
        <v>4510</v>
      </c>
      <c r="H624" s="2" t="s">
        <v>69</v>
      </c>
      <c r="I624" s="2" t="s">
        <v>4511</v>
      </c>
      <c r="J624" s="2" t="s">
        <v>187</v>
      </c>
      <c r="K624" s="2"/>
      <c r="L624" s="2" t="s">
        <v>12</v>
      </c>
      <c r="M624" s="2" t="s">
        <v>12</v>
      </c>
      <c r="N624" s="2" t="s">
        <v>12</v>
      </c>
      <c r="O624" s="2" t="s">
        <v>14</v>
      </c>
      <c r="P624" s="2"/>
      <c r="Q624" s="2"/>
      <c r="S624" s="13382"/>
      <c r="U624" s="13383"/>
      <c r="W624" s="13384" t="str">
        <f t="shared" si="110"/>
        <v/>
      </c>
      <c r="Y624" s="13385" t="str">
        <f t="shared" si="102"/>
        <v/>
      </c>
      <c r="AA624" s="92"/>
      <c r="AC624" s="13386"/>
      <c r="AE624" s="13387"/>
      <c r="AG624" s="13388" t="str">
        <f t="shared" si="111"/>
        <v/>
      </c>
      <c r="AI624" s="13389" t="str">
        <f t="shared" si="103"/>
        <v/>
      </c>
    </row>
    <row r="625" spans="1:35" ht="11.25" hidden="1" outlineLevel="4">
      <c r="A625" s="13390" t="s">
        <v>4512</v>
      </c>
      <c r="B625" s="2" t="s">
        <v>94</v>
      </c>
      <c r="C625" s="67" t="str">
        <f t="shared" si="101"/>
        <v/>
      </c>
      <c r="D625" s="2" t="s">
        <v>90</v>
      </c>
      <c r="E625" s="2" t="s">
        <v>4513</v>
      </c>
      <c r="F625" s="2" t="s">
        <v>67</v>
      </c>
      <c r="G625" s="2" t="s">
        <v>4514</v>
      </c>
      <c r="H625" s="2" t="s">
        <v>2283</v>
      </c>
      <c r="I625" s="2"/>
      <c r="J625" s="2" t="s">
        <v>187</v>
      </c>
      <c r="K625" s="2"/>
      <c r="L625" s="2" t="s">
        <v>12</v>
      </c>
      <c r="M625" s="2" t="s">
        <v>12</v>
      </c>
      <c r="N625" s="2" t="s">
        <v>12</v>
      </c>
      <c r="O625" s="2" t="s">
        <v>14</v>
      </c>
      <c r="P625" s="2"/>
      <c r="Q625" s="2"/>
      <c r="S625" s="13391"/>
      <c r="U625" s="13392"/>
      <c r="W625" s="13393" t="str">
        <f t="shared" si="110"/>
        <v/>
      </c>
      <c r="Y625" s="13394" t="str">
        <f t="shared" si="102"/>
        <v/>
      </c>
      <c r="AA625" s="92"/>
      <c r="AC625" s="13395"/>
      <c r="AE625" s="13396"/>
      <c r="AG625" s="13397" t="str">
        <f t="shared" si="111"/>
        <v/>
      </c>
      <c r="AI625" s="13398" t="str">
        <f t="shared" si="103"/>
        <v/>
      </c>
    </row>
    <row r="626" spans="1:35" ht="11.25" hidden="1" outlineLevel="4">
      <c r="A626" s="13399" t="s">
        <v>4515</v>
      </c>
      <c r="B626" s="2" t="s">
        <v>94</v>
      </c>
      <c r="C626" s="67" t="str">
        <f t="shared" si="101"/>
        <v/>
      </c>
      <c r="D626" s="2" t="s">
        <v>90</v>
      </c>
      <c r="E626" s="2" t="s">
        <v>4516</v>
      </c>
      <c r="F626" s="2" t="s">
        <v>67</v>
      </c>
      <c r="G626" s="2" t="s">
        <v>4517</v>
      </c>
      <c r="H626" s="2" t="s">
        <v>2283</v>
      </c>
      <c r="I626" s="2"/>
      <c r="J626" s="2" t="s">
        <v>187</v>
      </c>
      <c r="K626" s="2"/>
      <c r="L626" s="2" t="s">
        <v>12</v>
      </c>
      <c r="M626" s="2" t="s">
        <v>12</v>
      </c>
      <c r="N626" s="2" t="s">
        <v>12</v>
      </c>
      <c r="O626" s="2" t="s">
        <v>14</v>
      </c>
      <c r="P626" s="2"/>
      <c r="Q626" s="2"/>
      <c r="S626" s="13400"/>
      <c r="U626" s="13401"/>
      <c r="W626" s="13402" t="str">
        <f t="shared" si="110"/>
        <v/>
      </c>
      <c r="Y626" s="13403" t="str">
        <f t="shared" si="102"/>
        <v/>
      </c>
      <c r="AA626" s="92"/>
      <c r="AC626" s="13404"/>
      <c r="AE626" s="13405"/>
      <c r="AG626" s="13406" t="str">
        <f t="shared" si="111"/>
        <v/>
      </c>
      <c r="AI626" s="13407" t="str">
        <f t="shared" si="103"/>
        <v/>
      </c>
    </row>
    <row r="627" spans="1:35" ht="11.25" hidden="1" outlineLevel="5">
      <c r="A627" s="13408" t="s">
        <v>4518</v>
      </c>
      <c r="B627" s="2"/>
      <c r="C627" s="67" t="str">
        <f t="shared" si="101"/>
        <v/>
      </c>
      <c r="D627" s="2" t="s">
        <v>90</v>
      </c>
      <c r="E627" s="2" t="s">
        <v>4519</v>
      </c>
      <c r="F627" s="2" t="s">
        <v>67</v>
      </c>
      <c r="G627" s="2" t="s">
        <v>4520</v>
      </c>
      <c r="H627" s="2"/>
      <c r="I627" s="2"/>
      <c r="J627" s="2" t="s">
        <v>187</v>
      </c>
      <c r="K627" s="2"/>
      <c r="L627" s="2" t="s">
        <v>12</v>
      </c>
      <c r="M627" s="2" t="s">
        <v>12</v>
      </c>
      <c r="N627" s="2" t="s">
        <v>12</v>
      </c>
      <c r="O627" s="2" t="s">
        <v>14</v>
      </c>
      <c r="P627" s="2"/>
      <c r="Q627" s="2"/>
      <c r="S627" s="13409"/>
      <c r="U627" s="13410"/>
      <c r="W627" s="13411" t="str">
        <f t="shared" si="110"/>
        <v/>
      </c>
      <c r="Y627" s="13412" t="str">
        <f t="shared" si="102"/>
        <v/>
      </c>
      <c r="AA627" s="92"/>
      <c r="AC627" s="13413"/>
      <c r="AE627" s="13414"/>
      <c r="AG627" s="13415" t="str">
        <f t="shared" si="111"/>
        <v/>
      </c>
      <c r="AI627" s="13416" t="str">
        <f t="shared" si="103"/>
        <v/>
      </c>
    </row>
    <row r="628" spans="1:35" ht="11.25" hidden="1" outlineLevel="4">
      <c r="A628" s="13417" t="s">
        <v>4521</v>
      </c>
      <c r="B628" s="2" t="s">
        <v>94</v>
      </c>
      <c r="C628" s="67" t="str">
        <f t="shared" si="101"/>
        <v/>
      </c>
      <c r="D628" s="2" t="s">
        <v>90</v>
      </c>
      <c r="E628" s="2" t="s">
        <v>4522</v>
      </c>
      <c r="F628" s="2" t="s">
        <v>67</v>
      </c>
      <c r="G628" s="2" t="s">
        <v>4523</v>
      </c>
      <c r="H628" s="2"/>
      <c r="I628" s="2" t="s">
        <v>4524</v>
      </c>
      <c r="J628" s="2" t="s">
        <v>96</v>
      </c>
      <c r="K628" s="2"/>
      <c r="L628" s="2" t="s">
        <v>12</v>
      </c>
      <c r="M628" s="2" t="s">
        <v>12</v>
      </c>
      <c r="N628" s="2" t="s">
        <v>12</v>
      </c>
      <c r="O628" s="2" t="s">
        <v>14</v>
      </c>
      <c r="P628" s="2"/>
      <c r="Q628" s="2"/>
      <c r="S628" s="13418"/>
      <c r="U628" s="13419"/>
      <c r="W628" s="13420" t="str">
        <f t="shared" si="110"/>
        <v/>
      </c>
      <c r="Y628" s="13421" t="str">
        <f t="shared" si="102"/>
        <v/>
      </c>
      <c r="AA628" s="92"/>
      <c r="AC628" s="13422"/>
      <c r="AE628" s="13423"/>
      <c r="AG628" s="13424" t="str">
        <f t="shared" si="111"/>
        <v/>
      </c>
      <c r="AI628" s="13425" t="str">
        <f t="shared" si="103"/>
        <v/>
      </c>
    </row>
    <row r="629" spans="1:35" ht="11.25" hidden="1" outlineLevel="3">
      <c r="A629" s="13426" t="s">
        <v>4525</v>
      </c>
      <c r="B629" s="2" t="s">
        <v>593</v>
      </c>
      <c r="C629" s="67" t="str">
        <f t="shared" si="101"/>
        <v/>
      </c>
      <c r="D629" s="2" t="s">
        <v>90</v>
      </c>
      <c r="E629" s="2" t="s">
        <v>4526</v>
      </c>
      <c r="F629" s="2" t="s">
        <v>67</v>
      </c>
      <c r="G629" s="2" t="s">
        <v>4525</v>
      </c>
      <c r="H629" s="2"/>
      <c r="I629" s="2"/>
      <c r="J629" s="2" t="s">
        <v>71</v>
      </c>
      <c r="K629" s="2"/>
      <c r="L629" s="2" t="s">
        <v>12</v>
      </c>
      <c r="M629" s="2" t="s">
        <v>12</v>
      </c>
      <c r="N629" s="2" t="s">
        <v>12</v>
      </c>
      <c r="O629" s="2" t="s">
        <v>14</v>
      </c>
      <c r="P629" s="2"/>
      <c r="Q629" s="2"/>
      <c r="S629" s="13427"/>
      <c r="U629" s="13428"/>
      <c r="W629" s="13429" t="str">
        <f>IF(OR(ISNUMBER(W631),ISNUMBER(W632),ISNUMBER(W633),ISNUMBER(W634),ISNUMBER(W635),ISNUMBER(W636),ISNUMBER(W640)),N(W631)+N(W632)+N(W633)+N(W634)+N(W635)+N(W636)+N(W640),IF(ISNUMBER(U629),U629,""))</f>
        <v/>
      </c>
      <c r="Y629" s="13430" t="str">
        <f t="shared" si="102"/>
        <v/>
      </c>
      <c r="AA629" s="92"/>
      <c r="AC629" s="13431"/>
      <c r="AE629" s="13432"/>
      <c r="AG629" s="13433" t="str">
        <f>IF(OR(ISNUMBER(AG631),ISNUMBER(AG632),ISNUMBER(AG633),ISNUMBER(AG634),ISNUMBER(AG635),ISNUMBER(AG636),ISNUMBER(AG640)),N(AG631)+N(AG632)+N(AG633)+N(AG634)+N(AG635)+N(AG636)+N(AG640),IF(ISNUMBER(AE629),AE629,""))</f>
        <v/>
      </c>
      <c r="AI629" s="13434" t="str">
        <f t="shared" si="103"/>
        <v/>
      </c>
    </row>
    <row r="630" spans="1:35" ht="11.25" hidden="1" outlineLevel="4">
      <c r="A630" s="13435" t="s">
        <v>4527</v>
      </c>
      <c r="B630" s="2"/>
      <c r="C630" s="67" t="str">
        <f t="shared" si="101"/>
        <v/>
      </c>
      <c r="D630" s="2" t="s">
        <v>90</v>
      </c>
      <c r="E630" s="2" t="s">
        <v>4528</v>
      </c>
      <c r="F630" s="2" t="s">
        <v>67</v>
      </c>
      <c r="G630" s="2" t="s">
        <v>4529</v>
      </c>
      <c r="H630" s="2" t="s">
        <v>2283</v>
      </c>
      <c r="I630" s="2"/>
      <c r="J630" s="2" t="s">
        <v>187</v>
      </c>
      <c r="K630" s="2"/>
      <c r="L630" s="2" t="s">
        <v>12</v>
      </c>
      <c r="M630" s="2" t="s">
        <v>12</v>
      </c>
      <c r="N630" s="2" t="s">
        <v>12</v>
      </c>
      <c r="O630" s="2" t="s">
        <v>14</v>
      </c>
      <c r="P630" s="2"/>
      <c r="Q630" s="2"/>
      <c r="S630" s="13436"/>
      <c r="U630" s="13437"/>
      <c r="W630" s="13438" t="str">
        <f t="shared" ref="W630:W640" si="112">IF(ISNUMBER(U630),U630,"")</f>
        <v/>
      </c>
      <c r="Y630" s="13439" t="str">
        <f t="shared" si="102"/>
        <v/>
      </c>
      <c r="AA630" s="92"/>
      <c r="AC630" s="13440"/>
      <c r="AE630" s="13441"/>
      <c r="AG630" s="13442" t="str">
        <f t="shared" ref="AG630:AG640" si="113">IF(ISNUMBER(AE630),AE630,"")</f>
        <v/>
      </c>
      <c r="AI630" s="13443" t="str">
        <f t="shared" si="103"/>
        <v/>
      </c>
    </row>
    <row r="631" spans="1:35" ht="11.25" hidden="1" outlineLevel="4">
      <c r="A631" s="13444" t="s">
        <v>4530</v>
      </c>
      <c r="B631" s="2" t="s">
        <v>94</v>
      </c>
      <c r="C631" s="67" t="str">
        <f t="shared" si="101"/>
        <v/>
      </c>
      <c r="D631" s="2" t="s">
        <v>90</v>
      </c>
      <c r="E631" s="2" t="s">
        <v>4531</v>
      </c>
      <c r="F631" s="2" t="s">
        <v>67</v>
      </c>
      <c r="G631" s="2" t="s">
        <v>4532</v>
      </c>
      <c r="H631" s="2" t="s">
        <v>2283</v>
      </c>
      <c r="I631" s="2" t="s">
        <v>4533</v>
      </c>
      <c r="J631" s="2" t="s">
        <v>187</v>
      </c>
      <c r="K631" s="2"/>
      <c r="L631" s="2" t="s">
        <v>12</v>
      </c>
      <c r="M631" s="2" t="s">
        <v>12</v>
      </c>
      <c r="N631" s="2" t="s">
        <v>12</v>
      </c>
      <c r="O631" s="2" t="s">
        <v>14</v>
      </c>
      <c r="P631" s="2"/>
      <c r="Q631" s="2"/>
      <c r="S631" s="13445"/>
      <c r="U631" s="13446"/>
      <c r="W631" s="13447" t="str">
        <f t="shared" si="112"/>
        <v/>
      </c>
      <c r="Y631" s="13448" t="str">
        <f t="shared" si="102"/>
        <v/>
      </c>
      <c r="AA631" s="92"/>
      <c r="AC631" s="13449"/>
      <c r="AE631" s="13450"/>
      <c r="AG631" s="13451" t="str">
        <f t="shared" si="113"/>
        <v/>
      </c>
      <c r="AI631" s="13452" t="str">
        <f t="shared" si="103"/>
        <v/>
      </c>
    </row>
    <row r="632" spans="1:35" ht="11.25" hidden="1" outlineLevel="4">
      <c r="A632" s="13453" t="s">
        <v>4534</v>
      </c>
      <c r="B632" s="2" t="s">
        <v>94</v>
      </c>
      <c r="C632" s="67" t="str">
        <f t="shared" si="101"/>
        <v/>
      </c>
      <c r="D632" s="2" t="s">
        <v>90</v>
      </c>
      <c r="E632" s="2" t="s">
        <v>4535</v>
      </c>
      <c r="F632" s="2" t="s">
        <v>67</v>
      </c>
      <c r="G632" s="2" t="s">
        <v>4536</v>
      </c>
      <c r="H632" s="2" t="s">
        <v>2283</v>
      </c>
      <c r="I632" s="2" t="s">
        <v>4537</v>
      </c>
      <c r="J632" s="2" t="s">
        <v>187</v>
      </c>
      <c r="K632" s="2"/>
      <c r="L632" s="2" t="s">
        <v>12</v>
      </c>
      <c r="M632" s="2" t="s">
        <v>12</v>
      </c>
      <c r="N632" s="2" t="s">
        <v>12</v>
      </c>
      <c r="O632" s="2" t="s">
        <v>14</v>
      </c>
      <c r="P632" s="2"/>
      <c r="Q632" s="2"/>
      <c r="S632" s="13454"/>
      <c r="U632" s="13455"/>
      <c r="W632" s="13456" t="str">
        <f t="shared" si="112"/>
        <v/>
      </c>
      <c r="Y632" s="13457" t="str">
        <f t="shared" si="102"/>
        <v/>
      </c>
      <c r="AA632" s="92"/>
      <c r="AC632" s="13458"/>
      <c r="AE632" s="13459"/>
      <c r="AG632" s="13460" t="str">
        <f t="shared" si="113"/>
        <v/>
      </c>
      <c r="AI632" s="13461" t="str">
        <f t="shared" si="103"/>
        <v/>
      </c>
    </row>
    <row r="633" spans="1:35" ht="11.25" hidden="1" outlineLevel="4">
      <c r="A633" s="13462" t="s">
        <v>4538</v>
      </c>
      <c r="B633" s="2" t="s">
        <v>94</v>
      </c>
      <c r="C633" s="67" t="str">
        <f t="shared" si="101"/>
        <v/>
      </c>
      <c r="D633" s="2" t="s">
        <v>90</v>
      </c>
      <c r="E633" s="2" t="s">
        <v>4539</v>
      </c>
      <c r="F633" s="2" t="s">
        <v>67</v>
      </c>
      <c r="G633" s="2" t="s">
        <v>4540</v>
      </c>
      <c r="H633" s="2" t="s">
        <v>2283</v>
      </c>
      <c r="I633" s="2" t="s">
        <v>4541</v>
      </c>
      <c r="J633" s="2" t="s">
        <v>187</v>
      </c>
      <c r="K633" s="2"/>
      <c r="L633" s="2" t="s">
        <v>12</v>
      </c>
      <c r="M633" s="2" t="s">
        <v>12</v>
      </c>
      <c r="N633" s="2" t="s">
        <v>12</v>
      </c>
      <c r="O633" s="2" t="s">
        <v>14</v>
      </c>
      <c r="P633" s="2"/>
      <c r="Q633" s="2"/>
      <c r="S633" s="13463"/>
      <c r="U633" s="13464"/>
      <c r="W633" s="13465" t="str">
        <f t="shared" si="112"/>
        <v/>
      </c>
      <c r="Y633" s="13466" t="str">
        <f t="shared" si="102"/>
        <v/>
      </c>
      <c r="AA633" s="92"/>
      <c r="AC633" s="13467"/>
      <c r="AE633" s="13468"/>
      <c r="AG633" s="13469" t="str">
        <f t="shared" si="113"/>
        <v/>
      </c>
      <c r="AI633" s="13470" t="str">
        <f t="shared" si="103"/>
        <v/>
      </c>
    </row>
    <row r="634" spans="1:35" ht="11.25" hidden="1" outlineLevel="4">
      <c r="A634" s="13471" t="s">
        <v>4542</v>
      </c>
      <c r="B634" s="2" t="s">
        <v>94</v>
      </c>
      <c r="C634" s="67" t="str">
        <f t="shared" si="101"/>
        <v/>
      </c>
      <c r="D634" s="2" t="s">
        <v>90</v>
      </c>
      <c r="E634" s="2" t="s">
        <v>4543</v>
      </c>
      <c r="F634" s="2" t="s">
        <v>67</v>
      </c>
      <c r="G634" s="2" t="s">
        <v>4544</v>
      </c>
      <c r="H634" s="2" t="s">
        <v>4545</v>
      </c>
      <c r="I634" s="2"/>
      <c r="J634" s="2" t="s">
        <v>187</v>
      </c>
      <c r="K634" s="2"/>
      <c r="L634" s="2" t="s">
        <v>12</v>
      </c>
      <c r="M634" s="2" t="s">
        <v>12</v>
      </c>
      <c r="N634" s="2" t="s">
        <v>12</v>
      </c>
      <c r="O634" s="2" t="s">
        <v>14</v>
      </c>
      <c r="P634" s="2"/>
      <c r="Q634" s="2"/>
      <c r="S634" s="13472"/>
      <c r="U634" s="13473"/>
      <c r="W634" s="13474" t="str">
        <f t="shared" si="112"/>
        <v/>
      </c>
      <c r="Y634" s="13475" t="str">
        <f t="shared" si="102"/>
        <v/>
      </c>
      <c r="AA634" s="92"/>
      <c r="AC634" s="13476"/>
      <c r="AE634" s="13477"/>
      <c r="AG634" s="13478" t="str">
        <f t="shared" si="113"/>
        <v/>
      </c>
      <c r="AI634" s="13479" t="str">
        <f t="shared" si="103"/>
        <v/>
      </c>
    </row>
    <row r="635" spans="1:35" ht="11.25" hidden="1" outlineLevel="4">
      <c r="A635" s="13480" t="s">
        <v>4546</v>
      </c>
      <c r="B635" s="2" t="s">
        <v>94</v>
      </c>
      <c r="C635" s="67" t="str">
        <f t="shared" si="101"/>
        <v/>
      </c>
      <c r="D635" s="2" t="s">
        <v>90</v>
      </c>
      <c r="E635" s="2" t="s">
        <v>4547</v>
      </c>
      <c r="F635" s="2" t="s">
        <v>67</v>
      </c>
      <c r="G635" s="2" t="s">
        <v>4548</v>
      </c>
      <c r="H635" s="2"/>
      <c r="I635" s="2" t="s">
        <v>4549</v>
      </c>
      <c r="J635" s="2" t="s">
        <v>187</v>
      </c>
      <c r="K635" s="2"/>
      <c r="L635" s="2" t="s">
        <v>12</v>
      </c>
      <c r="M635" s="2" t="s">
        <v>12</v>
      </c>
      <c r="N635" s="2" t="s">
        <v>12</v>
      </c>
      <c r="O635" s="2" t="s">
        <v>14</v>
      </c>
      <c r="P635" s="2"/>
      <c r="Q635" s="2"/>
      <c r="S635" s="13481"/>
      <c r="U635" s="13482"/>
      <c r="W635" s="13483" t="str">
        <f t="shared" si="112"/>
        <v/>
      </c>
      <c r="Y635" s="13484" t="str">
        <f t="shared" si="102"/>
        <v/>
      </c>
      <c r="AA635" s="92"/>
      <c r="AC635" s="13485"/>
      <c r="AE635" s="13486"/>
      <c r="AG635" s="13487" t="str">
        <f t="shared" si="113"/>
        <v/>
      </c>
      <c r="AI635" s="13488" t="str">
        <f t="shared" si="103"/>
        <v/>
      </c>
    </row>
    <row r="636" spans="1:35" ht="11.25" hidden="1" outlineLevel="4">
      <c r="A636" s="13489" t="s">
        <v>4550</v>
      </c>
      <c r="B636" s="2" t="s">
        <v>94</v>
      </c>
      <c r="C636" s="67" t="str">
        <f t="shared" si="101"/>
        <v/>
      </c>
      <c r="D636" s="2" t="s">
        <v>90</v>
      </c>
      <c r="E636" s="2" t="s">
        <v>4551</v>
      </c>
      <c r="F636" s="2" t="s">
        <v>67</v>
      </c>
      <c r="G636" s="2" t="s">
        <v>4552</v>
      </c>
      <c r="H636" s="2" t="s">
        <v>4553</v>
      </c>
      <c r="I636" s="2" t="s">
        <v>4554</v>
      </c>
      <c r="J636" s="2" t="s">
        <v>187</v>
      </c>
      <c r="K636" s="2"/>
      <c r="L636" s="2" t="s">
        <v>12</v>
      </c>
      <c r="M636" s="2" t="s">
        <v>12</v>
      </c>
      <c r="N636" s="2" t="s">
        <v>12</v>
      </c>
      <c r="O636" s="2" t="s">
        <v>14</v>
      </c>
      <c r="P636" s="2"/>
      <c r="Q636" s="2"/>
      <c r="S636" s="13490"/>
      <c r="U636" s="13491"/>
      <c r="W636" s="13492" t="str">
        <f t="shared" si="112"/>
        <v/>
      </c>
      <c r="Y636" s="13493" t="str">
        <f t="shared" si="102"/>
        <v/>
      </c>
      <c r="AA636" s="92"/>
      <c r="AC636" s="13494"/>
      <c r="AE636" s="13495"/>
      <c r="AG636" s="13496" t="str">
        <f t="shared" si="113"/>
        <v/>
      </c>
      <c r="AI636" s="13497" t="str">
        <f t="shared" si="103"/>
        <v/>
      </c>
    </row>
    <row r="637" spans="1:35" ht="11.25" hidden="1" outlineLevel="5">
      <c r="A637" s="13498" t="s">
        <v>4555</v>
      </c>
      <c r="B637" s="2"/>
      <c r="C637" s="67" t="str">
        <f t="shared" si="101"/>
        <v/>
      </c>
      <c r="D637" s="2" t="s">
        <v>90</v>
      </c>
      <c r="E637" s="2" t="s">
        <v>4556</v>
      </c>
      <c r="F637" s="2" t="s">
        <v>67</v>
      </c>
      <c r="G637" s="2" t="s">
        <v>4557</v>
      </c>
      <c r="H637" s="2"/>
      <c r="I637" s="2" t="s">
        <v>4558</v>
      </c>
      <c r="J637" s="2"/>
      <c r="K637" s="2"/>
      <c r="L637" s="2" t="s">
        <v>12</v>
      </c>
      <c r="M637" s="2" t="s">
        <v>12</v>
      </c>
      <c r="N637" s="2" t="s">
        <v>12</v>
      </c>
      <c r="O637" s="2" t="s">
        <v>14</v>
      </c>
      <c r="P637" s="2"/>
      <c r="Q637" s="2"/>
      <c r="S637" s="13499"/>
      <c r="U637" s="13500"/>
      <c r="W637" s="13501" t="str">
        <f t="shared" si="112"/>
        <v/>
      </c>
      <c r="Y637" s="13502" t="str">
        <f t="shared" si="102"/>
        <v/>
      </c>
      <c r="AA637" s="92"/>
      <c r="AC637" s="13503"/>
      <c r="AE637" s="13504"/>
      <c r="AG637" s="13505" t="str">
        <f t="shared" si="113"/>
        <v/>
      </c>
      <c r="AI637" s="13506" t="str">
        <f t="shared" si="103"/>
        <v/>
      </c>
    </row>
    <row r="638" spans="1:35" ht="11.25" hidden="1" outlineLevel="5">
      <c r="A638" s="13507" t="s">
        <v>4559</v>
      </c>
      <c r="B638" s="2"/>
      <c r="C638" s="67" t="str">
        <f t="shared" si="101"/>
        <v/>
      </c>
      <c r="D638" s="2" t="s">
        <v>90</v>
      </c>
      <c r="E638" s="2" t="s">
        <v>4560</v>
      </c>
      <c r="F638" s="2" t="s">
        <v>67</v>
      </c>
      <c r="G638" s="2" t="s">
        <v>4561</v>
      </c>
      <c r="H638" s="2"/>
      <c r="I638" s="2"/>
      <c r="J638" s="2"/>
      <c r="K638" s="2"/>
      <c r="L638" s="2" t="s">
        <v>12</v>
      </c>
      <c r="M638" s="2" t="s">
        <v>12</v>
      </c>
      <c r="N638" s="2" t="s">
        <v>12</v>
      </c>
      <c r="O638" s="2" t="s">
        <v>14</v>
      </c>
      <c r="P638" s="2"/>
      <c r="Q638" s="2"/>
      <c r="S638" s="13508"/>
      <c r="U638" s="13509"/>
      <c r="W638" s="13510" t="str">
        <f t="shared" si="112"/>
        <v/>
      </c>
      <c r="Y638" s="13511" t="str">
        <f t="shared" si="102"/>
        <v/>
      </c>
      <c r="AA638" s="92"/>
      <c r="AC638" s="13512"/>
      <c r="AE638" s="13513"/>
      <c r="AG638" s="13514" t="str">
        <f t="shared" si="113"/>
        <v/>
      </c>
      <c r="AI638" s="13515" t="str">
        <f t="shared" si="103"/>
        <v/>
      </c>
    </row>
    <row r="639" spans="1:35" ht="11.25" hidden="1" outlineLevel="5">
      <c r="A639" s="13516" t="s">
        <v>3392</v>
      </c>
      <c r="B639" s="2"/>
      <c r="C639" s="67" t="str">
        <f t="shared" si="101"/>
        <v/>
      </c>
      <c r="D639" s="2" t="s">
        <v>90</v>
      </c>
      <c r="E639" s="2" t="s">
        <v>4562</v>
      </c>
      <c r="F639" s="2" t="s">
        <v>67</v>
      </c>
      <c r="G639" s="2" t="s">
        <v>4563</v>
      </c>
      <c r="H639" s="2"/>
      <c r="I639" s="2"/>
      <c r="J639" s="2"/>
      <c r="K639" s="2"/>
      <c r="L639" s="2" t="s">
        <v>12</v>
      </c>
      <c r="M639" s="2" t="s">
        <v>12</v>
      </c>
      <c r="N639" s="2" t="s">
        <v>12</v>
      </c>
      <c r="O639" s="2" t="s">
        <v>14</v>
      </c>
      <c r="P639" s="2"/>
      <c r="Q639" s="2"/>
      <c r="S639" s="13517"/>
      <c r="U639" s="13518"/>
      <c r="W639" s="13519" t="str">
        <f t="shared" si="112"/>
        <v/>
      </c>
      <c r="Y639" s="13520" t="str">
        <f t="shared" si="102"/>
        <v/>
      </c>
      <c r="AA639" s="92"/>
      <c r="AC639" s="13521"/>
      <c r="AE639" s="13522"/>
      <c r="AG639" s="13523" t="str">
        <f t="shared" si="113"/>
        <v/>
      </c>
      <c r="AI639" s="13524" t="str">
        <f t="shared" si="103"/>
        <v/>
      </c>
    </row>
    <row r="640" spans="1:35" ht="11.25" hidden="1" outlineLevel="4">
      <c r="A640" s="13525" t="s">
        <v>2289</v>
      </c>
      <c r="B640" s="2" t="s">
        <v>94</v>
      </c>
      <c r="C640" s="67" t="str">
        <f t="shared" si="101"/>
        <v/>
      </c>
      <c r="D640" s="2" t="s">
        <v>90</v>
      </c>
      <c r="E640" s="2" t="s">
        <v>4564</v>
      </c>
      <c r="F640" s="2" t="s">
        <v>67</v>
      </c>
      <c r="G640" s="2" t="s">
        <v>4565</v>
      </c>
      <c r="H640" s="2"/>
      <c r="I640" s="2" t="s">
        <v>196</v>
      </c>
      <c r="J640" s="2" t="s">
        <v>96</v>
      </c>
      <c r="K640" s="2"/>
      <c r="L640" s="2" t="s">
        <v>12</v>
      </c>
      <c r="M640" s="2" t="s">
        <v>12</v>
      </c>
      <c r="N640" s="2" t="s">
        <v>12</v>
      </c>
      <c r="O640" s="2" t="s">
        <v>14</v>
      </c>
      <c r="P640" s="2"/>
      <c r="Q640" s="2"/>
      <c r="S640" s="13526"/>
      <c r="U640" s="13527"/>
      <c r="W640" s="13528" t="str">
        <f t="shared" si="112"/>
        <v/>
      </c>
      <c r="Y640" s="13529" t="str">
        <f t="shared" si="102"/>
        <v/>
      </c>
      <c r="AA640" s="92"/>
      <c r="AC640" s="13530"/>
      <c r="AE640" s="13531"/>
      <c r="AG640" s="13532" t="str">
        <f t="shared" si="113"/>
        <v/>
      </c>
      <c r="AI640" s="13533" t="str">
        <f t="shared" si="103"/>
        <v/>
      </c>
    </row>
    <row r="641" spans="1:35" ht="11.25" hidden="1" outlineLevel="3">
      <c r="A641" s="13534" t="s">
        <v>4566</v>
      </c>
      <c r="B641" s="2" t="s">
        <v>593</v>
      </c>
      <c r="C641" s="67" t="str">
        <f t="shared" si="101"/>
        <v/>
      </c>
      <c r="D641" s="2" t="s">
        <v>90</v>
      </c>
      <c r="E641" s="2" t="s">
        <v>4567</v>
      </c>
      <c r="F641" s="2" t="s">
        <v>67</v>
      </c>
      <c r="G641" s="2" t="s">
        <v>4566</v>
      </c>
      <c r="H641" s="2" t="s">
        <v>4435</v>
      </c>
      <c r="I641" s="2" t="s">
        <v>4568</v>
      </c>
      <c r="J641" s="2" t="s">
        <v>122</v>
      </c>
      <c r="K641" s="2"/>
      <c r="L641" s="2" t="s">
        <v>12</v>
      </c>
      <c r="M641" s="2" t="s">
        <v>12</v>
      </c>
      <c r="N641" s="2" t="s">
        <v>12</v>
      </c>
      <c r="O641" s="2" t="s">
        <v>14</v>
      </c>
      <c r="P641" s="2"/>
      <c r="Q641" s="2"/>
      <c r="S641" s="13535"/>
      <c r="U641" s="13536"/>
      <c r="W641" s="13537" t="str">
        <f>IF(OR(ISNUMBER(W642),ISNUMBER(W643),ISNUMBER(W644),ISNUMBER(W645),ISNUMBER(W646),ISNUMBER(W647)),N(W642)+N(W643)-N(W644)-N(W645)+N(W646)-N(W647),IF(ISNUMBER(U641),U641,""))</f>
        <v/>
      </c>
      <c r="Y641" s="13538" t="str">
        <f t="shared" si="102"/>
        <v/>
      </c>
      <c r="AA641" s="92"/>
      <c r="AC641" s="13539"/>
      <c r="AE641" s="13540"/>
      <c r="AG641" s="13541" t="str">
        <f>IF(OR(ISNUMBER(AG642),ISNUMBER(AG643),ISNUMBER(AG644),ISNUMBER(AG645),ISNUMBER(AG646),ISNUMBER(AG647)),N(AG642)+N(AG643)-N(AG644)-N(AG645)+N(AG646)-N(AG647),IF(ISNUMBER(AE641),AE641,""))</f>
        <v/>
      </c>
      <c r="AI641" s="13542" t="str">
        <f t="shared" si="103"/>
        <v/>
      </c>
    </row>
    <row r="642" spans="1:35" ht="11.25" hidden="1" outlineLevel="4">
      <c r="A642" s="13543" t="s">
        <v>4569</v>
      </c>
      <c r="B642" s="2" t="s">
        <v>94</v>
      </c>
      <c r="C642" s="67" t="str">
        <f t="shared" si="101"/>
        <v/>
      </c>
      <c r="D642" s="2" t="s">
        <v>90</v>
      </c>
      <c r="E642" s="2" t="s">
        <v>4570</v>
      </c>
      <c r="F642" s="2" t="s">
        <v>67</v>
      </c>
      <c r="G642" s="2" t="s">
        <v>4571</v>
      </c>
      <c r="H642" s="2" t="s">
        <v>4435</v>
      </c>
      <c r="I642" s="2"/>
      <c r="J642" s="2"/>
      <c r="K642" s="2"/>
      <c r="L642" s="2" t="s">
        <v>12</v>
      </c>
      <c r="M642" s="2" t="s">
        <v>12</v>
      </c>
      <c r="N642" s="2" t="s">
        <v>12</v>
      </c>
      <c r="O642" s="2" t="s">
        <v>14</v>
      </c>
      <c r="P642" s="2"/>
      <c r="Q642" s="2"/>
      <c r="S642" s="13544"/>
      <c r="U642" s="13545"/>
      <c r="W642" s="13546" t="str">
        <f t="shared" ref="W642:W647" si="114">IF(ISNUMBER(U642),U642,"")</f>
        <v/>
      </c>
      <c r="Y642" s="13547" t="str">
        <f t="shared" si="102"/>
        <v/>
      </c>
      <c r="AA642" s="92"/>
      <c r="AC642" s="13548"/>
      <c r="AE642" s="13549"/>
      <c r="AG642" s="13550" t="str">
        <f t="shared" ref="AG642:AG647" si="115">IF(ISNUMBER(AE642),AE642,"")</f>
        <v/>
      </c>
      <c r="AI642" s="13551" t="str">
        <f t="shared" si="103"/>
        <v/>
      </c>
    </row>
    <row r="643" spans="1:35" ht="11.25" hidden="1" outlineLevel="4">
      <c r="A643" s="13552" t="s">
        <v>4572</v>
      </c>
      <c r="B643" s="2" t="s">
        <v>94</v>
      </c>
      <c r="C643" s="67" t="str">
        <f t="shared" si="101"/>
        <v/>
      </c>
      <c r="D643" s="2" t="s">
        <v>90</v>
      </c>
      <c r="E643" s="2" t="s">
        <v>4573</v>
      </c>
      <c r="F643" s="2" t="s">
        <v>67</v>
      </c>
      <c r="G643" s="2" t="s">
        <v>4574</v>
      </c>
      <c r="H643" s="2" t="s">
        <v>4435</v>
      </c>
      <c r="I643" s="2"/>
      <c r="J643" s="2"/>
      <c r="K643" s="2"/>
      <c r="L643" s="2" t="s">
        <v>12</v>
      </c>
      <c r="M643" s="2" t="s">
        <v>12</v>
      </c>
      <c r="N643" s="2" t="s">
        <v>12</v>
      </c>
      <c r="O643" s="2" t="s">
        <v>14</v>
      </c>
      <c r="P643" s="2"/>
      <c r="Q643" s="2"/>
      <c r="S643" s="13553"/>
      <c r="U643" s="13554"/>
      <c r="W643" s="13555" t="str">
        <f t="shared" si="114"/>
        <v/>
      </c>
      <c r="Y643" s="13556" t="str">
        <f t="shared" si="102"/>
        <v/>
      </c>
      <c r="AA643" s="92"/>
      <c r="AC643" s="13557"/>
      <c r="AE643" s="13558"/>
      <c r="AG643" s="13559" t="str">
        <f t="shared" si="115"/>
        <v/>
      </c>
      <c r="AI643" s="13560" t="str">
        <f t="shared" si="103"/>
        <v/>
      </c>
    </row>
    <row r="644" spans="1:35" ht="11.25" hidden="1" outlineLevel="4">
      <c r="A644" s="13561" t="s">
        <v>4575</v>
      </c>
      <c r="B644" s="2" t="s">
        <v>593</v>
      </c>
      <c r="C644" s="67" t="str">
        <f t="shared" si="101"/>
        <v/>
      </c>
      <c r="D644" s="2" t="s">
        <v>90</v>
      </c>
      <c r="E644" s="2" t="s">
        <v>4576</v>
      </c>
      <c r="F644" s="2" t="s">
        <v>67</v>
      </c>
      <c r="G644" s="2" t="s">
        <v>4577</v>
      </c>
      <c r="H644" s="2"/>
      <c r="I644" s="2" t="s">
        <v>4446</v>
      </c>
      <c r="J644" s="2"/>
      <c r="K644" s="2"/>
      <c r="L644" s="2" t="s">
        <v>12</v>
      </c>
      <c r="M644" s="2" t="s">
        <v>12</v>
      </c>
      <c r="N644" s="2" t="s">
        <v>12</v>
      </c>
      <c r="O644" s="2" t="s">
        <v>14</v>
      </c>
      <c r="P644" s="2"/>
      <c r="Q644" s="2"/>
      <c r="S644" s="13562"/>
      <c r="U644" s="13563"/>
      <c r="W644" s="13564" t="str">
        <f t="shared" si="114"/>
        <v/>
      </c>
      <c r="Y644" s="13565" t="str">
        <f t="shared" si="102"/>
        <v/>
      </c>
      <c r="AA644" s="92"/>
      <c r="AC644" s="13566"/>
      <c r="AE644" s="13567"/>
      <c r="AG644" s="13568" t="str">
        <f t="shared" si="115"/>
        <v/>
      </c>
      <c r="AI644" s="13569" t="str">
        <f t="shared" si="103"/>
        <v/>
      </c>
    </row>
    <row r="645" spans="1:35" ht="11.25" hidden="1" outlineLevel="4">
      <c r="A645" s="13570" t="s">
        <v>4578</v>
      </c>
      <c r="B645" s="2" t="s">
        <v>593</v>
      </c>
      <c r="C645" s="67" t="str">
        <f t="shared" si="101"/>
        <v/>
      </c>
      <c r="D645" s="2" t="s">
        <v>90</v>
      </c>
      <c r="E645" s="2" t="s">
        <v>4579</v>
      </c>
      <c r="F645" s="2" t="s">
        <v>67</v>
      </c>
      <c r="G645" s="2" t="s">
        <v>4580</v>
      </c>
      <c r="H645" s="2"/>
      <c r="I645" s="2" t="s">
        <v>4450</v>
      </c>
      <c r="J645" s="2"/>
      <c r="K645" s="2"/>
      <c r="L645" s="2" t="s">
        <v>12</v>
      </c>
      <c r="M645" s="2" t="s">
        <v>12</v>
      </c>
      <c r="N645" s="2" t="s">
        <v>12</v>
      </c>
      <c r="O645" s="2" t="s">
        <v>14</v>
      </c>
      <c r="P645" s="2"/>
      <c r="Q645" s="2"/>
      <c r="S645" s="13571"/>
      <c r="U645" s="13572"/>
      <c r="W645" s="13573" t="str">
        <f t="shared" si="114"/>
        <v/>
      </c>
      <c r="Y645" s="13574" t="str">
        <f t="shared" si="102"/>
        <v/>
      </c>
      <c r="AA645" s="92"/>
      <c r="AC645" s="13575"/>
      <c r="AE645" s="13576"/>
      <c r="AG645" s="13577" t="str">
        <f t="shared" si="115"/>
        <v/>
      </c>
      <c r="AI645" s="13578" t="str">
        <f t="shared" si="103"/>
        <v/>
      </c>
    </row>
    <row r="646" spans="1:35" ht="11.25" hidden="1" outlineLevel="4">
      <c r="A646" s="13579" t="s">
        <v>4581</v>
      </c>
      <c r="B646" s="2" t="s">
        <v>94</v>
      </c>
      <c r="C646" s="67" t="str">
        <f t="shared" si="101"/>
        <v/>
      </c>
      <c r="D646" s="2" t="s">
        <v>90</v>
      </c>
      <c r="E646" s="2" t="s">
        <v>4582</v>
      </c>
      <c r="F646" s="2" t="s">
        <v>67</v>
      </c>
      <c r="G646" s="2" t="s">
        <v>4583</v>
      </c>
      <c r="H646" s="2"/>
      <c r="I646" s="2" t="s">
        <v>4584</v>
      </c>
      <c r="J646" s="2"/>
      <c r="K646" s="2"/>
      <c r="L646" s="2" t="s">
        <v>12</v>
      </c>
      <c r="M646" s="2" t="s">
        <v>12</v>
      </c>
      <c r="N646" s="2" t="s">
        <v>12</v>
      </c>
      <c r="O646" s="2" t="s">
        <v>14</v>
      </c>
      <c r="P646" s="2"/>
      <c r="Q646" s="2"/>
      <c r="S646" s="13580"/>
      <c r="U646" s="13581"/>
      <c r="W646" s="13582" t="str">
        <f t="shared" si="114"/>
        <v/>
      </c>
      <c r="Y646" s="13583" t="str">
        <f t="shared" si="102"/>
        <v/>
      </c>
      <c r="AA646" s="92"/>
      <c r="AC646" s="13584"/>
      <c r="AE646" s="13585"/>
      <c r="AG646" s="13586" t="str">
        <f t="shared" si="115"/>
        <v/>
      </c>
      <c r="AI646" s="13587" t="str">
        <f t="shared" si="103"/>
        <v/>
      </c>
    </row>
    <row r="647" spans="1:35" ht="11.25" hidden="1" outlineLevel="4">
      <c r="A647" s="13588" t="s">
        <v>4585</v>
      </c>
      <c r="B647" s="2" t="s">
        <v>593</v>
      </c>
      <c r="C647" s="67" t="str">
        <f t="shared" si="101"/>
        <v/>
      </c>
      <c r="D647" s="2" t="s">
        <v>90</v>
      </c>
      <c r="E647" s="2" t="s">
        <v>4586</v>
      </c>
      <c r="F647" s="2" t="s">
        <v>67</v>
      </c>
      <c r="G647" s="2" t="s">
        <v>4587</v>
      </c>
      <c r="H647" s="2"/>
      <c r="I647" s="2" t="s">
        <v>4588</v>
      </c>
      <c r="J647" s="2"/>
      <c r="K647" s="2"/>
      <c r="L647" s="2" t="s">
        <v>12</v>
      </c>
      <c r="M647" s="2" t="s">
        <v>12</v>
      </c>
      <c r="N647" s="2" t="s">
        <v>12</v>
      </c>
      <c r="O647" s="2" t="s">
        <v>14</v>
      </c>
      <c r="P647" s="2"/>
      <c r="Q647" s="2"/>
      <c r="S647" s="13589"/>
      <c r="U647" s="13590"/>
      <c r="W647" s="13591" t="str">
        <f t="shared" si="114"/>
        <v/>
      </c>
      <c r="Y647" s="13592" t="str">
        <f t="shared" si="102"/>
        <v/>
      </c>
      <c r="AA647" s="92"/>
      <c r="AC647" s="13593"/>
      <c r="AE647" s="13594"/>
      <c r="AG647" s="13595" t="str">
        <f t="shared" si="115"/>
        <v/>
      </c>
      <c r="AI647" s="13596" t="str">
        <f t="shared" si="103"/>
        <v/>
      </c>
    </row>
    <row r="648" spans="1:35" ht="11.25" hidden="1" outlineLevel="3">
      <c r="A648" s="13597" t="s">
        <v>4589</v>
      </c>
      <c r="B648" s="2" t="s">
        <v>593</v>
      </c>
      <c r="C648" s="67" t="str">
        <f t="shared" si="101"/>
        <v/>
      </c>
      <c r="D648" s="2" t="s">
        <v>90</v>
      </c>
      <c r="E648" s="2" t="s">
        <v>4590</v>
      </c>
      <c r="F648" s="2" t="s">
        <v>67</v>
      </c>
      <c r="G648" s="2" t="s">
        <v>4589</v>
      </c>
      <c r="H648" s="2"/>
      <c r="I648" s="2" t="s">
        <v>4591</v>
      </c>
      <c r="J648" s="2" t="s">
        <v>71</v>
      </c>
      <c r="K648" s="2"/>
      <c r="L648" s="2" t="s">
        <v>12</v>
      </c>
      <c r="M648" s="2" t="s">
        <v>12</v>
      </c>
      <c r="N648" s="2" t="s">
        <v>12</v>
      </c>
      <c r="O648" s="2" t="s">
        <v>14</v>
      </c>
      <c r="P648" s="2"/>
      <c r="Q648" s="2"/>
      <c r="S648" s="13598"/>
      <c r="U648" s="13599"/>
      <c r="W648" s="13600" t="str">
        <f>IF(OR(ISNUMBER(W652),ISNUMBER(W653),ISNUMBER(W654),ISNUMBER(W660),ISNUMBER(W661),ISNUMBER(W662),ISNUMBER(W663),ISNUMBER(W664)),N(W652)+N(W653)+N(W654)+N(W660)+N(W661)+N(W662)+N(W663)+N(W664),IF(ISNUMBER(U648),U648,""))</f>
        <v/>
      </c>
      <c r="Y648" s="13601" t="str">
        <f t="shared" si="102"/>
        <v/>
      </c>
      <c r="AA648" s="92"/>
      <c r="AC648" s="13602"/>
      <c r="AE648" s="13603"/>
      <c r="AG648" s="13604" t="str">
        <f>IF(OR(ISNUMBER(AG652),ISNUMBER(AG653),ISNUMBER(AG654),ISNUMBER(AG660),ISNUMBER(AG661),ISNUMBER(AG662),ISNUMBER(AG663),ISNUMBER(AG664)),N(AG652)+N(AG653)+N(AG654)+N(AG660)+N(AG661)+N(AG662)+N(AG663)+N(AG664),IF(ISNUMBER(AE648),AE648,""))</f>
        <v/>
      </c>
      <c r="AI648" s="13605" t="str">
        <f t="shared" si="103"/>
        <v/>
      </c>
    </row>
    <row r="649" spans="1:35" ht="11.25" hidden="1" outlineLevel="4">
      <c r="A649" s="13606" t="s">
        <v>4592</v>
      </c>
      <c r="B649" s="2"/>
      <c r="C649" s="67" t="str">
        <f t="shared" ref="C649:C712" si="116">IF(OR(ISNUMBER(S649),ISNUMBER(U649),ISNUMBER(W649),ISNUMBER(Y649),ISNUMBER(AC649),ISNUMBER(AE649),ISNUMBER(AG649),ISNUMBER(AI649),ISNUMBER(AA649),ISNUMBER(AK649)),"x","")</f>
        <v/>
      </c>
      <c r="D649" s="2" t="s">
        <v>90</v>
      </c>
      <c r="E649" s="2" t="s">
        <v>4593</v>
      </c>
      <c r="F649" s="2" t="s">
        <v>67</v>
      </c>
      <c r="G649" s="2" t="s">
        <v>4594</v>
      </c>
      <c r="H649" s="2" t="s">
        <v>4595</v>
      </c>
      <c r="I649" s="2"/>
      <c r="J649" s="2"/>
      <c r="K649" s="2"/>
      <c r="L649" s="2" t="s">
        <v>12</v>
      </c>
      <c r="M649" s="2" t="s">
        <v>12</v>
      </c>
      <c r="N649" s="2" t="s">
        <v>12</v>
      </c>
      <c r="O649" s="2" t="s">
        <v>14</v>
      </c>
      <c r="P649" s="2"/>
      <c r="Q649" s="2"/>
      <c r="S649" s="13607"/>
      <c r="U649" s="13608"/>
      <c r="W649" s="13609" t="str">
        <f t="shared" ref="W649:W666" si="117">IF(ISNUMBER(U649),U649,"")</f>
        <v/>
      </c>
      <c r="Y649" s="13610" t="str">
        <f t="shared" ref="Y649:Y712" si="118">IF(OR(ISNUMBER(S649),ISNUMBER(W649)),N(S649)+N(W649),"")</f>
        <v/>
      </c>
      <c r="AA649" s="92"/>
      <c r="AC649" s="13611"/>
      <c r="AE649" s="13612"/>
      <c r="AG649" s="13613" t="str">
        <f t="shared" ref="AG649:AG666" si="119">IF(ISNUMBER(AE649),AE649,"")</f>
        <v/>
      </c>
      <c r="AI649" s="13614" t="str">
        <f t="shared" ref="AI649:AI712" si="120">IF(OR(ISNUMBER(AC649),ISNUMBER(AG649)),N(AC649)+N(AG649),"")</f>
        <v/>
      </c>
    </row>
    <row r="650" spans="1:35" ht="11.25" hidden="1" outlineLevel="4">
      <c r="A650" s="13615" t="s">
        <v>4596</v>
      </c>
      <c r="B650" s="2"/>
      <c r="C650" s="67" t="str">
        <f t="shared" si="116"/>
        <v/>
      </c>
      <c r="D650" s="2" t="s">
        <v>90</v>
      </c>
      <c r="E650" s="2" t="s">
        <v>4597</v>
      </c>
      <c r="F650" s="2" t="s">
        <v>67</v>
      </c>
      <c r="G650" s="2" t="s">
        <v>4598</v>
      </c>
      <c r="H650" s="2" t="s">
        <v>2283</v>
      </c>
      <c r="I650" s="2" t="s">
        <v>4599</v>
      </c>
      <c r="J650" s="2"/>
      <c r="K650" s="2"/>
      <c r="L650" s="2" t="s">
        <v>12</v>
      </c>
      <c r="M650" s="2" t="s">
        <v>12</v>
      </c>
      <c r="N650" s="2" t="s">
        <v>12</v>
      </c>
      <c r="O650" s="2" t="s">
        <v>14</v>
      </c>
      <c r="P650" s="2"/>
      <c r="Q650" s="2"/>
      <c r="S650" s="13616"/>
      <c r="U650" s="13617"/>
      <c r="W650" s="13618" t="str">
        <f t="shared" si="117"/>
        <v/>
      </c>
      <c r="Y650" s="13619" t="str">
        <f t="shared" si="118"/>
        <v/>
      </c>
      <c r="AA650" s="92"/>
      <c r="AC650" s="13620"/>
      <c r="AE650" s="13621"/>
      <c r="AG650" s="13622" t="str">
        <f t="shared" si="119"/>
        <v/>
      </c>
      <c r="AI650" s="13623" t="str">
        <f t="shared" si="120"/>
        <v/>
      </c>
    </row>
    <row r="651" spans="1:35" ht="11.25" hidden="1" outlineLevel="4">
      <c r="A651" s="13624" t="s">
        <v>4527</v>
      </c>
      <c r="B651" s="2"/>
      <c r="C651" s="67" t="str">
        <f t="shared" si="116"/>
        <v/>
      </c>
      <c r="D651" s="2" t="s">
        <v>90</v>
      </c>
      <c r="E651" s="2" t="s">
        <v>4600</v>
      </c>
      <c r="F651" s="2" t="s">
        <v>67</v>
      </c>
      <c r="G651" s="2" t="s">
        <v>4601</v>
      </c>
      <c r="H651" s="2"/>
      <c r="I651" s="2" t="s">
        <v>4602</v>
      </c>
      <c r="J651" s="2"/>
      <c r="K651" s="2"/>
      <c r="L651" s="2" t="s">
        <v>12</v>
      </c>
      <c r="M651" s="2" t="s">
        <v>12</v>
      </c>
      <c r="N651" s="2" t="s">
        <v>12</v>
      </c>
      <c r="O651" s="2" t="s">
        <v>14</v>
      </c>
      <c r="P651" s="2"/>
      <c r="Q651" s="2"/>
      <c r="S651" s="13625"/>
      <c r="U651" s="13626"/>
      <c r="W651" s="13627" t="str">
        <f t="shared" si="117"/>
        <v/>
      </c>
      <c r="Y651" s="13628" t="str">
        <f t="shared" si="118"/>
        <v/>
      </c>
      <c r="AA651" s="92"/>
      <c r="AC651" s="13629"/>
      <c r="AE651" s="13630"/>
      <c r="AG651" s="13631" t="str">
        <f t="shared" si="119"/>
        <v/>
      </c>
      <c r="AI651" s="13632" t="str">
        <f t="shared" si="120"/>
        <v/>
      </c>
    </row>
    <row r="652" spans="1:35" ht="11.25" hidden="1" outlineLevel="4">
      <c r="A652" s="13633" t="s">
        <v>4603</v>
      </c>
      <c r="B652" s="2" t="s">
        <v>94</v>
      </c>
      <c r="C652" s="67" t="str">
        <f t="shared" si="116"/>
        <v/>
      </c>
      <c r="D652" s="2" t="s">
        <v>90</v>
      </c>
      <c r="E652" s="2" t="s">
        <v>4604</v>
      </c>
      <c r="F652" s="2" t="s">
        <v>67</v>
      </c>
      <c r="G652" s="2" t="s">
        <v>4605</v>
      </c>
      <c r="H652" s="2"/>
      <c r="I652" s="2" t="s">
        <v>4606</v>
      </c>
      <c r="J652" s="2" t="s">
        <v>187</v>
      </c>
      <c r="K652" s="2"/>
      <c r="L652" s="2" t="s">
        <v>12</v>
      </c>
      <c r="M652" s="2" t="s">
        <v>12</v>
      </c>
      <c r="N652" s="2" t="s">
        <v>12</v>
      </c>
      <c r="O652" s="2" t="s">
        <v>14</v>
      </c>
      <c r="P652" s="2"/>
      <c r="Q652" s="2"/>
      <c r="S652" s="13634"/>
      <c r="U652" s="13635"/>
      <c r="W652" s="13636" t="str">
        <f t="shared" si="117"/>
        <v/>
      </c>
      <c r="Y652" s="13637" t="str">
        <f t="shared" si="118"/>
        <v/>
      </c>
      <c r="AA652" s="92"/>
      <c r="AC652" s="13638"/>
      <c r="AE652" s="13639"/>
      <c r="AG652" s="13640" t="str">
        <f t="shared" si="119"/>
        <v/>
      </c>
      <c r="AI652" s="13641" t="str">
        <f t="shared" si="120"/>
        <v/>
      </c>
    </row>
    <row r="653" spans="1:35" ht="11.25" hidden="1" outlineLevel="4">
      <c r="A653" s="13642" t="s">
        <v>4607</v>
      </c>
      <c r="B653" s="2" t="s">
        <v>94</v>
      </c>
      <c r="C653" s="67" t="str">
        <f t="shared" si="116"/>
        <v/>
      </c>
      <c r="D653" s="2" t="s">
        <v>90</v>
      </c>
      <c r="E653" s="2" t="s">
        <v>4608</v>
      </c>
      <c r="F653" s="2" t="s">
        <v>67</v>
      </c>
      <c r="G653" s="2" t="s">
        <v>4609</v>
      </c>
      <c r="H653" s="2" t="s">
        <v>4503</v>
      </c>
      <c r="I653" s="2"/>
      <c r="J653" s="2" t="s">
        <v>96</v>
      </c>
      <c r="K653" s="2" t="s">
        <v>100</v>
      </c>
      <c r="L653" s="2" t="s">
        <v>12</v>
      </c>
      <c r="M653" s="2" t="s">
        <v>12</v>
      </c>
      <c r="N653" s="2" t="s">
        <v>12</v>
      </c>
      <c r="O653" s="2" t="s">
        <v>14</v>
      </c>
      <c r="P653" s="2"/>
      <c r="Q653" s="2"/>
      <c r="S653" s="13643"/>
      <c r="U653" s="13644"/>
      <c r="W653" s="13645" t="str">
        <f t="shared" si="117"/>
        <v/>
      </c>
      <c r="Y653" s="13646" t="str">
        <f t="shared" si="118"/>
        <v/>
      </c>
      <c r="AA653" s="92"/>
      <c r="AC653" s="13647"/>
      <c r="AE653" s="13648"/>
      <c r="AG653" s="13649" t="str">
        <f t="shared" si="119"/>
        <v/>
      </c>
      <c r="AI653" s="13650" t="str">
        <f t="shared" si="120"/>
        <v/>
      </c>
    </row>
    <row r="654" spans="1:35" ht="11.25" hidden="1" outlineLevel="4">
      <c r="A654" s="13651" t="s">
        <v>4610</v>
      </c>
      <c r="B654" s="2" t="s">
        <v>94</v>
      </c>
      <c r="C654" s="67" t="str">
        <f t="shared" si="116"/>
        <v/>
      </c>
      <c r="D654" s="2" t="s">
        <v>90</v>
      </c>
      <c r="E654" s="2" t="s">
        <v>4611</v>
      </c>
      <c r="F654" s="2" t="s">
        <v>67</v>
      </c>
      <c r="G654" s="2" t="s">
        <v>4612</v>
      </c>
      <c r="H654" s="2" t="s">
        <v>2283</v>
      </c>
      <c r="I654" s="2"/>
      <c r="J654" s="2" t="s">
        <v>187</v>
      </c>
      <c r="K654" s="2"/>
      <c r="L654" s="2" t="s">
        <v>12</v>
      </c>
      <c r="M654" s="2" t="s">
        <v>12</v>
      </c>
      <c r="N654" s="2" t="s">
        <v>12</v>
      </c>
      <c r="O654" s="2" t="s">
        <v>14</v>
      </c>
      <c r="P654" s="2"/>
      <c r="Q654" s="2"/>
      <c r="S654" s="13652"/>
      <c r="U654" s="13653"/>
      <c r="W654" s="13654" t="str">
        <f t="shared" si="117"/>
        <v/>
      </c>
      <c r="Y654" s="13655" t="str">
        <f t="shared" si="118"/>
        <v/>
      </c>
      <c r="AA654" s="92"/>
      <c r="AC654" s="13656"/>
      <c r="AE654" s="13657"/>
      <c r="AG654" s="13658" t="str">
        <f t="shared" si="119"/>
        <v/>
      </c>
      <c r="AI654" s="13659" t="str">
        <f t="shared" si="120"/>
        <v/>
      </c>
    </row>
    <row r="655" spans="1:35" ht="11.25" hidden="1" outlineLevel="5">
      <c r="A655" s="13660" t="s">
        <v>4613</v>
      </c>
      <c r="B655" s="2"/>
      <c r="C655" s="67" t="str">
        <f t="shared" si="116"/>
        <v/>
      </c>
      <c r="D655" s="2" t="s">
        <v>90</v>
      </c>
      <c r="E655" s="2" t="s">
        <v>4614</v>
      </c>
      <c r="F655" s="2" t="s">
        <v>67</v>
      </c>
      <c r="G655" s="2" t="s">
        <v>4615</v>
      </c>
      <c r="H655" s="2" t="s">
        <v>69</v>
      </c>
      <c r="I655" s="2" t="s">
        <v>4616</v>
      </c>
      <c r="J655" s="2" t="s">
        <v>187</v>
      </c>
      <c r="K655" s="2"/>
      <c r="L655" s="2" t="s">
        <v>12</v>
      </c>
      <c r="M655" s="2" t="s">
        <v>12</v>
      </c>
      <c r="N655" s="2" t="s">
        <v>12</v>
      </c>
      <c r="O655" s="2" t="s">
        <v>14</v>
      </c>
      <c r="P655" s="2"/>
      <c r="Q655" s="2"/>
      <c r="S655" s="13661"/>
      <c r="U655" s="13662"/>
      <c r="W655" s="13663" t="str">
        <f t="shared" si="117"/>
        <v/>
      </c>
      <c r="Y655" s="13664" t="str">
        <f t="shared" si="118"/>
        <v/>
      </c>
      <c r="AA655" s="92"/>
      <c r="AC655" s="13665"/>
      <c r="AE655" s="13666"/>
      <c r="AG655" s="13667" t="str">
        <f t="shared" si="119"/>
        <v/>
      </c>
      <c r="AI655" s="13668" t="str">
        <f t="shared" si="120"/>
        <v/>
      </c>
    </row>
    <row r="656" spans="1:35" ht="11.25" hidden="1" outlineLevel="5">
      <c r="A656" s="13669" t="s">
        <v>4617</v>
      </c>
      <c r="B656" s="2"/>
      <c r="C656" s="67" t="str">
        <f t="shared" si="116"/>
        <v/>
      </c>
      <c r="D656" s="2" t="s">
        <v>90</v>
      </c>
      <c r="E656" s="2" t="s">
        <v>4618</v>
      </c>
      <c r="F656" s="2" t="s">
        <v>67</v>
      </c>
      <c r="G656" s="2" t="s">
        <v>4619</v>
      </c>
      <c r="H656" s="2"/>
      <c r="I656" s="2" t="s">
        <v>4620</v>
      </c>
      <c r="J656" s="2" t="s">
        <v>187</v>
      </c>
      <c r="K656" s="2"/>
      <c r="L656" s="2"/>
      <c r="M656" s="2" t="s">
        <v>12</v>
      </c>
      <c r="N656" s="2" t="s">
        <v>12</v>
      </c>
      <c r="O656" s="2" t="s">
        <v>14</v>
      </c>
      <c r="P656" s="2"/>
      <c r="Q656" s="2"/>
      <c r="S656" s="13670"/>
      <c r="U656" s="13671"/>
      <c r="W656" s="13672" t="str">
        <f t="shared" si="117"/>
        <v/>
      </c>
      <c r="Y656" s="13673" t="str">
        <f t="shared" si="118"/>
        <v/>
      </c>
      <c r="AA656" s="92"/>
      <c r="AC656" s="13674"/>
      <c r="AE656" s="13675"/>
      <c r="AG656" s="13676" t="str">
        <f t="shared" si="119"/>
        <v/>
      </c>
      <c r="AI656" s="13677" t="str">
        <f t="shared" si="120"/>
        <v/>
      </c>
    </row>
    <row r="657" spans="1:35" ht="11.25" hidden="1" outlineLevel="5">
      <c r="A657" s="13678" t="s">
        <v>4621</v>
      </c>
      <c r="B657" s="2"/>
      <c r="C657" s="67" t="str">
        <f t="shared" si="116"/>
        <v/>
      </c>
      <c r="D657" s="2" t="s">
        <v>90</v>
      </c>
      <c r="E657" s="2" t="s">
        <v>4622</v>
      </c>
      <c r="F657" s="2" t="s">
        <v>67</v>
      </c>
      <c r="G657" s="2" t="s">
        <v>4623</v>
      </c>
      <c r="H657" s="2"/>
      <c r="I657" s="2" t="s">
        <v>4624</v>
      </c>
      <c r="J657" s="2" t="s">
        <v>187</v>
      </c>
      <c r="K657" s="2"/>
      <c r="L657" s="2"/>
      <c r="M657" s="2" t="s">
        <v>12</v>
      </c>
      <c r="N657" s="2"/>
      <c r="O657" s="2" t="s">
        <v>14</v>
      </c>
      <c r="P657" s="2"/>
      <c r="Q657" s="2"/>
      <c r="S657" s="13679"/>
      <c r="U657" s="13680"/>
      <c r="W657" s="13681" t="str">
        <f t="shared" si="117"/>
        <v/>
      </c>
      <c r="Y657" s="13682" t="str">
        <f t="shared" si="118"/>
        <v/>
      </c>
      <c r="AA657" s="92"/>
      <c r="AC657" s="13683"/>
      <c r="AE657" s="13684"/>
      <c r="AG657" s="13685" t="str">
        <f t="shared" si="119"/>
        <v/>
      </c>
      <c r="AI657" s="13686" t="str">
        <f t="shared" si="120"/>
        <v/>
      </c>
    </row>
    <row r="658" spans="1:35" ht="11.25" hidden="1" outlineLevel="5">
      <c r="A658" s="13687" t="s">
        <v>4625</v>
      </c>
      <c r="B658" s="2"/>
      <c r="C658" s="67" t="str">
        <f t="shared" si="116"/>
        <v/>
      </c>
      <c r="D658" s="2" t="s">
        <v>90</v>
      </c>
      <c r="E658" s="2" t="s">
        <v>4626</v>
      </c>
      <c r="F658" s="2" t="s">
        <v>67</v>
      </c>
      <c r="G658" s="2" t="s">
        <v>4627</v>
      </c>
      <c r="H658" s="2" t="s">
        <v>2283</v>
      </c>
      <c r="I658" s="2" t="s">
        <v>4628</v>
      </c>
      <c r="J658" s="2" t="s">
        <v>187</v>
      </c>
      <c r="K658" s="2"/>
      <c r="L658" s="2" t="s">
        <v>12</v>
      </c>
      <c r="M658" s="2"/>
      <c r="N658" s="2"/>
      <c r="O658" s="2" t="s">
        <v>14</v>
      </c>
      <c r="P658" s="2"/>
      <c r="Q658" s="2"/>
      <c r="S658" s="13688"/>
      <c r="U658" s="13689"/>
      <c r="W658" s="13690" t="str">
        <f t="shared" si="117"/>
        <v/>
      </c>
      <c r="Y658" s="13691" t="str">
        <f t="shared" si="118"/>
        <v/>
      </c>
      <c r="AA658" s="92"/>
      <c r="AC658" s="13692"/>
      <c r="AE658" s="13693"/>
      <c r="AG658" s="13694" t="str">
        <f t="shared" si="119"/>
        <v/>
      </c>
      <c r="AI658" s="13695" t="str">
        <f t="shared" si="120"/>
        <v/>
      </c>
    </row>
    <row r="659" spans="1:35" ht="11.25" hidden="1" outlineLevel="6">
      <c r="A659" s="13696" t="s">
        <v>4629</v>
      </c>
      <c r="B659" s="2"/>
      <c r="C659" s="67" t="str">
        <f t="shared" si="116"/>
        <v/>
      </c>
      <c r="D659" s="2" t="s">
        <v>90</v>
      </c>
      <c r="E659" s="2" t="s">
        <v>4630</v>
      </c>
      <c r="F659" s="2" t="s">
        <v>67</v>
      </c>
      <c r="G659" s="2" t="s">
        <v>4631</v>
      </c>
      <c r="H659" s="2"/>
      <c r="I659" s="2" t="s">
        <v>4632</v>
      </c>
      <c r="J659" s="2" t="s">
        <v>187</v>
      </c>
      <c r="K659" s="2"/>
      <c r="L659" s="2" t="s">
        <v>12</v>
      </c>
      <c r="M659" s="2"/>
      <c r="N659" s="2"/>
      <c r="O659" s="2" t="s">
        <v>14</v>
      </c>
      <c r="P659" s="2"/>
      <c r="Q659" s="2"/>
      <c r="S659" s="13697"/>
      <c r="U659" s="13698"/>
      <c r="W659" s="13699" t="str">
        <f t="shared" si="117"/>
        <v/>
      </c>
      <c r="Y659" s="13700" t="str">
        <f t="shared" si="118"/>
        <v/>
      </c>
      <c r="AA659" s="92"/>
      <c r="AC659" s="13701"/>
      <c r="AE659" s="13702"/>
      <c r="AG659" s="13703" t="str">
        <f t="shared" si="119"/>
        <v/>
      </c>
      <c r="AI659" s="13704" t="str">
        <f t="shared" si="120"/>
        <v/>
      </c>
    </row>
    <row r="660" spans="1:35" ht="11.25" hidden="1" outlineLevel="4">
      <c r="A660" s="13705" t="s">
        <v>4633</v>
      </c>
      <c r="B660" s="2" t="s">
        <v>94</v>
      </c>
      <c r="C660" s="67" t="str">
        <f t="shared" si="116"/>
        <v/>
      </c>
      <c r="D660" s="2" t="s">
        <v>90</v>
      </c>
      <c r="E660" s="2" t="s">
        <v>4634</v>
      </c>
      <c r="F660" s="2" t="s">
        <v>67</v>
      </c>
      <c r="G660" s="2" t="s">
        <v>4635</v>
      </c>
      <c r="H660" s="2" t="s">
        <v>2283</v>
      </c>
      <c r="I660" s="2"/>
      <c r="J660" s="2" t="s">
        <v>96</v>
      </c>
      <c r="K660" s="2"/>
      <c r="L660" s="2" t="s">
        <v>12</v>
      </c>
      <c r="M660" s="2" t="s">
        <v>12</v>
      </c>
      <c r="N660" s="2" t="s">
        <v>12</v>
      </c>
      <c r="O660" s="2" t="s">
        <v>14</v>
      </c>
      <c r="P660" s="2"/>
      <c r="Q660" s="2"/>
      <c r="S660" s="13706"/>
      <c r="U660" s="13707"/>
      <c r="W660" s="13708" t="str">
        <f t="shared" si="117"/>
        <v/>
      </c>
      <c r="Y660" s="13709" t="str">
        <f t="shared" si="118"/>
        <v/>
      </c>
      <c r="AA660" s="92"/>
      <c r="AC660" s="13710"/>
      <c r="AE660" s="13711"/>
      <c r="AG660" s="13712" t="str">
        <f t="shared" si="119"/>
        <v/>
      </c>
      <c r="AI660" s="13713" t="str">
        <f t="shared" si="120"/>
        <v/>
      </c>
    </row>
    <row r="661" spans="1:35" ht="11.25" hidden="1" outlineLevel="4">
      <c r="A661" s="13714" t="s">
        <v>4636</v>
      </c>
      <c r="B661" s="2" t="s">
        <v>94</v>
      </c>
      <c r="C661" s="67" t="str">
        <f t="shared" si="116"/>
        <v/>
      </c>
      <c r="D661" s="2" t="s">
        <v>90</v>
      </c>
      <c r="E661" s="2" t="s">
        <v>4637</v>
      </c>
      <c r="F661" s="2" t="s">
        <v>67</v>
      </c>
      <c r="G661" s="2" t="s">
        <v>4638</v>
      </c>
      <c r="H661" s="2" t="s">
        <v>2283</v>
      </c>
      <c r="I661" s="2"/>
      <c r="J661" s="2" t="s">
        <v>96</v>
      </c>
      <c r="K661" s="2"/>
      <c r="L661" s="2" t="s">
        <v>12</v>
      </c>
      <c r="M661" s="2" t="s">
        <v>12</v>
      </c>
      <c r="N661" s="2" t="s">
        <v>12</v>
      </c>
      <c r="O661" s="2" t="s">
        <v>14</v>
      </c>
      <c r="P661" s="2"/>
      <c r="Q661" s="2"/>
      <c r="S661" s="13715"/>
      <c r="U661" s="13716"/>
      <c r="W661" s="13717" t="str">
        <f t="shared" si="117"/>
        <v/>
      </c>
      <c r="Y661" s="13718" t="str">
        <f t="shared" si="118"/>
        <v/>
      </c>
      <c r="AA661" s="92"/>
      <c r="AC661" s="13719"/>
      <c r="AE661" s="13720"/>
      <c r="AG661" s="13721" t="str">
        <f t="shared" si="119"/>
        <v/>
      </c>
      <c r="AI661" s="13722" t="str">
        <f t="shared" si="120"/>
        <v/>
      </c>
    </row>
    <row r="662" spans="1:35" ht="11.25" hidden="1" outlineLevel="4">
      <c r="A662" s="13723" t="s">
        <v>4639</v>
      </c>
      <c r="B662" s="2" t="s">
        <v>94</v>
      </c>
      <c r="C662" s="67" t="str">
        <f t="shared" si="116"/>
        <v/>
      </c>
      <c r="D662" s="2" t="s">
        <v>90</v>
      </c>
      <c r="E662" s="2" t="s">
        <v>4640</v>
      </c>
      <c r="F662" s="2" t="s">
        <v>67</v>
      </c>
      <c r="G662" s="2" t="s">
        <v>4641</v>
      </c>
      <c r="H662" s="2" t="s">
        <v>2283</v>
      </c>
      <c r="I662" s="2"/>
      <c r="J662" s="2" t="s">
        <v>96</v>
      </c>
      <c r="K662" s="2"/>
      <c r="L662" s="2" t="s">
        <v>12</v>
      </c>
      <c r="M662" s="2" t="s">
        <v>12</v>
      </c>
      <c r="N662" s="2" t="s">
        <v>12</v>
      </c>
      <c r="O662" s="2" t="s">
        <v>14</v>
      </c>
      <c r="P662" s="2"/>
      <c r="Q662" s="2"/>
      <c r="S662" s="13724"/>
      <c r="U662" s="13725"/>
      <c r="W662" s="13726" t="str">
        <f t="shared" si="117"/>
        <v/>
      </c>
      <c r="Y662" s="13727" t="str">
        <f t="shared" si="118"/>
        <v/>
      </c>
      <c r="AA662" s="92"/>
      <c r="AC662" s="13728"/>
      <c r="AE662" s="13729"/>
      <c r="AG662" s="13730" t="str">
        <f t="shared" si="119"/>
        <v/>
      </c>
      <c r="AI662" s="13731" t="str">
        <f t="shared" si="120"/>
        <v/>
      </c>
    </row>
    <row r="663" spans="1:35" ht="11.25" hidden="1" outlineLevel="4">
      <c r="A663" s="13732" t="s">
        <v>4642</v>
      </c>
      <c r="B663" s="2" t="s">
        <v>94</v>
      </c>
      <c r="C663" s="67" t="str">
        <f t="shared" si="116"/>
        <v/>
      </c>
      <c r="D663" s="2" t="s">
        <v>90</v>
      </c>
      <c r="E663" s="2" t="s">
        <v>4643</v>
      </c>
      <c r="F663" s="2" t="s">
        <v>67</v>
      </c>
      <c r="G663" s="2" t="s">
        <v>4644</v>
      </c>
      <c r="H663" s="2" t="s">
        <v>2283</v>
      </c>
      <c r="I663" s="2"/>
      <c r="J663" s="2" t="s">
        <v>96</v>
      </c>
      <c r="K663" s="2"/>
      <c r="L663" s="2" t="s">
        <v>12</v>
      </c>
      <c r="M663" s="2" t="s">
        <v>12</v>
      </c>
      <c r="N663" s="2" t="s">
        <v>12</v>
      </c>
      <c r="O663" s="2" t="s">
        <v>14</v>
      </c>
      <c r="P663" s="2"/>
      <c r="Q663" s="2"/>
      <c r="S663" s="13733"/>
      <c r="U663" s="13734"/>
      <c r="W663" s="13735" t="str">
        <f t="shared" si="117"/>
        <v/>
      </c>
      <c r="Y663" s="13736" t="str">
        <f t="shared" si="118"/>
        <v/>
      </c>
      <c r="AA663" s="92"/>
      <c r="AC663" s="13737"/>
      <c r="AE663" s="13738"/>
      <c r="AG663" s="13739" t="str">
        <f t="shared" si="119"/>
        <v/>
      </c>
      <c r="AI663" s="13740" t="str">
        <f t="shared" si="120"/>
        <v/>
      </c>
    </row>
    <row r="664" spans="1:35" ht="11.25" hidden="1" outlineLevel="4">
      <c r="A664" s="13741" t="s">
        <v>4645</v>
      </c>
      <c r="B664" s="2" t="s">
        <v>94</v>
      </c>
      <c r="C664" s="67" t="str">
        <f t="shared" si="116"/>
        <v/>
      </c>
      <c r="D664" s="2" t="s">
        <v>90</v>
      </c>
      <c r="E664" s="2" t="s">
        <v>4646</v>
      </c>
      <c r="F664" s="2" t="s">
        <v>67</v>
      </c>
      <c r="G664" s="2" t="s">
        <v>4647</v>
      </c>
      <c r="H664" s="2"/>
      <c r="I664" s="2" t="s">
        <v>4648</v>
      </c>
      <c r="J664" s="2" t="s">
        <v>96</v>
      </c>
      <c r="K664" s="2"/>
      <c r="L664" s="2" t="s">
        <v>12</v>
      </c>
      <c r="M664" s="2" t="s">
        <v>12</v>
      </c>
      <c r="N664" s="2" t="s">
        <v>12</v>
      </c>
      <c r="O664" s="2" t="s">
        <v>14</v>
      </c>
      <c r="P664" s="2"/>
      <c r="Q664" s="2"/>
      <c r="S664" s="13742"/>
      <c r="U664" s="13743"/>
      <c r="W664" s="13744" t="str">
        <f t="shared" si="117"/>
        <v/>
      </c>
      <c r="Y664" s="13745" t="str">
        <f t="shared" si="118"/>
        <v/>
      </c>
      <c r="AA664" s="92"/>
      <c r="AC664" s="13746"/>
      <c r="AE664" s="13747"/>
      <c r="AG664" s="13748" t="str">
        <f t="shared" si="119"/>
        <v/>
      </c>
      <c r="AI664" s="13749" t="str">
        <f t="shared" si="120"/>
        <v/>
      </c>
    </row>
    <row r="665" spans="1:35" ht="11.25" hidden="1" outlineLevel="3">
      <c r="A665" s="13750" t="s">
        <v>4649</v>
      </c>
      <c r="B665" s="2"/>
      <c r="C665" s="67" t="str">
        <f t="shared" si="116"/>
        <v/>
      </c>
      <c r="D665" s="2" t="s">
        <v>90</v>
      </c>
      <c r="E665" s="2" t="s">
        <v>4650</v>
      </c>
      <c r="F665" s="2" t="s">
        <v>67</v>
      </c>
      <c r="G665" s="2" t="s">
        <v>4649</v>
      </c>
      <c r="H665" s="2" t="s">
        <v>4651</v>
      </c>
      <c r="I665" s="2"/>
      <c r="J665" s="2"/>
      <c r="K665" s="2"/>
      <c r="L665" s="2" t="s">
        <v>12</v>
      </c>
      <c r="M665" s="2" t="s">
        <v>12</v>
      </c>
      <c r="N665" s="2" t="s">
        <v>12</v>
      </c>
      <c r="O665" s="2" t="s">
        <v>14</v>
      </c>
      <c r="P665" s="2"/>
      <c r="Q665" s="2"/>
      <c r="S665" s="13751"/>
      <c r="U665" s="13752"/>
      <c r="W665" s="13753" t="str">
        <f t="shared" si="117"/>
        <v/>
      </c>
      <c r="Y665" s="13754" t="str">
        <f t="shared" si="118"/>
        <v/>
      </c>
      <c r="AA665" s="92"/>
      <c r="AC665" s="13755"/>
      <c r="AE665" s="13756"/>
      <c r="AG665" s="13757" t="str">
        <f t="shared" si="119"/>
        <v/>
      </c>
      <c r="AI665" s="13758" t="str">
        <f t="shared" si="120"/>
        <v/>
      </c>
    </row>
    <row r="666" spans="1:35" ht="11.25" hidden="1" outlineLevel="3">
      <c r="A666" s="13759" t="s">
        <v>4652</v>
      </c>
      <c r="B666" s="2"/>
      <c r="C666" s="67" t="str">
        <f t="shared" si="116"/>
        <v/>
      </c>
      <c r="D666" s="2" t="s">
        <v>90</v>
      </c>
      <c r="E666" s="2" t="s">
        <v>4653</v>
      </c>
      <c r="F666" s="2" t="s">
        <v>67</v>
      </c>
      <c r="G666" s="2" t="s">
        <v>4652</v>
      </c>
      <c r="H666" s="2" t="s">
        <v>4651</v>
      </c>
      <c r="I666" s="2"/>
      <c r="J666" s="2"/>
      <c r="K666" s="2"/>
      <c r="L666" s="2" t="s">
        <v>12</v>
      </c>
      <c r="M666" s="2" t="s">
        <v>12</v>
      </c>
      <c r="N666" s="2" t="s">
        <v>12</v>
      </c>
      <c r="O666" s="2" t="s">
        <v>14</v>
      </c>
      <c r="P666" s="2"/>
      <c r="Q666" s="2"/>
      <c r="S666" s="13760"/>
      <c r="U666" s="13761"/>
      <c r="W666" s="13762" t="str">
        <f t="shared" si="117"/>
        <v/>
      </c>
      <c r="Y666" s="13763" t="str">
        <f t="shared" si="118"/>
        <v/>
      </c>
      <c r="AA666" s="92"/>
      <c r="AC666" s="13764"/>
      <c r="AE666" s="13765"/>
      <c r="AG666" s="13766" t="str">
        <f t="shared" si="119"/>
        <v/>
      </c>
      <c r="AI666" s="13767" t="str">
        <f t="shared" si="120"/>
        <v/>
      </c>
    </row>
    <row r="667" spans="1:35" ht="11.25" outlineLevel="2" collapsed="1">
      <c r="A667" s="13768" t="s">
        <v>4654</v>
      </c>
      <c r="B667" s="2" t="s">
        <v>593</v>
      </c>
      <c r="C667" s="67" t="str">
        <f t="shared" si="116"/>
        <v/>
      </c>
      <c r="D667" s="2" t="s">
        <v>90</v>
      </c>
      <c r="E667" s="2" t="s">
        <v>4655</v>
      </c>
      <c r="F667" s="2" t="s">
        <v>67</v>
      </c>
      <c r="G667" s="2" t="s">
        <v>4654</v>
      </c>
      <c r="H667" s="2"/>
      <c r="I667" s="2" t="s">
        <v>4656</v>
      </c>
      <c r="J667" s="2" t="s">
        <v>71</v>
      </c>
      <c r="K667" s="2"/>
      <c r="L667" s="2" t="s">
        <v>12</v>
      </c>
      <c r="M667" s="2" t="s">
        <v>12</v>
      </c>
      <c r="N667" s="2" t="s">
        <v>12</v>
      </c>
      <c r="O667" s="2" t="s">
        <v>14</v>
      </c>
      <c r="P667" s="2"/>
      <c r="Q667" s="2"/>
      <c r="S667" s="13769"/>
      <c r="U667" s="13770"/>
      <c r="W667" s="13771" t="str">
        <f>IF(OR(ISNUMBER(W669),ISNUMBER(W670),ISNUMBER(W671),ISNUMBER(W672),ISNUMBER(W673),ISNUMBER(W674),ISNUMBER(W675),ISNUMBER(W676),ISNUMBER(W677),ISNUMBER(W678),ISNUMBER(W679)),N(W669)+N(W670)+N(W671)+N(W672)+N(W673)-N(W674)-N(W675)+N(W676)+N(W677)+N(W678)+N(W679),IF(ISNUMBER(U667),U667,""))</f>
        <v/>
      </c>
      <c r="Y667" s="13772" t="str">
        <f t="shared" si="118"/>
        <v/>
      </c>
      <c r="AA667" s="92"/>
      <c r="AC667" s="13773"/>
      <c r="AE667" s="13774"/>
      <c r="AG667" s="13775" t="str">
        <f>IF(OR(ISNUMBER(AG669),ISNUMBER(AG670),ISNUMBER(AG671),ISNUMBER(AG672),ISNUMBER(AG673),ISNUMBER(AG674),ISNUMBER(AG675),ISNUMBER(AG676),ISNUMBER(AG677),ISNUMBER(AG678),ISNUMBER(AG679)),N(AG669)+N(AG670)+N(AG671)+N(AG672)+N(AG673)-N(AG674)-N(AG675)+N(AG676)+N(AG677)+N(AG678)+N(AG679),IF(ISNUMBER(AE667),AE667,""))</f>
        <v/>
      </c>
      <c r="AI667" s="13776" t="str">
        <f t="shared" si="120"/>
        <v/>
      </c>
    </row>
    <row r="668" spans="1:35" ht="11.25" hidden="1" outlineLevel="3">
      <c r="A668" s="13777" t="s">
        <v>4657</v>
      </c>
      <c r="B668" s="2"/>
      <c r="C668" s="67" t="str">
        <f t="shared" si="116"/>
        <v/>
      </c>
      <c r="D668" s="2" t="s">
        <v>90</v>
      </c>
      <c r="E668" s="2" t="s">
        <v>4658</v>
      </c>
      <c r="F668" s="2" t="s">
        <v>67</v>
      </c>
      <c r="G668" s="2" t="s">
        <v>4659</v>
      </c>
      <c r="H668" s="2" t="s">
        <v>2863</v>
      </c>
      <c r="I668" s="2"/>
      <c r="J668" s="2"/>
      <c r="K668" s="2"/>
      <c r="L668" s="2" t="s">
        <v>12</v>
      </c>
      <c r="M668" s="2" t="s">
        <v>12</v>
      </c>
      <c r="N668" s="2" t="s">
        <v>12</v>
      </c>
      <c r="O668" s="2" t="s">
        <v>14</v>
      </c>
      <c r="P668" s="2"/>
      <c r="Q668" s="2"/>
      <c r="S668" s="13778"/>
      <c r="U668" s="13779"/>
      <c r="W668" s="13780" t="str">
        <f t="shared" ref="W668:W678" si="121">IF(ISNUMBER(U668),U668,"")</f>
        <v/>
      </c>
      <c r="Y668" s="13781" t="str">
        <f t="shared" si="118"/>
        <v/>
      </c>
      <c r="AA668" s="92"/>
      <c r="AC668" s="13782"/>
      <c r="AE668" s="13783"/>
      <c r="AG668" s="13784" t="str">
        <f t="shared" ref="AG668:AG678" si="122">IF(ISNUMBER(AE668),AE668,"")</f>
        <v/>
      </c>
      <c r="AI668" s="13785" t="str">
        <f t="shared" si="120"/>
        <v/>
      </c>
    </row>
    <row r="669" spans="1:35" ht="11.25" hidden="1" outlineLevel="3">
      <c r="A669" s="13786" t="s">
        <v>4660</v>
      </c>
      <c r="B669" s="2" t="s">
        <v>94</v>
      </c>
      <c r="C669" s="67" t="str">
        <f t="shared" si="116"/>
        <v/>
      </c>
      <c r="D669" s="2" t="s">
        <v>90</v>
      </c>
      <c r="E669" s="2" t="s">
        <v>4661</v>
      </c>
      <c r="F669" s="2" t="s">
        <v>67</v>
      </c>
      <c r="G669" s="2" t="s">
        <v>4662</v>
      </c>
      <c r="H669" s="2" t="s">
        <v>2283</v>
      </c>
      <c r="I669" s="2"/>
      <c r="J669" s="2" t="s">
        <v>96</v>
      </c>
      <c r="K669" s="2"/>
      <c r="L669" s="2" t="s">
        <v>12</v>
      </c>
      <c r="M669" s="2"/>
      <c r="N669" s="2"/>
      <c r="O669" s="2" t="s">
        <v>14</v>
      </c>
      <c r="P669" s="2"/>
      <c r="Q669" s="2"/>
      <c r="S669" s="13787"/>
      <c r="U669" s="13788"/>
      <c r="W669" s="13789" t="str">
        <f t="shared" si="121"/>
        <v/>
      </c>
      <c r="Y669" s="13790" t="str">
        <f t="shared" si="118"/>
        <v/>
      </c>
      <c r="AA669" s="92"/>
      <c r="AC669" s="13791"/>
      <c r="AE669" s="13792"/>
      <c r="AG669" s="13793" t="str">
        <f t="shared" si="122"/>
        <v/>
      </c>
      <c r="AI669" s="13794" t="str">
        <f t="shared" si="120"/>
        <v/>
      </c>
    </row>
    <row r="670" spans="1:35" ht="11.25" hidden="1" outlineLevel="3">
      <c r="A670" s="13795" t="s">
        <v>4663</v>
      </c>
      <c r="B670" s="2" t="s">
        <v>94</v>
      </c>
      <c r="C670" s="67" t="str">
        <f t="shared" si="116"/>
        <v/>
      </c>
      <c r="D670" s="2" t="s">
        <v>90</v>
      </c>
      <c r="E670" s="2" t="s">
        <v>4664</v>
      </c>
      <c r="F670" s="2" t="s">
        <v>67</v>
      </c>
      <c r="G670" s="2" t="s">
        <v>4665</v>
      </c>
      <c r="H670" s="2" t="s">
        <v>2283</v>
      </c>
      <c r="I670" s="2"/>
      <c r="J670" s="2" t="s">
        <v>96</v>
      </c>
      <c r="K670" s="2"/>
      <c r="L670" s="2" t="s">
        <v>12</v>
      </c>
      <c r="M670" s="2"/>
      <c r="N670" s="2"/>
      <c r="O670" s="2" t="s">
        <v>14</v>
      </c>
      <c r="P670" s="2"/>
      <c r="Q670" s="2"/>
      <c r="S670" s="13796"/>
      <c r="U670" s="13797"/>
      <c r="W670" s="13798" t="str">
        <f t="shared" si="121"/>
        <v/>
      </c>
      <c r="Y670" s="13799" t="str">
        <f t="shared" si="118"/>
        <v/>
      </c>
      <c r="AA670" s="92"/>
      <c r="AC670" s="13800"/>
      <c r="AE670" s="13801"/>
      <c r="AG670" s="13802" t="str">
        <f t="shared" si="122"/>
        <v/>
      </c>
      <c r="AI670" s="13803" t="str">
        <f t="shared" si="120"/>
        <v/>
      </c>
    </row>
    <row r="671" spans="1:35" ht="11.25" hidden="1" outlineLevel="3">
      <c r="A671" s="13804" t="s">
        <v>4666</v>
      </c>
      <c r="B671" s="2" t="s">
        <v>94</v>
      </c>
      <c r="C671" s="67" t="str">
        <f t="shared" si="116"/>
        <v/>
      </c>
      <c r="D671" s="2" t="s">
        <v>90</v>
      </c>
      <c r="E671" s="2" t="s">
        <v>4667</v>
      </c>
      <c r="F671" s="2" t="s">
        <v>67</v>
      </c>
      <c r="G671" s="2" t="s">
        <v>4668</v>
      </c>
      <c r="H671" s="2" t="s">
        <v>2283</v>
      </c>
      <c r="I671" s="2"/>
      <c r="J671" s="2" t="s">
        <v>187</v>
      </c>
      <c r="K671" s="2"/>
      <c r="L671" s="2" t="s">
        <v>12</v>
      </c>
      <c r="M671" s="2" t="s">
        <v>12</v>
      </c>
      <c r="N671" s="2" t="s">
        <v>12</v>
      </c>
      <c r="O671" s="2" t="s">
        <v>14</v>
      </c>
      <c r="P671" s="2"/>
      <c r="Q671" s="2"/>
      <c r="S671" s="13805"/>
      <c r="U671" s="13806"/>
      <c r="W671" s="13807" t="str">
        <f t="shared" si="121"/>
        <v/>
      </c>
      <c r="Y671" s="13808" t="str">
        <f t="shared" si="118"/>
        <v/>
      </c>
      <c r="AA671" s="92"/>
      <c r="AC671" s="13809"/>
      <c r="AE671" s="13810"/>
      <c r="AG671" s="13811" t="str">
        <f t="shared" si="122"/>
        <v/>
      </c>
      <c r="AI671" s="13812" t="str">
        <f t="shared" si="120"/>
        <v/>
      </c>
    </row>
    <row r="672" spans="1:35" ht="11.25" hidden="1" outlineLevel="3">
      <c r="A672" s="13813" t="s">
        <v>4669</v>
      </c>
      <c r="B672" s="2" t="s">
        <v>94</v>
      </c>
      <c r="C672" s="67" t="str">
        <f t="shared" si="116"/>
        <v/>
      </c>
      <c r="D672" s="2" t="s">
        <v>90</v>
      </c>
      <c r="E672" s="2" t="s">
        <v>4670</v>
      </c>
      <c r="F672" s="2" t="s">
        <v>67</v>
      </c>
      <c r="G672" s="2" t="s">
        <v>4671</v>
      </c>
      <c r="H672" s="2" t="s">
        <v>2283</v>
      </c>
      <c r="I672" s="2"/>
      <c r="J672" s="2" t="s">
        <v>96</v>
      </c>
      <c r="K672" s="2"/>
      <c r="L672" s="2" t="s">
        <v>12</v>
      </c>
      <c r="M672" s="2" t="s">
        <v>12</v>
      </c>
      <c r="N672" s="2" t="s">
        <v>12</v>
      </c>
      <c r="O672" s="2" t="s">
        <v>14</v>
      </c>
      <c r="P672" s="2"/>
      <c r="Q672" s="2"/>
      <c r="S672" s="13814"/>
      <c r="U672" s="13815"/>
      <c r="W672" s="13816" t="str">
        <f t="shared" si="121"/>
        <v/>
      </c>
      <c r="Y672" s="13817" t="str">
        <f t="shared" si="118"/>
        <v/>
      </c>
      <c r="AA672" s="92"/>
      <c r="AC672" s="13818"/>
      <c r="AE672" s="13819"/>
      <c r="AG672" s="13820" t="str">
        <f t="shared" si="122"/>
        <v/>
      </c>
      <c r="AI672" s="13821" t="str">
        <f t="shared" si="120"/>
        <v/>
      </c>
    </row>
    <row r="673" spans="1:35" ht="11.25" hidden="1" outlineLevel="3">
      <c r="A673" s="13822" t="s">
        <v>4672</v>
      </c>
      <c r="B673" s="2" t="s">
        <v>94</v>
      </c>
      <c r="C673" s="67" t="str">
        <f t="shared" si="116"/>
        <v/>
      </c>
      <c r="D673" s="2" t="s">
        <v>90</v>
      </c>
      <c r="E673" s="2" t="s">
        <v>4673</v>
      </c>
      <c r="F673" s="2" t="s">
        <v>67</v>
      </c>
      <c r="G673" s="2" t="s">
        <v>4674</v>
      </c>
      <c r="H673" s="2" t="s">
        <v>2283</v>
      </c>
      <c r="I673" s="2"/>
      <c r="J673" s="2" t="s">
        <v>96</v>
      </c>
      <c r="K673" s="2"/>
      <c r="L673" s="2" t="s">
        <v>12</v>
      </c>
      <c r="M673" s="2" t="s">
        <v>12</v>
      </c>
      <c r="N673" s="2" t="s">
        <v>12</v>
      </c>
      <c r="O673" s="2" t="s">
        <v>14</v>
      </c>
      <c r="P673" s="2"/>
      <c r="Q673" s="2"/>
      <c r="S673" s="13823"/>
      <c r="U673" s="13824"/>
      <c r="W673" s="13825" t="str">
        <f t="shared" si="121"/>
        <v/>
      </c>
      <c r="Y673" s="13826" t="str">
        <f t="shared" si="118"/>
        <v/>
      </c>
      <c r="AA673" s="92"/>
      <c r="AC673" s="13827"/>
      <c r="AE673" s="13828"/>
      <c r="AG673" s="13829" t="str">
        <f t="shared" si="122"/>
        <v/>
      </c>
      <c r="AI673" s="13830" t="str">
        <f t="shared" si="120"/>
        <v/>
      </c>
    </row>
    <row r="674" spans="1:35" ht="11.25" hidden="1" outlineLevel="3">
      <c r="A674" s="13831" t="s">
        <v>4675</v>
      </c>
      <c r="B674" s="2" t="s">
        <v>593</v>
      </c>
      <c r="C674" s="67" t="str">
        <f t="shared" si="116"/>
        <v/>
      </c>
      <c r="D674" s="2" t="s">
        <v>90</v>
      </c>
      <c r="E674" s="2" t="s">
        <v>4676</v>
      </c>
      <c r="F674" s="2" t="s">
        <v>67</v>
      </c>
      <c r="G674" s="2" t="s">
        <v>4677</v>
      </c>
      <c r="H674" s="2" t="s">
        <v>4678</v>
      </c>
      <c r="I674" s="2"/>
      <c r="J674" s="2" t="s">
        <v>96</v>
      </c>
      <c r="K674" s="2"/>
      <c r="L674" s="2" t="s">
        <v>12</v>
      </c>
      <c r="M674" s="2" t="s">
        <v>12</v>
      </c>
      <c r="N674" s="2" t="s">
        <v>12</v>
      </c>
      <c r="O674" s="2" t="s">
        <v>14</v>
      </c>
      <c r="P674" s="2"/>
      <c r="Q674" s="2"/>
      <c r="S674" s="13832"/>
      <c r="U674" s="13833"/>
      <c r="W674" s="13834" t="str">
        <f t="shared" si="121"/>
        <v/>
      </c>
      <c r="Y674" s="13835" t="str">
        <f t="shared" si="118"/>
        <v/>
      </c>
      <c r="AA674" s="92"/>
      <c r="AC674" s="13836"/>
      <c r="AE674" s="13837"/>
      <c r="AG674" s="13838" t="str">
        <f t="shared" si="122"/>
        <v/>
      </c>
      <c r="AI674" s="13839" t="str">
        <f t="shared" si="120"/>
        <v/>
      </c>
    </row>
    <row r="675" spans="1:35" ht="11.25" hidden="1" outlineLevel="3">
      <c r="A675" s="13840" t="s">
        <v>4679</v>
      </c>
      <c r="B675" s="2" t="s">
        <v>593</v>
      </c>
      <c r="C675" s="67" t="str">
        <f t="shared" si="116"/>
        <v/>
      </c>
      <c r="D675" s="2" t="s">
        <v>90</v>
      </c>
      <c r="E675" s="2" t="s">
        <v>4680</v>
      </c>
      <c r="F675" s="2" t="s">
        <v>67</v>
      </c>
      <c r="G675" s="2" t="s">
        <v>4681</v>
      </c>
      <c r="H675" s="2" t="s">
        <v>4678</v>
      </c>
      <c r="I675" s="2"/>
      <c r="J675" s="2" t="s">
        <v>96</v>
      </c>
      <c r="K675" s="2"/>
      <c r="L675" s="2" t="s">
        <v>12</v>
      </c>
      <c r="M675" s="2" t="s">
        <v>12</v>
      </c>
      <c r="N675" s="2" t="s">
        <v>12</v>
      </c>
      <c r="O675" s="2" t="s">
        <v>14</v>
      </c>
      <c r="P675" s="2"/>
      <c r="Q675" s="2"/>
      <c r="S675" s="13841"/>
      <c r="U675" s="13842"/>
      <c r="W675" s="13843" t="str">
        <f t="shared" si="121"/>
        <v/>
      </c>
      <c r="Y675" s="13844" t="str">
        <f t="shared" si="118"/>
        <v/>
      </c>
      <c r="AA675" s="92"/>
      <c r="AC675" s="13845"/>
      <c r="AE675" s="13846"/>
      <c r="AG675" s="13847" t="str">
        <f t="shared" si="122"/>
        <v/>
      </c>
      <c r="AI675" s="13848" t="str">
        <f t="shared" si="120"/>
        <v/>
      </c>
    </row>
    <row r="676" spans="1:35" ht="11.25" hidden="1" outlineLevel="3">
      <c r="A676" s="13849" t="s">
        <v>4682</v>
      </c>
      <c r="B676" s="2" t="s">
        <v>94</v>
      </c>
      <c r="C676" s="67" t="str">
        <f t="shared" si="116"/>
        <v/>
      </c>
      <c r="D676" s="2" t="s">
        <v>90</v>
      </c>
      <c r="E676" s="2" t="s">
        <v>4683</v>
      </c>
      <c r="F676" s="2" t="s">
        <v>67</v>
      </c>
      <c r="G676" s="2" t="s">
        <v>4684</v>
      </c>
      <c r="H676" s="2"/>
      <c r="I676" s="2"/>
      <c r="J676" s="2" t="s">
        <v>96</v>
      </c>
      <c r="K676" s="2"/>
      <c r="L676" s="2" t="s">
        <v>12</v>
      </c>
      <c r="M676" s="2" t="s">
        <v>12</v>
      </c>
      <c r="N676" s="2" t="s">
        <v>12</v>
      </c>
      <c r="O676" s="2" t="s">
        <v>14</v>
      </c>
      <c r="P676" s="2"/>
      <c r="Q676" s="2"/>
      <c r="S676" s="13850"/>
      <c r="U676" s="13851"/>
      <c r="W676" s="13852" t="str">
        <f t="shared" si="121"/>
        <v/>
      </c>
      <c r="Y676" s="13853" t="str">
        <f t="shared" si="118"/>
        <v/>
      </c>
      <c r="AA676" s="92"/>
      <c r="AC676" s="13854"/>
      <c r="AE676" s="13855"/>
      <c r="AG676" s="13856" t="str">
        <f t="shared" si="122"/>
        <v/>
      </c>
      <c r="AI676" s="13857" t="str">
        <f t="shared" si="120"/>
        <v/>
      </c>
    </row>
    <row r="677" spans="1:35" ht="11.25" hidden="1" outlineLevel="3">
      <c r="A677" s="13858" t="s">
        <v>4685</v>
      </c>
      <c r="B677" s="2" t="s">
        <v>94</v>
      </c>
      <c r="C677" s="67" t="str">
        <f t="shared" si="116"/>
        <v/>
      </c>
      <c r="D677" s="2" t="s">
        <v>90</v>
      </c>
      <c r="E677" s="2" t="s">
        <v>4686</v>
      </c>
      <c r="F677" s="2" t="s">
        <v>67</v>
      </c>
      <c r="G677" s="2" t="s">
        <v>4687</v>
      </c>
      <c r="H677" s="2"/>
      <c r="I677" s="2"/>
      <c r="J677" s="2" t="s">
        <v>96</v>
      </c>
      <c r="K677" s="2"/>
      <c r="L677" s="2" t="s">
        <v>12</v>
      </c>
      <c r="M677" s="2" t="s">
        <v>12</v>
      </c>
      <c r="N677" s="2" t="s">
        <v>12</v>
      </c>
      <c r="O677" s="2" t="s">
        <v>14</v>
      </c>
      <c r="P677" s="2"/>
      <c r="Q677" s="2"/>
      <c r="S677" s="13859"/>
      <c r="U677" s="13860"/>
      <c r="W677" s="13861" t="str">
        <f t="shared" si="121"/>
        <v/>
      </c>
      <c r="Y677" s="13862" t="str">
        <f t="shared" si="118"/>
        <v/>
      </c>
      <c r="AA677" s="92"/>
      <c r="AC677" s="13863"/>
      <c r="AE677" s="13864"/>
      <c r="AG677" s="13865" t="str">
        <f t="shared" si="122"/>
        <v/>
      </c>
      <c r="AI677" s="13866" t="str">
        <f t="shared" si="120"/>
        <v/>
      </c>
    </row>
    <row r="678" spans="1:35" ht="11.25" hidden="1" outlineLevel="3">
      <c r="A678" s="13867" t="s">
        <v>4688</v>
      </c>
      <c r="B678" s="2" t="s">
        <v>94</v>
      </c>
      <c r="C678" s="67" t="str">
        <f t="shared" si="116"/>
        <v/>
      </c>
      <c r="D678" s="2" t="s">
        <v>90</v>
      </c>
      <c r="E678" s="2" t="s">
        <v>4689</v>
      </c>
      <c r="F678" s="2" t="s">
        <v>67</v>
      </c>
      <c r="G678" s="2" t="s">
        <v>4690</v>
      </c>
      <c r="H678" s="2"/>
      <c r="I678" s="2"/>
      <c r="J678" s="2" t="s">
        <v>96</v>
      </c>
      <c r="K678" s="2"/>
      <c r="L678" s="2" t="s">
        <v>12</v>
      </c>
      <c r="M678" s="2" t="s">
        <v>12</v>
      </c>
      <c r="N678" s="2" t="s">
        <v>12</v>
      </c>
      <c r="O678" s="2" t="s">
        <v>14</v>
      </c>
      <c r="P678" s="2"/>
      <c r="Q678" s="2"/>
      <c r="S678" s="13868"/>
      <c r="U678" s="13869"/>
      <c r="W678" s="13870" t="str">
        <f t="shared" si="121"/>
        <v/>
      </c>
      <c r="Y678" s="13871" t="str">
        <f t="shared" si="118"/>
        <v/>
      </c>
      <c r="AA678" s="92"/>
      <c r="AC678" s="13872"/>
      <c r="AE678" s="13873"/>
      <c r="AG678" s="13874" t="str">
        <f t="shared" si="122"/>
        <v/>
      </c>
      <c r="AI678" s="13875" t="str">
        <f t="shared" si="120"/>
        <v/>
      </c>
    </row>
    <row r="679" spans="1:35" ht="11.25" hidden="1" outlineLevel="3">
      <c r="A679" s="13876" t="s">
        <v>4691</v>
      </c>
      <c r="B679" s="2" t="s">
        <v>94</v>
      </c>
      <c r="C679" s="67" t="str">
        <f t="shared" si="116"/>
        <v/>
      </c>
      <c r="D679" s="2" t="s">
        <v>90</v>
      </c>
      <c r="E679" s="2" t="s">
        <v>4692</v>
      </c>
      <c r="F679" s="2" t="s">
        <v>67</v>
      </c>
      <c r="G679" s="2" t="s">
        <v>4693</v>
      </c>
      <c r="H679" s="2" t="s">
        <v>2283</v>
      </c>
      <c r="I679" s="2"/>
      <c r="J679" s="2" t="s">
        <v>96</v>
      </c>
      <c r="K679" s="2" t="s">
        <v>100</v>
      </c>
      <c r="L679" s="2" t="s">
        <v>12</v>
      </c>
      <c r="M679" s="2" t="s">
        <v>12</v>
      </c>
      <c r="N679" s="2" t="s">
        <v>12</v>
      </c>
      <c r="O679" s="2" t="s">
        <v>14</v>
      </c>
      <c r="P679" s="2"/>
      <c r="Q679" s="2"/>
      <c r="S679" s="13877"/>
      <c r="U679" s="13878"/>
      <c r="W679" s="13879" t="str">
        <f>IF(OR(ISNUMBER(W681),ISNUMBER(W682)),-N(W681)+N(W682),IF(ISNUMBER(U679),U679,""))</f>
        <v/>
      </c>
      <c r="Y679" s="13880" t="str">
        <f t="shared" si="118"/>
        <v/>
      </c>
      <c r="AA679" s="92"/>
      <c r="AC679" s="13881"/>
      <c r="AE679" s="13882"/>
      <c r="AG679" s="13883" t="str">
        <f>IF(OR(ISNUMBER(AG681),ISNUMBER(AG682)),-N(AG681)+N(AG682),IF(ISNUMBER(AE679),AE679,""))</f>
        <v/>
      </c>
      <c r="AI679" s="13884" t="str">
        <f t="shared" si="120"/>
        <v/>
      </c>
    </row>
    <row r="680" spans="1:35" ht="11.25" hidden="1" outlineLevel="4">
      <c r="A680" s="13885" t="s">
        <v>4694</v>
      </c>
      <c r="B680" s="2"/>
      <c r="C680" s="67" t="str">
        <f t="shared" si="116"/>
        <v/>
      </c>
      <c r="D680" s="2" t="s">
        <v>90</v>
      </c>
      <c r="E680" s="2" t="s">
        <v>4695</v>
      </c>
      <c r="F680" s="2" t="s">
        <v>67</v>
      </c>
      <c r="G680" s="2" t="s">
        <v>4696</v>
      </c>
      <c r="H680" s="2" t="s">
        <v>2863</v>
      </c>
      <c r="I680" s="2"/>
      <c r="J680" s="2"/>
      <c r="K680" s="2" t="s">
        <v>100</v>
      </c>
      <c r="L680" s="2" t="s">
        <v>12</v>
      </c>
      <c r="M680" s="2" t="s">
        <v>12</v>
      </c>
      <c r="N680" s="2" t="s">
        <v>12</v>
      </c>
      <c r="O680" s="2" t="s">
        <v>14</v>
      </c>
      <c r="P680" s="2"/>
      <c r="Q680" s="2"/>
      <c r="S680" s="13886"/>
      <c r="U680" s="13887"/>
      <c r="W680" s="13888" t="str">
        <f>IF(ISNUMBER(U680),U680,"")</f>
        <v/>
      </c>
      <c r="Y680" s="13889" t="str">
        <f t="shared" si="118"/>
        <v/>
      </c>
      <c r="AA680" s="92"/>
      <c r="AC680" s="13890"/>
      <c r="AE680" s="13891"/>
      <c r="AG680" s="13892" t="str">
        <f>IF(ISNUMBER(AE680),AE680,"")</f>
        <v/>
      </c>
      <c r="AI680" s="13893" t="str">
        <f t="shared" si="120"/>
        <v/>
      </c>
    </row>
    <row r="681" spans="1:35" ht="11.25" hidden="1" outlineLevel="4">
      <c r="A681" s="13894" t="s">
        <v>4697</v>
      </c>
      <c r="B681" s="2" t="s">
        <v>593</v>
      </c>
      <c r="C681" s="67" t="str">
        <f t="shared" si="116"/>
        <v/>
      </c>
      <c r="D681" s="2" t="s">
        <v>90</v>
      </c>
      <c r="E681" s="2" t="s">
        <v>4698</v>
      </c>
      <c r="F681" s="2" t="s">
        <v>67</v>
      </c>
      <c r="G681" s="2" t="s">
        <v>4699</v>
      </c>
      <c r="H681" s="2" t="s">
        <v>4700</v>
      </c>
      <c r="I681" s="2"/>
      <c r="J681" s="2"/>
      <c r="K681" s="2" t="s">
        <v>100</v>
      </c>
      <c r="L681" s="2" t="s">
        <v>12</v>
      </c>
      <c r="M681" s="2" t="s">
        <v>12</v>
      </c>
      <c r="N681" s="2" t="s">
        <v>12</v>
      </c>
      <c r="O681" s="2" t="s">
        <v>14</v>
      </c>
      <c r="P681" s="2"/>
      <c r="Q681" s="2"/>
      <c r="S681" s="13895"/>
      <c r="U681" s="13896"/>
      <c r="W681" s="13897" t="str">
        <f>IF(ISNUMBER(U681),U681,"")</f>
        <v/>
      </c>
      <c r="Y681" s="13898" t="str">
        <f t="shared" si="118"/>
        <v/>
      </c>
      <c r="AA681" s="92"/>
      <c r="AC681" s="13899"/>
      <c r="AE681" s="13900"/>
      <c r="AG681" s="13901" t="str">
        <f>IF(ISNUMBER(AE681),AE681,"")</f>
        <v/>
      </c>
      <c r="AI681" s="13902" t="str">
        <f t="shared" si="120"/>
        <v/>
      </c>
    </row>
    <row r="682" spans="1:35" ht="11.25" hidden="1" outlineLevel="4">
      <c r="A682" s="13903" t="s">
        <v>4701</v>
      </c>
      <c r="B682" s="2" t="s">
        <v>94</v>
      </c>
      <c r="C682" s="67" t="str">
        <f t="shared" si="116"/>
        <v/>
      </c>
      <c r="D682" s="2" t="s">
        <v>90</v>
      </c>
      <c r="E682" s="2" t="s">
        <v>4702</v>
      </c>
      <c r="F682" s="2" t="s">
        <v>67</v>
      </c>
      <c r="G682" s="2" t="s">
        <v>4703</v>
      </c>
      <c r="H682" s="2" t="s">
        <v>4704</v>
      </c>
      <c r="I682" s="2"/>
      <c r="J682" s="2"/>
      <c r="K682" s="2" t="s">
        <v>100</v>
      </c>
      <c r="L682" s="2" t="s">
        <v>12</v>
      </c>
      <c r="M682" s="2" t="s">
        <v>12</v>
      </c>
      <c r="N682" s="2" t="s">
        <v>12</v>
      </c>
      <c r="O682" s="2" t="s">
        <v>14</v>
      </c>
      <c r="P682" s="2"/>
      <c r="Q682" s="2"/>
      <c r="S682" s="13904"/>
      <c r="U682" s="13905"/>
      <c r="W682" s="13906" t="str">
        <f>IF(ISNUMBER(U682),U682,"")</f>
        <v/>
      </c>
      <c r="Y682" s="13907" t="str">
        <f t="shared" si="118"/>
        <v/>
      </c>
      <c r="AA682" s="92"/>
      <c r="AC682" s="13908"/>
      <c r="AE682" s="13909"/>
      <c r="AG682" s="13910" t="str">
        <f>IF(ISNUMBER(AE682),AE682,"")</f>
        <v/>
      </c>
      <c r="AI682" s="13911" t="str">
        <f t="shared" si="120"/>
        <v/>
      </c>
    </row>
    <row r="683" spans="1:35" ht="11.25" hidden="1" outlineLevel="4">
      <c r="A683" s="13912" t="s">
        <v>4705</v>
      </c>
      <c r="B683" s="2"/>
      <c r="C683" s="67" t="str">
        <f t="shared" si="116"/>
        <v/>
      </c>
      <c r="D683" s="2" t="s">
        <v>90</v>
      </c>
      <c r="E683" s="2" t="s">
        <v>4706</v>
      </c>
      <c r="F683" s="2" t="s">
        <v>13</v>
      </c>
      <c r="G683" s="2" t="s">
        <v>4707</v>
      </c>
      <c r="H683" s="2" t="s">
        <v>2283</v>
      </c>
      <c r="I683" s="2" t="s">
        <v>164</v>
      </c>
      <c r="J683" s="2"/>
      <c r="K683" s="2" t="s">
        <v>100</v>
      </c>
      <c r="L683" s="2" t="s">
        <v>12</v>
      </c>
      <c r="M683" s="2" t="s">
        <v>12</v>
      </c>
      <c r="N683" s="2" t="s">
        <v>12</v>
      </c>
      <c r="O683" s="2" t="s">
        <v>14</v>
      </c>
      <c r="P683" s="2"/>
      <c r="Q683" s="2"/>
      <c r="S683" s="13913"/>
      <c r="U683" s="13914"/>
      <c r="W683" s="13915"/>
      <c r="Y683" s="13916" t="str">
        <f t="shared" si="118"/>
        <v/>
      </c>
      <c r="AA683" s="92"/>
      <c r="AC683" s="13917"/>
      <c r="AE683" s="13918"/>
      <c r="AG683" s="13919"/>
      <c r="AI683" s="13920" t="str">
        <f t="shared" si="120"/>
        <v/>
      </c>
    </row>
    <row r="684" spans="1:35" ht="11.25" outlineLevel="1">
      <c r="A684" s="13921" t="s">
        <v>4708</v>
      </c>
      <c r="B684" s="2" t="s">
        <v>94</v>
      </c>
      <c r="C684" s="67" t="str">
        <f t="shared" si="116"/>
        <v/>
      </c>
      <c r="D684" s="2" t="s">
        <v>90</v>
      </c>
      <c r="E684" s="2" t="s">
        <v>4709</v>
      </c>
      <c r="F684" s="2" t="s">
        <v>67</v>
      </c>
      <c r="G684" s="2" t="s">
        <v>4708</v>
      </c>
      <c r="H684" s="2"/>
      <c r="I684" s="2"/>
      <c r="J684" s="2" t="s">
        <v>96</v>
      </c>
      <c r="K684" s="2"/>
      <c r="L684" s="2" t="s">
        <v>12</v>
      </c>
      <c r="M684" s="2" t="s">
        <v>12</v>
      </c>
      <c r="N684" s="2" t="s">
        <v>12</v>
      </c>
      <c r="O684" s="2" t="s">
        <v>14</v>
      </c>
      <c r="P684" s="2"/>
      <c r="Q684" s="2"/>
      <c r="S684" s="13922"/>
      <c r="U684" s="13923"/>
      <c r="W684" s="13924" t="str">
        <f>IF(OR(ISNUMBER(W685),ISNUMBER(W691)),N(W685)-N(W691),IF(ISNUMBER(U684),U684,""))</f>
        <v/>
      </c>
      <c r="Y684" s="13925" t="str">
        <f t="shared" si="118"/>
        <v/>
      </c>
      <c r="AA684" s="92"/>
      <c r="AC684" s="13926"/>
      <c r="AE684" s="13927"/>
      <c r="AG684" s="13928" t="str">
        <f>IF(OR(ISNUMBER(AG685),ISNUMBER(AG691)),N(AG685)-N(AG691),IF(ISNUMBER(AE684),AE684,""))</f>
        <v/>
      </c>
      <c r="AI684" s="13929" t="str">
        <f t="shared" si="120"/>
        <v/>
      </c>
    </row>
    <row r="685" spans="1:35" ht="11.25" outlineLevel="2" collapsed="1">
      <c r="A685" s="13930" t="s">
        <v>4710</v>
      </c>
      <c r="B685" s="2" t="s">
        <v>94</v>
      </c>
      <c r="C685" s="67" t="str">
        <f t="shared" si="116"/>
        <v/>
      </c>
      <c r="D685" s="2" t="s">
        <v>90</v>
      </c>
      <c r="E685" s="2" t="s">
        <v>4711</v>
      </c>
      <c r="F685" s="2" t="s">
        <v>67</v>
      </c>
      <c r="G685" s="2" t="s">
        <v>4710</v>
      </c>
      <c r="H685" s="2"/>
      <c r="I685" s="2"/>
      <c r="J685" s="2" t="s">
        <v>96</v>
      </c>
      <c r="K685" s="2"/>
      <c r="L685" s="2" t="s">
        <v>12</v>
      </c>
      <c r="M685" s="2" t="s">
        <v>12</v>
      </c>
      <c r="N685" s="2" t="s">
        <v>12</v>
      </c>
      <c r="O685" s="2" t="s">
        <v>14</v>
      </c>
      <c r="P685" s="2"/>
      <c r="Q685" s="2"/>
      <c r="S685" s="13931"/>
      <c r="U685" s="13932"/>
      <c r="W685" s="13933" t="str">
        <f>IF(ISNUMBER(U685),U685,"")</f>
        <v/>
      </c>
      <c r="Y685" s="13934" t="str">
        <f t="shared" si="118"/>
        <v/>
      </c>
      <c r="AA685" s="92"/>
      <c r="AC685" s="13935"/>
      <c r="AE685" s="13936"/>
      <c r="AG685" s="13937" t="str">
        <f>IF(ISNUMBER(AE685),AE685,"")</f>
        <v/>
      </c>
      <c r="AI685" s="13938" t="str">
        <f t="shared" si="120"/>
        <v/>
      </c>
    </row>
    <row r="686" spans="1:35" ht="11.25" hidden="1" outlineLevel="3">
      <c r="A686" s="13939" t="s">
        <v>2531</v>
      </c>
      <c r="B686" s="2"/>
      <c r="C686" s="67" t="str">
        <f t="shared" si="116"/>
        <v/>
      </c>
      <c r="D686" s="2" t="s">
        <v>90</v>
      </c>
      <c r="E686" s="2" t="s">
        <v>4712</v>
      </c>
      <c r="F686" s="2" t="s">
        <v>67</v>
      </c>
      <c r="G686" s="2" t="s">
        <v>4713</v>
      </c>
      <c r="H686" s="2" t="s">
        <v>2863</v>
      </c>
      <c r="I686" s="2"/>
      <c r="J686" s="2"/>
      <c r="K686" s="2"/>
      <c r="L686" s="2" t="s">
        <v>12</v>
      </c>
      <c r="M686" s="2" t="s">
        <v>12</v>
      </c>
      <c r="N686" s="2" t="s">
        <v>12</v>
      </c>
      <c r="O686" s="2" t="s">
        <v>14</v>
      </c>
      <c r="P686" s="2"/>
      <c r="Q686" s="2"/>
      <c r="S686" s="13940"/>
      <c r="U686" s="13941"/>
      <c r="W686" s="13942" t="str">
        <f>IF(ISNUMBER(U686),U686,"")</f>
        <v/>
      </c>
      <c r="Y686" s="13943" t="str">
        <f t="shared" si="118"/>
        <v/>
      </c>
      <c r="AA686" s="92"/>
      <c r="AC686" s="13944"/>
      <c r="AE686" s="13945"/>
      <c r="AG686" s="13946" t="str">
        <f>IF(ISNUMBER(AE686),AE686,"")</f>
        <v/>
      </c>
      <c r="AI686" s="13947" t="str">
        <f t="shared" si="120"/>
        <v/>
      </c>
    </row>
    <row r="687" spans="1:35" ht="11.25" hidden="1" outlineLevel="3">
      <c r="A687" s="13948" t="s">
        <v>4714</v>
      </c>
      <c r="B687" s="2"/>
      <c r="C687" s="67" t="str">
        <f t="shared" si="116"/>
        <v/>
      </c>
      <c r="D687" s="2" t="s">
        <v>90</v>
      </c>
      <c r="E687" s="2" t="s">
        <v>4715</v>
      </c>
      <c r="F687" s="2" t="s">
        <v>67</v>
      </c>
      <c r="G687" s="2" t="s">
        <v>4716</v>
      </c>
      <c r="H687" s="2" t="s">
        <v>2283</v>
      </c>
      <c r="I687" s="2"/>
      <c r="J687" s="2"/>
      <c r="K687" s="2"/>
      <c r="L687" s="2" t="s">
        <v>12</v>
      </c>
      <c r="M687" s="2" t="s">
        <v>12</v>
      </c>
      <c r="N687" s="2" t="s">
        <v>12</v>
      </c>
      <c r="O687" s="2" t="s">
        <v>14</v>
      </c>
      <c r="P687" s="2"/>
      <c r="Q687" s="2"/>
      <c r="S687" s="13949"/>
      <c r="U687" s="13950"/>
      <c r="W687" s="13951" t="str">
        <f>IF(ISNUMBER(U687),U687,"")</f>
        <v/>
      </c>
      <c r="Y687" s="13952" t="str">
        <f t="shared" si="118"/>
        <v/>
      </c>
      <c r="AA687" s="92"/>
      <c r="AC687" s="13953"/>
      <c r="AE687" s="13954"/>
      <c r="AG687" s="13955" t="str">
        <f>IF(ISNUMBER(AE687),AE687,"")</f>
        <v/>
      </c>
      <c r="AI687" s="13956" t="str">
        <f t="shared" si="120"/>
        <v/>
      </c>
    </row>
    <row r="688" spans="1:35" ht="11.25" hidden="1" outlineLevel="3">
      <c r="A688" s="13957" t="s">
        <v>4717</v>
      </c>
      <c r="B688" s="2"/>
      <c r="C688" s="67" t="str">
        <f t="shared" si="116"/>
        <v/>
      </c>
      <c r="D688" s="2" t="s">
        <v>90</v>
      </c>
      <c r="E688" s="2" t="s">
        <v>4718</v>
      </c>
      <c r="F688" s="2" t="s">
        <v>67</v>
      </c>
      <c r="G688" s="2" t="s">
        <v>4719</v>
      </c>
      <c r="H688" s="2" t="s">
        <v>2283</v>
      </c>
      <c r="I688" s="2" t="s">
        <v>4720</v>
      </c>
      <c r="J688" s="2"/>
      <c r="K688" s="2"/>
      <c r="L688" s="2" t="s">
        <v>12</v>
      </c>
      <c r="M688" s="2" t="s">
        <v>12</v>
      </c>
      <c r="N688" s="2" t="s">
        <v>12</v>
      </c>
      <c r="O688" s="2" t="s">
        <v>14</v>
      </c>
      <c r="P688" s="2"/>
      <c r="Q688" s="2"/>
      <c r="S688" s="13958"/>
      <c r="U688" s="13959"/>
      <c r="W688" s="13960" t="str">
        <f>IF(ISNUMBER(U688),U688,"")</f>
        <v/>
      </c>
      <c r="Y688" s="13961" t="str">
        <f t="shared" si="118"/>
        <v/>
      </c>
      <c r="AA688" s="92"/>
      <c r="AC688" s="13962"/>
      <c r="AE688" s="13963"/>
      <c r="AG688" s="13964" t="str">
        <f>IF(ISNUMBER(AE688),AE688,"")</f>
        <v/>
      </c>
      <c r="AI688" s="13965" t="str">
        <f t="shared" si="120"/>
        <v/>
      </c>
    </row>
    <row r="689" spans="1:35" ht="11.25" hidden="1" outlineLevel="3">
      <c r="A689" s="13966" t="s">
        <v>4721</v>
      </c>
      <c r="B689" s="2"/>
      <c r="C689" s="67" t="str">
        <f t="shared" si="116"/>
        <v/>
      </c>
      <c r="D689" s="2" t="s">
        <v>90</v>
      </c>
      <c r="E689" s="2" t="s">
        <v>4722</v>
      </c>
      <c r="F689" s="2" t="s">
        <v>67</v>
      </c>
      <c r="G689" s="2" t="s">
        <v>4723</v>
      </c>
      <c r="H689" s="2"/>
      <c r="I689" s="2"/>
      <c r="J689" s="2"/>
      <c r="K689" s="2"/>
      <c r="L689" s="2" t="s">
        <v>12</v>
      </c>
      <c r="M689" s="2" t="s">
        <v>12</v>
      </c>
      <c r="N689" s="2" t="s">
        <v>12</v>
      </c>
      <c r="O689" s="2" t="s">
        <v>14</v>
      </c>
      <c r="P689" s="2"/>
      <c r="Q689" s="2"/>
      <c r="S689" s="13967"/>
      <c r="U689" s="13968"/>
      <c r="W689" s="13969" t="str">
        <f>IF(ISNUMBER(U689),U689,"")</f>
        <v/>
      </c>
      <c r="Y689" s="13970" t="str">
        <f t="shared" si="118"/>
        <v/>
      </c>
      <c r="AA689" s="92"/>
      <c r="AC689" s="13971"/>
      <c r="AE689" s="13972"/>
      <c r="AG689" s="13973" t="str">
        <f>IF(ISNUMBER(AE689),AE689,"")</f>
        <v/>
      </c>
      <c r="AI689" s="13974" t="str">
        <f t="shared" si="120"/>
        <v/>
      </c>
    </row>
    <row r="690" spans="1:35" ht="11.25" hidden="1" outlineLevel="3">
      <c r="A690" s="13975" t="s">
        <v>4724</v>
      </c>
      <c r="B690" s="2"/>
      <c r="C690" s="67" t="str">
        <f t="shared" si="116"/>
        <v/>
      </c>
      <c r="D690" s="2" t="s">
        <v>90</v>
      </c>
      <c r="E690" s="2" t="s">
        <v>4725</v>
      </c>
      <c r="F690" s="2" t="s">
        <v>13</v>
      </c>
      <c r="G690" s="2" t="s">
        <v>4726</v>
      </c>
      <c r="H690" s="2" t="s">
        <v>4727</v>
      </c>
      <c r="I690" s="2" t="s">
        <v>164</v>
      </c>
      <c r="J690" s="2"/>
      <c r="K690" s="2"/>
      <c r="L690" s="2" t="s">
        <v>12</v>
      </c>
      <c r="M690" s="2" t="s">
        <v>12</v>
      </c>
      <c r="N690" s="2" t="s">
        <v>12</v>
      </c>
      <c r="O690" s="2" t="s">
        <v>14</v>
      </c>
      <c r="P690" s="2"/>
      <c r="Q690" s="2"/>
      <c r="S690" s="13976"/>
      <c r="U690" s="13977"/>
      <c r="W690" s="13978"/>
      <c r="Y690" s="13979" t="str">
        <f t="shared" si="118"/>
        <v/>
      </c>
      <c r="AA690" s="92"/>
      <c r="AC690" s="13980"/>
      <c r="AE690" s="13981"/>
      <c r="AG690" s="13982"/>
      <c r="AI690" s="13983" t="str">
        <f t="shared" si="120"/>
        <v/>
      </c>
    </row>
    <row r="691" spans="1:35" ht="11.25" outlineLevel="2" collapsed="1">
      <c r="A691" s="13984" t="s">
        <v>4728</v>
      </c>
      <c r="B691" s="2" t="s">
        <v>593</v>
      </c>
      <c r="C691" s="67" t="str">
        <f t="shared" si="116"/>
        <v/>
      </c>
      <c r="D691" s="2" t="s">
        <v>90</v>
      </c>
      <c r="E691" s="2" t="s">
        <v>4729</v>
      </c>
      <c r="F691" s="2" t="s">
        <v>67</v>
      </c>
      <c r="G691" s="2" t="s">
        <v>4728</v>
      </c>
      <c r="H691" s="2"/>
      <c r="I691" s="2"/>
      <c r="J691" s="2" t="s">
        <v>96</v>
      </c>
      <c r="K691" s="2"/>
      <c r="L691" s="2" t="s">
        <v>12</v>
      </c>
      <c r="M691" s="2" t="s">
        <v>12</v>
      </c>
      <c r="N691" s="2" t="s">
        <v>12</v>
      </c>
      <c r="O691" s="2" t="s">
        <v>14</v>
      </c>
      <c r="P691" s="2"/>
      <c r="Q691" s="2"/>
      <c r="S691" s="13985"/>
      <c r="U691" s="13986"/>
      <c r="W691" s="13987" t="str">
        <f>IF(ISNUMBER(U691),U691,"")</f>
        <v/>
      </c>
      <c r="Y691" s="13988" t="str">
        <f t="shared" si="118"/>
        <v/>
      </c>
      <c r="AA691" s="92"/>
      <c r="AC691" s="13989"/>
      <c r="AE691" s="13990"/>
      <c r="AG691" s="13991" t="str">
        <f>IF(ISNUMBER(AE691),AE691,"")</f>
        <v/>
      </c>
      <c r="AI691" s="13992" t="str">
        <f t="shared" si="120"/>
        <v/>
      </c>
    </row>
    <row r="692" spans="1:35" ht="11.25" hidden="1" outlineLevel="3">
      <c r="A692" s="13993" t="s">
        <v>3809</v>
      </c>
      <c r="B692" s="2"/>
      <c r="C692" s="67" t="str">
        <f t="shared" si="116"/>
        <v/>
      </c>
      <c r="D692" s="2" t="s">
        <v>90</v>
      </c>
      <c r="E692" s="2" t="s">
        <v>4730</v>
      </c>
      <c r="F692" s="2" t="s">
        <v>67</v>
      </c>
      <c r="G692" s="2" t="s">
        <v>4731</v>
      </c>
      <c r="H692" s="2" t="s">
        <v>2863</v>
      </c>
      <c r="I692" s="2"/>
      <c r="J692" s="2"/>
      <c r="K692" s="2"/>
      <c r="L692" s="2" t="s">
        <v>12</v>
      </c>
      <c r="M692" s="2" t="s">
        <v>12</v>
      </c>
      <c r="N692" s="2" t="s">
        <v>12</v>
      </c>
      <c r="O692" s="2" t="s">
        <v>14</v>
      </c>
      <c r="P692" s="2"/>
      <c r="Q692" s="2"/>
      <c r="S692" s="13994"/>
      <c r="U692" s="13995"/>
      <c r="W692" s="13996" t="str">
        <f>IF(ISNUMBER(U692),U692,"")</f>
        <v/>
      </c>
      <c r="Y692" s="13997" t="str">
        <f t="shared" si="118"/>
        <v/>
      </c>
      <c r="AA692" s="92"/>
      <c r="AC692" s="13998"/>
      <c r="AE692" s="13999"/>
      <c r="AG692" s="14000" t="str">
        <f>IF(ISNUMBER(AE692),AE692,"")</f>
        <v/>
      </c>
      <c r="AI692" s="14001" t="str">
        <f t="shared" si="120"/>
        <v/>
      </c>
    </row>
    <row r="693" spans="1:35" ht="11.25" hidden="1" outlineLevel="3">
      <c r="A693" s="14002" t="s">
        <v>4732</v>
      </c>
      <c r="B693" s="2"/>
      <c r="C693" s="67" t="str">
        <f t="shared" si="116"/>
        <v/>
      </c>
      <c r="D693" s="2" t="s">
        <v>90</v>
      </c>
      <c r="E693" s="2" t="s">
        <v>4733</v>
      </c>
      <c r="F693" s="2" t="s">
        <v>67</v>
      </c>
      <c r="G693" s="2" t="s">
        <v>4734</v>
      </c>
      <c r="H693" s="2" t="s">
        <v>2283</v>
      </c>
      <c r="I693" s="2"/>
      <c r="J693" s="2"/>
      <c r="K693" s="2"/>
      <c r="L693" s="2" t="s">
        <v>12</v>
      </c>
      <c r="M693" s="2" t="s">
        <v>12</v>
      </c>
      <c r="N693" s="2" t="s">
        <v>12</v>
      </c>
      <c r="O693" s="2" t="s">
        <v>14</v>
      </c>
      <c r="P693" s="2"/>
      <c r="Q693" s="2"/>
      <c r="S693" s="14003"/>
      <c r="U693" s="14004"/>
      <c r="W693" s="14005" t="str">
        <f>IF(ISNUMBER(U693),U693,"")</f>
        <v/>
      </c>
      <c r="Y693" s="14006" t="str">
        <f t="shared" si="118"/>
        <v/>
      </c>
      <c r="AA693" s="92"/>
      <c r="AC693" s="14007"/>
      <c r="AE693" s="14008"/>
      <c r="AG693" s="14009" t="str">
        <f>IF(ISNUMBER(AE693),AE693,"")</f>
        <v/>
      </c>
      <c r="AI693" s="14010" t="str">
        <f t="shared" si="120"/>
        <v/>
      </c>
    </row>
    <row r="694" spans="1:35" ht="11.25" hidden="1" outlineLevel="3">
      <c r="A694" s="14011" t="s">
        <v>4735</v>
      </c>
      <c r="B694" s="2"/>
      <c r="C694" s="67" t="str">
        <f t="shared" si="116"/>
        <v/>
      </c>
      <c r="D694" s="2" t="s">
        <v>90</v>
      </c>
      <c r="E694" s="2" t="s">
        <v>4736</v>
      </c>
      <c r="F694" s="2" t="s">
        <v>67</v>
      </c>
      <c r="G694" s="2" t="s">
        <v>4737</v>
      </c>
      <c r="H694" s="2" t="s">
        <v>2283</v>
      </c>
      <c r="I694" s="2"/>
      <c r="J694" s="2"/>
      <c r="K694" s="2"/>
      <c r="L694" s="2" t="s">
        <v>12</v>
      </c>
      <c r="M694" s="2" t="s">
        <v>12</v>
      </c>
      <c r="N694" s="2" t="s">
        <v>12</v>
      </c>
      <c r="O694" s="2" t="s">
        <v>14</v>
      </c>
      <c r="P694" s="2"/>
      <c r="Q694" s="2"/>
      <c r="S694" s="14012"/>
      <c r="U694" s="14013"/>
      <c r="W694" s="14014" t="str">
        <f>IF(ISNUMBER(U694),U694,"")</f>
        <v/>
      </c>
      <c r="Y694" s="14015" t="str">
        <f t="shared" si="118"/>
        <v/>
      </c>
      <c r="AA694" s="92"/>
      <c r="AC694" s="14016"/>
      <c r="AE694" s="14017"/>
      <c r="AG694" s="14018" t="str">
        <f>IF(ISNUMBER(AE694),AE694,"")</f>
        <v/>
      </c>
      <c r="AI694" s="14019" t="str">
        <f t="shared" si="120"/>
        <v/>
      </c>
    </row>
    <row r="695" spans="1:35" ht="11.25" hidden="1" outlineLevel="3">
      <c r="A695" s="14020" t="s">
        <v>4738</v>
      </c>
      <c r="B695" s="2"/>
      <c r="C695" s="67" t="str">
        <f t="shared" si="116"/>
        <v/>
      </c>
      <c r="D695" s="2" t="s">
        <v>90</v>
      </c>
      <c r="E695" s="2" t="s">
        <v>4739</v>
      </c>
      <c r="F695" s="2" t="s">
        <v>67</v>
      </c>
      <c r="G695" s="2" t="s">
        <v>4740</v>
      </c>
      <c r="H695" s="2" t="s">
        <v>2283</v>
      </c>
      <c r="I695" s="2"/>
      <c r="J695" s="2"/>
      <c r="K695" s="2"/>
      <c r="L695" s="2" t="s">
        <v>12</v>
      </c>
      <c r="M695" s="2" t="s">
        <v>12</v>
      </c>
      <c r="N695" s="2" t="s">
        <v>12</v>
      </c>
      <c r="O695" s="2" t="s">
        <v>14</v>
      </c>
      <c r="P695" s="2"/>
      <c r="Q695" s="2"/>
      <c r="S695" s="14021"/>
      <c r="U695" s="14022"/>
      <c r="W695" s="14023" t="str">
        <f>IF(ISNUMBER(U695),U695,"")</f>
        <v/>
      </c>
      <c r="Y695" s="14024" t="str">
        <f t="shared" si="118"/>
        <v/>
      </c>
      <c r="AA695" s="92"/>
      <c r="AC695" s="14025"/>
      <c r="AE695" s="14026"/>
      <c r="AG695" s="14027" t="str">
        <f>IF(ISNUMBER(AE695),AE695,"")</f>
        <v/>
      </c>
      <c r="AI695" s="14028" t="str">
        <f t="shared" si="120"/>
        <v/>
      </c>
    </row>
    <row r="696" spans="1:35" ht="11.25" hidden="1" outlineLevel="3">
      <c r="A696" s="14029" t="s">
        <v>4741</v>
      </c>
      <c r="B696" s="2"/>
      <c r="C696" s="67" t="str">
        <f t="shared" si="116"/>
        <v/>
      </c>
      <c r="D696" s="2" t="s">
        <v>90</v>
      </c>
      <c r="E696" s="2" t="s">
        <v>4742</v>
      </c>
      <c r="F696" s="2" t="s">
        <v>13</v>
      </c>
      <c r="G696" s="2" t="s">
        <v>4743</v>
      </c>
      <c r="H696" s="2" t="s">
        <v>4727</v>
      </c>
      <c r="I696" s="2" t="s">
        <v>164</v>
      </c>
      <c r="J696" s="2"/>
      <c r="K696" s="2"/>
      <c r="L696" s="2" t="s">
        <v>12</v>
      </c>
      <c r="M696" s="2" t="s">
        <v>12</v>
      </c>
      <c r="N696" s="2" t="s">
        <v>12</v>
      </c>
      <c r="O696" s="2" t="s">
        <v>14</v>
      </c>
      <c r="P696" s="2"/>
      <c r="Q696" s="2"/>
      <c r="S696" s="14030"/>
      <c r="U696" s="14031"/>
      <c r="W696" s="14032"/>
      <c r="Y696" s="14033" t="str">
        <f t="shared" si="118"/>
        <v/>
      </c>
      <c r="AA696" s="92"/>
      <c r="AC696" s="14034"/>
      <c r="AE696" s="14035"/>
      <c r="AG696" s="14036"/>
      <c r="AI696" s="14037" t="str">
        <f t="shared" si="120"/>
        <v/>
      </c>
    </row>
    <row r="697" spans="1:35" ht="11.25" outlineLevel="1">
      <c r="A697" s="14038" t="s">
        <v>4654</v>
      </c>
      <c r="B697" s="2" t="s">
        <v>593</v>
      </c>
      <c r="C697" s="67" t="str">
        <f t="shared" si="116"/>
        <v/>
      </c>
      <c r="D697" s="2" t="s">
        <v>90</v>
      </c>
      <c r="E697" s="2" t="s">
        <v>4744</v>
      </c>
      <c r="F697" s="2" t="s">
        <v>67</v>
      </c>
      <c r="G697" s="2" t="s">
        <v>4745</v>
      </c>
      <c r="H697" s="2"/>
      <c r="I697" s="2" t="s">
        <v>4656</v>
      </c>
      <c r="J697" s="2" t="s">
        <v>96</v>
      </c>
      <c r="K697" s="2"/>
      <c r="L697" s="2" t="s">
        <v>12</v>
      </c>
      <c r="M697" s="2" t="s">
        <v>12</v>
      </c>
      <c r="N697" s="2" t="s">
        <v>12</v>
      </c>
      <c r="O697" s="2" t="s">
        <v>14</v>
      </c>
      <c r="P697" s="2"/>
      <c r="Q697" s="2"/>
      <c r="S697" s="14039"/>
      <c r="U697" s="14040"/>
      <c r="W697" s="14041" t="str">
        <f>IF(ISNUMBER(U697),U697,"")</f>
        <v/>
      </c>
      <c r="Y697" s="14042" t="str">
        <f t="shared" si="118"/>
        <v/>
      </c>
      <c r="AA697" s="92"/>
      <c r="AC697" s="14043"/>
      <c r="AE697" s="14044"/>
      <c r="AG697" s="14045" t="str">
        <f>IF(ISNUMBER(AE697),AE697,"")</f>
        <v/>
      </c>
      <c r="AI697" s="14046" t="str">
        <f t="shared" si="120"/>
        <v/>
      </c>
    </row>
    <row r="698" spans="1:35" ht="11.25" outlineLevel="1">
      <c r="A698" s="14047" t="s">
        <v>4746</v>
      </c>
      <c r="B698" s="2" t="s">
        <v>593</v>
      </c>
      <c r="C698" s="67" t="str">
        <f t="shared" si="116"/>
        <v/>
      </c>
      <c r="D698" s="2" t="s">
        <v>90</v>
      </c>
      <c r="E698" s="2" t="s">
        <v>4747</v>
      </c>
      <c r="F698" s="2" t="s">
        <v>67</v>
      </c>
      <c r="G698" s="2" t="s">
        <v>4746</v>
      </c>
      <c r="H698" s="2"/>
      <c r="I698" s="2" t="s">
        <v>4748</v>
      </c>
      <c r="J698" s="2" t="s">
        <v>122</v>
      </c>
      <c r="K698" s="2"/>
      <c r="L698" s="2" t="s">
        <v>12</v>
      </c>
      <c r="M698" s="2" t="s">
        <v>12</v>
      </c>
      <c r="N698" s="2" t="s">
        <v>12</v>
      </c>
      <c r="O698" s="2" t="s">
        <v>14</v>
      </c>
      <c r="P698" s="2"/>
      <c r="Q698" s="2"/>
      <c r="S698" s="14048"/>
      <c r="U698" s="14049"/>
      <c r="W698" s="14050" t="str">
        <f>IF(OR(ISNUMBER(W700),ISNUMBER(W701),ISNUMBER(W702),ISNUMBER(W703),ISNUMBER(W704)),N(W700)+N(W701)-N(W702)-N(W703)+N(W704),IF(ISNUMBER(U698),U698,""))</f>
        <v/>
      </c>
      <c r="Y698" s="14051" t="str">
        <f t="shared" si="118"/>
        <v/>
      </c>
      <c r="AA698" s="92"/>
      <c r="AC698" s="14052"/>
      <c r="AE698" s="14053"/>
      <c r="AG698" s="14054" t="str">
        <f>IF(OR(ISNUMBER(AG700),ISNUMBER(AG701),ISNUMBER(AG702),ISNUMBER(AG703),ISNUMBER(AG704)),N(AG700)+N(AG701)-N(AG702)-N(AG703)+N(AG704),IF(ISNUMBER(AE698),AE698,""))</f>
        <v/>
      </c>
      <c r="AI698" s="14055" t="str">
        <f t="shared" si="120"/>
        <v/>
      </c>
    </row>
    <row r="699" spans="1:35" ht="11.25" outlineLevel="2">
      <c r="A699" s="14056" t="s">
        <v>4749</v>
      </c>
      <c r="B699" s="2"/>
      <c r="C699" s="67" t="str">
        <f t="shared" si="116"/>
        <v/>
      </c>
      <c r="D699" s="2" t="s">
        <v>90</v>
      </c>
      <c r="E699" s="2" t="s">
        <v>4750</v>
      </c>
      <c r="F699" s="2" t="s">
        <v>67</v>
      </c>
      <c r="G699" s="2" t="s">
        <v>4751</v>
      </c>
      <c r="H699" s="2" t="s">
        <v>2863</v>
      </c>
      <c r="I699" s="2"/>
      <c r="J699" s="2"/>
      <c r="K699" s="2"/>
      <c r="L699" s="2" t="s">
        <v>12</v>
      </c>
      <c r="M699" s="2" t="s">
        <v>12</v>
      </c>
      <c r="N699" s="2" t="s">
        <v>12</v>
      </c>
      <c r="O699" s="2" t="s">
        <v>14</v>
      </c>
      <c r="P699" s="2"/>
      <c r="Q699" s="2"/>
      <c r="S699" s="14057"/>
      <c r="U699" s="14058"/>
      <c r="W699" s="14059" t="str">
        <f t="shared" ref="W699:W704" si="123">IF(ISNUMBER(U699),U699,"")</f>
        <v/>
      </c>
      <c r="Y699" s="14060" t="str">
        <f t="shared" si="118"/>
        <v/>
      </c>
      <c r="AA699" s="92"/>
      <c r="AC699" s="14061"/>
      <c r="AE699" s="14062"/>
      <c r="AG699" s="14063" t="str">
        <f t="shared" ref="AG699:AG704" si="124">IF(ISNUMBER(AE699),AE699,"")</f>
        <v/>
      </c>
      <c r="AI699" s="14064" t="str">
        <f t="shared" si="120"/>
        <v/>
      </c>
    </row>
    <row r="700" spans="1:35" ht="11.25" outlineLevel="2">
      <c r="A700" s="14065" t="s">
        <v>4752</v>
      </c>
      <c r="B700" s="2" t="s">
        <v>94</v>
      </c>
      <c r="C700" s="67" t="str">
        <f t="shared" si="116"/>
        <v/>
      </c>
      <c r="D700" s="2" t="s">
        <v>90</v>
      </c>
      <c r="E700" s="2" t="s">
        <v>4753</v>
      </c>
      <c r="F700" s="2" t="s">
        <v>67</v>
      </c>
      <c r="G700" s="2" t="s">
        <v>4754</v>
      </c>
      <c r="H700" s="2" t="s">
        <v>2283</v>
      </c>
      <c r="I700" s="2"/>
      <c r="J700" s="2"/>
      <c r="K700" s="2"/>
      <c r="L700" s="2" t="s">
        <v>12</v>
      </c>
      <c r="M700" s="2" t="s">
        <v>12</v>
      </c>
      <c r="N700" s="2" t="s">
        <v>12</v>
      </c>
      <c r="O700" s="2" t="s">
        <v>14</v>
      </c>
      <c r="P700" s="2"/>
      <c r="Q700" s="2"/>
      <c r="S700" s="14066"/>
      <c r="U700" s="14067"/>
      <c r="W700" s="14068" t="str">
        <f t="shared" si="123"/>
        <v/>
      </c>
      <c r="Y700" s="14069" t="str">
        <f t="shared" si="118"/>
        <v/>
      </c>
      <c r="AA700" s="92"/>
      <c r="AC700" s="14070"/>
      <c r="AE700" s="14071"/>
      <c r="AG700" s="14072" t="str">
        <f t="shared" si="124"/>
        <v/>
      </c>
      <c r="AI700" s="14073" t="str">
        <f t="shared" si="120"/>
        <v/>
      </c>
    </row>
    <row r="701" spans="1:35" ht="11.25" outlineLevel="2">
      <c r="A701" s="14074" t="s">
        <v>4672</v>
      </c>
      <c r="B701" s="2" t="s">
        <v>94</v>
      </c>
      <c r="C701" s="67" t="str">
        <f t="shared" si="116"/>
        <v/>
      </c>
      <c r="D701" s="2" t="s">
        <v>90</v>
      </c>
      <c r="E701" s="2" t="s">
        <v>4755</v>
      </c>
      <c r="F701" s="2" t="s">
        <v>67</v>
      </c>
      <c r="G701" s="2" t="s">
        <v>4756</v>
      </c>
      <c r="H701" s="2" t="s">
        <v>2283</v>
      </c>
      <c r="I701" s="2"/>
      <c r="J701" s="2"/>
      <c r="K701" s="2"/>
      <c r="L701" s="2" t="s">
        <v>12</v>
      </c>
      <c r="M701" s="2" t="s">
        <v>12</v>
      </c>
      <c r="N701" s="2" t="s">
        <v>12</v>
      </c>
      <c r="O701" s="2" t="s">
        <v>14</v>
      </c>
      <c r="P701" s="2"/>
      <c r="Q701" s="2"/>
      <c r="S701" s="14075"/>
      <c r="U701" s="14076"/>
      <c r="W701" s="14077" t="str">
        <f t="shared" si="123"/>
        <v/>
      </c>
      <c r="Y701" s="14078" t="str">
        <f t="shared" si="118"/>
        <v/>
      </c>
      <c r="AA701" s="92"/>
      <c r="AC701" s="14079"/>
      <c r="AE701" s="14080"/>
      <c r="AG701" s="14081" t="str">
        <f t="shared" si="124"/>
        <v/>
      </c>
      <c r="AI701" s="14082" t="str">
        <f t="shared" si="120"/>
        <v/>
      </c>
    </row>
    <row r="702" spans="1:35" ht="11.25" outlineLevel="2">
      <c r="A702" s="14083" t="s">
        <v>4675</v>
      </c>
      <c r="B702" s="2" t="s">
        <v>593</v>
      </c>
      <c r="C702" s="67" t="str">
        <f t="shared" si="116"/>
        <v/>
      </c>
      <c r="D702" s="2" t="s">
        <v>90</v>
      </c>
      <c r="E702" s="2" t="s">
        <v>4757</v>
      </c>
      <c r="F702" s="2" t="s">
        <v>67</v>
      </c>
      <c r="G702" s="2" t="s">
        <v>4758</v>
      </c>
      <c r="H702" s="2" t="s">
        <v>4759</v>
      </c>
      <c r="I702" s="2"/>
      <c r="J702" s="2"/>
      <c r="K702" s="2"/>
      <c r="L702" s="2" t="s">
        <v>12</v>
      </c>
      <c r="M702" s="2" t="s">
        <v>12</v>
      </c>
      <c r="N702" s="2" t="s">
        <v>12</v>
      </c>
      <c r="O702" s="2" t="s">
        <v>14</v>
      </c>
      <c r="P702" s="2"/>
      <c r="Q702" s="2"/>
      <c r="S702" s="14084"/>
      <c r="U702" s="14085"/>
      <c r="W702" s="14086" t="str">
        <f t="shared" si="123"/>
        <v/>
      </c>
      <c r="Y702" s="14087" t="str">
        <f t="shared" si="118"/>
        <v/>
      </c>
      <c r="AA702" s="92"/>
      <c r="AC702" s="14088"/>
      <c r="AE702" s="14089"/>
      <c r="AG702" s="14090" t="str">
        <f t="shared" si="124"/>
        <v/>
      </c>
      <c r="AI702" s="14091" t="str">
        <f t="shared" si="120"/>
        <v/>
      </c>
    </row>
    <row r="703" spans="1:35" ht="11.25" outlineLevel="2">
      <c r="A703" s="14092" t="s">
        <v>4679</v>
      </c>
      <c r="B703" s="2" t="s">
        <v>593</v>
      </c>
      <c r="C703" s="67" t="str">
        <f t="shared" si="116"/>
        <v/>
      </c>
      <c r="D703" s="2" t="s">
        <v>90</v>
      </c>
      <c r="E703" s="2" t="s">
        <v>4760</v>
      </c>
      <c r="F703" s="2" t="s">
        <v>67</v>
      </c>
      <c r="G703" s="2" t="s">
        <v>4761</v>
      </c>
      <c r="H703" s="2" t="s">
        <v>4759</v>
      </c>
      <c r="I703" s="2"/>
      <c r="J703" s="2"/>
      <c r="K703" s="2"/>
      <c r="L703" s="2" t="s">
        <v>12</v>
      </c>
      <c r="M703" s="2" t="s">
        <v>12</v>
      </c>
      <c r="N703" s="2" t="s">
        <v>12</v>
      </c>
      <c r="O703" s="2" t="s">
        <v>14</v>
      </c>
      <c r="P703" s="2"/>
      <c r="Q703" s="2"/>
      <c r="S703" s="14093"/>
      <c r="U703" s="14094"/>
      <c r="W703" s="14095" t="str">
        <f t="shared" si="123"/>
        <v/>
      </c>
      <c r="Y703" s="14096" t="str">
        <f t="shared" si="118"/>
        <v/>
      </c>
      <c r="AA703" s="92"/>
      <c r="AC703" s="14097"/>
      <c r="AE703" s="14098"/>
      <c r="AG703" s="14099" t="str">
        <f t="shared" si="124"/>
        <v/>
      </c>
      <c r="AI703" s="14100" t="str">
        <f t="shared" si="120"/>
        <v/>
      </c>
    </row>
    <row r="704" spans="1:35" ht="11.25" outlineLevel="2" collapsed="1">
      <c r="A704" s="14101" t="s">
        <v>4762</v>
      </c>
      <c r="B704" s="2" t="s">
        <v>94</v>
      </c>
      <c r="C704" s="67" t="str">
        <f t="shared" si="116"/>
        <v/>
      </c>
      <c r="D704" s="2" t="s">
        <v>90</v>
      </c>
      <c r="E704" s="2" t="s">
        <v>4763</v>
      </c>
      <c r="F704" s="2" t="s">
        <v>67</v>
      </c>
      <c r="G704" s="2" t="s">
        <v>4764</v>
      </c>
      <c r="H704" s="2" t="s">
        <v>4765</v>
      </c>
      <c r="I704" s="2"/>
      <c r="J704" s="2"/>
      <c r="K704" s="2"/>
      <c r="L704" s="2" t="s">
        <v>12</v>
      </c>
      <c r="M704" s="2" t="s">
        <v>12</v>
      </c>
      <c r="N704" s="2" t="s">
        <v>12</v>
      </c>
      <c r="O704" s="2" t="s">
        <v>14</v>
      </c>
      <c r="P704" s="2"/>
      <c r="Q704" s="2"/>
      <c r="S704" s="14102"/>
      <c r="U704" s="14103"/>
      <c r="W704" s="14104" t="str">
        <f t="shared" si="123"/>
        <v/>
      </c>
      <c r="Y704" s="14105" t="str">
        <f t="shared" si="118"/>
        <v/>
      </c>
      <c r="AA704" s="92"/>
      <c r="AC704" s="14106"/>
      <c r="AE704" s="14107"/>
      <c r="AG704" s="14108" t="str">
        <f t="shared" si="124"/>
        <v/>
      </c>
      <c r="AI704" s="14109" t="str">
        <f t="shared" si="120"/>
        <v/>
      </c>
    </row>
    <row r="705" spans="1:37" ht="11.25" hidden="1" outlineLevel="3">
      <c r="A705" s="14110" t="s">
        <v>4766</v>
      </c>
      <c r="B705" s="2"/>
      <c r="C705" s="67" t="str">
        <f t="shared" si="116"/>
        <v/>
      </c>
      <c r="D705" s="2" t="s">
        <v>90</v>
      </c>
      <c r="E705" s="2" t="s">
        <v>4767</v>
      </c>
      <c r="F705" s="2" t="s">
        <v>13</v>
      </c>
      <c r="G705" s="2" t="s">
        <v>4768</v>
      </c>
      <c r="H705" s="2" t="s">
        <v>2283</v>
      </c>
      <c r="I705" s="2" t="s">
        <v>164</v>
      </c>
      <c r="J705" s="2"/>
      <c r="K705" s="2"/>
      <c r="L705" s="2" t="s">
        <v>12</v>
      </c>
      <c r="M705" s="2" t="s">
        <v>12</v>
      </c>
      <c r="N705" s="2" t="s">
        <v>12</v>
      </c>
      <c r="O705" s="2" t="s">
        <v>14</v>
      </c>
      <c r="P705" s="2"/>
      <c r="Q705" s="2"/>
      <c r="S705" s="14111"/>
      <c r="U705" s="14112"/>
      <c r="W705" s="14113"/>
      <c r="Y705" s="14114" t="str">
        <f t="shared" si="118"/>
        <v/>
      </c>
      <c r="AA705" s="92"/>
      <c r="AC705" s="14115"/>
      <c r="AE705" s="14116"/>
      <c r="AG705" s="14117"/>
      <c r="AI705" s="14118" t="str">
        <f t="shared" si="120"/>
        <v/>
      </c>
    </row>
    <row r="706" spans="1:37" ht="11.25" outlineLevel="1">
      <c r="A706" s="14119" t="s">
        <v>4769</v>
      </c>
      <c r="B706" s="2" t="s">
        <v>94</v>
      </c>
      <c r="C706" s="67" t="str">
        <f t="shared" si="116"/>
        <v/>
      </c>
      <c r="D706" s="2" t="s">
        <v>90</v>
      </c>
      <c r="E706" s="2" t="s">
        <v>4770</v>
      </c>
      <c r="F706" s="2" t="s">
        <v>67</v>
      </c>
      <c r="G706" s="2" t="s">
        <v>4769</v>
      </c>
      <c r="H706" s="2" t="s">
        <v>4771</v>
      </c>
      <c r="I706" s="2"/>
      <c r="J706" s="2" t="s">
        <v>71</v>
      </c>
      <c r="K706" s="2"/>
      <c r="L706" s="2" t="s">
        <v>12</v>
      </c>
      <c r="M706" s="2" t="s">
        <v>12</v>
      </c>
      <c r="N706" s="2" t="s">
        <v>12</v>
      </c>
      <c r="O706" s="2" t="s">
        <v>14</v>
      </c>
      <c r="P706" s="2"/>
      <c r="Q706" s="2"/>
      <c r="S706" s="14120"/>
      <c r="U706" s="14121"/>
      <c r="W706" s="14122" t="str">
        <f>IF(OR(ISNUMBER(W707),ISNUMBER(W710)),N(W707)-N(W710),IF(ISNUMBER(U706),U706,""))</f>
        <v/>
      </c>
      <c r="Y706" s="14123" t="str">
        <f t="shared" si="118"/>
        <v/>
      </c>
      <c r="AA706" s="92"/>
      <c r="AC706" s="14124"/>
      <c r="AE706" s="14125"/>
      <c r="AG706" s="14126" t="str">
        <f>IF(OR(ISNUMBER(AG707),ISNUMBER(AG710)),N(AG707)-N(AG710),IF(ISNUMBER(AE706),AE706,""))</f>
        <v/>
      </c>
      <c r="AI706" s="14127" t="str">
        <f t="shared" si="120"/>
        <v/>
      </c>
    </row>
    <row r="707" spans="1:37" ht="11.25" outlineLevel="2" collapsed="1">
      <c r="A707" s="14128" t="s">
        <v>4772</v>
      </c>
      <c r="B707" s="2" t="s">
        <v>94</v>
      </c>
      <c r="C707" s="67" t="str">
        <f t="shared" si="116"/>
        <v/>
      </c>
      <c r="D707" s="2" t="s">
        <v>90</v>
      </c>
      <c r="E707" s="2" t="s">
        <v>4773</v>
      </c>
      <c r="F707" s="2" t="s">
        <v>67</v>
      </c>
      <c r="G707" s="2" t="s">
        <v>4774</v>
      </c>
      <c r="H707" s="2" t="s">
        <v>4775</v>
      </c>
      <c r="I707" s="2" t="s">
        <v>4776</v>
      </c>
      <c r="J707" s="2" t="s">
        <v>187</v>
      </c>
      <c r="K707" s="2"/>
      <c r="L707" s="2" t="s">
        <v>12</v>
      </c>
      <c r="M707" s="2" t="s">
        <v>12</v>
      </c>
      <c r="N707" s="2" t="s">
        <v>12</v>
      </c>
      <c r="O707" s="2" t="s">
        <v>14</v>
      </c>
      <c r="P707" s="2"/>
      <c r="Q707" s="2"/>
      <c r="S707" s="14129"/>
      <c r="U707" s="14130"/>
      <c r="W707" s="14131" t="str">
        <f>IF(OR(ISNUMBER(W708),ISNUMBER(W709)),N(W708)+N(W709),IF(ISNUMBER(U707),U707,""))</f>
        <v/>
      </c>
      <c r="Y707" s="14132" t="str">
        <f t="shared" si="118"/>
        <v/>
      </c>
      <c r="AA707" s="92"/>
      <c r="AC707" s="14133"/>
      <c r="AE707" s="14134"/>
      <c r="AG707" s="14135" t="str">
        <f>IF(OR(ISNUMBER(AG708),ISNUMBER(AG709)),N(AG708)+N(AG709),IF(ISNUMBER(AE707),AE707,""))</f>
        <v/>
      </c>
      <c r="AI707" s="14136" t="str">
        <f t="shared" si="120"/>
        <v/>
      </c>
    </row>
    <row r="708" spans="1:37" ht="11.25" hidden="1" outlineLevel="3">
      <c r="A708" s="14137" t="s">
        <v>4777</v>
      </c>
      <c r="B708" s="2" t="s">
        <v>94</v>
      </c>
      <c r="C708" s="67" t="str">
        <f t="shared" si="116"/>
        <v/>
      </c>
      <c r="D708" s="2" t="s">
        <v>90</v>
      </c>
      <c r="E708" s="2" t="s">
        <v>4778</v>
      </c>
      <c r="F708" s="2" t="s">
        <v>67</v>
      </c>
      <c r="G708" s="2" t="s">
        <v>4779</v>
      </c>
      <c r="H708" s="2" t="s">
        <v>4775</v>
      </c>
      <c r="I708" s="2"/>
      <c r="J708" s="2"/>
      <c r="K708" s="2"/>
      <c r="L708" s="2" t="s">
        <v>12</v>
      </c>
      <c r="M708" s="2" t="s">
        <v>12</v>
      </c>
      <c r="N708" s="2" t="s">
        <v>12</v>
      </c>
      <c r="O708" s="2" t="s">
        <v>14</v>
      </c>
      <c r="P708" s="2"/>
      <c r="Q708" s="2"/>
      <c r="S708" s="14138"/>
      <c r="U708" s="14139"/>
      <c r="W708" s="14140" t="str">
        <f>IF(ISNUMBER(U708),U708,"")</f>
        <v/>
      </c>
      <c r="Y708" s="14141" t="str">
        <f t="shared" si="118"/>
        <v/>
      </c>
      <c r="AA708" s="92"/>
      <c r="AC708" s="14142"/>
      <c r="AE708" s="14143"/>
      <c r="AG708" s="14144" t="str">
        <f>IF(ISNUMBER(AE708),AE708,"")</f>
        <v/>
      </c>
      <c r="AI708" s="14145" t="str">
        <f t="shared" si="120"/>
        <v/>
      </c>
    </row>
    <row r="709" spans="1:37" ht="11.25" hidden="1" outlineLevel="3">
      <c r="A709" s="14146" t="s">
        <v>4780</v>
      </c>
      <c r="B709" s="2" t="s">
        <v>94</v>
      </c>
      <c r="C709" s="67" t="str">
        <f t="shared" si="116"/>
        <v/>
      </c>
      <c r="D709" s="2" t="s">
        <v>90</v>
      </c>
      <c r="E709" s="2" t="s">
        <v>4781</v>
      </c>
      <c r="F709" s="2" t="s">
        <v>67</v>
      </c>
      <c r="G709" s="2" t="s">
        <v>4782</v>
      </c>
      <c r="H709" s="2" t="s">
        <v>4775</v>
      </c>
      <c r="I709" s="2"/>
      <c r="J709" s="2"/>
      <c r="K709" s="2"/>
      <c r="L709" s="2" t="s">
        <v>12</v>
      </c>
      <c r="M709" s="2" t="s">
        <v>12</v>
      </c>
      <c r="N709" s="2" t="s">
        <v>12</v>
      </c>
      <c r="O709" s="2" t="s">
        <v>14</v>
      </c>
      <c r="P709" s="2"/>
      <c r="Q709" s="2"/>
      <c r="S709" s="14147"/>
      <c r="U709" s="14148"/>
      <c r="W709" s="14149" t="str">
        <f>IF(ISNUMBER(U709),U709,"")</f>
        <v/>
      </c>
      <c r="Y709" s="14150" t="str">
        <f t="shared" si="118"/>
        <v/>
      </c>
      <c r="AA709" s="92"/>
      <c r="AC709" s="14151"/>
      <c r="AE709" s="14152"/>
      <c r="AG709" s="14153" t="str">
        <f>IF(ISNUMBER(AE709),AE709,"")</f>
        <v/>
      </c>
      <c r="AI709" s="14154" t="str">
        <f t="shared" si="120"/>
        <v/>
      </c>
    </row>
    <row r="710" spans="1:37" ht="11.25" outlineLevel="2" collapsed="1">
      <c r="A710" s="14155" t="s">
        <v>4783</v>
      </c>
      <c r="B710" s="2" t="s">
        <v>593</v>
      </c>
      <c r="C710" s="67" t="str">
        <f t="shared" si="116"/>
        <v/>
      </c>
      <c r="D710" s="2" t="s">
        <v>90</v>
      </c>
      <c r="E710" s="2" t="s">
        <v>4784</v>
      </c>
      <c r="F710" s="2" t="s">
        <v>67</v>
      </c>
      <c r="G710" s="2" t="s">
        <v>4785</v>
      </c>
      <c r="H710" s="2" t="s">
        <v>4786</v>
      </c>
      <c r="I710" s="2"/>
      <c r="J710" s="2" t="s">
        <v>187</v>
      </c>
      <c r="K710" s="2"/>
      <c r="L710" s="2" t="s">
        <v>12</v>
      </c>
      <c r="M710" s="2" t="s">
        <v>12</v>
      </c>
      <c r="N710" s="2" t="s">
        <v>12</v>
      </c>
      <c r="O710" s="2" t="s">
        <v>14</v>
      </c>
      <c r="P710" s="2"/>
      <c r="Q710" s="2"/>
      <c r="S710" s="14156"/>
      <c r="U710" s="14157"/>
      <c r="W710" s="14158" t="str">
        <f>IF(OR(ISNUMBER(W711),ISNUMBER(W712),ISNUMBER(W713),ISNUMBER(W714),ISNUMBER(W715)),N(W711)+N(W712)+N(W713)+N(W714)+N(W715),IF(ISNUMBER(U710),U710,""))</f>
        <v/>
      </c>
      <c r="Y710" s="14159" t="str">
        <f t="shared" si="118"/>
        <v/>
      </c>
      <c r="AA710" s="92"/>
      <c r="AC710" s="14160"/>
      <c r="AE710" s="14161"/>
      <c r="AG710" s="14162" t="str">
        <f>IF(OR(ISNUMBER(AG711),ISNUMBER(AG712),ISNUMBER(AG713),ISNUMBER(AG714),ISNUMBER(AG715)),N(AG711)+N(AG712)+N(AG713)+N(AG714)+N(AG715),IF(ISNUMBER(AE710),AE710,""))</f>
        <v/>
      </c>
      <c r="AI710" s="14163" t="str">
        <f t="shared" si="120"/>
        <v/>
      </c>
    </row>
    <row r="711" spans="1:37" ht="11.25" hidden="1" outlineLevel="3">
      <c r="A711" s="14164" t="s">
        <v>4787</v>
      </c>
      <c r="B711" s="2" t="s">
        <v>94</v>
      </c>
      <c r="C711" s="67" t="str">
        <f t="shared" si="116"/>
        <v/>
      </c>
      <c r="D711" s="2" t="s">
        <v>90</v>
      </c>
      <c r="E711" s="2" t="s">
        <v>4788</v>
      </c>
      <c r="F711" s="2" t="s">
        <v>67</v>
      </c>
      <c r="G711" s="2" t="s">
        <v>4789</v>
      </c>
      <c r="H711" s="2" t="s">
        <v>4786</v>
      </c>
      <c r="I711" s="2"/>
      <c r="J711" s="2"/>
      <c r="K711" s="2"/>
      <c r="L711" s="2" t="s">
        <v>12</v>
      </c>
      <c r="M711" s="2" t="s">
        <v>12</v>
      </c>
      <c r="N711" s="2" t="s">
        <v>12</v>
      </c>
      <c r="O711" s="2" t="s">
        <v>14</v>
      </c>
      <c r="P711" s="2"/>
      <c r="Q711" s="2"/>
      <c r="S711" s="14165"/>
      <c r="U711" s="14166"/>
      <c r="W711" s="14167" t="str">
        <f t="shared" ref="W711:W718" si="125">IF(ISNUMBER(U711),U711,"")</f>
        <v/>
      </c>
      <c r="Y711" s="14168" t="str">
        <f t="shared" si="118"/>
        <v/>
      </c>
      <c r="AA711" s="92"/>
      <c r="AC711" s="14169"/>
      <c r="AE711" s="14170"/>
      <c r="AG711" s="14171" t="str">
        <f t="shared" ref="AG711:AG718" si="126">IF(ISNUMBER(AE711),AE711,"")</f>
        <v/>
      </c>
      <c r="AI711" s="14172" t="str">
        <f t="shared" si="120"/>
        <v/>
      </c>
    </row>
    <row r="712" spans="1:37" ht="11.25" hidden="1" outlineLevel="3">
      <c r="A712" s="14173" t="s">
        <v>4790</v>
      </c>
      <c r="B712" s="2" t="s">
        <v>94</v>
      </c>
      <c r="C712" s="67" t="str">
        <f t="shared" si="116"/>
        <v/>
      </c>
      <c r="D712" s="2" t="s">
        <v>90</v>
      </c>
      <c r="E712" s="2" t="s">
        <v>4791</v>
      </c>
      <c r="F712" s="2" t="s">
        <v>67</v>
      </c>
      <c r="G712" s="2" t="s">
        <v>4792</v>
      </c>
      <c r="H712" s="2"/>
      <c r="I712" s="2"/>
      <c r="J712" s="2"/>
      <c r="K712" s="2"/>
      <c r="L712" s="2" t="s">
        <v>12</v>
      </c>
      <c r="M712" s="2" t="s">
        <v>12</v>
      </c>
      <c r="N712" s="2" t="s">
        <v>12</v>
      </c>
      <c r="O712" s="2" t="s">
        <v>14</v>
      </c>
      <c r="P712" s="2"/>
      <c r="Q712" s="2"/>
      <c r="S712" s="14174"/>
      <c r="U712" s="14175"/>
      <c r="W712" s="14176" t="str">
        <f t="shared" si="125"/>
        <v/>
      </c>
      <c r="Y712" s="14177" t="str">
        <f t="shared" si="118"/>
        <v/>
      </c>
      <c r="AA712" s="92"/>
      <c r="AC712" s="14178"/>
      <c r="AE712" s="14179"/>
      <c r="AG712" s="14180" t="str">
        <f t="shared" si="126"/>
        <v/>
      </c>
      <c r="AI712" s="14181" t="str">
        <f t="shared" si="120"/>
        <v/>
      </c>
    </row>
    <row r="713" spans="1:37" ht="11.25" hidden="1" outlineLevel="3">
      <c r="A713" s="14182" t="s">
        <v>4793</v>
      </c>
      <c r="B713" s="2" t="s">
        <v>94</v>
      </c>
      <c r="C713" s="67" t="str">
        <f t="shared" ref="C713:C718" si="127">IF(OR(ISNUMBER(S713),ISNUMBER(U713),ISNUMBER(W713),ISNUMBER(Y713),ISNUMBER(AC713),ISNUMBER(AE713),ISNUMBER(AG713),ISNUMBER(AI713),ISNUMBER(AA713),ISNUMBER(AK713)),"x","")</f>
        <v/>
      </c>
      <c r="D713" s="2" t="s">
        <v>90</v>
      </c>
      <c r="E713" s="2" t="s">
        <v>4794</v>
      </c>
      <c r="F713" s="2" t="s">
        <v>67</v>
      </c>
      <c r="G713" s="2" t="s">
        <v>4795</v>
      </c>
      <c r="H713" s="2"/>
      <c r="I713" s="2"/>
      <c r="J713" s="2"/>
      <c r="K713" s="2"/>
      <c r="L713" s="2" t="s">
        <v>12</v>
      </c>
      <c r="M713" s="2" t="s">
        <v>12</v>
      </c>
      <c r="N713" s="2" t="s">
        <v>12</v>
      </c>
      <c r="O713" s="2" t="s">
        <v>14</v>
      </c>
      <c r="P713" s="2"/>
      <c r="Q713" s="2"/>
      <c r="S713" s="14183"/>
      <c r="U713" s="14184"/>
      <c r="W713" s="14185" t="str">
        <f t="shared" si="125"/>
        <v/>
      </c>
      <c r="Y713" s="14186" t="str">
        <f t="shared" ref="Y713:Y718" si="128">IF(OR(ISNUMBER(S713),ISNUMBER(W713)),N(S713)+N(W713),"")</f>
        <v/>
      </c>
      <c r="AA713" s="92"/>
      <c r="AC713" s="14187"/>
      <c r="AE713" s="14188"/>
      <c r="AG713" s="14189" t="str">
        <f t="shared" si="126"/>
        <v/>
      </c>
      <c r="AI713" s="14190" t="str">
        <f t="shared" ref="AI713:AI718" si="129">IF(OR(ISNUMBER(AC713),ISNUMBER(AG713)),N(AC713)+N(AG713),"")</f>
        <v/>
      </c>
    </row>
    <row r="714" spans="1:37" ht="11.25" hidden="1" outlineLevel="3">
      <c r="A714" s="14191" t="s">
        <v>4796</v>
      </c>
      <c r="B714" s="2" t="s">
        <v>94</v>
      </c>
      <c r="C714" s="67" t="str">
        <f t="shared" si="127"/>
        <v/>
      </c>
      <c r="D714" s="2" t="s">
        <v>90</v>
      </c>
      <c r="E714" s="2" t="s">
        <v>4797</v>
      </c>
      <c r="F714" s="2" t="s">
        <v>67</v>
      </c>
      <c r="G714" s="2" t="s">
        <v>4798</v>
      </c>
      <c r="H714" s="2" t="s">
        <v>4786</v>
      </c>
      <c r="I714" s="2"/>
      <c r="J714" s="2"/>
      <c r="K714" s="2"/>
      <c r="L714" s="2" t="s">
        <v>12</v>
      </c>
      <c r="M714" s="2" t="s">
        <v>12</v>
      </c>
      <c r="N714" s="2" t="s">
        <v>12</v>
      </c>
      <c r="O714" s="2" t="s">
        <v>14</v>
      </c>
      <c r="P714" s="2"/>
      <c r="Q714" s="2"/>
      <c r="S714" s="14192"/>
      <c r="U714" s="14193"/>
      <c r="W714" s="14194" t="str">
        <f t="shared" si="125"/>
        <v/>
      </c>
      <c r="Y714" s="14195" t="str">
        <f t="shared" si="128"/>
        <v/>
      </c>
      <c r="AA714" s="92"/>
      <c r="AC714" s="14196"/>
      <c r="AE714" s="14197"/>
      <c r="AG714" s="14198" t="str">
        <f t="shared" si="126"/>
        <v/>
      </c>
      <c r="AI714" s="14199" t="str">
        <f t="shared" si="129"/>
        <v/>
      </c>
    </row>
    <row r="715" spans="1:37" ht="11.25" hidden="1" outlineLevel="3">
      <c r="A715" s="14200" t="s">
        <v>4799</v>
      </c>
      <c r="B715" s="2" t="s">
        <v>94</v>
      </c>
      <c r="C715" s="67" t="str">
        <f t="shared" si="127"/>
        <v/>
      </c>
      <c r="D715" s="2" t="s">
        <v>90</v>
      </c>
      <c r="E715" s="2" t="s">
        <v>4800</v>
      </c>
      <c r="F715" s="2" t="s">
        <v>67</v>
      </c>
      <c r="G715" s="2" t="s">
        <v>4801</v>
      </c>
      <c r="H715" s="2" t="s">
        <v>4802</v>
      </c>
      <c r="I715" s="2"/>
      <c r="J715" s="2"/>
      <c r="K715" s="2"/>
      <c r="L715" s="2" t="s">
        <v>12</v>
      </c>
      <c r="M715" s="2" t="s">
        <v>12</v>
      </c>
      <c r="N715" s="2" t="s">
        <v>12</v>
      </c>
      <c r="O715" s="2" t="s">
        <v>14</v>
      </c>
      <c r="P715" s="2"/>
      <c r="Q715" s="2"/>
      <c r="S715" s="14201"/>
      <c r="U715" s="14202"/>
      <c r="W715" s="14203" t="str">
        <f t="shared" si="125"/>
        <v/>
      </c>
      <c r="Y715" s="14204" t="str">
        <f t="shared" si="128"/>
        <v/>
      </c>
      <c r="AA715" s="92"/>
      <c r="AC715" s="14205"/>
      <c r="AE715" s="14206"/>
      <c r="AG715" s="14207" t="str">
        <f t="shared" si="126"/>
        <v/>
      </c>
      <c r="AI715" s="14208" t="str">
        <f t="shared" si="129"/>
        <v/>
      </c>
    </row>
    <row r="716" spans="1:37" ht="11.25" outlineLevel="1">
      <c r="A716" s="14209" t="s">
        <v>4803</v>
      </c>
      <c r="B716" s="2" t="s">
        <v>593</v>
      </c>
      <c r="C716" s="67" t="str">
        <f t="shared" si="127"/>
        <v/>
      </c>
      <c r="D716" s="2" t="s">
        <v>90</v>
      </c>
      <c r="E716" s="2" t="s">
        <v>4804</v>
      </c>
      <c r="F716" s="2" t="s">
        <v>67</v>
      </c>
      <c r="G716" s="2" t="s">
        <v>4803</v>
      </c>
      <c r="H716" s="2" t="s">
        <v>4805</v>
      </c>
      <c r="I716" s="2"/>
      <c r="J716" s="2" t="s">
        <v>96</v>
      </c>
      <c r="K716" s="2"/>
      <c r="L716" s="2" t="s">
        <v>12</v>
      </c>
      <c r="M716" s="2" t="s">
        <v>12</v>
      </c>
      <c r="N716" s="2" t="s">
        <v>12</v>
      </c>
      <c r="O716" s="2" t="s">
        <v>14</v>
      </c>
      <c r="P716" s="2"/>
      <c r="Q716" s="2"/>
      <c r="S716" s="14210"/>
      <c r="U716" s="14211"/>
      <c r="W716" s="14212" t="str">
        <f t="shared" si="125"/>
        <v/>
      </c>
      <c r="Y716" s="14213" t="str">
        <f t="shared" si="128"/>
        <v/>
      </c>
      <c r="AA716" s="92"/>
      <c r="AC716" s="14214"/>
      <c r="AE716" s="14215"/>
      <c r="AG716" s="14216" t="str">
        <f t="shared" si="126"/>
        <v/>
      </c>
      <c r="AI716" s="14217" t="str">
        <f t="shared" si="129"/>
        <v/>
      </c>
    </row>
    <row r="717" spans="1:37" ht="11.25" outlineLevel="1">
      <c r="A717" s="14218" t="s">
        <v>4806</v>
      </c>
      <c r="B717" s="2" t="s">
        <v>94</v>
      </c>
      <c r="C717" s="67" t="str">
        <f t="shared" si="127"/>
        <v/>
      </c>
      <c r="D717" s="2" t="s">
        <v>90</v>
      </c>
      <c r="E717" s="2" t="s">
        <v>4807</v>
      </c>
      <c r="F717" s="2" t="s">
        <v>67</v>
      </c>
      <c r="G717" s="2" t="s">
        <v>4806</v>
      </c>
      <c r="H717" s="2" t="s">
        <v>4808</v>
      </c>
      <c r="I717" s="2" t="s">
        <v>4809</v>
      </c>
      <c r="J717" s="2" t="s">
        <v>96</v>
      </c>
      <c r="K717" s="2"/>
      <c r="L717" s="2" t="s">
        <v>12</v>
      </c>
      <c r="M717" s="2" t="s">
        <v>12</v>
      </c>
      <c r="N717" s="2" t="s">
        <v>12</v>
      </c>
      <c r="O717" s="2" t="s">
        <v>14</v>
      </c>
      <c r="P717" s="2"/>
      <c r="Q717" s="2"/>
      <c r="S717" s="14219"/>
      <c r="U717" s="14220"/>
      <c r="W717" s="14221" t="str">
        <f t="shared" si="125"/>
        <v/>
      </c>
      <c r="Y717" s="14222" t="str">
        <f t="shared" si="128"/>
        <v/>
      </c>
      <c r="AA717" s="92"/>
      <c r="AC717" s="14223"/>
      <c r="AE717" s="14224"/>
      <c r="AG717" s="14225" t="str">
        <f t="shared" si="126"/>
        <v/>
      </c>
      <c r="AI717" s="14226" t="str">
        <f t="shared" si="129"/>
        <v/>
      </c>
    </row>
    <row r="718" spans="1:37" ht="11.25" outlineLevel="1">
      <c r="A718" s="14227" t="s">
        <v>4810</v>
      </c>
      <c r="B718" s="2" t="s">
        <v>94</v>
      </c>
      <c r="C718" s="67" t="str">
        <f t="shared" si="127"/>
        <v/>
      </c>
      <c r="D718" s="2" t="s">
        <v>90</v>
      </c>
      <c r="E718" s="2" t="s">
        <v>4811</v>
      </c>
      <c r="F718" s="2" t="s">
        <v>67</v>
      </c>
      <c r="G718" s="2" t="s">
        <v>4810</v>
      </c>
      <c r="H718" s="2" t="s">
        <v>142</v>
      </c>
      <c r="I718" s="2" t="s">
        <v>4812</v>
      </c>
      <c r="J718" s="2" t="s">
        <v>96</v>
      </c>
      <c r="K718" s="2"/>
      <c r="L718" s="2" t="s">
        <v>12</v>
      </c>
      <c r="M718" s="2" t="s">
        <v>12</v>
      </c>
      <c r="N718" s="2" t="s">
        <v>12</v>
      </c>
      <c r="O718" s="2" t="s">
        <v>14</v>
      </c>
      <c r="P718" s="2"/>
      <c r="Q718" s="2"/>
      <c r="S718" s="14228"/>
      <c r="U718" s="14229"/>
      <c r="W718" s="14230" t="str">
        <f t="shared" si="125"/>
        <v/>
      </c>
      <c r="Y718" s="14231" t="str">
        <f t="shared" si="128"/>
        <v/>
      </c>
      <c r="AA718" s="92"/>
      <c r="AC718" s="14232"/>
      <c r="AE718" s="14233"/>
      <c r="AG718" s="14234" t="str">
        <f t="shared" si="126"/>
        <v/>
      </c>
      <c r="AI718" s="14235" t="str">
        <f t="shared" si="129"/>
        <v/>
      </c>
    </row>
    <row r="719" spans="1:37" ht="11.25">
      <c r="C719" s="50"/>
      <c r="S719" s="35"/>
      <c r="T719" s="35"/>
      <c r="AK719" s="2"/>
    </row>
    <row r="720" spans="1:37" s="25" customFormat="1" ht="11.25">
      <c r="A720" s="23"/>
      <c r="B720" s="23"/>
      <c r="C720" s="65"/>
      <c r="D720" s="10"/>
      <c r="E720" s="10"/>
      <c r="F720" s="10"/>
      <c r="G720" s="9"/>
      <c r="H720" s="9"/>
      <c r="I720" s="9"/>
      <c r="J720" s="9"/>
      <c r="K720" s="9"/>
      <c r="L720" s="9"/>
      <c r="M720" s="9"/>
      <c r="N720" s="9"/>
      <c r="O720" s="9"/>
      <c r="P720" s="9"/>
      <c r="Q720" s="9"/>
      <c r="R720" s="35"/>
      <c r="S720" s="35"/>
      <c r="T720" s="35"/>
      <c r="U720" s="35"/>
      <c r="V720" s="35"/>
      <c r="W720" s="35"/>
      <c r="X720" s="35"/>
      <c r="Y720" s="35"/>
      <c r="Z720" s="35"/>
      <c r="AA720" s="35"/>
      <c r="AB720" s="35"/>
      <c r="AC720" s="35"/>
      <c r="AD720" s="35"/>
      <c r="AE720" s="35"/>
      <c r="AF720" s="35"/>
      <c r="AG720" s="35"/>
      <c r="AH720" s="35"/>
      <c r="AI720" s="35"/>
    </row>
    <row r="722" spans="19:20" ht="11.25">
      <c r="S722" s="20"/>
      <c r="T722" s="48" t="s">
        <v>53</v>
      </c>
    </row>
    <row r="723" spans="19:20" ht="11.25">
      <c r="S723" s="46"/>
      <c r="T723" s="45" t="s">
        <v>52</v>
      </c>
    </row>
  </sheetData>
  <autoFilter ref="A7:Q19"/>
  <mergeCells count="6">
    <mergeCell ref="A1:A2"/>
    <mergeCell ref="AC3:AI3"/>
    <mergeCell ref="AC4:AI4"/>
    <mergeCell ref="S3:Y3"/>
    <mergeCell ref="S4:Y4"/>
    <mergeCell ref="A3:A4"/>
  </mergeCells>
  <hyperlinks>
    <hyperlink ref="B10" location="'GuV'!A9" display="+"/>
    <hyperlink ref="B11" location="'GuV'!A9" display="+"/>
    <hyperlink ref="B13" location="'GuV'!A11" display="+"/>
    <hyperlink ref="B14" location="'GuV'!A13" display="+"/>
    <hyperlink ref="B15" location="'GuV'!A14" display="+"/>
    <hyperlink ref="B16" location="'GuV'!A15" display="+"/>
    <hyperlink ref="B17" location="'GuV'!A16" display="+"/>
    <hyperlink ref="B18" location="'GuV'!A16" display="+"/>
    <hyperlink ref="B19" location="'GuV'!A16" display="+"/>
    <hyperlink ref="B20" location="'GuV'!A16" display="+"/>
    <hyperlink ref="B21" location="'GuV'!A16" display="+"/>
    <hyperlink ref="B22" location="'GuV'!A16" display="+"/>
    <hyperlink ref="B23" location="'GuV'!A16" display="+"/>
    <hyperlink ref="B24" location="'GuV'!A16" display="+"/>
    <hyperlink ref="B25" location="'GuV'!A24" display="+"/>
    <hyperlink ref="B26" location="'GuV'!A24" display="+"/>
    <hyperlink ref="B27" location="'GuV'!A24" display="+"/>
    <hyperlink ref="B28" location="'GuV'!A24" display="+"/>
    <hyperlink ref="B29" location="'GuV'!A15" display="+"/>
    <hyperlink ref="B30" location="'GuV'!A29" display="+"/>
    <hyperlink ref="B34" location="'GuV'!A30" display="+"/>
    <hyperlink ref="B35" location="'GuV'!A30" display="+"/>
    <hyperlink ref="B36" location="'GuV'!A30" display="+"/>
    <hyperlink ref="B37" location="'GuV'!A30" display="+"/>
    <hyperlink ref="B38" location="'GuV'!A30" display="+"/>
    <hyperlink ref="B39" location="'GuV'!A38" display="+"/>
    <hyperlink ref="B40" location="'GuV'!A38" display="+"/>
    <hyperlink ref="B41" location="'GuV'!A30" display="+"/>
    <hyperlink ref="B42" location="'GuV'!A30" display="+"/>
    <hyperlink ref="B43" location="'GuV'!A30" display="+"/>
    <hyperlink ref="B44" location="'GuV'!A30" display="+"/>
    <hyperlink ref="B45" location="'GuV'!A30" display="+"/>
    <hyperlink ref="B46" location="'GuV'!A30" display="+"/>
    <hyperlink ref="B47" location="'GuV'!A30" display="+"/>
    <hyperlink ref="B48" location="'GuV'!A29" display="-"/>
    <hyperlink ref="B49" location="'GuV'!A48" display="+"/>
    <hyperlink ref="B50" location="'GuV'!A48" display="+"/>
    <hyperlink ref="B51" location="'GuV'!A48" display="+"/>
    <hyperlink ref="B52" location="'GuV'!A48" display="+"/>
    <hyperlink ref="B53" location="'GuV'!A48" display="+"/>
    <hyperlink ref="B54" location="'GuV'!A48" display="+"/>
    <hyperlink ref="B55" location="'GuV'!A48" display="+"/>
    <hyperlink ref="B56" location="'GuV'!A48" display="+"/>
    <hyperlink ref="B57" location="'GuV'!A48" display="+"/>
    <hyperlink ref="B58" location="'GuV'!A48" display="+"/>
    <hyperlink ref="B59" location="'GuV'!A48" display="+"/>
    <hyperlink ref="B60" location="'GuV'!A48" display="+"/>
    <hyperlink ref="B64" location="'GuV'!A15" display="+"/>
    <hyperlink ref="B65" location="'GuV'!A64" display="+"/>
    <hyperlink ref="B66" location="'GuV'!A64" display="+"/>
    <hyperlink ref="B67" location="'GuV'!A64" display="+"/>
    <hyperlink ref="B68" location="'GuV'!A64" display="-"/>
    <hyperlink ref="B69" location="'GuV'!A64" display="-"/>
    <hyperlink ref="B70" location="'GuV'!A64" display="-"/>
    <hyperlink ref="B71" location="'GuV'!A15" display="+"/>
    <hyperlink ref="B72" location="'GuV'!A71" display="+"/>
    <hyperlink ref="B73" location="'GuV'!A71" display="+"/>
    <hyperlink ref="B74" location="'GuV'!A71" display="+"/>
    <hyperlink ref="B75" location="'GuV'!A14" display="+"/>
    <hyperlink ref="B78" location="'GuV'!A75" display="+"/>
    <hyperlink ref="B79" location="'GuV'!A75" display="+"/>
    <hyperlink ref="B80" location="'GuV'!A79" display="+"/>
    <hyperlink ref="B81" location="'GuV'!A79" display="+"/>
    <hyperlink ref="B82" location="'GuV'!A79" display="+"/>
    <hyperlink ref="B83" location="'GuV'!A79" display="+"/>
    <hyperlink ref="B84" location="'GuV'!A79" display="+"/>
    <hyperlink ref="B86" location="'GuV'!A75" display="+"/>
    <hyperlink ref="B87" location="'GuV'!A86" display="+"/>
    <hyperlink ref="B88" location="'GuV'!A87" display="+"/>
    <hyperlink ref="B89" location="'GuV'!A87" display="+"/>
    <hyperlink ref="B90" location="'GuV'!A89" display="+"/>
    <hyperlink ref="B91" location="'GuV'!A89" display="+"/>
    <hyperlink ref="B92" location="'GuV'!A87" display="+"/>
    <hyperlink ref="B93" location="'GuV'!A92" display="+"/>
    <hyperlink ref="B94" location="'GuV'!A92" display="+"/>
    <hyperlink ref="B95" location="'GuV'!A92" display="+"/>
    <hyperlink ref="B96" location="'GuV'!A86" display="-"/>
    <hyperlink ref="B97" location="'GuV'!A96" display="+"/>
    <hyperlink ref="B98" location="'GuV'!A96" display="+"/>
    <hyperlink ref="B99" location="'GuV'!A98" display="+"/>
    <hyperlink ref="B100" location="'GuV'!A98" display="+"/>
    <hyperlink ref="B101" location="'GuV'!A96" display="+"/>
    <hyperlink ref="B102" location="'GuV'!A101" display="+"/>
    <hyperlink ref="B103" location="'GuV'!A101" display="+"/>
    <hyperlink ref="B104" location="'GuV'!A101" display="+"/>
    <hyperlink ref="B105" location="'GuV'!A75" display="+"/>
    <hyperlink ref="B106" location="'GuV'!A75" display="+"/>
    <hyperlink ref="B107" location="'GuV'!A75" display="+"/>
    <hyperlink ref="B108" location="'GuV'!A75" display="+"/>
    <hyperlink ref="B109" location="'GuV'!A75" display="+"/>
    <hyperlink ref="B110" location="'GuV'!A109" display="+"/>
    <hyperlink ref="B111" location="'GuV'!A109" display="+"/>
    <hyperlink ref="B112" location="'GuV'!A109" display="+"/>
    <hyperlink ref="B113" location="'GuV'!A75" display="+"/>
    <hyperlink ref="B114" location="'GuV'!A75" display="+"/>
    <hyperlink ref="B115" location="'GuV'!A75" display="+"/>
    <hyperlink ref="B116" location="'GuV'!A75" display="+"/>
    <hyperlink ref="B117" location="'GuV'!A75" display="+"/>
    <hyperlink ref="B118" location="'GuV'!A75" display="+"/>
    <hyperlink ref="B119" location="'GuV'!A75" display="+"/>
    <hyperlink ref="B120" location="'GuV'!A75" display="+"/>
    <hyperlink ref="B121" location="'GuV'!A75" display="+"/>
    <hyperlink ref="B122" location="'GuV'!A121" display="+"/>
    <hyperlink ref="B123" location="'GuV'!A121" display="+"/>
    <hyperlink ref="B124" location="'GuV'!A121" display="+"/>
    <hyperlink ref="B125" location="'GuV'!A121" display="+"/>
    <hyperlink ref="B126" location="'GuV'!A121" display="+"/>
    <hyperlink ref="B127" location="'GuV'!A75" display="+"/>
    <hyperlink ref="B128" location="'GuV'!A75" display="+"/>
    <hyperlink ref="B129" location="'GuV'!A75" display="+"/>
    <hyperlink ref="B131" location="'GuV'!A75" display="+"/>
    <hyperlink ref="B132" location="'GuV'!A14" display="+"/>
    <hyperlink ref="B133" location="'GuV'!A132" display="+"/>
    <hyperlink ref="B134" location="'GuV'!A132" display="+"/>
    <hyperlink ref="B135" location="'GuV'!A132" display="+"/>
    <hyperlink ref="B136" location="'GuV'!A132" display="+"/>
    <hyperlink ref="B137" location="'GuV'!A132" display="+"/>
    <hyperlink ref="B138" location="'GuV'!A132" display="+"/>
    <hyperlink ref="B139" location="'GuV'!A132" display="+"/>
    <hyperlink ref="B140" location="'GuV'!A14" display="-"/>
    <hyperlink ref="B141" location="'GuV'!A140" display="+"/>
    <hyperlink ref="B142" location="'GuV'!A140" display="+"/>
    <hyperlink ref="B143" location="'GuV'!A140" display="+"/>
    <hyperlink ref="B144" location="'GuV'!A140" display="+"/>
    <hyperlink ref="B145" location="'GuV'!A14" display="-"/>
    <hyperlink ref="B146" location="'GuV'!A145" display="+"/>
    <hyperlink ref="B148" location="'GuV'!A146" display="+"/>
    <hyperlink ref="B149" location="'GuV'!A148" display="+"/>
    <hyperlink ref="B150" location="'GuV'!A148" display="+"/>
    <hyperlink ref="B151" location="'GuV'!A148" display="+"/>
    <hyperlink ref="B152" location="'GuV'!A148" display="+"/>
    <hyperlink ref="B153" location="'GuV'!A148" display="+"/>
    <hyperlink ref="B154" location="'GuV'!A146" display="+"/>
    <hyperlink ref="B155" location="'GuV'!A154" display="+"/>
    <hyperlink ref="B156" location="'GuV'!A154" display="+"/>
    <hyperlink ref="B157" location="'GuV'!A154" display="+"/>
    <hyperlink ref="B158" location="'GuV'!A154" display="+"/>
    <hyperlink ref="B159" location="'GuV'!A154" display="+"/>
    <hyperlink ref="B160" location="'GuV'!A154" display="+"/>
    <hyperlink ref="B161" location="'GuV'!A146" display="+"/>
    <hyperlink ref="B162" location="'GuV'!A145" display="+"/>
    <hyperlink ref="B163" location="'GuV'!A162" display="+"/>
    <hyperlink ref="B164" location="'GuV'!A162" display="+"/>
    <hyperlink ref="B165" location="'GuV'!A162" display="+"/>
    <hyperlink ref="B166" location="'GuV'!A162" display="+"/>
    <hyperlink ref="B167" location="'GuV'!A162" display="+"/>
    <hyperlink ref="B170" location="'GuV'!A13" display="-"/>
    <hyperlink ref="B173" location="'GuV'!A170" display="+"/>
    <hyperlink ref="B174" location="'GuV'!A173" display="+"/>
    <hyperlink ref="B175" location="'GuV'!A173" display="+"/>
    <hyperlink ref="B176" location="'GuV'!A173" display="+"/>
    <hyperlink ref="B177" location="'GuV'!A173" display="+"/>
    <hyperlink ref="B178" location="'GuV'!A173" display="+"/>
    <hyperlink ref="B179" location="'GuV'!A173" display="+"/>
    <hyperlink ref="B180" location="'GuV'!A173" display="+"/>
    <hyperlink ref="B181" location="'GuV'!A170" display="+"/>
    <hyperlink ref="B182" location="'GuV'!A181" display="+"/>
    <hyperlink ref="B184" location="'GuV'!A181" display="+"/>
    <hyperlink ref="B188" location="'GuV'!A181" display="+"/>
    <hyperlink ref="B189" location="'GuV'!A181" display="+"/>
    <hyperlink ref="B190" location="'GuV'!A13" display="-"/>
    <hyperlink ref="B191" location="'GuV'!A190" display="+"/>
    <hyperlink ref="B193" location="'GuV'!A191" display="+"/>
    <hyperlink ref="B194" location="'GuV'!A191" display="+"/>
    <hyperlink ref="B195" location="'GuV'!A191" display="+"/>
    <hyperlink ref="B196" location="'GuV'!A191" display="+"/>
    <hyperlink ref="B200" location="'GuV'!A191" display="+"/>
    <hyperlink ref="B201" location="'GuV'!A200" display="+"/>
    <hyperlink ref="B202" location="'GuV'!A201" display="+"/>
    <hyperlink ref="B203" location="'GuV'!A201" display="+"/>
    <hyperlink ref="B204" location="'GuV'!A201" display="+"/>
    <hyperlink ref="B205" location="'GuV'!A201" display="+"/>
    <hyperlink ref="B206" location="'GuV'!A200" display="+"/>
    <hyperlink ref="B207" location="'GuV'!A200" display="+"/>
    <hyperlink ref="B208" location="'GuV'!A200" display="+"/>
    <hyperlink ref="B209" location="'GuV'!A191" display="+"/>
    <hyperlink ref="B210" location="'GuV'!A190" display="+"/>
    <hyperlink ref="B211" location="'GuV'!A210" display="+"/>
    <hyperlink ref="B212" location="'GuV'!A210" display="+"/>
    <hyperlink ref="B215" location="'GuV'!A13" display="-"/>
    <hyperlink ref="B218" location="'GuV'!A215" display="+"/>
    <hyperlink ref="B219" location="'GuV'!A218" display="+"/>
    <hyperlink ref="B220" location="'GuV'!A218" display="+"/>
    <hyperlink ref="B221" location="'GuV'!A218" display="+"/>
    <hyperlink ref="B222" location="'GuV'!A215" display="+"/>
    <hyperlink ref="B223" location="'GuV'!A215" display="+"/>
    <hyperlink ref="B224" location="'GuV'!A215" display="+"/>
    <hyperlink ref="B225" location="'GuV'!A224" display="+"/>
    <hyperlink ref="B226" location="'GuV'!A224" display="+"/>
    <hyperlink ref="B227" location="'GuV'!A224" display="+"/>
    <hyperlink ref="B228" location="'GuV'!A215" display="+"/>
    <hyperlink ref="B229" location="'GuV'!A228" display="+"/>
    <hyperlink ref="B230" location="'GuV'!A228" display="+"/>
    <hyperlink ref="B231" location="'GuV'!A215" display="+"/>
    <hyperlink ref="B232" location="'GuV'!A215" display="+"/>
    <hyperlink ref="B233" location="'GuV'!A215" display="+"/>
    <hyperlink ref="B234" location="'GuV'!A215" display="+"/>
    <hyperlink ref="B235" location="'GuV'!A215" display="+"/>
    <hyperlink ref="B236" location="'GuV'!A215" display="+"/>
    <hyperlink ref="B237" location="'GuV'!A215" display="+"/>
    <hyperlink ref="B238" location="'GuV'!A237" display="+"/>
    <hyperlink ref="B239" location="'GuV'!A237" display="+"/>
    <hyperlink ref="B240" location="'GuV'!A237" display="+"/>
    <hyperlink ref="B241" location="'GuV'!A240" display="+"/>
    <hyperlink ref="B242" location="'GuV'!A240" display="+"/>
    <hyperlink ref="B243" location="'GuV'!A240" display="+"/>
    <hyperlink ref="B244" location="'GuV'!A237" display="+"/>
    <hyperlink ref="B245" location="'GuV'!A244" display="+"/>
    <hyperlink ref="B246" location="'GuV'!A244" display="+"/>
    <hyperlink ref="B247" location="'GuV'!A244" display="+"/>
    <hyperlink ref="B248" location="'GuV'!A215" display="+"/>
    <hyperlink ref="B249" location="'GuV'!A215" display="+"/>
    <hyperlink ref="B250" location="'GuV'!A215" display="+"/>
    <hyperlink ref="B251" location="'GuV'!A215" display="+"/>
    <hyperlink ref="B252" location="'GuV'!A215" display="+"/>
    <hyperlink ref="B253" location="'GuV'!A215" display="+"/>
    <hyperlink ref="B254" location="'GuV'!A215" display="+"/>
    <hyperlink ref="B255" location="'GuV'!A215" display="+"/>
    <hyperlink ref="B256" location="'GuV'!A215" display="+"/>
    <hyperlink ref="B257" location="'GuV'!A215" display="+"/>
    <hyperlink ref="B258" location="'GuV'!A257" display="+"/>
    <hyperlink ref="B259" location="'GuV'!A257" display="+"/>
    <hyperlink ref="B260" location="'GuV'!A257" display="+"/>
    <hyperlink ref="B261" location="'GuV'!A257" display="+"/>
    <hyperlink ref="B262" location="'GuV'!A257" display="+"/>
    <hyperlink ref="B263" location="'GuV'!A215" display="+"/>
    <hyperlink ref="B264" location="'GuV'!A263" display="+"/>
    <hyperlink ref="B265" location="'GuV'!A263" display="+"/>
    <hyperlink ref="B266" location="'GuV'!A263" display="+"/>
    <hyperlink ref="B267" location="'GuV'!A215" display="+"/>
    <hyperlink ref="B268" location="'GuV'!A215" display="+"/>
    <hyperlink ref="B269" location="'GuV'!A268" display="-"/>
    <hyperlink ref="B270" location="'GuV'!A269" display="+"/>
    <hyperlink ref="B271" location="'GuV'!A269" display="+"/>
    <hyperlink ref="B272" location="'GuV'!A271" display="+"/>
    <hyperlink ref="B273" location="'GuV'!A271" display="+"/>
    <hyperlink ref="B274" location="'GuV'!A269" display="+"/>
    <hyperlink ref="B275" location="'GuV'!A274" display="+"/>
    <hyperlink ref="B276" location="'GuV'!A274" display="+"/>
    <hyperlink ref="B277" location="'GuV'!A274" display="+"/>
    <hyperlink ref="B278" location="'GuV'!A268" display="-"/>
    <hyperlink ref="B279" location="'GuV'!A278" display="+"/>
    <hyperlink ref="B280" location="'GuV'!A278" display="+"/>
    <hyperlink ref="B281" location="'GuV'!A280" display="+"/>
    <hyperlink ref="B282" location="'GuV'!A280" display="+"/>
    <hyperlink ref="B283" location="'GuV'!A278" display="+"/>
    <hyperlink ref="B284" location="'GuV'!A283" display="+"/>
    <hyperlink ref="B285" location="'GuV'!A283" display="+"/>
    <hyperlink ref="B286" location="'GuV'!A283" display="+"/>
    <hyperlink ref="B287" location="'GuV'!A215" display="+"/>
    <hyperlink ref="B288" location="'GuV'!A215" display="+"/>
    <hyperlink ref="B289" location="'GuV'!A215" display="+"/>
    <hyperlink ref="B290" location="'GuV'!A215" display="+"/>
    <hyperlink ref="B291" location="'GuV'!A215" display="+"/>
    <hyperlink ref="B292" location="'GuV'!A215" display="+"/>
    <hyperlink ref="B293" location="'GuV'!A215" display="+"/>
    <hyperlink ref="B294" location="'GuV'!A215" display="+"/>
    <hyperlink ref="B295" location="'GuV'!A215" display="+"/>
    <hyperlink ref="B296" location="'GuV'!A215" display="+"/>
    <hyperlink ref="B298" location="'GuV'!A13" display="-"/>
    <hyperlink ref="B300" location="'GuV'!A11" display="+"/>
    <hyperlink ref="B301" location="'GuV'!A300" display="+"/>
    <hyperlink ref="B302" location="'GuV'!A301" display="+"/>
    <hyperlink ref="B303" location="'GuV'!A302" display="+"/>
    <hyperlink ref="B304" location="'GuV'!A302" display="+"/>
    <hyperlink ref="B305" location="'GuV'!A302" display="+"/>
    <hyperlink ref="B306" location="'GuV'!A302" display="+"/>
    <hyperlink ref="B307" location="'GuV'!A302" display="+"/>
    <hyperlink ref="B308" location="'GuV'!A302" display="+"/>
    <hyperlink ref="B309" location="'GuV'!A302" display="+"/>
    <hyperlink ref="B310" location="'GuV'!A302" display="+"/>
    <hyperlink ref="B311" location="'GuV'!A310" display="+"/>
    <hyperlink ref="B312" location="'GuV'!A310" display="+"/>
    <hyperlink ref="B313" location="'GuV'!A310" display="+"/>
    <hyperlink ref="B314" location="'GuV'!A310" display="+"/>
    <hyperlink ref="B315" location="'GuV'!A301" display="+"/>
    <hyperlink ref="B316" location="'GuV'!A315" display="+"/>
    <hyperlink ref="B320" location="'GuV'!A316" display="+"/>
    <hyperlink ref="B321" location="'GuV'!A316" display="+"/>
    <hyperlink ref="B322" location="'GuV'!A316" display="+"/>
    <hyperlink ref="B323" location="'GuV'!A316" display="+"/>
    <hyperlink ref="B324" location="'GuV'!A316" display="+"/>
    <hyperlink ref="B325" location="'GuV'!A316" display="+"/>
    <hyperlink ref="B326" location="'GuV'!A316" display="+"/>
    <hyperlink ref="B327" location="'GuV'!A316" display="+"/>
    <hyperlink ref="B328" location="'GuV'!A316" display="+"/>
    <hyperlink ref="B329" location="'GuV'!A316" display="+"/>
    <hyperlink ref="B330" location="'GuV'!A316" display="+"/>
    <hyperlink ref="B331" location="'GuV'!A316" display="+"/>
    <hyperlink ref="B332" location="'GuV'!A315" display="-"/>
    <hyperlink ref="B333" location="'GuV'!A332" display="+"/>
    <hyperlink ref="B334" location="'GuV'!A332" display="+"/>
    <hyperlink ref="B335" location="'GuV'!A332" display="+"/>
    <hyperlink ref="B336" location="'GuV'!A332" display="+"/>
    <hyperlink ref="B337" location="'GuV'!A332" display="+"/>
    <hyperlink ref="B338" location="'GuV'!A332" display="+"/>
    <hyperlink ref="B339" location="'GuV'!A332" display="+"/>
    <hyperlink ref="B340" location="'GuV'!A332" display="+"/>
    <hyperlink ref="B341" location="'GuV'!A332" display="+"/>
    <hyperlink ref="B342" location="'GuV'!A332" display="+"/>
    <hyperlink ref="B343" location="'GuV'!A332" display="+"/>
    <hyperlink ref="B344" location="'GuV'!A332" display="+"/>
    <hyperlink ref="B345" location="'GuV'!A332" display="+"/>
    <hyperlink ref="B349" location="'GuV'!A301" display="-"/>
    <hyperlink ref="B350" location="'GuV'!A349" display="+"/>
    <hyperlink ref="B351" location="'GuV'!A349" display="+"/>
    <hyperlink ref="B352" location="'GuV'!A349" display="+"/>
    <hyperlink ref="B353" location="'GuV'!A349" display="+"/>
    <hyperlink ref="B354" location="'GuV'!A301" display="-"/>
    <hyperlink ref="B356" location="'GuV'!A354" display="+"/>
    <hyperlink ref="B357" location="'GuV'!A354" display="+"/>
    <hyperlink ref="B358" location="'GuV'!A354" display="+"/>
    <hyperlink ref="B359" location="'GuV'!A354" display="+"/>
    <hyperlink ref="B360" location="'GuV'!A354" display="+"/>
    <hyperlink ref="B361" location="'GuV'!A354" display="+"/>
    <hyperlink ref="B362" location="'GuV'!A354" display="+"/>
    <hyperlink ref="B363" location="'GuV'!A354" display="+"/>
    <hyperlink ref="B364" location="'GuV'!A354" display="+"/>
    <hyperlink ref="B365" location="'GuV'!A354" display="+"/>
    <hyperlink ref="B366" location="'GuV'!A300" display="-"/>
    <hyperlink ref="B368" location="'GuV'!A366" display="+"/>
    <hyperlink ref="B369" location="'GuV'!A366" display="+"/>
    <hyperlink ref="B370" location="'GuV'!A366" display="+"/>
    <hyperlink ref="B371" location="'GuV'!A366" display="+"/>
    <hyperlink ref="B372" location="'GuV'!A366" display="+"/>
    <hyperlink ref="B373" location="'GuV'!A366" display="+"/>
    <hyperlink ref="B374" location="'GuV'!A300" display="-"/>
    <hyperlink ref="B375" location="'GuV'!A300" display="-"/>
    <hyperlink ref="B377" location="'GuV'!A375" display="+"/>
    <hyperlink ref="B378" location="'GuV'!A375" display="+"/>
    <hyperlink ref="B379" location="'GuV'!A375" display="+"/>
    <hyperlink ref="B380" location="'GuV'!A300" display="+"/>
    <hyperlink ref="B383" location="'GuV'!A380" display="+"/>
    <hyperlink ref="B384" location="'GuV'!A380" display="+"/>
    <hyperlink ref="B385" location="'GuV'!A384" display="+"/>
    <hyperlink ref="B386" location="'GuV'!A384" display="+"/>
    <hyperlink ref="B387" location="'GuV'!A384" display="+"/>
    <hyperlink ref="B388" location="'GuV'!A384" display="+"/>
    <hyperlink ref="B389" location="'GuV'!A384" display="+"/>
    <hyperlink ref="B391" location="'GuV'!A380" display="+"/>
    <hyperlink ref="B392" location="'GuV'!A391" display="+"/>
    <hyperlink ref="B393" location="'GuV'!A392" display="+"/>
    <hyperlink ref="B394" location="'GuV'!A392" display="+"/>
    <hyperlink ref="B395" location="'GuV'!A394" display="+"/>
    <hyperlink ref="B396" location="'GuV'!A394" display="+"/>
    <hyperlink ref="B397" location="'GuV'!A392" display="+"/>
    <hyperlink ref="B398" location="'GuV'!A397" display="+"/>
    <hyperlink ref="B399" location="'GuV'!A397" display="+"/>
    <hyperlink ref="B400" location="'GuV'!A397" display="+"/>
    <hyperlink ref="B401" location="'GuV'!A391" display="-"/>
    <hyperlink ref="B402" location="'GuV'!A401" display="+"/>
    <hyperlink ref="B403" location="'GuV'!A401" display="+"/>
    <hyperlink ref="B404" location="'GuV'!A403" display="+"/>
    <hyperlink ref="B405" location="'GuV'!A403" display="+"/>
    <hyperlink ref="B406" location="'GuV'!A401" display="+"/>
    <hyperlink ref="B407" location="'GuV'!A406" display="+"/>
    <hyperlink ref="B408" location="'GuV'!A406" display="+"/>
    <hyperlink ref="B409" location="'GuV'!A406" display="+"/>
    <hyperlink ref="B410" location="'GuV'!A380" display="+"/>
    <hyperlink ref="B411" location="'GuV'!A380" display="+"/>
    <hyperlink ref="B412" location="'GuV'!A380" display="+"/>
    <hyperlink ref="B413" location="'GuV'!A380" display="+"/>
    <hyperlink ref="B414" location="'GuV'!A380" display="+"/>
    <hyperlink ref="B415" location="'GuV'!A414" display="+"/>
    <hyperlink ref="B416" location="'GuV'!A414" display="+"/>
    <hyperlink ref="B417" location="'GuV'!A414" display="+"/>
    <hyperlink ref="B418" location="'GuV'!A380" display="+"/>
    <hyperlink ref="B419" location="'GuV'!A380" display="+"/>
    <hyperlink ref="B420" location="'GuV'!A380" display="+"/>
    <hyperlink ref="B421" location="'GuV'!A380" display="+"/>
    <hyperlink ref="B422" location="'GuV'!A380" display="+"/>
    <hyperlink ref="B423" location="'GuV'!A380" display="+"/>
    <hyperlink ref="B424" location="'GuV'!A380" display="+"/>
    <hyperlink ref="B425" location="'GuV'!A380" display="+"/>
    <hyperlink ref="B426" location="'GuV'!A380" display="+"/>
    <hyperlink ref="B427" location="'GuV'!A380" display="+"/>
    <hyperlink ref="B428" location="'GuV'!A427" display="+"/>
    <hyperlink ref="B429" location="'GuV'!A427" display="+"/>
    <hyperlink ref="B430" location="'GuV'!A427" display="+"/>
    <hyperlink ref="B431" location="'GuV'!A427" display="+"/>
    <hyperlink ref="B432" location="'GuV'!A427" display="+"/>
    <hyperlink ref="B433" location="'GuV'!A380" display="+"/>
    <hyperlink ref="B434" location="'GuV'!A380" display="+"/>
    <hyperlink ref="B435" location="'GuV'!A380" display="+"/>
    <hyperlink ref="B437" location="'GuV'!A300" display="-"/>
    <hyperlink ref="B440" location="'GuV'!A437" display="+"/>
    <hyperlink ref="B441" location="'GuV'!A437" display="+"/>
    <hyperlink ref="B442" location="'GuV'!A437" display="+"/>
    <hyperlink ref="B443" location="'GuV'!A437" display="+"/>
    <hyperlink ref="B444" location="'GuV'!A437" display="+"/>
    <hyperlink ref="B445" location="'GuV'!A437" display="+"/>
    <hyperlink ref="B446" location="'GuV'!A437" display="+"/>
    <hyperlink ref="B447" location="'GuV'!A437" display="+"/>
    <hyperlink ref="B448" location="'GuV'!A437" display="+"/>
    <hyperlink ref="B449" location="'GuV'!A437" display="+"/>
    <hyperlink ref="B452" location="'GuV'!A451" display="+"/>
    <hyperlink ref="B453" location="'GuV'!A451" display="+"/>
    <hyperlink ref="B454" location="'GuV'!A451" display="+"/>
    <hyperlink ref="B456" location="'GuV'!A455" display="+"/>
    <hyperlink ref="B457" location="'GuV'!A455" display="+"/>
    <hyperlink ref="B458" location="'GuV'!A455" display="+"/>
    <hyperlink ref="B460" location="'GuV'!A459" display="+"/>
    <hyperlink ref="B462" location="'GuV'!A460" display="+"/>
    <hyperlink ref="B463" location="'GuV'!A462" display="+"/>
    <hyperlink ref="B464" location="'GuV'!A462" display="+"/>
    <hyperlink ref="B465" location="'GuV'!A462" display="+"/>
    <hyperlink ref="B466" location="'GuV'!A462" display="+"/>
    <hyperlink ref="B467" location="'GuV'!A462" display="+"/>
    <hyperlink ref="B468" location="'GuV'!A460" display="+"/>
    <hyperlink ref="B469" location="'GuV'!A468" display="+"/>
    <hyperlink ref="B470" location="'GuV'!A468" display="+"/>
    <hyperlink ref="B471" location="'GuV'!A468" display="+"/>
    <hyperlink ref="B472" location="'GuV'!A468" display="+"/>
    <hyperlink ref="B473" location="'GuV'!A468" display="+"/>
    <hyperlink ref="B474" location="'GuV'!A460" display="+"/>
    <hyperlink ref="B475" location="'GuV'!A459" display="+"/>
    <hyperlink ref="B477" location="'GuV'!A475" display="+"/>
    <hyperlink ref="B478" location="'GuV'!A475" display="+"/>
    <hyperlink ref="B479" location="'GuV'!A475" display="+"/>
    <hyperlink ref="B480" location="'GuV'!A475" display="+"/>
    <hyperlink ref="B481" location="'GuV'!A475" display="+"/>
    <hyperlink ref="B486" location="'GuV'!A483" display="+"/>
    <hyperlink ref="B487" location="'GuV'!A486" display="+"/>
    <hyperlink ref="B488" location="'GuV'!A486" display="+"/>
    <hyperlink ref="B489" location="'GuV'!A486" display="+"/>
    <hyperlink ref="B490" location="'GuV'!A486" display="+"/>
    <hyperlink ref="B491" location="'GuV'!A486" display="+"/>
    <hyperlink ref="B492" location="'GuV'!A486" display="+"/>
    <hyperlink ref="B493" location="'GuV'!A486" display="+"/>
    <hyperlink ref="B494" location="'GuV'!A483" display="+"/>
    <hyperlink ref="B495" location="'GuV'!A494" display="+"/>
    <hyperlink ref="B497" location="'GuV'!A494" display="+"/>
    <hyperlink ref="B501" location="'GuV'!A494" display="+"/>
    <hyperlink ref="B502" location="'GuV'!A494" display="+"/>
    <hyperlink ref="B505" location="'GuV'!A503" display="+"/>
    <hyperlink ref="B506" location="'GuV'!A505" display="+"/>
    <hyperlink ref="B507" location="'GuV'!A505" display="+"/>
    <hyperlink ref="B508" location="'GuV'!A505" display="+"/>
    <hyperlink ref="B509" location="'GuV'!A505" display="+"/>
    <hyperlink ref="B513" location="'GuV'!A505" display="+"/>
    <hyperlink ref="B514" location="'GuV'!A513" display="+"/>
    <hyperlink ref="B515" location="'GuV'!A514" display="+"/>
    <hyperlink ref="B516" location="'GuV'!A514" display="+"/>
    <hyperlink ref="B517" location="'GuV'!A514" display="+"/>
    <hyperlink ref="B518" location="'GuV'!A514" display="+"/>
    <hyperlink ref="B519" location="'GuV'!A513" display="+"/>
    <hyperlink ref="B520" location="'GuV'!A513" display="+"/>
    <hyperlink ref="B521" location="'GuV'!A505" display="+"/>
    <hyperlink ref="B522" location="'GuV'!A503" display="+"/>
    <hyperlink ref="B523" location="'GuV'!A522" display="+"/>
    <hyperlink ref="B524" location="'GuV'!A522" display="+"/>
    <hyperlink ref="B530" location="'GuV'!A527" display="+"/>
    <hyperlink ref="B531" location="'GuV'!A530" display="+"/>
    <hyperlink ref="B532" location="'GuV'!A530" display="+"/>
    <hyperlink ref="B533" location="'GuV'!A530" display="+"/>
    <hyperlink ref="B534" location="'GuV'!A527" display="+"/>
    <hyperlink ref="B535" location="'GuV'!A527" display="+"/>
    <hyperlink ref="B536" location="'GuV'!A527" display="+"/>
    <hyperlink ref="B537" location="'GuV'!A536" display="+"/>
    <hyperlink ref="B538" location="'GuV'!A536" display="+"/>
    <hyperlink ref="B539" location="'GuV'!A536" display="+"/>
    <hyperlink ref="B540" location="'GuV'!A527" display="+"/>
    <hyperlink ref="B541" location="'GuV'!A540" display="+"/>
    <hyperlink ref="B542" location="'GuV'!A540" display="+"/>
    <hyperlink ref="B543" location="'GuV'!A527" display="+"/>
    <hyperlink ref="B544" location="'GuV'!A527" display="+"/>
    <hyperlink ref="B545" location="'GuV'!A527" display="+"/>
    <hyperlink ref="B546" location="'GuV'!A527" display="+"/>
    <hyperlink ref="B547" location="'GuV'!A527" display="+"/>
    <hyperlink ref="B548" location="'GuV'!A547" display="+"/>
    <hyperlink ref="B549" location="'GuV'!A547" display="+"/>
    <hyperlink ref="B550" location="'GuV'!A547" display="+"/>
    <hyperlink ref="B551" location="'GuV'!A550" display="+"/>
    <hyperlink ref="B552" location="'GuV'!A550" display="+"/>
    <hyperlink ref="B553" location="'GuV'!A550" display="+"/>
    <hyperlink ref="B554" location="'GuV'!A547" display="+"/>
    <hyperlink ref="B555" location="'GuV'!A554" display="+"/>
    <hyperlink ref="B556" location="'GuV'!A554" display="+"/>
    <hyperlink ref="B557" location="'GuV'!A554" display="+"/>
    <hyperlink ref="B558" location="'GuV'!A527" display="+"/>
    <hyperlink ref="B559" location="'GuV'!A527" display="+"/>
    <hyperlink ref="B560" location="'GuV'!A527" display="+"/>
    <hyperlink ref="B561" location="'GuV'!A527" display="+"/>
    <hyperlink ref="B562" location="'GuV'!A527" display="+"/>
    <hyperlink ref="B563" location="'GuV'!A527" display="+"/>
    <hyperlink ref="B564" location="'GuV'!A527" display="+"/>
    <hyperlink ref="B565" location="'GuV'!A527" display="+"/>
    <hyperlink ref="B566" location="'GuV'!A527" display="+"/>
    <hyperlink ref="B567" location="'GuV'!A527" display="+"/>
    <hyperlink ref="B568" location="'GuV'!A567" display="+"/>
    <hyperlink ref="B569" location="'GuV'!A567" display="+"/>
    <hyperlink ref="B570" location="'GuV'!A567" display="+"/>
    <hyperlink ref="B571" location="'GuV'!A567" display="+"/>
    <hyperlink ref="B572" location="'GuV'!A567" display="+"/>
    <hyperlink ref="B573" location="'GuV'!A527" display="+"/>
    <hyperlink ref="B574" location="'GuV'!A527" display="+"/>
    <hyperlink ref="B575" location="'GuV'!A574" display="+"/>
    <hyperlink ref="B576" location="'GuV'!A574" display="+"/>
    <hyperlink ref="B577" location="'GuV'!A574" display="+"/>
    <hyperlink ref="B578" location="'GuV'!A527" display="+"/>
    <hyperlink ref="B579" location="'GuV'!A527" display="+"/>
    <hyperlink ref="B580" location="'GuV'!A579" display="+"/>
    <hyperlink ref="B581" location="'GuV'!A579" display="-"/>
    <hyperlink ref="B582" location="'GuV'!A527" display="+"/>
    <hyperlink ref="B583" location="'GuV'!A527" display="+"/>
    <hyperlink ref="B584" location="'GuV'!A527" display="+"/>
    <hyperlink ref="B585" location="'GuV'!A527" display="+"/>
    <hyperlink ref="B586" location="'GuV'!A527" display="+"/>
    <hyperlink ref="B587" location="'GuV'!A527" display="+"/>
    <hyperlink ref="B588" location="'GuV'!A527" display="+"/>
    <hyperlink ref="B589" location="'GuV'!A527" display="+"/>
    <hyperlink ref="B590" location="'GuV'!A527" display="+"/>
    <hyperlink ref="B592" location="'GuV'!A527" display="+"/>
    <hyperlink ref="B594" location="'GuV'!A11" display="+"/>
    <hyperlink ref="B595" location="'GuV'!A594" display="+"/>
    <hyperlink ref="B596" location="'GuV'!A595" display="+"/>
    <hyperlink ref="B597" location="'GuV'!A595" display="+"/>
    <hyperlink ref="B598" location="'GuV'!A595" display="+"/>
    <hyperlink ref="B602" location="'GuV'!A594" display="+"/>
    <hyperlink ref="B603" location="'GuV'!A602" display="+"/>
    <hyperlink ref="B604" location="'GuV'!A602" display="+"/>
    <hyperlink ref="B605" location="'GuV'!A602" display="+"/>
    <hyperlink ref="B606" location="'GuV'!A602" display="+"/>
    <hyperlink ref="B607" location="'GuV'!A602" display="-"/>
    <hyperlink ref="B608" location="'GuV'!A602" display="+"/>
    <hyperlink ref="B609" location="'GuV'!A594" display="+"/>
    <hyperlink ref="B610" location="'GuV'!A609" display="+"/>
    <hyperlink ref="B611" location="'GuV'!A609" display="+"/>
    <hyperlink ref="B612" location="'GuV'!A609" display="+"/>
    <hyperlink ref="B613" location="'GuV'!A609" display="+"/>
    <hyperlink ref="B616" location="'GuV'!A609" display="+"/>
    <hyperlink ref="B617" location="'GuV'!A609" display="+"/>
    <hyperlink ref="B618" location="'GuV'!A594" display="+"/>
    <hyperlink ref="B621" location="'GuV'!A618" display="+"/>
    <hyperlink ref="B622" location="'GuV'!A618" display="+"/>
    <hyperlink ref="B623" location="'GuV'!A618" display="+"/>
    <hyperlink ref="B625" location="'GuV'!A618" display="+"/>
    <hyperlink ref="B626" location="'GuV'!A618" display="+"/>
    <hyperlink ref="B628" location="'GuV'!A618" display="+"/>
    <hyperlink ref="B629" location="'GuV'!A594" display="-"/>
    <hyperlink ref="B631" location="'GuV'!A629" display="+"/>
    <hyperlink ref="B632" location="'GuV'!A629" display="+"/>
    <hyperlink ref="B633" location="'GuV'!A629" display="+"/>
    <hyperlink ref="B634" location="'GuV'!A629" display="+"/>
    <hyperlink ref="B635" location="'GuV'!A629" display="+"/>
    <hyperlink ref="B636" location="'GuV'!A629" display="+"/>
    <hyperlink ref="B640" location="'GuV'!A629" display="+"/>
    <hyperlink ref="B641" location="'GuV'!A594" display="-"/>
    <hyperlink ref="B642" location="'GuV'!A641" display="+"/>
    <hyperlink ref="B643" location="'GuV'!A641" display="+"/>
    <hyperlink ref="B644" location="'GuV'!A641" display="-"/>
    <hyperlink ref="B645" location="'GuV'!A641" display="-"/>
    <hyperlink ref="B646" location="'GuV'!A641" display="+"/>
    <hyperlink ref="B647" location="'GuV'!A641" display="-"/>
    <hyperlink ref="B648" location="'GuV'!A594" display="-"/>
    <hyperlink ref="B652" location="'GuV'!A648" display="+"/>
    <hyperlink ref="B653" location="'GuV'!A648" display="+"/>
    <hyperlink ref="B654" location="'GuV'!A648" display="+"/>
    <hyperlink ref="B660" location="'GuV'!A648" display="+"/>
    <hyperlink ref="B661" location="'GuV'!A648" display="+"/>
    <hyperlink ref="B662" location="'GuV'!A648" display="+"/>
    <hyperlink ref="B663" location="'GuV'!A648" display="+"/>
    <hyperlink ref="B664" location="'GuV'!A648" display="+"/>
    <hyperlink ref="B667" location="'GuV'!A11" display="-"/>
    <hyperlink ref="B669" location="'GuV'!A667" display="+"/>
    <hyperlink ref="B670" location="'GuV'!A667" display="+"/>
    <hyperlink ref="B671" location="'GuV'!A667" display="+"/>
    <hyperlink ref="B672" location="'GuV'!A667" display="+"/>
    <hyperlink ref="B673" location="'GuV'!A667" display="+"/>
    <hyperlink ref="B674" location="'GuV'!A667" display="-"/>
    <hyperlink ref="B675" location="'GuV'!A667" display="-"/>
    <hyperlink ref="B676" location="'GuV'!A667" display="+"/>
    <hyperlink ref="B677" location="'GuV'!A667" display="+"/>
    <hyperlink ref="B678" location="'GuV'!A667" display="+"/>
    <hyperlink ref="B679" location="'GuV'!A667" display="+"/>
    <hyperlink ref="B681" location="'GuV'!A679" display="-"/>
    <hyperlink ref="B682" location="'GuV'!A679" display="+"/>
    <hyperlink ref="B684" location="'GuV'!A9" display="+"/>
    <hyperlink ref="B685" location="'GuV'!A684" display="+"/>
    <hyperlink ref="B691" location="'GuV'!A684" display="-"/>
    <hyperlink ref="B697" location="'GuV'!A9" display="-"/>
    <hyperlink ref="B698" location="'GuV'!A9" display="-"/>
    <hyperlink ref="B700" location="'GuV'!A698" display="+"/>
    <hyperlink ref="B701" location="'GuV'!A698" display="+"/>
    <hyperlink ref="B702" location="'GuV'!A698" display="-"/>
    <hyperlink ref="B703" location="'GuV'!A698" display="-"/>
    <hyperlink ref="B704" location="'GuV'!A698" display="+"/>
    <hyperlink ref="B706" location="'GuV'!A9" display="+"/>
    <hyperlink ref="B707" location="'GuV'!A706" display="+"/>
    <hyperlink ref="B708" location="'GuV'!A707" display="+"/>
    <hyperlink ref="B709" location="'GuV'!A707" display="+"/>
    <hyperlink ref="B710" location="'GuV'!A706" display="-"/>
    <hyperlink ref="B711" location="'GuV'!A710" display="+"/>
    <hyperlink ref="B712" location="'GuV'!A710" display="+"/>
    <hyperlink ref="B713" location="'GuV'!A710" display="+"/>
    <hyperlink ref="B714" location="'GuV'!A710" display="+"/>
    <hyperlink ref="B715" location="'GuV'!A710" display="+"/>
    <hyperlink ref="B716" location="'GuV'!A9" display="-"/>
    <hyperlink ref="B717" location="'GuV'!A9" display="+"/>
    <hyperlink ref="B718" location="'GuV'!A9" display="+"/>
  </hyperlinks>
  <pageMargins left="0.78740157499999996" right="0.78740157499999996" top="0.984251969" bottom="0.984251969" header="0.4921259845" footer="0.4921259845"/>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filterMode="1">
    <outlinePr summaryBelow="0" summaryRight="0"/>
  </sheetPr>
  <dimension ref="A1:AI39"/>
  <sheetViews>
    <sheetView workbookViewId="0">
      <pane xSplit="3" ySplit="7" topLeftCell="R8" activePane="bottomRight" state="frozen"/>
      <selection pane="topRight" activeCell="D1" sqref="D1"/>
      <selection pane="bottomLeft" activeCell="A7" sqref="A7"/>
      <selection pane="bottomRight" activeCell="AE10" sqref="AE10"/>
    </sheetView>
  </sheetViews>
  <sheetFormatPr baseColWidth="10" defaultColWidth="9.6640625" defaultRowHeight="12" customHeight="1" outlineLevelRow="2" outlineLevelCol="1"/>
  <cols>
    <col min="1" max="1" width="50.83203125" style="18" customWidth="1"/>
    <col min="2" max="2" width="2.83203125" style="18" customWidth="1"/>
    <col min="3" max="3" width="2.83203125" style="18" customWidth="1" collapsed="1"/>
    <col min="4" max="4" width="24.5" style="18" hidden="1" customWidth="1" outlineLevel="1"/>
    <col min="5" max="5" width="20.83203125" style="18" hidden="1" customWidth="1" outlineLevel="1"/>
    <col min="6" max="6" width="13.5" style="18" hidden="1" customWidth="1" outlineLevel="1"/>
    <col min="7" max="7" width="24.1640625" style="30" hidden="1" customWidth="1" outlineLevel="1"/>
    <col min="8" max="8" width="34.6640625" style="30" hidden="1" customWidth="1" outlineLevel="1"/>
    <col min="9" max="9" width="25.83203125" style="30" hidden="1" customWidth="1" outlineLevel="1"/>
    <col min="10" max="10" width="31.5" style="30" hidden="1" customWidth="1" outlineLevel="1"/>
    <col min="11" max="11" width="16" style="30" hidden="1" customWidth="1" outlineLevel="1"/>
    <col min="12" max="12" width="15" style="30" hidden="1" customWidth="1" outlineLevel="1"/>
    <col min="13" max="13" width="9.6640625" style="30" hidden="1" customWidth="1" outlineLevel="1"/>
    <col min="14" max="14" width="18.6640625" style="30" hidden="1" customWidth="1" outlineLevel="1"/>
    <col min="15" max="15" width="27" style="30" hidden="1" customWidth="1" outlineLevel="1"/>
    <col min="16" max="16" width="22" style="30" hidden="1" customWidth="1" outlineLevel="1"/>
    <col min="17" max="17" width="17" style="30" hidden="1" customWidth="1" outlineLevel="1"/>
    <col min="18" max="18" width="2.83203125" style="21" customWidth="1"/>
    <col min="19" max="19" width="15.83203125" style="21" customWidth="1"/>
    <col min="20" max="20" width="2.83203125" style="21" customWidth="1"/>
    <col min="21" max="21" width="15.83203125" style="21" customWidth="1" outlineLevel="1"/>
    <col min="22" max="22" width="2.83203125" style="21" customWidth="1" outlineLevel="1"/>
    <col min="23" max="23" width="15.83203125" style="21" customWidth="1" outlineLevel="1"/>
    <col min="24" max="24" width="2.83203125" style="21" customWidth="1" outlineLevel="1"/>
    <col min="25" max="25" width="15.83203125" style="21" customWidth="1"/>
    <col min="26" max="26" width="2.83203125" style="21" customWidth="1"/>
    <col min="27" max="27" width="15.83203125" style="21" customWidth="1" outlineLevel="1"/>
    <col min="28" max="28" width="2.83203125" style="21" customWidth="1" outlineLevel="1"/>
    <col min="29" max="29" width="15.83203125" style="21" customWidth="1"/>
    <col min="30" max="30" width="2.83203125" style="21" customWidth="1"/>
    <col min="31" max="31" width="15.83203125" style="21" customWidth="1" outlineLevel="1"/>
    <col min="32" max="32" width="2.83203125" style="21" customWidth="1" outlineLevel="1"/>
    <col min="33" max="33" width="15.83203125" style="21" customWidth="1" outlineLevel="1"/>
    <col min="34" max="34" width="2.83203125" style="21" customWidth="1" outlineLevel="1"/>
    <col min="35" max="35" width="15.83203125" style="21" customWidth="1"/>
    <col min="36" max="16384" width="9.6640625" style="30"/>
  </cols>
  <sheetData>
    <row r="1" spans="1:35" s="31" customFormat="1" ht="12" customHeight="1">
      <c r="A1" s="14581" t="s">
        <v>48</v>
      </c>
      <c r="B1" s="14581"/>
      <c r="C1" s="14581"/>
      <c r="D1" s="14581" t="s">
        <v>48</v>
      </c>
      <c r="E1" s="14581" t="s">
        <v>48</v>
      </c>
      <c r="F1" s="7"/>
      <c r="G1" s="7"/>
      <c r="H1" s="7"/>
      <c r="I1" s="7"/>
      <c r="J1" s="7"/>
      <c r="K1" s="7"/>
      <c r="L1" s="7"/>
      <c r="M1" s="7"/>
      <c r="N1" s="7"/>
      <c r="O1" s="7"/>
      <c r="P1" s="7"/>
      <c r="Q1" s="7"/>
    </row>
    <row r="2" spans="1:35" s="31" customFormat="1" ht="12" customHeight="1">
      <c r="A2" s="14581"/>
      <c r="B2" s="14581"/>
      <c r="C2" s="14581"/>
      <c r="D2" s="14581"/>
      <c r="E2" s="14581"/>
      <c r="F2" s="7"/>
      <c r="G2" s="7"/>
      <c r="H2" s="7"/>
      <c r="I2" s="7"/>
      <c r="J2" s="7"/>
      <c r="K2" s="7"/>
      <c r="L2" s="7"/>
      <c r="M2" s="7"/>
      <c r="N2" s="7"/>
      <c r="O2" s="7"/>
      <c r="P2" s="7"/>
      <c r="Q2" s="7"/>
    </row>
    <row r="3" spans="1:35" s="31" customFormat="1" ht="12" customHeight="1">
      <c r="A3" s="14584" t="s">
        <v>88</v>
      </c>
      <c r="B3" s="6"/>
      <c r="C3" s="5"/>
      <c r="D3" s="6"/>
      <c r="E3" s="6"/>
      <c r="F3" s="6"/>
      <c r="G3" s="6"/>
      <c r="H3" s="6"/>
      <c r="I3" s="6"/>
      <c r="J3" s="6"/>
      <c r="K3" s="6"/>
      <c r="L3" s="6"/>
      <c r="M3" s="6"/>
      <c r="N3" s="6"/>
      <c r="O3" s="6"/>
      <c r="P3" s="6"/>
      <c r="Q3" s="6"/>
      <c r="S3" s="14582" t="s">
        <v>49</v>
      </c>
      <c r="T3" s="14582"/>
      <c r="U3" s="14582"/>
      <c r="V3" s="14582"/>
      <c r="W3" s="14582"/>
      <c r="X3" s="14582"/>
      <c r="Y3" s="14582"/>
      <c r="AA3" s="3"/>
      <c r="AC3" s="14582" t="s">
        <v>32</v>
      </c>
      <c r="AD3" s="14582"/>
      <c r="AE3" s="14582"/>
      <c r="AF3" s="14582"/>
      <c r="AG3" s="14582"/>
      <c r="AH3" s="14582"/>
      <c r="AI3" s="14582"/>
    </row>
    <row r="4" spans="1:35" s="31" customFormat="1" ht="12" customHeight="1">
      <c r="A4" s="14584"/>
      <c r="B4" s="6"/>
      <c r="C4" s="5"/>
      <c r="D4" s="6"/>
      <c r="E4" s="6"/>
      <c r="F4" s="6"/>
      <c r="G4" s="5"/>
      <c r="H4" s="5"/>
      <c r="I4" s="5"/>
      <c r="J4" s="6"/>
      <c r="K4" s="6"/>
      <c r="L4" s="6"/>
      <c r="M4" s="6"/>
      <c r="N4" s="6"/>
      <c r="O4" s="6"/>
      <c r="P4" s="6"/>
      <c r="Q4" s="6"/>
      <c r="S4" s="14583" t="s">
        <v>5117</v>
      </c>
      <c r="T4" s="14583"/>
      <c r="U4" s="14583"/>
      <c r="V4" s="14583"/>
      <c r="W4" s="14583"/>
      <c r="X4" s="14583"/>
      <c r="Y4" s="14583"/>
      <c r="AA4" s="4"/>
      <c r="AC4" s="14583" t="s">
        <v>5116</v>
      </c>
      <c r="AD4" s="14583"/>
      <c r="AE4" s="14583"/>
      <c r="AF4" s="14583"/>
      <c r="AG4" s="14583"/>
      <c r="AH4" s="14583"/>
      <c r="AI4" s="14583"/>
    </row>
    <row r="5" spans="1:35" s="14" customFormat="1" ht="24.75" customHeight="1">
      <c r="A5" s="11" t="s">
        <v>23</v>
      </c>
      <c r="B5" s="12" t="s">
        <v>36</v>
      </c>
      <c r="C5" s="12" t="s">
        <v>37</v>
      </c>
      <c r="D5" s="11" t="s">
        <v>22</v>
      </c>
      <c r="E5" s="11"/>
      <c r="F5" s="11" t="s">
        <v>24</v>
      </c>
      <c r="G5" s="11" t="s">
        <v>25</v>
      </c>
      <c r="H5" s="11"/>
      <c r="I5" s="11"/>
      <c r="J5" s="11" t="s">
        <v>26</v>
      </c>
      <c r="K5" s="11" t="s">
        <v>27</v>
      </c>
      <c r="L5" s="11" t="s">
        <v>28</v>
      </c>
      <c r="M5" s="13"/>
      <c r="O5" s="11" t="s">
        <v>29</v>
      </c>
      <c r="P5" s="11" t="s">
        <v>30</v>
      </c>
      <c r="Q5" s="11" t="s">
        <v>31</v>
      </c>
      <c r="S5" s="42" t="s">
        <v>83</v>
      </c>
      <c r="T5" s="43"/>
      <c r="U5" s="11" t="s">
        <v>35</v>
      </c>
      <c r="W5" s="11" t="s">
        <v>41</v>
      </c>
      <c r="Y5" s="42" t="s">
        <v>84</v>
      </c>
      <c r="Z5" s="43"/>
      <c r="AA5" s="42" t="s">
        <v>33</v>
      </c>
      <c r="AB5" s="43"/>
      <c r="AC5" s="42" t="s">
        <v>83</v>
      </c>
      <c r="AD5" s="43"/>
      <c r="AE5" s="11" t="s">
        <v>35</v>
      </c>
      <c r="AG5" s="11" t="s">
        <v>41</v>
      </c>
      <c r="AI5" s="42" t="s">
        <v>84</v>
      </c>
    </row>
    <row r="6" spans="1:35" s="32" customFormat="1" ht="90.75" customHeight="1" outlineLevel="1">
      <c r="A6" s="16" t="s">
        <v>38</v>
      </c>
      <c r="B6" s="16" t="s">
        <v>39</v>
      </c>
      <c r="C6" s="16" t="s">
        <v>40</v>
      </c>
      <c r="D6" s="38" t="s">
        <v>42</v>
      </c>
      <c r="E6" s="38" t="s">
        <v>43</v>
      </c>
      <c r="F6" s="38" t="s">
        <v>44</v>
      </c>
      <c r="G6" s="38" t="s">
        <v>45</v>
      </c>
      <c r="H6" s="38" t="s">
        <v>46</v>
      </c>
      <c r="I6" s="38" t="s">
        <v>47</v>
      </c>
      <c r="J6" s="38" t="s">
        <v>0</v>
      </c>
      <c r="K6" s="38" t="s">
        <v>1</v>
      </c>
      <c r="L6" s="38" t="s">
        <v>3</v>
      </c>
      <c r="M6" s="38" t="s">
        <v>4</v>
      </c>
      <c r="N6" s="38" t="s">
        <v>2</v>
      </c>
      <c r="O6" s="38" t="s">
        <v>5</v>
      </c>
      <c r="P6" s="38" t="s">
        <v>6</v>
      </c>
      <c r="Q6" s="38" t="s">
        <v>7</v>
      </c>
      <c r="S6" s="16" t="s">
        <v>86</v>
      </c>
      <c r="T6" s="15"/>
      <c r="U6" s="16" t="s">
        <v>54</v>
      </c>
      <c r="V6" s="15"/>
      <c r="W6" s="16" t="s">
        <v>51</v>
      </c>
      <c r="X6" s="15"/>
      <c r="Y6" s="16" t="s">
        <v>85</v>
      </c>
      <c r="Z6" s="15"/>
      <c r="AA6" s="16" t="s">
        <v>34</v>
      </c>
      <c r="AB6" s="15"/>
      <c r="AC6" s="16" t="s">
        <v>86</v>
      </c>
      <c r="AD6" s="15"/>
      <c r="AE6" s="16" t="s">
        <v>55</v>
      </c>
      <c r="AF6" s="15"/>
      <c r="AG6" s="16" t="s">
        <v>50</v>
      </c>
      <c r="AH6" s="15"/>
      <c r="AI6" s="16" t="s">
        <v>85</v>
      </c>
    </row>
    <row r="7" spans="1:35" s="29" customFormat="1" ht="12" customHeight="1">
      <c r="A7" s="10"/>
      <c r="B7" s="10"/>
      <c r="C7" s="10"/>
      <c r="N7" s="10"/>
    </row>
    <row r="8" spans="1:35" ht="12" customHeight="1">
      <c r="A8" s="66" t="s">
        <v>18</v>
      </c>
      <c r="B8" s="47"/>
      <c r="C8" s="44" t="str">
        <f>IF(OR(ISNUMBER(#REF!),ISNUMBER(#REF!),ISNUMBER(#REF!),ISNUMBER(#REF!),ISNUMBER(#REF!),ISNUMBER(#REF!),ISNUMBER(#REF!),ISNUMBER(#REF!),ISNUMBER(#REF!),ISNUMBER(#REF!)),"x","")</f>
        <v/>
      </c>
      <c r="D8" s="10" t="s">
        <v>10</v>
      </c>
      <c r="E8" s="10" t="s">
        <v>19</v>
      </c>
      <c r="F8" s="10" t="s">
        <v>13</v>
      </c>
      <c r="G8" s="10" t="s">
        <v>18</v>
      </c>
      <c r="H8" s="10" t="s">
        <v>20</v>
      </c>
      <c r="I8" s="10" t="s">
        <v>8</v>
      </c>
      <c r="J8" s="10" t="s">
        <v>8</v>
      </c>
      <c r="K8" s="10" t="s">
        <v>8</v>
      </c>
      <c r="L8" s="10" t="s">
        <v>12</v>
      </c>
      <c r="M8" s="10" t="s">
        <v>12</v>
      </c>
      <c r="N8" s="10" t="s">
        <v>8</v>
      </c>
      <c r="O8" s="10" t="s">
        <v>14</v>
      </c>
      <c r="P8" s="10" t="s">
        <v>8</v>
      </c>
      <c r="Q8" s="10" t="s">
        <v>8</v>
      </c>
      <c r="S8" s="10"/>
      <c r="T8" s="10"/>
      <c r="U8" s="10"/>
      <c r="V8" s="10"/>
      <c r="W8" s="10"/>
      <c r="Y8" s="10"/>
      <c r="AA8" s="10"/>
      <c r="AB8" s="10"/>
      <c r="AC8" s="10"/>
      <c r="AD8" s="10"/>
      <c r="AE8" s="10"/>
      <c r="AF8" s="10"/>
      <c r="AG8" s="10"/>
      <c r="AH8" s="10"/>
      <c r="AI8" s="10"/>
    </row>
    <row r="9" spans="1:35" ht="11.25">
      <c r="A9" s="14236" t="s">
        <v>2088</v>
      </c>
      <c r="B9" s="2"/>
      <c r="C9" s="44" t="str">
        <f t="shared" ref="C9:C33" si="0">IF(OR(ISNUMBER(S9),ISNUMBER(U9),ISNUMBER(W9),ISNUMBER(Y9),ISNUMBER(AC9),ISNUMBER(AE9),ISNUMBER(AG9),ISNUMBER(AI9),ISNUMBER(AA9),ISNUMBER(AK9)),"x","")</f>
        <v/>
      </c>
      <c r="D9" s="18" t="s">
        <v>90</v>
      </c>
      <c r="E9" s="18" t="s">
        <v>65</v>
      </c>
      <c r="F9" s="18" t="s">
        <v>67</v>
      </c>
      <c r="G9" s="18" t="s">
        <v>4813</v>
      </c>
      <c r="H9" s="18"/>
      <c r="I9" s="18" t="s">
        <v>4814</v>
      </c>
      <c r="J9" s="18" t="s">
        <v>71</v>
      </c>
      <c r="K9" s="18"/>
      <c r="L9" s="18" t="s">
        <v>12</v>
      </c>
      <c r="M9" s="18" t="s">
        <v>12</v>
      </c>
      <c r="N9" s="18"/>
      <c r="O9" s="18" t="s">
        <v>14</v>
      </c>
      <c r="P9" s="18"/>
      <c r="Q9" s="18"/>
      <c r="S9" s="14237"/>
      <c r="U9" s="14588"/>
      <c r="W9" s="14238" t="str">
        <f>IF(OR(ISNUMBER(W10),ISNUMBER(W11),ISNUMBER(W12),ISNUMBER(W13),ISNUMBER(W14),ISNUMBER(W19),ISNUMBER(W20),ISNUMBER(W21),ISNUMBER(W26),ISNUMBER(W27),ISNUMBER(W28),ISNUMBER(W29),ISNUMBER(W30),ISNUMBER(W31),ISNUMBER(W32),ISNUMBER(W33)),N(W10)+N(W11)-N(W12)+N(W13)+N(W14)+N(W19)-N(W20)-N(W21)+N(W26)-N(W27)-N(W28)+N(W29)-N(W30)-N(W31)-N(W32)+N(W33),IF(ISNUMBER(U9),U9,""))</f>
        <v/>
      </c>
      <c r="Y9" s="14239" t="str">
        <f t="shared" ref="Y9:Y33" si="1">IF(OR(ISNUMBER(S9),ISNUMBER(W9)),N(S9)+N(W9),"")</f>
        <v/>
      </c>
      <c r="AA9" s="92"/>
      <c r="AC9" s="14240"/>
      <c r="AE9" s="14588"/>
      <c r="AG9" s="14241" t="str">
        <f>IF(OR(ISNUMBER(AG10),ISNUMBER(AG11),ISNUMBER(AG12),ISNUMBER(AG13),ISNUMBER(AG14),ISNUMBER(AG19),ISNUMBER(AG20),ISNUMBER(AG21),ISNUMBER(AG26),ISNUMBER(AG27),ISNUMBER(AG28),ISNUMBER(AG29),ISNUMBER(AG30),ISNUMBER(AG31),ISNUMBER(AG32),ISNUMBER(AG33)),N(AG10)+N(AG11)-N(AG12)+N(AG13)+N(AG14)+N(AG19)-N(AG20)-N(AG21)+N(AG26)-N(AG27)-N(AG28)+N(AG29)-N(AG30)-N(AG31)-N(AG32)+N(AG33),IF(ISNUMBER(AE9),AE9,""))</f>
        <v/>
      </c>
      <c r="AI9" s="14242" t="str">
        <f t="shared" ref="AI9:AI33" si="2">IF(OR(ISNUMBER(AC9),ISNUMBER(AG9)),N(AC9)+N(AG9),"")</f>
        <v/>
      </c>
    </row>
    <row r="10" spans="1:35" ht="11.25" outlineLevel="1">
      <c r="A10" s="14243" t="s">
        <v>1002</v>
      </c>
      <c r="B10" s="2" t="s">
        <v>94</v>
      </c>
      <c r="C10" s="44" t="str">
        <f t="shared" si="0"/>
        <v/>
      </c>
      <c r="D10" s="18" t="s">
        <v>90</v>
      </c>
      <c r="E10" s="18" t="s">
        <v>4815</v>
      </c>
      <c r="F10" s="18" t="s">
        <v>67</v>
      </c>
      <c r="G10" s="18" t="s">
        <v>4816</v>
      </c>
      <c r="H10" s="18"/>
      <c r="I10" s="18" t="s">
        <v>4817</v>
      </c>
      <c r="J10" s="18" t="s">
        <v>187</v>
      </c>
      <c r="K10" s="18"/>
      <c r="L10" s="18" t="s">
        <v>12</v>
      </c>
      <c r="M10" s="18" t="s">
        <v>12</v>
      </c>
      <c r="N10" s="18"/>
      <c r="O10" s="18" t="s">
        <v>14</v>
      </c>
      <c r="P10" s="18"/>
      <c r="Q10" s="18"/>
      <c r="S10" s="14244"/>
      <c r="U10" s="14590" t="str">
        <f>IF(OR(Übersicht!D12="Kapitalgesellschaft mit Berichtsteil Ergebnisverwendung",Übersicht!D12="Personengesellschaft mit Berichtsteil Ergebnisverwendung"),IF(GuV!W9&lt;&gt;0,GuV!W9,""),"")</f>
        <v/>
      </c>
      <c r="W10" s="14245"/>
      <c r="Y10" s="14246" t="str">
        <f t="shared" si="1"/>
        <v/>
      </c>
      <c r="AA10" s="92"/>
      <c r="AC10" s="14247"/>
      <c r="AE10" s="14590" t="str">
        <f>IF(OR(Übersicht!D12="Kapitalgesellschaft mit Berichtsteil Ergebnisverwendung",Übersicht!D12="Personengesellschaft mit Berichtsteil Ergebnisverwendung"),IF(GuV!AG9&lt;&gt;0,GuV!AG9,""),"")</f>
        <v/>
      </c>
      <c r="AG10" s="14248"/>
      <c r="AI10" s="14249" t="str">
        <f t="shared" si="2"/>
        <v/>
      </c>
    </row>
    <row r="11" spans="1:35" ht="11.25" outlineLevel="1">
      <c r="A11" s="14250" t="s">
        <v>4818</v>
      </c>
      <c r="B11" s="2" t="s">
        <v>94</v>
      </c>
      <c r="C11" s="44" t="str">
        <f t="shared" si="0"/>
        <v/>
      </c>
      <c r="D11" s="18" t="s">
        <v>90</v>
      </c>
      <c r="E11" s="18" t="s">
        <v>4819</v>
      </c>
      <c r="F11" s="18" t="s">
        <v>67</v>
      </c>
      <c r="G11" s="18" t="s">
        <v>4820</v>
      </c>
      <c r="H11" s="18"/>
      <c r="I11" s="18" t="s">
        <v>4821</v>
      </c>
      <c r="J11" s="18" t="s">
        <v>187</v>
      </c>
      <c r="K11" s="18"/>
      <c r="L11" s="18" t="s">
        <v>12</v>
      </c>
      <c r="M11" s="18" t="s">
        <v>12</v>
      </c>
      <c r="N11" s="18"/>
      <c r="O11" s="18" t="s">
        <v>14</v>
      </c>
      <c r="P11" s="18"/>
      <c r="Q11" s="18"/>
      <c r="S11" s="14251"/>
      <c r="U11" s="14589"/>
      <c r="W11" s="14252" t="str">
        <f>IF(ISNUMBER(U11),U11,"")</f>
        <v/>
      </c>
      <c r="Y11" s="14253" t="str">
        <f t="shared" si="1"/>
        <v/>
      </c>
      <c r="AA11" s="92"/>
      <c r="AC11" s="14254"/>
      <c r="AE11" s="14589"/>
      <c r="AG11" s="14255" t="str">
        <f>IF(ISNUMBER(AE11),AE11,"")</f>
        <v/>
      </c>
      <c r="AI11" s="14256" t="str">
        <f t="shared" si="2"/>
        <v/>
      </c>
    </row>
    <row r="12" spans="1:35" ht="11.25" outlineLevel="1">
      <c r="A12" s="14257" t="s">
        <v>4822</v>
      </c>
      <c r="B12" s="2" t="s">
        <v>593</v>
      </c>
      <c r="C12" s="44" t="str">
        <f t="shared" si="0"/>
        <v/>
      </c>
      <c r="D12" s="18" t="s">
        <v>90</v>
      </c>
      <c r="E12" s="18" t="s">
        <v>4823</v>
      </c>
      <c r="F12" s="18" t="s">
        <v>67</v>
      </c>
      <c r="G12" s="18" t="s">
        <v>4824</v>
      </c>
      <c r="H12" s="18" t="s">
        <v>4786</v>
      </c>
      <c r="I12" s="18" t="s">
        <v>4825</v>
      </c>
      <c r="J12" s="18" t="s">
        <v>187</v>
      </c>
      <c r="K12" s="18"/>
      <c r="L12" s="18" t="s">
        <v>12</v>
      </c>
      <c r="M12" s="18" t="s">
        <v>12</v>
      </c>
      <c r="N12" s="18"/>
      <c r="O12" s="18" t="s">
        <v>14</v>
      </c>
      <c r="P12" s="18"/>
      <c r="Q12" s="18"/>
      <c r="S12" s="14258"/>
      <c r="U12" s="14259"/>
      <c r="W12" s="14260" t="str">
        <f>IF(ISNUMBER(U12),U12,"")</f>
        <v/>
      </c>
      <c r="Y12" s="14261" t="str">
        <f t="shared" si="1"/>
        <v/>
      </c>
      <c r="AA12" s="92"/>
      <c r="AC12" s="14262"/>
      <c r="AE12" s="14263"/>
      <c r="AG12" s="14264" t="str">
        <f>IF(ISNUMBER(AE12),AE12,"")</f>
        <v/>
      </c>
      <c r="AI12" s="14265" t="str">
        <f t="shared" si="2"/>
        <v/>
      </c>
    </row>
    <row r="13" spans="1:35" ht="11.25" outlineLevel="1">
      <c r="A13" s="14266" t="s">
        <v>4826</v>
      </c>
      <c r="B13" s="2" t="s">
        <v>94</v>
      </c>
      <c r="C13" s="44" t="str">
        <f t="shared" si="0"/>
        <v/>
      </c>
      <c r="D13" s="18" t="s">
        <v>90</v>
      </c>
      <c r="E13" s="18" t="s">
        <v>4827</v>
      </c>
      <c r="F13" s="18" t="s">
        <v>67</v>
      </c>
      <c r="G13" s="18" t="s">
        <v>4828</v>
      </c>
      <c r="H13" s="18"/>
      <c r="I13" s="18" t="s">
        <v>4829</v>
      </c>
      <c r="J13" s="18" t="s">
        <v>187</v>
      </c>
      <c r="K13" s="18"/>
      <c r="L13" s="18" t="s">
        <v>12</v>
      </c>
      <c r="M13" s="18" t="s">
        <v>12</v>
      </c>
      <c r="N13" s="18"/>
      <c r="O13" s="18" t="s">
        <v>14</v>
      </c>
      <c r="P13" s="18"/>
      <c r="Q13" s="18"/>
      <c r="S13" s="14267"/>
      <c r="U13" s="14268"/>
      <c r="W13" s="14269" t="str">
        <f>IF(ISNUMBER(U13),U13,"")</f>
        <v/>
      </c>
      <c r="Y13" s="14270" t="str">
        <f t="shared" si="1"/>
        <v/>
      </c>
      <c r="AA13" s="92"/>
      <c r="AC13" s="14271"/>
      <c r="AE13" s="14272"/>
      <c r="AG13" s="14273" t="str">
        <f>IF(ISNUMBER(AE13),AE13,"")</f>
        <v/>
      </c>
      <c r="AI13" s="14274" t="str">
        <f t="shared" si="2"/>
        <v/>
      </c>
    </row>
    <row r="14" spans="1:35" ht="11.25" outlineLevel="1">
      <c r="A14" s="14275" t="s">
        <v>4830</v>
      </c>
      <c r="B14" s="2" t="s">
        <v>94</v>
      </c>
      <c r="C14" s="44" t="str">
        <f t="shared" si="0"/>
        <v/>
      </c>
      <c r="D14" s="18" t="s">
        <v>90</v>
      </c>
      <c r="E14" s="18" t="s">
        <v>4831</v>
      </c>
      <c r="F14" s="18" t="s">
        <v>67</v>
      </c>
      <c r="G14" s="18" t="s">
        <v>4832</v>
      </c>
      <c r="H14" s="18"/>
      <c r="I14" s="18" t="s">
        <v>4829</v>
      </c>
      <c r="J14" s="18" t="s">
        <v>71</v>
      </c>
      <c r="K14" s="18"/>
      <c r="L14" s="18" t="s">
        <v>12</v>
      </c>
      <c r="M14" s="18" t="s">
        <v>12</v>
      </c>
      <c r="N14" s="18"/>
      <c r="O14" s="18" t="s">
        <v>14</v>
      </c>
      <c r="P14" s="18"/>
      <c r="Q14" s="18"/>
      <c r="S14" s="14276"/>
      <c r="U14" s="14277"/>
      <c r="W14" s="14278" t="str">
        <f>IF(OR(ISNUMBER(W15),ISNUMBER(W16),ISNUMBER(W17),ISNUMBER(W18)),N(W15)+N(W16)+N(W17)+N(W18),IF(ISNUMBER(U14),U14,""))</f>
        <v/>
      </c>
      <c r="Y14" s="14279" t="str">
        <f t="shared" si="1"/>
        <v/>
      </c>
      <c r="AA14" s="92"/>
      <c r="AC14" s="14280"/>
      <c r="AE14" s="14281"/>
      <c r="AG14" s="14282" t="str">
        <f>IF(OR(ISNUMBER(AG15),ISNUMBER(AG16),ISNUMBER(AG17),ISNUMBER(AG18)),N(AG15)+N(AG16)+N(AG17)+N(AG18),IF(ISNUMBER(AE14),AE14,""))</f>
        <v/>
      </c>
      <c r="AI14" s="14283" t="str">
        <f t="shared" si="2"/>
        <v/>
      </c>
    </row>
    <row r="15" spans="1:35" ht="11.25" outlineLevel="2">
      <c r="A15" s="14284" t="s">
        <v>4833</v>
      </c>
      <c r="B15" s="2" t="s">
        <v>94</v>
      </c>
      <c r="C15" s="44" t="str">
        <f t="shared" si="0"/>
        <v/>
      </c>
      <c r="D15" s="18" t="s">
        <v>90</v>
      </c>
      <c r="E15" s="18" t="s">
        <v>4834</v>
      </c>
      <c r="F15" s="18" t="s">
        <v>67</v>
      </c>
      <c r="G15" s="18" t="s">
        <v>4835</v>
      </c>
      <c r="H15" s="18"/>
      <c r="I15" s="18" t="s">
        <v>4829</v>
      </c>
      <c r="J15" s="18" t="s">
        <v>187</v>
      </c>
      <c r="K15" s="18"/>
      <c r="L15" s="18" t="s">
        <v>12</v>
      </c>
      <c r="M15" s="18" t="s">
        <v>12</v>
      </c>
      <c r="N15" s="18"/>
      <c r="O15" s="18" t="s">
        <v>14</v>
      </c>
      <c r="P15" s="18"/>
      <c r="Q15" s="18"/>
      <c r="S15" s="14285"/>
      <c r="U15" s="14286"/>
      <c r="W15" s="14287" t="str">
        <f t="shared" ref="W15:W20" si="3">IF(ISNUMBER(U15),U15,"")</f>
        <v/>
      </c>
      <c r="Y15" s="14288" t="str">
        <f t="shared" si="1"/>
        <v/>
      </c>
      <c r="AA15" s="92"/>
      <c r="AC15" s="14289"/>
      <c r="AE15" s="14290"/>
      <c r="AG15" s="14291" t="str">
        <f t="shared" ref="AG15:AG20" si="4">IF(ISNUMBER(AE15),AE15,"")</f>
        <v/>
      </c>
      <c r="AI15" s="14292" t="str">
        <f t="shared" si="2"/>
        <v/>
      </c>
    </row>
    <row r="16" spans="1:35" ht="11.25" outlineLevel="2">
      <c r="A16" s="14293" t="s">
        <v>4836</v>
      </c>
      <c r="B16" s="2" t="s">
        <v>94</v>
      </c>
      <c r="C16" s="44" t="str">
        <f t="shared" si="0"/>
        <v/>
      </c>
      <c r="D16" s="18" t="s">
        <v>90</v>
      </c>
      <c r="E16" s="18" t="s">
        <v>4837</v>
      </c>
      <c r="F16" s="18" t="s">
        <v>67</v>
      </c>
      <c r="G16" s="18" t="s">
        <v>4838</v>
      </c>
      <c r="H16" s="18"/>
      <c r="I16" s="18"/>
      <c r="J16" s="18" t="s">
        <v>96</v>
      </c>
      <c r="K16" s="18"/>
      <c r="L16" s="18" t="s">
        <v>12</v>
      </c>
      <c r="M16" s="18" t="s">
        <v>12</v>
      </c>
      <c r="N16" s="18"/>
      <c r="O16" s="18" t="s">
        <v>14</v>
      </c>
      <c r="P16" s="18"/>
      <c r="Q16" s="18"/>
      <c r="S16" s="14294"/>
      <c r="U16" s="14295"/>
      <c r="W16" s="14296" t="str">
        <f t="shared" si="3"/>
        <v/>
      </c>
      <c r="Y16" s="14297" t="str">
        <f t="shared" si="1"/>
        <v/>
      </c>
      <c r="AA16" s="92"/>
      <c r="AC16" s="14298"/>
      <c r="AE16" s="14299"/>
      <c r="AG16" s="14300" t="str">
        <f t="shared" si="4"/>
        <v/>
      </c>
      <c r="AI16" s="14301" t="str">
        <f t="shared" si="2"/>
        <v/>
      </c>
    </row>
    <row r="17" spans="1:35" ht="11.25" outlineLevel="2">
      <c r="A17" s="14302" t="s">
        <v>4839</v>
      </c>
      <c r="B17" s="2" t="s">
        <v>94</v>
      </c>
      <c r="C17" s="44" t="str">
        <f t="shared" si="0"/>
        <v/>
      </c>
      <c r="D17" s="18" t="s">
        <v>90</v>
      </c>
      <c r="E17" s="18" t="s">
        <v>4840</v>
      </c>
      <c r="F17" s="18" t="s">
        <v>67</v>
      </c>
      <c r="G17" s="18" t="s">
        <v>4841</v>
      </c>
      <c r="H17" s="18"/>
      <c r="I17" s="18" t="s">
        <v>4842</v>
      </c>
      <c r="J17" s="18" t="s">
        <v>187</v>
      </c>
      <c r="K17" s="18"/>
      <c r="L17" s="18" t="s">
        <v>12</v>
      </c>
      <c r="M17" s="18" t="s">
        <v>12</v>
      </c>
      <c r="N17" s="18"/>
      <c r="O17" s="18" t="s">
        <v>14</v>
      </c>
      <c r="P17" s="18"/>
      <c r="Q17" s="18"/>
      <c r="S17" s="14303"/>
      <c r="U17" s="14304"/>
      <c r="W17" s="14305" t="str">
        <f t="shared" si="3"/>
        <v/>
      </c>
      <c r="Y17" s="14306" t="str">
        <f t="shared" si="1"/>
        <v/>
      </c>
      <c r="AA17" s="92"/>
      <c r="AC17" s="14307"/>
      <c r="AE17" s="14308"/>
      <c r="AG17" s="14309" t="str">
        <f t="shared" si="4"/>
        <v/>
      </c>
      <c r="AI17" s="14310" t="str">
        <f t="shared" si="2"/>
        <v/>
      </c>
    </row>
    <row r="18" spans="1:35" ht="11.25" outlineLevel="2">
      <c r="A18" s="14311" t="s">
        <v>4843</v>
      </c>
      <c r="B18" s="2" t="s">
        <v>94</v>
      </c>
      <c r="C18" s="44" t="str">
        <f t="shared" si="0"/>
        <v/>
      </c>
      <c r="D18" s="18" t="s">
        <v>90</v>
      </c>
      <c r="E18" s="18" t="s">
        <v>4844</v>
      </c>
      <c r="F18" s="18" t="s">
        <v>67</v>
      </c>
      <c r="G18" s="18" t="s">
        <v>4845</v>
      </c>
      <c r="H18" s="18"/>
      <c r="I18" s="18" t="s">
        <v>4846</v>
      </c>
      <c r="J18" s="18" t="s">
        <v>187</v>
      </c>
      <c r="K18" s="18"/>
      <c r="L18" s="18" t="s">
        <v>12</v>
      </c>
      <c r="M18" s="18" t="s">
        <v>12</v>
      </c>
      <c r="N18" s="18"/>
      <c r="O18" s="18" t="s">
        <v>14</v>
      </c>
      <c r="P18" s="18"/>
      <c r="Q18" s="18"/>
      <c r="S18" s="14312"/>
      <c r="U18" s="14313"/>
      <c r="W18" s="14314" t="str">
        <f t="shared" si="3"/>
        <v/>
      </c>
      <c r="Y18" s="14315" t="str">
        <f t="shared" si="1"/>
        <v/>
      </c>
      <c r="AA18" s="92"/>
      <c r="AC18" s="14316"/>
      <c r="AE18" s="14317"/>
      <c r="AG18" s="14318" t="str">
        <f t="shared" si="4"/>
        <v/>
      </c>
      <c r="AI18" s="14319" t="str">
        <f t="shared" si="2"/>
        <v/>
      </c>
    </row>
    <row r="19" spans="1:35" ht="11.25" outlineLevel="1">
      <c r="A19" s="14320" t="s">
        <v>4847</v>
      </c>
      <c r="B19" s="2" t="s">
        <v>94</v>
      </c>
      <c r="C19" s="44" t="str">
        <f t="shared" si="0"/>
        <v/>
      </c>
      <c r="D19" s="18" t="s">
        <v>90</v>
      </c>
      <c r="E19" s="18" t="s">
        <v>4848</v>
      </c>
      <c r="F19" s="18" t="s">
        <v>67</v>
      </c>
      <c r="G19" s="18" t="s">
        <v>4849</v>
      </c>
      <c r="H19" s="18"/>
      <c r="I19" s="18"/>
      <c r="J19" s="18" t="s">
        <v>187</v>
      </c>
      <c r="K19" s="18"/>
      <c r="L19" s="18" t="s">
        <v>12</v>
      </c>
      <c r="M19" s="18" t="s">
        <v>12</v>
      </c>
      <c r="N19" s="18"/>
      <c r="O19" s="18" t="s">
        <v>14</v>
      </c>
      <c r="P19" s="18"/>
      <c r="Q19" s="18"/>
      <c r="S19" s="14321"/>
      <c r="U19" s="14322"/>
      <c r="W19" s="14323" t="str">
        <f t="shared" si="3"/>
        <v/>
      </c>
      <c r="Y19" s="14324" t="str">
        <f t="shared" si="1"/>
        <v/>
      </c>
      <c r="AA19" s="92"/>
      <c r="AC19" s="14325"/>
      <c r="AE19" s="14326"/>
      <c r="AG19" s="14327" t="str">
        <f t="shared" si="4"/>
        <v/>
      </c>
      <c r="AI19" s="14328" t="str">
        <f t="shared" si="2"/>
        <v/>
      </c>
    </row>
    <row r="20" spans="1:35" ht="11.25" outlineLevel="1">
      <c r="A20" s="14329" t="s">
        <v>4850</v>
      </c>
      <c r="B20" s="2" t="s">
        <v>593</v>
      </c>
      <c r="C20" s="44" t="str">
        <f t="shared" si="0"/>
        <v/>
      </c>
      <c r="D20" s="18" t="s">
        <v>90</v>
      </c>
      <c r="E20" s="18" t="s">
        <v>4851</v>
      </c>
      <c r="F20" s="18" t="s">
        <v>67</v>
      </c>
      <c r="G20" s="18" t="s">
        <v>4852</v>
      </c>
      <c r="H20" s="18"/>
      <c r="I20" s="18"/>
      <c r="J20" s="18" t="s">
        <v>187</v>
      </c>
      <c r="K20" s="18"/>
      <c r="L20" s="18" t="s">
        <v>12</v>
      </c>
      <c r="M20" s="18" t="s">
        <v>12</v>
      </c>
      <c r="N20" s="18"/>
      <c r="O20" s="18" t="s">
        <v>14</v>
      </c>
      <c r="P20" s="18"/>
      <c r="Q20" s="18"/>
      <c r="S20" s="14330"/>
      <c r="U20" s="14331"/>
      <c r="W20" s="14332" t="str">
        <f t="shared" si="3"/>
        <v/>
      </c>
      <c r="Y20" s="14333" t="str">
        <f t="shared" si="1"/>
        <v/>
      </c>
      <c r="AA20" s="92"/>
      <c r="AC20" s="14334"/>
      <c r="AE20" s="14335"/>
      <c r="AG20" s="14336" t="str">
        <f t="shared" si="4"/>
        <v/>
      </c>
      <c r="AI20" s="14337" t="str">
        <f t="shared" si="2"/>
        <v/>
      </c>
    </row>
    <row r="21" spans="1:35" ht="11.25" outlineLevel="1">
      <c r="A21" s="14338" t="s">
        <v>4853</v>
      </c>
      <c r="B21" s="2" t="s">
        <v>593</v>
      </c>
      <c r="C21" s="44" t="str">
        <f t="shared" si="0"/>
        <v/>
      </c>
      <c r="D21" s="18" t="s">
        <v>90</v>
      </c>
      <c r="E21" s="18" t="s">
        <v>4854</v>
      </c>
      <c r="F21" s="18" t="s">
        <v>67</v>
      </c>
      <c r="G21" s="18" t="s">
        <v>4855</v>
      </c>
      <c r="H21" s="18" t="s">
        <v>4786</v>
      </c>
      <c r="I21" s="18" t="s">
        <v>4829</v>
      </c>
      <c r="J21" s="18" t="s">
        <v>71</v>
      </c>
      <c r="K21" s="18"/>
      <c r="L21" s="18" t="s">
        <v>12</v>
      </c>
      <c r="M21" s="18" t="s">
        <v>12</v>
      </c>
      <c r="N21" s="18"/>
      <c r="O21" s="18" t="s">
        <v>14</v>
      </c>
      <c r="P21" s="18"/>
      <c r="Q21" s="18"/>
      <c r="S21" s="14339"/>
      <c r="U21" s="14340"/>
      <c r="W21" s="14341" t="str">
        <f>IF(OR(ISNUMBER(W22),ISNUMBER(W23),ISNUMBER(W24),ISNUMBER(W25)),N(W22)+N(W23)+N(W24)+N(W25),IF(ISNUMBER(U21),U21,""))</f>
        <v/>
      </c>
      <c r="Y21" s="14342" t="str">
        <f t="shared" si="1"/>
        <v/>
      </c>
      <c r="AA21" s="92"/>
      <c r="AC21" s="14343"/>
      <c r="AE21" s="14344"/>
      <c r="AG21" s="14345" t="str">
        <f>IF(OR(ISNUMBER(AG22),ISNUMBER(AG23),ISNUMBER(AG24),ISNUMBER(AG25)),N(AG22)+N(AG23)+N(AG24)+N(AG25),IF(ISNUMBER(AE21),AE21,""))</f>
        <v/>
      </c>
      <c r="AI21" s="14346" t="str">
        <f t="shared" si="2"/>
        <v/>
      </c>
    </row>
    <row r="22" spans="1:35" ht="11.25" outlineLevel="2">
      <c r="A22" s="14347" t="s">
        <v>4856</v>
      </c>
      <c r="B22" s="2" t="s">
        <v>94</v>
      </c>
      <c r="C22" s="44" t="str">
        <f t="shared" si="0"/>
        <v/>
      </c>
      <c r="D22" s="18" t="s">
        <v>90</v>
      </c>
      <c r="E22" s="18" t="s">
        <v>4857</v>
      </c>
      <c r="F22" s="18" t="s">
        <v>67</v>
      </c>
      <c r="G22" s="18" t="s">
        <v>4858</v>
      </c>
      <c r="H22" s="18"/>
      <c r="I22" s="18"/>
      <c r="J22" s="18" t="s">
        <v>187</v>
      </c>
      <c r="K22" s="18"/>
      <c r="L22" s="18" t="s">
        <v>12</v>
      </c>
      <c r="M22" s="18" t="s">
        <v>12</v>
      </c>
      <c r="N22" s="18"/>
      <c r="O22" s="18" t="s">
        <v>14</v>
      </c>
      <c r="P22" s="18"/>
      <c r="Q22" s="18"/>
      <c r="S22" s="14348"/>
      <c r="U22" s="14349"/>
      <c r="W22" s="14350" t="str">
        <f t="shared" ref="W22:W33" si="5">IF(ISNUMBER(U22),U22,"")</f>
        <v/>
      </c>
      <c r="Y22" s="14351" t="str">
        <f t="shared" si="1"/>
        <v/>
      </c>
      <c r="AA22" s="92"/>
      <c r="AC22" s="14352"/>
      <c r="AE22" s="14353"/>
      <c r="AG22" s="14354" t="str">
        <f t="shared" ref="AG22:AG33" si="6">IF(ISNUMBER(AE22),AE22,"")</f>
        <v/>
      </c>
      <c r="AI22" s="14355" t="str">
        <f t="shared" si="2"/>
        <v/>
      </c>
    </row>
    <row r="23" spans="1:35" ht="11.25" outlineLevel="2">
      <c r="A23" s="14356" t="s">
        <v>4859</v>
      </c>
      <c r="B23" s="2" t="s">
        <v>94</v>
      </c>
      <c r="C23" s="44" t="str">
        <f t="shared" si="0"/>
        <v/>
      </c>
      <c r="D23" s="18" t="s">
        <v>90</v>
      </c>
      <c r="E23" s="18" t="s">
        <v>4860</v>
      </c>
      <c r="F23" s="18" t="s">
        <v>67</v>
      </c>
      <c r="G23" s="18" t="s">
        <v>4861</v>
      </c>
      <c r="H23" s="18"/>
      <c r="I23" s="18"/>
      <c r="J23" s="18" t="s">
        <v>96</v>
      </c>
      <c r="K23" s="18"/>
      <c r="L23" s="18" t="s">
        <v>12</v>
      </c>
      <c r="M23" s="18" t="s">
        <v>12</v>
      </c>
      <c r="N23" s="18"/>
      <c r="O23" s="18" t="s">
        <v>14</v>
      </c>
      <c r="P23" s="18"/>
      <c r="Q23" s="18"/>
      <c r="S23" s="14357"/>
      <c r="U23" s="14358"/>
      <c r="W23" s="14359" t="str">
        <f t="shared" si="5"/>
        <v/>
      </c>
      <c r="Y23" s="14360" t="str">
        <f t="shared" si="1"/>
        <v/>
      </c>
      <c r="AA23" s="92"/>
      <c r="AC23" s="14361"/>
      <c r="AE23" s="14362"/>
      <c r="AG23" s="14363" t="str">
        <f t="shared" si="6"/>
        <v/>
      </c>
      <c r="AI23" s="14364" t="str">
        <f t="shared" si="2"/>
        <v/>
      </c>
    </row>
    <row r="24" spans="1:35" ht="11.25" outlineLevel="2">
      <c r="A24" s="14365" t="s">
        <v>4862</v>
      </c>
      <c r="B24" s="2" t="s">
        <v>94</v>
      </c>
      <c r="C24" s="44" t="str">
        <f t="shared" si="0"/>
        <v/>
      </c>
      <c r="D24" s="18" t="s">
        <v>90</v>
      </c>
      <c r="E24" s="18" t="s">
        <v>4863</v>
      </c>
      <c r="F24" s="18" t="s">
        <v>67</v>
      </c>
      <c r="G24" s="18" t="s">
        <v>4864</v>
      </c>
      <c r="H24" s="18"/>
      <c r="I24" s="18"/>
      <c r="J24" s="18" t="s">
        <v>187</v>
      </c>
      <c r="K24" s="18"/>
      <c r="L24" s="18" t="s">
        <v>12</v>
      </c>
      <c r="M24" s="18" t="s">
        <v>12</v>
      </c>
      <c r="N24" s="18"/>
      <c r="O24" s="18" t="s">
        <v>14</v>
      </c>
      <c r="P24" s="18"/>
      <c r="Q24" s="18"/>
      <c r="S24" s="14366"/>
      <c r="U24" s="14367"/>
      <c r="W24" s="14368" t="str">
        <f t="shared" si="5"/>
        <v/>
      </c>
      <c r="Y24" s="14369" t="str">
        <f t="shared" si="1"/>
        <v/>
      </c>
      <c r="AA24" s="92"/>
      <c r="AC24" s="14370"/>
      <c r="AE24" s="14371"/>
      <c r="AG24" s="14372" t="str">
        <f t="shared" si="6"/>
        <v/>
      </c>
      <c r="AI24" s="14373" t="str">
        <f t="shared" si="2"/>
        <v/>
      </c>
    </row>
    <row r="25" spans="1:35" ht="11.25" outlineLevel="2">
      <c r="A25" s="14374" t="s">
        <v>4865</v>
      </c>
      <c r="B25" s="2" t="s">
        <v>94</v>
      </c>
      <c r="C25" s="44" t="str">
        <f t="shared" si="0"/>
        <v/>
      </c>
      <c r="D25" s="18" t="s">
        <v>90</v>
      </c>
      <c r="E25" s="18" t="s">
        <v>4866</v>
      </c>
      <c r="F25" s="18" t="s">
        <v>67</v>
      </c>
      <c r="G25" s="18" t="s">
        <v>4867</v>
      </c>
      <c r="H25" s="18"/>
      <c r="I25" s="18" t="s">
        <v>4868</v>
      </c>
      <c r="J25" s="18" t="s">
        <v>187</v>
      </c>
      <c r="K25" s="18"/>
      <c r="L25" s="18" t="s">
        <v>12</v>
      </c>
      <c r="M25" s="18" t="s">
        <v>12</v>
      </c>
      <c r="N25" s="18"/>
      <c r="O25" s="18" t="s">
        <v>14</v>
      </c>
      <c r="P25" s="18"/>
      <c r="Q25" s="18"/>
      <c r="S25" s="14375"/>
      <c r="U25" s="14376"/>
      <c r="W25" s="14377" t="str">
        <f t="shared" si="5"/>
        <v/>
      </c>
      <c r="Y25" s="14378" t="str">
        <f t="shared" si="1"/>
        <v/>
      </c>
      <c r="AA25" s="92"/>
      <c r="AC25" s="14379"/>
      <c r="AE25" s="14380"/>
      <c r="AG25" s="14381" t="str">
        <f t="shared" si="6"/>
        <v/>
      </c>
      <c r="AI25" s="14382" t="str">
        <f t="shared" si="2"/>
        <v/>
      </c>
    </row>
    <row r="26" spans="1:35" ht="11.25" outlineLevel="1">
      <c r="A26" s="14383" t="s">
        <v>4869</v>
      </c>
      <c r="B26" s="2" t="s">
        <v>94</v>
      </c>
      <c r="C26" s="44" t="str">
        <f t="shared" si="0"/>
        <v/>
      </c>
      <c r="D26" s="18" t="s">
        <v>90</v>
      </c>
      <c r="E26" s="18" t="s">
        <v>4870</v>
      </c>
      <c r="F26" s="18" t="s">
        <v>67</v>
      </c>
      <c r="G26" s="18" t="s">
        <v>4869</v>
      </c>
      <c r="H26" s="18"/>
      <c r="I26" s="18"/>
      <c r="J26" s="18" t="s">
        <v>96</v>
      </c>
      <c r="K26" s="18"/>
      <c r="L26" s="18" t="s">
        <v>12</v>
      </c>
      <c r="M26" s="18"/>
      <c r="N26" s="18"/>
      <c r="O26" s="18" t="s">
        <v>14</v>
      </c>
      <c r="P26" s="18"/>
      <c r="Q26" s="18"/>
      <c r="S26" s="14384"/>
      <c r="U26" s="14385"/>
      <c r="W26" s="14386" t="str">
        <f t="shared" si="5"/>
        <v/>
      </c>
      <c r="Y26" s="14387" t="str">
        <f t="shared" si="1"/>
        <v/>
      </c>
      <c r="AA26" s="92"/>
      <c r="AC26" s="14388"/>
      <c r="AE26" s="14389"/>
      <c r="AG26" s="14390" t="str">
        <f t="shared" si="6"/>
        <v/>
      </c>
      <c r="AI26" s="14391" t="str">
        <f t="shared" si="2"/>
        <v/>
      </c>
    </row>
    <row r="27" spans="1:35" ht="11.25" outlineLevel="1">
      <c r="A27" s="14392" t="s">
        <v>4871</v>
      </c>
      <c r="B27" s="2" t="s">
        <v>593</v>
      </c>
      <c r="C27" s="44" t="str">
        <f t="shared" si="0"/>
        <v/>
      </c>
      <c r="D27" s="18" t="s">
        <v>90</v>
      </c>
      <c r="E27" s="18" t="s">
        <v>4872</v>
      </c>
      <c r="F27" s="18" t="s">
        <v>67</v>
      </c>
      <c r="G27" s="18" t="s">
        <v>4873</v>
      </c>
      <c r="H27" s="18"/>
      <c r="I27" s="18"/>
      <c r="J27" s="18" t="s">
        <v>96</v>
      </c>
      <c r="K27" s="18"/>
      <c r="L27" s="18" t="s">
        <v>12</v>
      </c>
      <c r="M27" s="18"/>
      <c r="N27" s="18"/>
      <c r="O27" s="18" t="s">
        <v>14</v>
      </c>
      <c r="P27" s="18"/>
      <c r="Q27" s="18"/>
      <c r="S27" s="14393"/>
      <c r="U27" s="14394"/>
      <c r="W27" s="14395" t="str">
        <f t="shared" si="5"/>
        <v/>
      </c>
      <c r="Y27" s="14396" t="str">
        <f t="shared" si="1"/>
        <v/>
      </c>
      <c r="AA27" s="92"/>
      <c r="AC27" s="14397"/>
      <c r="AE27" s="14398"/>
      <c r="AG27" s="14399" t="str">
        <f t="shared" si="6"/>
        <v/>
      </c>
      <c r="AI27" s="14400" t="str">
        <f t="shared" si="2"/>
        <v/>
      </c>
    </row>
    <row r="28" spans="1:35" ht="11.25" outlineLevel="1">
      <c r="A28" s="14401" t="s">
        <v>4874</v>
      </c>
      <c r="B28" s="2" t="s">
        <v>593</v>
      </c>
      <c r="C28" s="44" t="str">
        <f t="shared" si="0"/>
        <v/>
      </c>
      <c r="D28" s="18" t="s">
        <v>90</v>
      </c>
      <c r="E28" s="18" t="s">
        <v>4875</v>
      </c>
      <c r="F28" s="18" t="s">
        <v>67</v>
      </c>
      <c r="G28" s="18" t="s">
        <v>4876</v>
      </c>
      <c r="H28" s="18" t="s">
        <v>4786</v>
      </c>
      <c r="I28" s="18" t="s">
        <v>4877</v>
      </c>
      <c r="J28" s="18" t="s">
        <v>96</v>
      </c>
      <c r="K28" s="18"/>
      <c r="L28" s="18"/>
      <c r="M28" s="18" t="s">
        <v>12</v>
      </c>
      <c r="N28" s="18"/>
      <c r="O28" s="18" t="s">
        <v>14</v>
      </c>
      <c r="P28" s="18"/>
      <c r="Q28" s="18"/>
      <c r="S28" s="14402"/>
      <c r="U28" s="14403"/>
      <c r="W28" s="14404" t="str">
        <f t="shared" si="5"/>
        <v/>
      </c>
      <c r="Y28" s="14405" t="str">
        <f t="shared" si="1"/>
        <v/>
      </c>
      <c r="AA28" s="92"/>
      <c r="AC28" s="14406"/>
      <c r="AE28" s="14407"/>
      <c r="AG28" s="14408" t="str">
        <f t="shared" si="6"/>
        <v/>
      </c>
      <c r="AI28" s="14409" t="str">
        <f t="shared" si="2"/>
        <v/>
      </c>
    </row>
    <row r="29" spans="1:35" ht="11.25" outlineLevel="1">
      <c r="A29" s="14410" t="s">
        <v>4878</v>
      </c>
      <c r="B29" s="2" t="s">
        <v>94</v>
      </c>
      <c r="C29" s="44" t="str">
        <f t="shared" si="0"/>
        <v/>
      </c>
      <c r="D29" s="18" t="s">
        <v>90</v>
      </c>
      <c r="E29" s="18" t="s">
        <v>4879</v>
      </c>
      <c r="F29" s="18" t="s">
        <v>67</v>
      </c>
      <c r="G29" s="18" t="s">
        <v>4880</v>
      </c>
      <c r="H29" s="18" t="s">
        <v>4881</v>
      </c>
      <c r="I29" s="18" t="s">
        <v>4877</v>
      </c>
      <c r="J29" s="18" t="s">
        <v>96</v>
      </c>
      <c r="K29" s="18"/>
      <c r="L29" s="18"/>
      <c r="M29" s="18" t="s">
        <v>12</v>
      </c>
      <c r="N29" s="18"/>
      <c r="O29" s="18" t="s">
        <v>14</v>
      </c>
      <c r="P29" s="18"/>
      <c r="Q29" s="18"/>
      <c r="S29" s="14411"/>
      <c r="U29" s="14412"/>
      <c r="W29" s="14413" t="str">
        <f t="shared" si="5"/>
        <v/>
      </c>
      <c r="Y29" s="14414" t="str">
        <f t="shared" si="1"/>
        <v/>
      </c>
      <c r="AA29" s="92"/>
      <c r="AC29" s="14415"/>
      <c r="AE29" s="14416"/>
      <c r="AG29" s="14417" t="str">
        <f t="shared" si="6"/>
        <v/>
      </c>
      <c r="AI29" s="14418" t="str">
        <f t="shared" si="2"/>
        <v/>
      </c>
    </row>
    <row r="30" spans="1:35" ht="11.25" outlineLevel="1">
      <c r="A30" s="14419" t="s">
        <v>4882</v>
      </c>
      <c r="B30" s="2" t="s">
        <v>593</v>
      </c>
      <c r="C30" s="44" t="str">
        <f t="shared" si="0"/>
        <v/>
      </c>
      <c r="D30" s="18" t="s">
        <v>90</v>
      </c>
      <c r="E30" s="18" t="s">
        <v>4883</v>
      </c>
      <c r="F30" s="18" t="s">
        <v>67</v>
      </c>
      <c r="G30" s="18" t="s">
        <v>4884</v>
      </c>
      <c r="H30" s="18" t="s">
        <v>4885</v>
      </c>
      <c r="I30" s="18" t="s">
        <v>4877</v>
      </c>
      <c r="J30" s="18" t="s">
        <v>96</v>
      </c>
      <c r="K30" s="18"/>
      <c r="L30" s="18"/>
      <c r="M30" s="18" t="s">
        <v>12</v>
      </c>
      <c r="N30" s="18"/>
      <c r="O30" s="18" t="s">
        <v>14</v>
      </c>
      <c r="P30" s="18"/>
      <c r="Q30" s="18"/>
      <c r="S30" s="14420"/>
      <c r="U30" s="14421"/>
      <c r="W30" s="14422" t="str">
        <f t="shared" si="5"/>
        <v/>
      </c>
      <c r="Y30" s="14423" t="str">
        <f t="shared" si="1"/>
        <v/>
      </c>
      <c r="AA30" s="92"/>
      <c r="AC30" s="14424"/>
      <c r="AE30" s="14425"/>
      <c r="AG30" s="14426" t="str">
        <f t="shared" si="6"/>
        <v/>
      </c>
      <c r="AI30" s="14427" t="str">
        <f t="shared" si="2"/>
        <v/>
      </c>
    </row>
    <row r="31" spans="1:35" ht="11.25" outlineLevel="1">
      <c r="A31" s="14428" t="s">
        <v>4886</v>
      </c>
      <c r="B31" s="2" t="s">
        <v>593</v>
      </c>
      <c r="C31" s="44" t="str">
        <f t="shared" si="0"/>
        <v/>
      </c>
      <c r="D31" s="18" t="s">
        <v>90</v>
      </c>
      <c r="E31" s="18" t="s">
        <v>4887</v>
      </c>
      <c r="F31" s="18" t="s">
        <v>67</v>
      </c>
      <c r="G31" s="18" t="s">
        <v>4888</v>
      </c>
      <c r="H31" s="18" t="s">
        <v>4786</v>
      </c>
      <c r="I31" s="18"/>
      <c r="J31" s="18" t="s">
        <v>187</v>
      </c>
      <c r="K31" s="18"/>
      <c r="L31" s="18" t="s">
        <v>12</v>
      </c>
      <c r="M31" s="18" t="s">
        <v>12</v>
      </c>
      <c r="N31" s="18"/>
      <c r="O31" s="18" t="s">
        <v>14</v>
      </c>
      <c r="P31" s="18"/>
      <c r="Q31" s="18"/>
      <c r="S31" s="14429"/>
      <c r="U31" s="14430"/>
      <c r="W31" s="14431" t="str">
        <f t="shared" si="5"/>
        <v/>
      </c>
      <c r="Y31" s="14432" t="str">
        <f t="shared" si="1"/>
        <v/>
      </c>
      <c r="AA31" s="92"/>
      <c r="AC31" s="14433"/>
      <c r="AE31" s="14434"/>
      <c r="AG31" s="14435" t="str">
        <f t="shared" si="6"/>
        <v/>
      </c>
      <c r="AI31" s="14436" t="str">
        <f t="shared" si="2"/>
        <v/>
      </c>
    </row>
    <row r="32" spans="1:35" ht="11.25" outlineLevel="1">
      <c r="A32" s="14437" t="s">
        <v>4889</v>
      </c>
      <c r="B32" s="2" t="s">
        <v>593</v>
      </c>
      <c r="C32" s="44" t="str">
        <f t="shared" si="0"/>
        <v/>
      </c>
      <c r="D32" s="18" t="s">
        <v>90</v>
      </c>
      <c r="E32" s="18" t="s">
        <v>4890</v>
      </c>
      <c r="F32" s="18" t="s">
        <v>67</v>
      </c>
      <c r="G32" s="18" t="s">
        <v>4891</v>
      </c>
      <c r="H32" s="18" t="s">
        <v>4786</v>
      </c>
      <c r="I32" s="18"/>
      <c r="J32" s="18" t="s">
        <v>187</v>
      </c>
      <c r="K32" s="18"/>
      <c r="L32" s="18" t="s">
        <v>12</v>
      </c>
      <c r="M32" s="18" t="s">
        <v>12</v>
      </c>
      <c r="N32" s="18"/>
      <c r="O32" s="18" t="s">
        <v>14</v>
      </c>
      <c r="P32" s="18"/>
      <c r="Q32" s="18"/>
      <c r="S32" s="14438"/>
      <c r="U32" s="14439"/>
      <c r="W32" s="14440" t="str">
        <f t="shared" si="5"/>
        <v/>
      </c>
      <c r="Y32" s="14441" t="str">
        <f t="shared" si="1"/>
        <v/>
      </c>
      <c r="AA32" s="92"/>
      <c r="AC32" s="14442"/>
      <c r="AE32" s="14443"/>
      <c r="AG32" s="14444" t="str">
        <f t="shared" si="6"/>
        <v/>
      </c>
      <c r="AI32" s="14445" t="str">
        <f t="shared" si="2"/>
        <v/>
      </c>
    </row>
    <row r="33" spans="1:35" ht="11.25" outlineLevel="1">
      <c r="A33" s="14446" t="s">
        <v>4892</v>
      </c>
      <c r="B33" s="2" t="s">
        <v>94</v>
      </c>
      <c r="C33" s="44" t="str">
        <f t="shared" si="0"/>
        <v/>
      </c>
      <c r="D33" s="18" t="s">
        <v>90</v>
      </c>
      <c r="E33" s="18" t="s">
        <v>4893</v>
      </c>
      <c r="F33" s="18" t="s">
        <v>67</v>
      </c>
      <c r="G33" s="18" t="s">
        <v>4894</v>
      </c>
      <c r="H33" s="18"/>
      <c r="I33" s="18"/>
      <c r="J33" s="18" t="s">
        <v>187</v>
      </c>
      <c r="K33" s="18"/>
      <c r="L33" s="18" t="s">
        <v>12</v>
      </c>
      <c r="M33" s="18" t="s">
        <v>12</v>
      </c>
      <c r="N33" s="18"/>
      <c r="O33" s="18" t="s">
        <v>14</v>
      </c>
      <c r="P33" s="18"/>
      <c r="Q33" s="18"/>
      <c r="S33" s="14447"/>
      <c r="U33" s="14448"/>
      <c r="W33" s="14449" t="str">
        <f t="shared" si="5"/>
        <v/>
      </c>
      <c r="Y33" s="14450" t="str">
        <f t="shared" si="1"/>
        <v/>
      </c>
      <c r="AA33" s="92"/>
      <c r="AC33" s="14451"/>
      <c r="AE33" s="14452"/>
      <c r="AG33" s="14453" t="str">
        <f t="shared" si="6"/>
        <v/>
      </c>
      <c r="AI33" s="14454" t="str">
        <f t="shared" si="2"/>
        <v/>
      </c>
    </row>
    <row r="34" spans="1:35" s="29" customFormat="1" ht="11.25">
      <c r="A34" s="10"/>
      <c r="B34" s="10"/>
      <c r="C34" s="44"/>
      <c r="D34" s="18"/>
      <c r="E34" s="18"/>
      <c r="F34" s="18"/>
      <c r="G34" s="18"/>
      <c r="H34" s="18"/>
      <c r="I34" s="18"/>
      <c r="J34" s="18"/>
      <c r="K34" s="18"/>
      <c r="L34" s="18"/>
      <c r="M34" s="18"/>
      <c r="N34" s="18"/>
      <c r="O34" s="18"/>
      <c r="P34" s="18"/>
      <c r="Q34" s="18"/>
      <c r="R34" s="34"/>
      <c r="S34" s="34"/>
      <c r="T34" s="34"/>
      <c r="U34" s="21"/>
      <c r="V34" s="34"/>
      <c r="W34" s="34"/>
      <c r="X34" s="34"/>
      <c r="Y34" s="34"/>
      <c r="Z34" s="34"/>
      <c r="AA34" s="34"/>
      <c r="AB34" s="34"/>
      <c r="AC34" s="34"/>
      <c r="AD34" s="34"/>
      <c r="AE34" s="21"/>
      <c r="AF34" s="34"/>
      <c r="AG34" s="34"/>
      <c r="AH34" s="34"/>
      <c r="AI34" s="34"/>
    </row>
    <row r="35" spans="1:35" s="29" customFormat="1" ht="11.25">
      <c r="A35" s="10"/>
      <c r="B35" s="10"/>
      <c r="C35" s="44"/>
      <c r="D35" s="18"/>
      <c r="E35" s="18"/>
      <c r="F35" s="18"/>
      <c r="G35" s="30"/>
      <c r="H35" s="30"/>
      <c r="I35" s="30"/>
      <c r="J35" s="30"/>
      <c r="K35" s="30"/>
      <c r="L35" s="30"/>
      <c r="M35" s="30"/>
      <c r="N35" s="30"/>
      <c r="O35" s="30"/>
      <c r="P35" s="30"/>
      <c r="Q35" s="30"/>
      <c r="R35" s="34"/>
      <c r="S35" s="34"/>
      <c r="T35" s="34"/>
      <c r="U35" s="34"/>
      <c r="V35" s="34"/>
      <c r="W35" s="34"/>
      <c r="X35" s="34"/>
      <c r="Y35" s="34"/>
      <c r="Z35" s="34"/>
      <c r="AA35" s="34"/>
      <c r="AB35" s="34"/>
      <c r="AC35" s="34"/>
      <c r="AD35" s="34"/>
      <c r="AE35" s="34"/>
      <c r="AF35" s="34"/>
      <c r="AG35" s="34"/>
      <c r="AH35" s="34"/>
      <c r="AI35" s="34"/>
    </row>
    <row r="36" spans="1:35" ht="11.25">
      <c r="AI36" s="34"/>
    </row>
    <row r="37" spans="1:35" ht="11.25">
      <c r="S37" s="33"/>
      <c r="T37" s="48" t="s">
        <v>53</v>
      </c>
    </row>
    <row r="38" spans="1:35" ht="11.25">
      <c r="S38" s="46"/>
      <c r="T38" s="45" t="s">
        <v>52</v>
      </c>
      <c r="U38" s="2"/>
      <c r="V38" s="2"/>
      <c r="W38" s="2"/>
      <c r="X38" s="2"/>
      <c r="Y38" s="2"/>
    </row>
    <row r="39" spans="1:35" ht="11.25">
      <c r="T39" s="2"/>
      <c r="U39" s="2"/>
      <c r="V39" s="2"/>
      <c r="W39" s="2"/>
      <c r="X39" s="2"/>
      <c r="Y39" s="2"/>
    </row>
  </sheetData>
  <autoFilter ref="A7:Q19">
    <filterColumn colId="5">
      <filters>
        <filter val="string"/>
      </filters>
    </filterColumn>
  </autoFilter>
  <mergeCells count="10">
    <mergeCell ref="S3:Y3"/>
    <mergeCell ref="AC3:AI3"/>
    <mergeCell ref="S4:Y4"/>
    <mergeCell ref="AC4:AI4"/>
    <mergeCell ref="A3:A4"/>
    <mergeCell ref="A1:A2"/>
    <mergeCell ref="B1:B2"/>
    <mergeCell ref="C1:C2"/>
    <mergeCell ref="D1:D2"/>
    <mergeCell ref="E1:E2"/>
  </mergeCells>
  <hyperlinks>
    <hyperlink ref="A8" location="pos_31451698_4Y" display="pos_31451698_4Y"/>
    <hyperlink ref="B10" location="'Ergebnisverwendung'!A9" display="+"/>
    <hyperlink ref="B11" location="'Ergebnisverwendung'!A9" display="+"/>
    <hyperlink ref="B12" location="'Ergebnisverwendung'!A9" display="-"/>
    <hyperlink ref="B13" location="'Ergebnisverwendung'!A9" display="+"/>
    <hyperlink ref="B14" location="'Ergebnisverwendung'!A9" display="+"/>
    <hyperlink ref="B15" location="'Ergebnisverwendung'!A14" display="+"/>
    <hyperlink ref="B16" location="'Ergebnisverwendung'!A14" display="+"/>
    <hyperlink ref="B17" location="'Ergebnisverwendung'!A14" display="+"/>
    <hyperlink ref="B18" location="'Ergebnisverwendung'!A14" display="+"/>
    <hyperlink ref="B19" location="'Ergebnisverwendung'!A9" display="+"/>
    <hyperlink ref="B20" location="'Ergebnisverwendung'!A9" display="-"/>
    <hyperlink ref="B21" location="'Ergebnisverwendung'!A9" display="-"/>
    <hyperlink ref="B22" location="'Ergebnisverwendung'!A21" display="+"/>
    <hyperlink ref="B23" location="'Ergebnisverwendung'!A21" display="+"/>
    <hyperlink ref="B24" location="'Ergebnisverwendung'!A21" display="+"/>
    <hyperlink ref="B25" location="'Ergebnisverwendung'!A21" display="+"/>
    <hyperlink ref="B26" location="'Ergebnisverwendung'!A9" display="+"/>
    <hyperlink ref="B27" location="'Ergebnisverwendung'!A9" display="-"/>
    <hyperlink ref="B28" location="'Ergebnisverwendung'!A9" display="-"/>
    <hyperlink ref="B29" location="'Ergebnisverwendung'!A9" display="+"/>
    <hyperlink ref="B30" location="'Ergebnisverwendung'!A9" display="-"/>
    <hyperlink ref="B31" location="'Ergebnisverwendung'!A9" display="-"/>
    <hyperlink ref="B32" location="'Ergebnisverwendung'!A9" display="-"/>
    <hyperlink ref="B33" location="'Ergebnisverwendung'!A9" display="+"/>
  </hyperlinks>
  <pageMargins left="0.78740157499999996" right="0.78740157499999996" top="0.984251969" bottom="0.984251969" header="0.4921259845" footer="0.4921259845"/>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outlinePr summaryBelow="0" summaryRight="0"/>
  </sheetPr>
  <dimension ref="A1:W73"/>
  <sheetViews>
    <sheetView workbookViewId="0">
      <pane xSplit="3" ySplit="7" topLeftCell="R8" activePane="bottomRight" state="frozen"/>
      <selection pane="topRight" activeCell="D1" sqref="D1"/>
      <selection pane="bottomLeft" activeCell="A7" sqref="A7"/>
      <selection pane="bottomRight" activeCell="S10" sqref="S10"/>
    </sheetView>
  </sheetViews>
  <sheetFormatPr baseColWidth="10" defaultColWidth="9.6640625" defaultRowHeight="12" customHeight="1" outlineLevelRow="3" outlineLevelCol="1"/>
  <cols>
    <col min="1" max="1" width="50.83203125" style="86" customWidth="1"/>
    <col min="2" max="2" width="2.83203125" style="86" customWidth="1"/>
    <col min="3" max="3" width="2.83203125" style="86" customWidth="1" collapsed="1"/>
    <col min="4" max="4" width="24.5" style="86" hidden="1" customWidth="1" outlineLevel="1"/>
    <col min="5" max="5" width="20.83203125" style="86" hidden="1" customWidth="1" outlineLevel="1"/>
    <col min="6" max="6" width="13.5" style="86" hidden="1" customWidth="1" outlineLevel="1"/>
    <col min="7" max="7" width="24.1640625" style="85" hidden="1" customWidth="1" outlineLevel="1"/>
    <col min="8" max="8" width="34.6640625" style="85" hidden="1" customWidth="1" outlineLevel="1"/>
    <col min="9" max="9" width="25.83203125" style="85" hidden="1" customWidth="1" outlineLevel="1"/>
    <col min="10" max="10" width="31.5" style="85" hidden="1" customWidth="1" outlineLevel="1"/>
    <col min="11" max="11" width="16" style="85" hidden="1" customWidth="1" outlineLevel="1"/>
    <col min="12" max="12" width="18.6640625" style="85" hidden="1" customWidth="1" outlineLevel="1"/>
    <col min="13" max="13" width="14.5" style="85" hidden="1" customWidth="1" outlineLevel="1"/>
    <col min="14" max="14" width="18.6640625" style="85" hidden="1" customWidth="1" outlineLevel="1"/>
    <col min="15" max="15" width="27" style="85" hidden="1" customWidth="1" outlineLevel="1"/>
    <col min="16" max="16" width="22" style="85" hidden="1" customWidth="1" outlineLevel="1"/>
    <col min="17" max="17" width="17" style="85" hidden="1" customWidth="1" outlineLevel="1"/>
    <col min="18" max="18" width="2.83203125" style="83" customWidth="1"/>
    <col min="19" max="19" width="29.33203125" style="83" customWidth="1"/>
    <col min="20" max="20" width="2.83203125" style="83" customWidth="1"/>
    <col min="21" max="21" width="15.83203125" style="83" customWidth="1" outlineLevel="1"/>
    <col min="22" max="22" width="2.83203125" style="83" customWidth="1" outlineLevel="1"/>
    <col min="23" max="23" width="2.83203125" style="83" customWidth="1"/>
    <col min="24" max="16384" width="9.6640625" style="85"/>
  </cols>
  <sheetData>
    <row r="1" spans="1:23" s="70" customFormat="1" ht="12" customHeight="1">
      <c r="A1" s="14581" t="s">
        <v>48</v>
      </c>
      <c r="B1" s="14581"/>
      <c r="C1" s="14581"/>
      <c r="D1" s="14581" t="s">
        <v>48</v>
      </c>
      <c r="E1" s="14581" t="s">
        <v>48</v>
      </c>
      <c r="F1" s="69"/>
      <c r="G1" s="69"/>
      <c r="H1" s="69"/>
      <c r="I1" s="69"/>
      <c r="J1" s="69"/>
      <c r="K1" s="69"/>
      <c r="L1" s="69"/>
      <c r="M1" s="69"/>
      <c r="N1" s="69"/>
      <c r="O1" s="69"/>
      <c r="P1" s="69"/>
      <c r="Q1" s="69"/>
    </row>
    <row r="2" spans="1:23" s="70" customFormat="1" ht="12" customHeight="1">
      <c r="A2" s="14581"/>
      <c r="B2" s="14581"/>
      <c r="C2" s="14581"/>
      <c r="D2" s="14581"/>
      <c r="E2" s="14581"/>
      <c r="F2" s="69"/>
      <c r="G2" s="69"/>
      <c r="H2" s="69"/>
      <c r="I2" s="69"/>
      <c r="J2" s="69"/>
      <c r="K2" s="69"/>
      <c r="L2" s="69"/>
      <c r="M2" s="69"/>
      <c r="N2" s="69"/>
      <c r="O2" s="69"/>
      <c r="P2" s="69"/>
      <c r="Q2" s="69"/>
    </row>
    <row r="3" spans="1:23" s="70" customFormat="1" ht="12" customHeight="1">
      <c r="A3" s="14584" t="s">
        <v>88</v>
      </c>
      <c r="B3" s="71"/>
      <c r="C3" s="72"/>
      <c r="D3" s="71"/>
      <c r="E3" s="71"/>
      <c r="F3" s="71"/>
      <c r="G3" s="71"/>
      <c r="H3" s="71"/>
      <c r="I3" s="71"/>
      <c r="J3" s="71"/>
      <c r="K3" s="71"/>
      <c r="L3" s="71"/>
      <c r="M3" s="71"/>
      <c r="N3" s="71"/>
      <c r="O3" s="71"/>
      <c r="P3" s="71"/>
      <c r="Q3" s="71"/>
      <c r="S3" s="14582" t="s">
        <v>49</v>
      </c>
      <c r="T3" s="14582"/>
      <c r="U3" s="3"/>
    </row>
    <row r="4" spans="1:23" s="70" customFormat="1" ht="12" customHeight="1">
      <c r="A4" s="14584"/>
      <c r="B4" s="71"/>
      <c r="C4" s="72"/>
      <c r="D4" s="71"/>
      <c r="E4" s="71"/>
      <c r="F4" s="71"/>
      <c r="G4" s="72"/>
      <c r="H4" s="72"/>
      <c r="I4" s="72"/>
      <c r="J4" s="71"/>
      <c r="K4" s="71"/>
      <c r="L4" s="71"/>
      <c r="M4" s="71"/>
      <c r="N4" s="71"/>
      <c r="O4" s="71"/>
      <c r="P4" s="71"/>
      <c r="Q4" s="71"/>
      <c r="S4" s="14583" t="s">
        <v>5117</v>
      </c>
      <c r="T4" s="14583"/>
      <c r="U4" s="4"/>
    </row>
    <row r="5" spans="1:23" s="74" customFormat="1" ht="24.75" customHeight="1">
      <c r="A5" s="11" t="s">
        <v>23</v>
      </c>
      <c r="B5" s="12" t="s">
        <v>36</v>
      </c>
      <c r="C5" s="12" t="s">
        <v>37</v>
      </c>
      <c r="D5" s="11" t="s">
        <v>22</v>
      </c>
      <c r="E5" s="11"/>
      <c r="F5" s="11" t="s">
        <v>24</v>
      </c>
      <c r="G5" s="11" t="s">
        <v>25</v>
      </c>
      <c r="H5" s="11"/>
      <c r="I5" s="11"/>
      <c r="J5" s="11" t="s">
        <v>26</v>
      </c>
      <c r="K5" s="11" t="s">
        <v>27</v>
      </c>
      <c r="L5" s="11" t="s">
        <v>28</v>
      </c>
      <c r="M5" s="73"/>
      <c r="N5" s="11"/>
      <c r="O5" s="11" t="s">
        <v>29</v>
      </c>
      <c r="P5" s="11" t="s">
        <v>30</v>
      </c>
      <c r="Q5" s="11" t="s">
        <v>31</v>
      </c>
      <c r="S5" s="42" t="s">
        <v>83</v>
      </c>
      <c r="T5" s="75"/>
      <c r="U5" s="42" t="s">
        <v>33</v>
      </c>
      <c r="V5" s="75"/>
      <c r="W5" s="75"/>
    </row>
    <row r="6" spans="1:23" s="77" customFormat="1" ht="90.75" customHeight="1" outlineLevel="1">
      <c r="A6" s="16" t="s">
        <v>38</v>
      </c>
      <c r="B6" s="16" t="s">
        <v>39</v>
      </c>
      <c r="C6" s="16" t="s">
        <v>40</v>
      </c>
      <c r="D6" s="76" t="s">
        <v>42</v>
      </c>
      <c r="E6" s="76" t="s">
        <v>43</v>
      </c>
      <c r="F6" s="76" t="s">
        <v>44</v>
      </c>
      <c r="G6" s="76" t="s">
        <v>45</v>
      </c>
      <c r="H6" s="76" t="s">
        <v>46</v>
      </c>
      <c r="I6" s="76" t="s">
        <v>47</v>
      </c>
      <c r="J6" s="76" t="s">
        <v>0</v>
      </c>
      <c r="K6" s="76" t="s">
        <v>1</v>
      </c>
      <c r="L6" s="76" t="s">
        <v>3</v>
      </c>
      <c r="M6" s="76" t="s">
        <v>4</v>
      </c>
      <c r="N6" s="76" t="s">
        <v>2</v>
      </c>
      <c r="O6" s="76" t="s">
        <v>5</v>
      </c>
      <c r="P6" s="76" t="s">
        <v>6</v>
      </c>
      <c r="Q6" s="76" t="s">
        <v>7</v>
      </c>
      <c r="S6" s="16" t="s">
        <v>86</v>
      </c>
      <c r="U6" s="16" t="s">
        <v>34</v>
      </c>
    </row>
    <row r="7" spans="1:23" s="79" customFormat="1" ht="12" customHeight="1">
      <c r="A7" s="78"/>
      <c r="B7" s="78"/>
      <c r="C7" s="78"/>
      <c r="N7" s="78"/>
    </row>
    <row r="8" spans="1:23" ht="12" customHeight="1">
      <c r="A8" s="80" t="s">
        <v>21</v>
      </c>
      <c r="B8" s="81"/>
      <c r="C8" s="82" t="str">
        <f>IF(OR(ISNUMBER(#REF!),ISNUMBER(#REF!),ISNUMBER(#REF!),ISNUMBER(#REF!),ISNUMBER(#REF!),ISNUMBER(#REF!),ISNUMBER(#REF!),ISNUMBER(#REF!),ISNUMBER(#REF!),ISNUMBER(#REF!)),"x","")</f>
        <v/>
      </c>
      <c r="D8" s="78" t="s">
        <v>10</v>
      </c>
      <c r="E8" s="78" t="s">
        <v>66</v>
      </c>
      <c r="F8" s="78" t="s">
        <v>67</v>
      </c>
      <c r="G8" s="78" t="s">
        <v>68</v>
      </c>
      <c r="H8" s="78" t="s">
        <v>69</v>
      </c>
      <c r="I8" s="78" t="s">
        <v>70</v>
      </c>
      <c r="J8" s="78" t="s">
        <v>71</v>
      </c>
      <c r="K8" s="78" t="s">
        <v>8</v>
      </c>
      <c r="L8" s="78" t="s">
        <v>8</v>
      </c>
      <c r="M8" s="78" t="s">
        <v>12</v>
      </c>
      <c r="N8" s="78" t="s">
        <v>12</v>
      </c>
      <c r="O8" s="78" t="s">
        <v>14</v>
      </c>
      <c r="P8" s="78" t="s">
        <v>8</v>
      </c>
      <c r="Q8" s="78" t="s">
        <v>8</v>
      </c>
      <c r="U8" s="84"/>
    </row>
    <row r="9" spans="1:23" ht="11.25">
      <c r="A9" s="14455" t="s">
        <v>68</v>
      </c>
      <c r="B9" s="83"/>
      <c r="C9" s="82" t="str">
        <f>IF(OR(ISNUMBER(S9),ISNUMBER(#REF!),ISNUMBER(#REF!),ISNUMBER(#REF!),ISNUMBER(#REF!),ISNUMBER(#REF!),ISNUMBER(#REF!),ISNUMBER(#REF!),ISNUMBER(U9),ISNUMBER(Y9)),"x","")</f>
        <v/>
      </c>
      <c r="D9" s="86" t="s">
        <v>90</v>
      </c>
      <c r="E9" s="86" t="s">
        <v>66</v>
      </c>
      <c r="F9" s="86" t="s">
        <v>67</v>
      </c>
      <c r="G9" s="86" t="s">
        <v>68</v>
      </c>
      <c r="H9" s="86" t="s">
        <v>69</v>
      </c>
      <c r="I9" s="86" t="s">
        <v>70</v>
      </c>
      <c r="J9" s="86" t="s">
        <v>71</v>
      </c>
      <c r="K9" s="86"/>
      <c r="L9" s="86"/>
      <c r="M9" s="86" t="s">
        <v>12</v>
      </c>
      <c r="N9" s="86" t="s">
        <v>12</v>
      </c>
      <c r="O9" s="86" t="s">
        <v>14</v>
      </c>
      <c r="P9" s="86"/>
      <c r="Q9" s="86"/>
      <c r="S9" s="14456"/>
      <c r="U9" s="92"/>
    </row>
    <row r="10" spans="1:23" ht="11.25" outlineLevel="1">
      <c r="A10" s="14457" t="s">
        <v>1002</v>
      </c>
      <c r="B10" s="83" t="s">
        <v>94</v>
      </c>
      <c r="C10" s="82" t="str">
        <f>IF(OR(ISNUMBER(S10),ISNUMBER(#REF!),ISNUMBER(#REF!),ISNUMBER(#REF!),ISNUMBER(#REF!),ISNUMBER(#REF!),ISNUMBER(#REF!),ISNUMBER(#REF!),ISNUMBER(U10),ISNUMBER(Y10)),"x","")</f>
        <v/>
      </c>
      <c r="D10" s="86" t="s">
        <v>90</v>
      </c>
      <c r="E10" s="86" t="s">
        <v>4895</v>
      </c>
      <c r="F10" s="86" t="s">
        <v>67</v>
      </c>
      <c r="G10" s="86" t="s">
        <v>1002</v>
      </c>
      <c r="H10" s="86" t="s">
        <v>69</v>
      </c>
      <c r="I10" s="86" t="s">
        <v>4896</v>
      </c>
      <c r="J10" s="86" t="s">
        <v>187</v>
      </c>
      <c r="K10" s="86"/>
      <c r="L10" s="86"/>
      <c r="M10" s="86" t="s">
        <v>12</v>
      </c>
      <c r="N10" s="86" t="s">
        <v>12</v>
      </c>
      <c r="O10" s="86" t="s">
        <v>14</v>
      </c>
      <c r="P10" s="86"/>
      <c r="Q10" s="86"/>
      <c r="S10" s="14591" t="str">
        <f>IF(ISNUMBER(GuV!Y9),GuV!Y9,"")</f>
        <v/>
      </c>
      <c r="U10" s="92"/>
    </row>
    <row r="11" spans="1:23" ht="11.25" outlineLevel="1">
      <c r="A11" s="14458" t="s">
        <v>4897</v>
      </c>
      <c r="B11" s="83" t="s">
        <v>593</v>
      </c>
      <c r="C11" s="82" t="str">
        <f>IF(OR(ISNUMBER(S11),ISNUMBER(#REF!),ISNUMBER(#REF!),ISNUMBER(#REF!),ISNUMBER(#REF!),ISNUMBER(#REF!),ISNUMBER(#REF!),ISNUMBER(#REF!),ISNUMBER(U11),ISNUMBER(Y11)),"x","")</f>
        <v/>
      </c>
      <c r="D11" s="86" t="s">
        <v>90</v>
      </c>
      <c r="E11" s="86" t="s">
        <v>4898</v>
      </c>
      <c r="F11" s="86" t="s">
        <v>67</v>
      </c>
      <c r="G11" s="86" t="s">
        <v>4897</v>
      </c>
      <c r="H11" s="86" t="s">
        <v>69</v>
      </c>
      <c r="I11" s="86" t="s">
        <v>4899</v>
      </c>
      <c r="J11" s="86" t="s">
        <v>71</v>
      </c>
      <c r="K11" s="86"/>
      <c r="L11" s="86"/>
      <c r="M11" s="86" t="s">
        <v>12</v>
      </c>
      <c r="N11" s="86" t="s">
        <v>12</v>
      </c>
      <c r="O11" s="86" t="s">
        <v>14</v>
      </c>
      <c r="P11" s="86"/>
      <c r="Q11" s="86"/>
      <c r="S11" s="14459"/>
      <c r="U11" s="92"/>
    </row>
    <row r="12" spans="1:23" ht="11.25" outlineLevel="2">
      <c r="A12" s="14460" t="s">
        <v>4900</v>
      </c>
      <c r="B12" s="83" t="s">
        <v>94</v>
      </c>
      <c r="C12" s="82" t="str">
        <f>IF(OR(ISNUMBER(S12),ISNUMBER(#REF!),ISNUMBER(#REF!),ISNUMBER(#REF!),ISNUMBER(#REF!),ISNUMBER(#REF!),ISNUMBER(#REF!),ISNUMBER(#REF!),ISNUMBER(U12),ISNUMBER(Y12)),"x","")</f>
        <v/>
      </c>
      <c r="D12" s="86" t="s">
        <v>90</v>
      </c>
      <c r="E12" s="86" t="s">
        <v>4901</v>
      </c>
      <c r="F12" s="86" t="s">
        <v>67</v>
      </c>
      <c r="G12" s="86" t="s">
        <v>4902</v>
      </c>
      <c r="H12" s="86" t="s">
        <v>69</v>
      </c>
      <c r="I12" s="86" t="s">
        <v>4903</v>
      </c>
      <c r="J12" s="86" t="s">
        <v>187</v>
      </c>
      <c r="K12" s="86"/>
      <c r="L12" s="86"/>
      <c r="M12" s="86" t="s">
        <v>12</v>
      </c>
      <c r="N12" s="86" t="s">
        <v>12</v>
      </c>
      <c r="O12" s="86" t="s">
        <v>14</v>
      </c>
      <c r="P12" s="86"/>
      <c r="Q12" s="86"/>
      <c r="S12" s="14461"/>
      <c r="U12" s="92"/>
    </row>
    <row r="13" spans="1:23" ht="11.25" outlineLevel="3">
      <c r="A13" s="14462" t="s">
        <v>4904</v>
      </c>
      <c r="B13" s="83"/>
      <c r="C13" s="82" t="str">
        <f>IF(OR(ISNUMBER(S13),ISNUMBER(#REF!),ISNUMBER(#REF!),ISNUMBER(#REF!),ISNUMBER(#REF!),ISNUMBER(#REF!),ISNUMBER(#REF!),ISNUMBER(#REF!),ISNUMBER(U13),ISNUMBER(Y13)),"x","")</f>
        <v/>
      </c>
      <c r="D13" s="86" t="s">
        <v>90</v>
      </c>
      <c r="E13" s="86" t="s">
        <v>4905</v>
      </c>
      <c r="F13" s="86" t="s">
        <v>67</v>
      </c>
      <c r="G13" s="86" t="s">
        <v>4906</v>
      </c>
      <c r="H13" s="86" t="s">
        <v>69</v>
      </c>
      <c r="I13" s="86" t="s">
        <v>4907</v>
      </c>
      <c r="J13" s="86" t="s">
        <v>187</v>
      </c>
      <c r="K13" s="86"/>
      <c r="L13" s="86"/>
      <c r="M13" s="86" t="s">
        <v>12</v>
      </c>
      <c r="N13" s="86" t="s">
        <v>12</v>
      </c>
      <c r="O13" s="86" t="s">
        <v>14</v>
      </c>
      <c r="P13" s="86"/>
      <c r="Q13" s="86"/>
      <c r="S13" s="14463"/>
      <c r="U13" s="92"/>
    </row>
    <row r="14" spans="1:23" ht="11.25" outlineLevel="2">
      <c r="A14" s="14464" t="s">
        <v>4908</v>
      </c>
      <c r="B14" s="83" t="s">
        <v>94</v>
      </c>
      <c r="C14" s="82" t="str">
        <f>IF(OR(ISNUMBER(S14),ISNUMBER(#REF!),ISNUMBER(#REF!),ISNUMBER(#REF!),ISNUMBER(#REF!),ISNUMBER(#REF!),ISNUMBER(#REF!),ISNUMBER(#REF!),ISNUMBER(U14),ISNUMBER(Y14)),"x","")</f>
        <v/>
      </c>
      <c r="D14" s="86" t="s">
        <v>90</v>
      </c>
      <c r="E14" s="86" t="s">
        <v>4909</v>
      </c>
      <c r="F14" s="86" t="s">
        <v>67</v>
      </c>
      <c r="G14" s="86" t="s">
        <v>4910</v>
      </c>
      <c r="H14" s="86" t="s">
        <v>69</v>
      </c>
      <c r="I14" s="86" t="s">
        <v>4903</v>
      </c>
      <c r="J14" s="86" t="s">
        <v>187</v>
      </c>
      <c r="K14" s="86"/>
      <c r="L14" s="86"/>
      <c r="M14" s="86" t="s">
        <v>12</v>
      </c>
      <c r="N14" s="86" t="s">
        <v>12</v>
      </c>
      <c r="O14" s="86" t="s">
        <v>14</v>
      </c>
      <c r="P14" s="86"/>
      <c r="Q14" s="86"/>
      <c r="S14" s="14465"/>
      <c r="U14" s="92"/>
    </row>
    <row r="15" spans="1:23" ht="11.25" outlineLevel="2">
      <c r="A15" s="14466" t="s">
        <v>4911</v>
      </c>
      <c r="B15" s="83" t="s">
        <v>94</v>
      </c>
      <c r="C15" s="82" t="str">
        <f>IF(OR(ISNUMBER(S15),ISNUMBER(#REF!),ISNUMBER(#REF!),ISNUMBER(#REF!),ISNUMBER(#REF!),ISNUMBER(#REF!),ISNUMBER(#REF!),ISNUMBER(#REF!),ISNUMBER(U15),ISNUMBER(Y15)),"x","")</f>
        <v/>
      </c>
      <c r="D15" s="86" t="s">
        <v>90</v>
      </c>
      <c r="E15" s="86" t="s">
        <v>4912</v>
      </c>
      <c r="F15" s="86" t="s">
        <v>67</v>
      </c>
      <c r="G15" s="86" t="s">
        <v>4913</v>
      </c>
      <c r="H15" s="86" t="s">
        <v>69</v>
      </c>
      <c r="I15" s="86" t="s">
        <v>4914</v>
      </c>
      <c r="J15" s="86" t="s">
        <v>187</v>
      </c>
      <c r="K15" s="86"/>
      <c r="L15" s="86"/>
      <c r="M15" s="86" t="s">
        <v>12</v>
      </c>
      <c r="N15" s="86" t="s">
        <v>12</v>
      </c>
      <c r="O15" s="86" t="s">
        <v>14</v>
      </c>
      <c r="P15" s="86"/>
      <c r="Q15" s="86"/>
      <c r="S15" s="14467"/>
      <c r="U15" s="92"/>
    </row>
    <row r="16" spans="1:23" ht="11.25" outlineLevel="2">
      <c r="A16" s="14468" t="s">
        <v>4915</v>
      </c>
      <c r="B16" s="83" t="s">
        <v>94</v>
      </c>
      <c r="C16" s="82" t="str">
        <f>IF(OR(ISNUMBER(S16),ISNUMBER(#REF!),ISNUMBER(#REF!),ISNUMBER(#REF!),ISNUMBER(#REF!),ISNUMBER(#REF!),ISNUMBER(#REF!),ISNUMBER(#REF!),ISNUMBER(U16),ISNUMBER(Y16)),"x","")</f>
        <v/>
      </c>
      <c r="D16" s="86" t="s">
        <v>90</v>
      </c>
      <c r="E16" s="86" t="s">
        <v>4916</v>
      </c>
      <c r="F16" s="86" t="s">
        <v>67</v>
      </c>
      <c r="G16" s="86" t="s">
        <v>4917</v>
      </c>
      <c r="H16" s="86"/>
      <c r="I16" s="86" t="s">
        <v>4918</v>
      </c>
      <c r="J16" s="86" t="s">
        <v>96</v>
      </c>
      <c r="K16" s="86"/>
      <c r="L16" s="86"/>
      <c r="M16" s="86" t="s">
        <v>12</v>
      </c>
      <c r="N16" s="86" t="s">
        <v>12</v>
      </c>
      <c r="O16" s="86" t="s">
        <v>14</v>
      </c>
      <c r="P16" s="86"/>
      <c r="Q16" s="86"/>
      <c r="S16" s="14469"/>
      <c r="U16" s="92"/>
    </row>
    <row r="17" spans="1:21" ht="11.25" outlineLevel="2">
      <c r="A17" s="14470" t="s">
        <v>4919</v>
      </c>
      <c r="B17" s="83" t="s">
        <v>94</v>
      </c>
      <c r="C17" s="82" t="str">
        <f>IF(OR(ISNUMBER(S17),ISNUMBER(#REF!),ISNUMBER(#REF!),ISNUMBER(#REF!),ISNUMBER(#REF!),ISNUMBER(#REF!),ISNUMBER(#REF!),ISNUMBER(#REF!),ISNUMBER(U17),ISNUMBER(Y17)),"x","")</f>
        <v/>
      </c>
      <c r="D17" s="86" t="s">
        <v>90</v>
      </c>
      <c r="E17" s="86" t="s">
        <v>4920</v>
      </c>
      <c r="F17" s="86" t="s">
        <v>67</v>
      </c>
      <c r="G17" s="86" t="s">
        <v>4921</v>
      </c>
      <c r="H17" s="86" t="s">
        <v>69</v>
      </c>
      <c r="I17" s="86" t="s">
        <v>4922</v>
      </c>
      <c r="J17" s="86" t="s">
        <v>71</v>
      </c>
      <c r="K17" s="86"/>
      <c r="L17" s="86"/>
      <c r="M17" s="86" t="s">
        <v>12</v>
      </c>
      <c r="N17" s="86" t="s">
        <v>12</v>
      </c>
      <c r="O17" s="86" t="s">
        <v>14</v>
      </c>
      <c r="P17" s="86"/>
      <c r="Q17" s="86"/>
      <c r="S17" s="14471"/>
      <c r="U17" s="92"/>
    </row>
    <row r="18" spans="1:21" ht="11.25" outlineLevel="3">
      <c r="A18" s="14472" t="s">
        <v>4923</v>
      </c>
      <c r="B18" s="83" t="s">
        <v>94</v>
      </c>
      <c r="C18" s="82" t="str">
        <f>IF(OR(ISNUMBER(S18),ISNUMBER(#REF!),ISNUMBER(#REF!),ISNUMBER(#REF!),ISNUMBER(#REF!),ISNUMBER(#REF!),ISNUMBER(#REF!),ISNUMBER(#REF!),ISNUMBER(U18),ISNUMBER(Y18)),"x","")</f>
        <v/>
      </c>
      <c r="D18" s="86" t="s">
        <v>90</v>
      </c>
      <c r="E18" s="86" t="s">
        <v>4924</v>
      </c>
      <c r="F18" s="86" t="s">
        <v>67</v>
      </c>
      <c r="G18" s="86" t="s">
        <v>4925</v>
      </c>
      <c r="H18" s="86" t="s">
        <v>69</v>
      </c>
      <c r="I18" s="86" t="s">
        <v>4926</v>
      </c>
      <c r="J18" s="86" t="s">
        <v>187</v>
      </c>
      <c r="K18" s="86"/>
      <c r="L18" s="86"/>
      <c r="M18" s="86" t="s">
        <v>12</v>
      </c>
      <c r="N18" s="86" t="s">
        <v>12</v>
      </c>
      <c r="O18" s="86" t="s">
        <v>14</v>
      </c>
      <c r="P18" s="86"/>
      <c r="Q18" s="86"/>
      <c r="S18" s="14473"/>
      <c r="U18" s="92"/>
    </row>
    <row r="19" spans="1:21" ht="11.25" outlineLevel="3">
      <c r="A19" s="14474" t="s">
        <v>4927</v>
      </c>
      <c r="B19" s="83" t="s">
        <v>94</v>
      </c>
      <c r="C19" s="82" t="str">
        <f>IF(OR(ISNUMBER(S19),ISNUMBER(#REF!),ISNUMBER(#REF!),ISNUMBER(#REF!),ISNUMBER(#REF!),ISNUMBER(#REF!),ISNUMBER(#REF!),ISNUMBER(#REF!),ISNUMBER(U19),ISNUMBER(Y19)),"x","")</f>
        <v/>
      </c>
      <c r="D19" s="86" t="s">
        <v>90</v>
      </c>
      <c r="E19" s="86" t="s">
        <v>4928</v>
      </c>
      <c r="F19" s="86" t="s">
        <v>67</v>
      </c>
      <c r="G19" s="86" t="s">
        <v>4929</v>
      </c>
      <c r="H19" s="86"/>
      <c r="I19" s="86"/>
      <c r="J19" s="86" t="s">
        <v>96</v>
      </c>
      <c r="K19" s="86"/>
      <c r="L19" s="86"/>
      <c r="M19" s="86" t="s">
        <v>12</v>
      </c>
      <c r="N19" s="86" t="s">
        <v>12</v>
      </c>
      <c r="O19" s="86" t="s">
        <v>14</v>
      </c>
      <c r="P19" s="86"/>
      <c r="Q19" s="86"/>
      <c r="S19" s="14475"/>
      <c r="U19" s="92"/>
    </row>
    <row r="20" spans="1:21" ht="11.25" outlineLevel="3">
      <c r="A20" s="14476" t="s">
        <v>4930</v>
      </c>
      <c r="B20" s="83" t="s">
        <v>593</v>
      </c>
      <c r="C20" s="82" t="str">
        <f>IF(OR(ISNUMBER(S20),ISNUMBER(#REF!),ISNUMBER(#REF!),ISNUMBER(#REF!),ISNUMBER(#REF!),ISNUMBER(#REF!),ISNUMBER(#REF!),ISNUMBER(#REF!),ISNUMBER(U20),ISNUMBER(Y20)),"x","")</f>
        <v/>
      </c>
      <c r="D20" s="86" t="s">
        <v>90</v>
      </c>
      <c r="E20" s="86" t="s">
        <v>4931</v>
      </c>
      <c r="F20" s="86" t="s">
        <v>67</v>
      </c>
      <c r="G20" s="86" t="s">
        <v>4932</v>
      </c>
      <c r="H20" s="86" t="s">
        <v>69</v>
      </c>
      <c r="I20" s="86" t="s">
        <v>4933</v>
      </c>
      <c r="J20" s="86" t="s">
        <v>187</v>
      </c>
      <c r="K20" s="86"/>
      <c r="L20" s="86"/>
      <c r="M20" s="86" t="s">
        <v>12</v>
      </c>
      <c r="N20" s="86" t="s">
        <v>12</v>
      </c>
      <c r="O20" s="86" t="s">
        <v>14</v>
      </c>
      <c r="P20" s="86"/>
      <c r="Q20" s="86"/>
      <c r="S20" s="14477"/>
      <c r="U20" s="92"/>
    </row>
    <row r="21" spans="1:21" ht="11.25" outlineLevel="3">
      <c r="A21" s="14478" t="s">
        <v>4934</v>
      </c>
      <c r="B21" s="83" t="s">
        <v>593</v>
      </c>
      <c r="C21" s="82" t="str">
        <f>IF(OR(ISNUMBER(S21),ISNUMBER(#REF!),ISNUMBER(#REF!),ISNUMBER(#REF!),ISNUMBER(#REF!),ISNUMBER(#REF!),ISNUMBER(#REF!),ISNUMBER(#REF!),ISNUMBER(U21),ISNUMBER(Y21)),"x","")</f>
        <v/>
      </c>
      <c r="D21" s="86" t="s">
        <v>90</v>
      </c>
      <c r="E21" s="86" t="s">
        <v>4935</v>
      </c>
      <c r="F21" s="86" t="s">
        <v>67</v>
      </c>
      <c r="G21" s="86" t="s">
        <v>4936</v>
      </c>
      <c r="H21" s="86"/>
      <c r="I21" s="86" t="s">
        <v>4937</v>
      </c>
      <c r="J21" s="86" t="s">
        <v>96</v>
      </c>
      <c r="K21" s="86"/>
      <c r="L21" s="86"/>
      <c r="M21" s="86" t="s">
        <v>12</v>
      </c>
      <c r="N21" s="86" t="s">
        <v>12</v>
      </c>
      <c r="O21" s="86" t="s">
        <v>14</v>
      </c>
      <c r="P21" s="86"/>
      <c r="Q21" s="86"/>
      <c r="S21" s="14479"/>
      <c r="U21" s="92"/>
    </row>
    <row r="22" spans="1:21" ht="11.25" outlineLevel="2">
      <c r="A22" s="14480" t="s">
        <v>4938</v>
      </c>
      <c r="B22" s="83" t="s">
        <v>94</v>
      </c>
      <c r="C22" s="82" t="str">
        <f>IF(OR(ISNUMBER(S22),ISNUMBER(#REF!),ISNUMBER(#REF!),ISNUMBER(#REF!),ISNUMBER(#REF!),ISNUMBER(#REF!),ISNUMBER(#REF!),ISNUMBER(#REF!),ISNUMBER(U22),ISNUMBER(Y22)),"x","")</f>
        <v/>
      </c>
      <c r="D22" s="86" t="s">
        <v>90</v>
      </c>
      <c r="E22" s="86" t="s">
        <v>4939</v>
      </c>
      <c r="F22" s="86" t="s">
        <v>67</v>
      </c>
      <c r="G22" s="86" t="s">
        <v>4940</v>
      </c>
      <c r="H22" s="86" t="s">
        <v>69</v>
      </c>
      <c r="I22" s="86" t="s">
        <v>4903</v>
      </c>
      <c r="J22" s="86" t="s">
        <v>187</v>
      </c>
      <c r="K22" s="86"/>
      <c r="L22" s="86"/>
      <c r="M22" s="86" t="s">
        <v>12</v>
      </c>
      <c r="N22" s="86" t="s">
        <v>12</v>
      </c>
      <c r="O22" s="86" t="s">
        <v>14</v>
      </c>
      <c r="P22" s="86"/>
      <c r="Q22" s="86"/>
      <c r="S22" s="14481"/>
      <c r="U22" s="92"/>
    </row>
    <row r="23" spans="1:21" ht="11.25" outlineLevel="2">
      <c r="A23" s="14482" t="s">
        <v>4941</v>
      </c>
      <c r="B23" s="83" t="s">
        <v>94</v>
      </c>
      <c r="C23" s="82" t="str">
        <f>IF(OR(ISNUMBER(S23),ISNUMBER(#REF!),ISNUMBER(#REF!),ISNUMBER(#REF!),ISNUMBER(#REF!),ISNUMBER(#REF!),ISNUMBER(#REF!),ISNUMBER(#REF!),ISNUMBER(U23),ISNUMBER(Y23)),"x","")</f>
        <v/>
      </c>
      <c r="D23" s="86" t="s">
        <v>90</v>
      </c>
      <c r="E23" s="86" t="s">
        <v>4942</v>
      </c>
      <c r="F23" s="86" t="s">
        <v>67</v>
      </c>
      <c r="G23" s="86" t="s">
        <v>4943</v>
      </c>
      <c r="H23" s="86" t="s">
        <v>69</v>
      </c>
      <c r="I23" s="86" t="s">
        <v>4944</v>
      </c>
      <c r="J23" s="86" t="s">
        <v>187</v>
      </c>
      <c r="K23" s="86"/>
      <c r="L23" s="86"/>
      <c r="M23" s="86" t="s">
        <v>12</v>
      </c>
      <c r="N23" s="86" t="s">
        <v>12</v>
      </c>
      <c r="O23" s="86" t="s">
        <v>14</v>
      </c>
      <c r="P23" s="86"/>
      <c r="Q23" s="86"/>
      <c r="S23" s="14483"/>
      <c r="U23" s="92"/>
    </row>
    <row r="24" spans="1:21" ht="11.25" outlineLevel="2">
      <c r="A24" s="14484" t="s">
        <v>4945</v>
      </c>
      <c r="B24" s="83" t="s">
        <v>94</v>
      </c>
      <c r="C24" s="82" t="str">
        <f>IF(OR(ISNUMBER(S24),ISNUMBER(#REF!),ISNUMBER(#REF!),ISNUMBER(#REF!),ISNUMBER(#REF!),ISNUMBER(#REF!),ISNUMBER(#REF!),ISNUMBER(#REF!),ISNUMBER(U24),ISNUMBER(Y24)),"x","")</f>
        <v/>
      </c>
      <c r="D24" s="86" t="s">
        <v>90</v>
      </c>
      <c r="E24" s="86" t="s">
        <v>4946</v>
      </c>
      <c r="F24" s="86" t="s">
        <v>67</v>
      </c>
      <c r="G24" s="86" t="s">
        <v>4947</v>
      </c>
      <c r="H24" s="86" t="s">
        <v>69</v>
      </c>
      <c r="I24" s="86" t="s">
        <v>4948</v>
      </c>
      <c r="J24" s="86" t="s">
        <v>187</v>
      </c>
      <c r="K24" s="86"/>
      <c r="L24" s="86"/>
      <c r="M24" s="86" t="s">
        <v>12</v>
      </c>
      <c r="N24" s="86" t="s">
        <v>12</v>
      </c>
      <c r="O24" s="86" t="s">
        <v>14</v>
      </c>
      <c r="P24" s="86"/>
      <c r="Q24" s="86"/>
      <c r="S24" s="14485"/>
      <c r="U24" s="92"/>
    </row>
    <row r="25" spans="1:21" ht="11.25" outlineLevel="2">
      <c r="A25" s="14486" t="s">
        <v>4949</v>
      </c>
      <c r="B25" s="83"/>
      <c r="C25" s="82" t="str">
        <f>IF(OR(ISNUMBER(S25),ISNUMBER(#REF!),ISNUMBER(#REF!),ISNUMBER(#REF!),ISNUMBER(#REF!),ISNUMBER(#REF!),ISNUMBER(#REF!),ISNUMBER(#REF!),ISNUMBER(U25),ISNUMBER(Y25)),"x","")</f>
        <v/>
      </c>
      <c r="D25" s="86" t="s">
        <v>90</v>
      </c>
      <c r="E25" s="86" t="s">
        <v>4950</v>
      </c>
      <c r="F25" s="86" t="s">
        <v>13</v>
      </c>
      <c r="G25" s="86" t="s">
        <v>4951</v>
      </c>
      <c r="H25" s="86"/>
      <c r="I25" s="86" t="s">
        <v>164</v>
      </c>
      <c r="J25" s="86"/>
      <c r="K25" s="86"/>
      <c r="L25" s="86"/>
      <c r="M25" s="86" t="s">
        <v>12</v>
      </c>
      <c r="N25" s="86" t="s">
        <v>12</v>
      </c>
      <c r="O25" s="86" t="s">
        <v>14</v>
      </c>
      <c r="P25" s="86"/>
      <c r="Q25" s="86"/>
      <c r="S25" s="14487"/>
      <c r="U25" s="92"/>
    </row>
    <row r="26" spans="1:21" ht="11.25" outlineLevel="2">
      <c r="A26" s="14488" t="s">
        <v>4952</v>
      </c>
      <c r="B26" s="83" t="s">
        <v>94</v>
      </c>
      <c r="C26" s="82" t="str">
        <f>IF(OR(ISNUMBER(S26),ISNUMBER(#REF!),ISNUMBER(#REF!),ISNUMBER(#REF!),ISNUMBER(#REF!),ISNUMBER(#REF!),ISNUMBER(#REF!),ISNUMBER(#REF!),ISNUMBER(U26),ISNUMBER(Y26)),"x","")</f>
        <v/>
      </c>
      <c r="D26" s="86" t="s">
        <v>90</v>
      </c>
      <c r="E26" s="86" t="s">
        <v>4953</v>
      </c>
      <c r="F26" s="86" t="s">
        <v>67</v>
      </c>
      <c r="G26" s="86" t="s">
        <v>4954</v>
      </c>
      <c r="H26" s="86" t="s">
        <v>69</v>
      </c>
      <c r="I26" s="86" t="s">
        <v>4899</v>
      </c>
      <c r="J26" s="86" t="s">
        <v>187</v>
      </c>
      <c r="K26" s="86"/>
      <c r="L26" s="86"/>
      <c r="M26" s="86" t="s">
        <v>12</v>
      </c>
      <c r="N26" s="86" t="s">
        <v>12</v>
      </c>
      <c r="O26" s="86" t="s">
        <v>14</v>
      </c>
      <c r="P26" s="86"/>
      <c r="Q26" s="86"/>
      <c r="S26" s="14489"/>
      <c r="U26" s="92"/>
    </row>
    <row r="27" spans="1:21" ht="11.25" outlineLevel="2">
      <c r="A27" s="14490" t="s">
        <v>4955</v>
      </c>
      <c r="B27" s="83" t="s">
        <v>94</v>
      </c>
      <c r="C27" s="82" t="str">
        <f>IF(OR(ISNUMBER(S27),ISNUMBER(#REF!),ISNUMBER(#REF!),ISNUMBER(#REF!),ISNUMBER(#REF!),ISNUMBER(#REF!),ISNUMBER(#REF!),ISNUMBER(#REF!),ISNUMBER(U27),ISNUMBER(Y27)),"x","")</f>
        <v/>
      </c>
      <c r="D27" s="86" t="s">
        <v>90</v>
      </c>
      <c r="E27" s="86" t="s">
        <v>4956</v>
      </c>
      <c r="F27" s="86" t="s">
        <v>67</v>
      </c>
      <c r="G27" s="86" t="s">
        <v>4957</v>
      </c>
      <c r="H27" s="86" t="s">
        <v>69</v>
      </c>
      <c r="I27" s="86" t="s">
        <v>4958</v>
      </c>
      <c r="J27" s="86" t="s">
        <v>187</v>
      </c>
      <c r="K27" s="86"/>
      <c r="L27" s="86"/>
      <c r="M27" s="86" t="s">
        <v>12</v>
      </c>
      <c r="N27" s="86" t="s">
        <v>12</v>
      </c>
      <c r="O27" s="86" t="s">
        <v>14</v>
      </c>
      <c r="P27" s="86"/>
      <c r="Q27" s="86"/>
      <c r="S27" s="14491"/>
      <c r="U27" s="92"/>
    </row>
    <row r="28" spans="1:21" ht="11.25" outlineLevel="1">
      <c r="A28" s="14492" t="s">
        <v>4959</v>
      </c>
      <c r="B28" s="83" t="s">
        <v>94</v>
      </c>
      <c r="C28" s="82" t="str">
        <f>IF(OR(ISNUMBER(S28),ISNUMBER(#REF!),ISNUMBER(#REF!),ISNUMBER(#REF!),ISNUMBER(#REF!),ISNUMBER(#REF!),ISNUMBER(#REF!),ISNUMBER(#REF!),ISNUMBER(U28),ISNUMBER(Y28)),"x","")</f>
        <v/>
      </c>
      <c r="D28" s="86" t="s">
        <v>90</v>
      </c>
      <c r="E28" s="86" t="s">
        <v>4960</v>
      </c>
      <c r="F28" s="86" t="s">
        <v>67</v>
      </c>
      <c r="G28" s="86" t="s">
        <v>4959</v>
      </c>
      <c r="H28" s="86" t="s">
        <v>69</v>
      </c>
      <c r="I28" s="86" t="s">
        <v>4961</v>
      </c>
      <c r="J28" s="86" t="s">
        <v>71</v>
      </c>
      <c r="K28" s="86"/>
      <c r="L28" s="86"/>
      <c r="M28" s="86" t="s">
        <v>12</v>
      </c>
      <c r="N28" s="86" t="s">
        <v>12</v>
      </c>
      <c r="O28" s="86" t="s">
        <v>14</v>
      </c>
      <c r="P28" s="86"/>
      <c r="Q28" s="86"/>
      <c r="S28" s="14493"/>
      <c r="U28" s="92"/>
    </row>
    <row r="29" spans="1:21" ht="11.25" outlineLevel="2">
      <c r="A29" s="14494" t="s">
        <v>4962</v>
      </c>
      <c r="B29" s="83" t="s">
        <v>94</v>
      </c>
      <c r="C29" s="82" t="str">
        <f>IF(OR(ISNUMBER(S29),ISNUMBER(#REF!),ISNUMBER(#REF!),ISNUMBER(#REF!),ISNUMBER(#REF!),ISNUMBER(#REF!),ISNUMBER(#REF!),ISNUMBER(#REF!),ISNUMBER(U29),ISNUMBER(Y29)),"x","")</f>
        <v/>
      </c>
      <c r="D29" s="86" t="s">
        <v>90</v>
      </c>
      <c r="E29" s="86" t="s">
        <v>4963</v>
      </c>
      <c r="F29" s="86" t="s">
        <v>67</v>
      </c>
      <c r="G29" s="86" t="s">
        <v>4964</v>
      </c>
      <c r="H29" s="86" t="s">
        <v>69</v>
      </c>
      <c r="I29" s="86" t="s">
        <v>4965</v>
      </c>
      <c r="J29" s="86" t="s">
        <v>71</v>
      </c>
      <c r="K29" s="86"/>
      <c r="L29" s="86"/>
      <c r="M29" s="86" t="s">
        <v>12</v>
      </c>
      <c r="N29" s="86" t="s">
        <v>12</v>
      </c>
      <c r="O29" s="86" t="s">
        <v>14</v>
      </c>
      <c r="P29" s="86"/>
      <c r="Q29" s="86"/>
      <c r="S29" s="14495"/>
      <c r="U29" s="92"/>
    </row>
    <row r="30" spans="1:21" ht="11.25" outlineLevel="3">
      <c r="A30" s="14496" t="s">
        <v>4966</v>
      </c>
      <c r="B30" s="83" t="s">
        <v>94</v>
      </c>
      <c r="C30" s="82" t="str">
        <f>IF(OR(ISNUMBER(S30),ISNUMBER(#REF!),ISNUMBER(#REF!),ISNUMBER(#REF!),ISNUMBER(#REF!),ISNUMBER(#REF!),ISNUMBER(#REF!),ISNUMBER(#REF!),ISNUMBER(U30),ISNUMBER(Y30)),"x","")</f>
        <v/>
      </c>
      <c r="D30" s="86" t="s">
        <v>90</v>
      </c>
      <c r="E30" s="86" t="s">
        <v>4967</v>
      </c>
      <c r="F30" s="86" t="s">
        <v>67</v>
      </c>
      <c r="G30" s="86" t="s">
        <v>4968</v>
      </c>
      <c r="H30" s="86"/>
      <c r="I30" s="86" t="s">
        <v>4969</v>
      </c>
      <c r="J30" s="86" t="s">
        <v>96</v>
      </c>
      <c r="K30" s="86"/>
      <c r="L30" s="86"/>
      <c r="M30" s="86" t="s">
        <v>12</v>
      </c>
      <c r="N30" s="86" t="s">
        <v>12</v>
      </c>
      <c r="O30" s="86" t="s">
        <v>14</v>
      </c>
      <c r="P30" s="86"/>
      <c r="Q30" s="86"/>
      <c r="S30" s="14497"/>
      <c r="U30" s="92"/>
    </row>
    <row r="31" spans="1:21" ht="11.25" outlineLevel="3">
      <c r="A31" s="14498" t="s">
        <v>4970</v>
      </c>
      <c r="B31" s="83" t="s">
        <v>94</v>
      </c>
      <c r="C31" s="82" t="str">
        <f>IF(OR(ISNUMBER(S31),ISNUMBER(#REF!),ISNUMBER(#REF!),ISNUMBER(#REF!),ISNUMBER(#REF!),ISNUMBER(#REF!),ISNUMBER(#REF!),ISNUMBER(#REF!),ISNUMBER(U31),ISNUMBER(Y31)),"x","")</f>
        <v/>
      </c>
      <c r="D31" s="86" t="s">
        <v>90</v>
      </c>
      <c r="E31" s="86" t="s">
        <v>4971</v>
      </c>
      <c r="F31" s="86" t="s">
        <v>67</v>
      </c>
      <c r="G31" s="86" t="s">
        <v>4972</v>
      </c>
      <c r="H31" s="86"/>
      <c r="I31" s="86" t="s">
        <v>4973</v>
      </c>
      <c r="J31" s="86" t="s">
        <v>96</v>
      </c>
      <c r="K31" s="86"/>
      <c r="L31" s="86"/>
      <c r="M31" s="86" t="s">
        <v>12</v>
      </c>
      <c r="N31" s="86" t="s">
        <v>12</v>
      </c>
      <c r="O31" s="86" t="s">
        <v>14</v>
      </c>
      <c r="P31" s="86"/>
      <c r="Q31" s="86"/>
      <c r="S31" s="14499"/>
      <c r="U31" s="92"/>
    </row>
    <row r="32" spans="1:21" ht="11.25" outlineLevel="3">
      <c r="A32" s="14500" t="s">
        <v>4974</v>
      </c>
      <c r="B32" s="83" t="s">
        <v>94</v>
      </c>
      <c r="C32" s="82" t="str">
        <f>IF(OR(ISNUMBER(S32),ISNUMBER(#REF!),ISNUMBER(#REF!),ISNUMBER(#REF!),ISNUMBER(#REF!),ISNUMBER(#REF!),ISNUMBER(#REF!),ISNUMBER(#REF!),ISNUMBER(U32),ISNUMBER(Y32)),"x","")</f>
        <v/>
      </c>
      <c r="D32" s="86" t="s">
        <v>90</v>
      </c>
      <c r="E32" s="86" t="s">
        <v>4975</v>
      </c>
      <c r="F32" s="86" t="s">
        <v>67</v>
      </c>
      <c r="G32" s="86" t="s">
        <v>4976</v>
      </c>
      <c r="H32" s="86" t="s">
        <v>69</v>
      </c>
      <c r="I32" s="86" t="s">
        <v>4977</v>
      </c>
      <c r="J32" s="86" t="s">
        <v>187</v>
      </c>
      <c r="K32" s="86"/>
      <c r="L32" s="86"/>
      <c r="M32" s="86" t="s">
        <v>12</v>
      </c>
      <c r="N32" s="86" t="s">
        <v>12</v>
      </c>
      <c r="O32" s="86" t="s">
        <v>14</v>
      </c>
      <c r="P32" s="86"/>
      <c r="Q32" s="86"/>
      <c r="S32" s="14501"/>
      <c r="U32" s="92"/>
    </row>
    <row r="33" spans="1:21" ht="11.25" outlineLevel="3">
      <c r="A33" s="14502" t="s">
        <v>4978</v>
      </c>
      <c r="B33" s="83" t="s">
        <v>94</v>
      </c>
      <c r="C33" s="82" t="str">
        <f>IF(OR(ISNUMBER(S33),ISNUMBER(#REF!),ISNUMBER(#REF!),ISNUMBER(#REF!),ISNUMBER(#REF!),ISNUMBER(#REF!),ISNUMBER(#REF!),ISNUMBER(#REF!),ISNUMBER(U33),ISNUMBER(Y33)),"x","")</f>
        <v/>
      </c>
      <c r="D33" s="86" t="s">
        <v>90</v>
      </c>
      <c r="E33" s="86" t="s">
        <v>4979</v>
      </c>
      <c r="F33" s="86" t="s">
        <v>67</v>
      </c>
      <c r="G33" s="86" t="s">
        <v>4980</v>
      </c>
      <c r="H33" s="86"/>
      <c r="I33" s="86" t="s">
        <v>4981</v>
      </c>
      <c r="J33" s="86" t="s">
        <v>96</v>
      </c>
      <c r="K33" s="86"/>
      <c r="L33" s="86"/>
      <c r="M33" s="86" t="s">
        <v>12</v>
      </c>
      <c r="N33" s="86" t="s">
        <v>12</v>
      </c>
      <c r="O33" s="86" t="s">
        <v>14</v>
      </c>
      <c r="P33" s="86"/>
      <c r="Q33" s="86"/>
      <c r="S33" s="14503"/>
      <c r="U33" s="92"/>
    </row>
    <row r="34" spans="1:21" ht="11.25" outlineLevel="3">
      <c r="A34" s="14504" t="s">
        <v>4982</v>
      </c>
      <c r="B34" s="83" t="s">
        <v>94</v>
      </c>
      <c r="C34" s="82" t="str">
        <f>IF(OR(ISNUMBER(S34),ISNUMBER(#REF!),ISNUMBER(#REF!),ISNUMBER(#REF!),ISNUMBER(#REF!),ISNUMBER(#REF!),ISNUMBER(#REF!),ISNUMBER(#REF!),ISNUMBER(U34),ISNUMBER(Y34)),"x","")</f>
        <v/>
      </c>
      <c r="D34" s="86" t="s">
        <v>90</v>
      </c>
      <c r="E34" s="86" t="s">
        <v>4983</v>
      </c>
      <c r="F34" s="86" t="s">
        <v>67</v>
      </c>
      <c r="G34" s="86" t="s">
        <v>4984</v>
      </c>
      <c r="H34" s="86"/>
      <c r="I34" s="86" t="s">
        <v>4965</v>
      </c>
      <c r="J34" s="86" t="s">
        <v>96</v>
      </c>
      <c r="K34" s="86"/>
      <c r="L34" s="86"/>
      <c r="M34" s="86" t="s">
        <v>12</v>
      </c>
      <c r="N34" s="86" t="s">
        <v>12</v>
      </c>
      <c r="O34" s="86" t="s">
        <v>14</v>
      </c>
      <c r="P34" s="86"/>
      <c r="Q34" s="86"/>
      <c r="S34" s="14505"/>
      <c r="U34" s="92"/>
    </row>
    <row r="35" spans="1:21" ht="11.25" outlineLevel="2">
      <c r="A35" s="14506" t="s">
        <v>4985</v>
      </c>
      <c r="B35" s="83" t="s">
        <v>94</v>
      </c>
      <c r="C35" s="82" t="str">
        <f>IF(OR(ISNUMBER(S35),ISNUMBER(#REF!),ISNUMBER(#REF!),ISNUMBER(#REF!),ISNUMBER(#REF!),ISNUMBER(#REF!),ISNUMBER(#REF!),ISNUMBER(#REF!),ISNUMBER(U35),ISNUMBER(Y35)),"x","")</f>
        <v/>
      </c>
      <c r="D35" s="86" t="s">
        <v>90</v>
      </c>
      <c r="E35" s="86" t="s">
        <v>4986</v>
      </c>
      <c r="F35" s="86" t="s">
        <v>67</v>
      </c>
      <c r="G35" s="86" t="s">
        <v>4987</v>
      </c>
      <c r="H35" s="86" t="s">
        <v>69</v>
      </c>
      <c r="I35" s="86" t="s">
        <v>4988</v>
      </c>
      <c r="J35" s="86" t="s">
        <v>187</v>
      </c>
      <c r="K35" s="86"/>
      <c r="L35" s="86"/>
      <c r="M35" s="86" t="s">
        <v>12</v>
      </c>
      <c r="N35" s="86" t="s">
        <v>12</v>
      </c>
      <c r="O35" s="86" t="s">
        <v>14</v>
      </c>
      <c r="P35" s="86"/>
      <c r="Q35" s="86"/>
      <c r="S35" s="14507"/>
      <c r="U35" s="92"/>
    </row>
    <row r="36" spans="1:21" ht="11.25" outlineLevel="2">
      <c r="A36" s="14508" t="s">
        <v>4989</v>
      </c>
      <c r="B36" s="83" t="s">
        <v>94</v>
      </c>
      <c r="C36" s="82" t="str">
        <f>IF(OR(ISNUMBER(S36),ISNUMBER(#REF!),ISNUMBER(#REF!),ISNUMBER(#REF!),ISNUMBER(#REF!),ISNUMBER(#REF!),ISNUMBER(#REF!),ISNUMBER(#REF!),ISNUMBER(U36),ISNUMBER(Y36)),"x","")</f>
        <v/>
      </c>
      <c r="D36" s="86" t="s">
        <v>90</v>
      </c>
      <c r="E36" s="86" t="s">
        <v>4990</v>
      </c>
      <c r="F36" s="86" t="s">
        <v>67</v>
      </c>
      <c r="G36" s="86" t="s">
        <v>4991</v>
      </c>
      <c r="H36" s="86" t="s">
        <v>69</v>
      </c>
      <c r="I36" s="86" t="s">
        <v>4992</v>
      </c>
      <c r="J36" s="86" t="s">
        <v>187</v>
      </c>
      <c r="K36" s="86"/>
      <c r="L36" s="86"/>
      <c r="M36" s="86" t="s">
        <v>12</v>
      </c>
      <c r="N36" s="86" t="s">
        <v>12</v>
      </c>
      <c r="O36" s="86" t="s">
        <v>14</v>
      </c>
      <c r="P36" s="86"/>
      <c r="Q36" s="86"/>
      <c r="S36" s="14509"/>
      <c r="U36" s="92"/>
    </row>
    <row r="37" spans="1:21" ht="11.25" outlineLevel="2">
      <c r="A37" s="14510" t="s">
        <v>4993</v>
      </c>
      <c r="B37" s="83" t="s">
        <v>94</v>
      </c>
      <c r="C37" s="82" t="str">
        <f>IF(OR(ISNUMBER(S37),ISNUMBER(#REF!),ISNUMBER(#REF!),ISNUMBER(#REF!),ISNUMBER(#REF!),ISNUMBER(#REF!),ISNUMBER(#REF!),ISNUMBER(#REF!),ISNUMBER(U37),ISNUMBER(Y37)),"x","")</f>
        <v/>
      </c>
      <c r="D37" s="86" t="s">
        <v>90</v>
      </c>
      <c r="E37" s="86" t="s">
        <v>4994</v>
      </c>
      <c r="F37" s="86" t="s">
        <v>67</v>
      </c>
      <c r="G37" s="86" t="s">
        <v>4995</v>
      </c>
      <c r="H37" s="86" t="s">
        <v>69</v>
      </c>
      <c r="I37" s="86" t="s">
        <v>4996</v>
      </c>
      <c r="J37" s="86" t="s">
        <v>187</v>
      </c>
      <c r="K37" s="86"/>
      <c r="L37" s="86"/>
      <c r="M37" s="86" t="s">
        <v>12</v>
      </c>
      <c r="N37" s="86" t="s">
        <v>12</v>
      </c>
      <c r="O37" s="86" t="s">
        <v>14</v>
      </c>
      <c r="P37" s="86"/>
      <c r="Q37" s="86"/>
      <c r="S37" s="14511"/>
      <c r="U37" s="92"/>
    </row>
    <row r="38" spans="1:21" ht="11.25" outlineLevel="2">
      <c r="A38" s="14512" t="s">
        <v>4997</v>
      </c>
      <c r="B38" s="83" t="s">
        <v>94</v>
      </c>
      <c r="C38" s="82" t="str">
        <f>IF(OR(ISNUMBER(S38),ISNUMBER(#REF!),ISNUMBER(#REF!),ISNUMBER(#REF!),ISNUMBER(#REF!),ISNUMBER(#REF!),ISNUMBER(#REF!),ISNUMBER(#REF!),ISNUMBER(U38),ISNUMBER(Y38)),"x","")</f>
        <v/>
      </c>
      <c r="D38" s="86" t="s">
        <v>90</v>
      </c>
      <c r="E38" s="86" t="s">
        <v>4998</v>
      </c>
      <c r="F38" s="86" t="s">
        <v>67</v>
      </c>
      <c r="G38" s="86" t="s">
        <v>4999</v>
      </c>
      <c r="H38" s="86" t="s">
        <v>69</v>
      </c>
      <c r="I38" s="86" t="s">
        <v>5000</v>
      </c>
      <c r="J38" s="86" t="s">
        <v>187</v>
      </c>
      <c r="K38" s="86"/>
      <c r="L38" s="86"/>
      <c r="M38" s="86" t="s">
        <v>12</v>
      </c>
      <c r="N38" s="86" t="s">
        <v>12</v>
      </c>
      <c r="O38" s="86" t="s">
        <v>14</v>
      </c>
      <c r="P38" s="86"/>
      <c r="Q38" s="86"/>
      <c r="S38" s="14513"/>
      <c r="U38" s="92"/>
    </row>
    <row r="39" spans="1:21" ht="11.25" outlineLevel="2">
      <c r="A39" s="14514" t="s">
        <v>5001</v>
      </c>
      <c r="B39" s="83" t="s">
        <v>94</v>
      </c>
      <c r="C39" s="82" t="str">
        <f>IF(OR(ISNUMBER(S39),ISNUMBER(#REF!),ISNUMBER(#REF!),ISNUMBER(#REF!),ISNUMBER(#REF!),ISNUMBER(#REF!),ISNUMBER(#REF!),ISNUMBER(#REF!),ISNUMBER(U39),ISNUMBER(Y39)),"x","")</f>
        <v/>
      </c>
      <c r="D39" s="86" t="s">
        <v>90</v>
      </c>
      <c r="E39" s="86" t="s">
        <v>5002</v>
      </c>
      <c r="F39" s="86" t="s">
        <v>67</v>
      </c>
      <c r="G39" s="86" t="s">
        <v>5003</v>
      </c>
      <c r="H39" s="86"/>
      <c r="I39" s="86" t="s">
        <v>5004</v>
      </c>
      <c r="J39" s="86" t="s">
        <v>96</v>
      </c>
      <c r="K39" s="86"/>
      <c r="L39" s="86"/>
      <c r="M39" s="86" t="s">
        <v>12</v>
      </c>
      <c r="N39" s="86" t="s">
        <v>12</v>
      </c>
      <c r="O39" s="86" t="s">
        <v>14</v>
      </c>
      <c r="P39" s="86"/>
      <c r="Q39" s="86"/>
      <c r="S39" s="14515"/>
      <c r="U39" s="92"/>
    </row>
    <row r="40" spans="1:21" ht="11.25" outlineLevel="2">
      <c r="A40" s="14516" t="s">
        <v>5005</v>
      </c>
      <c r="B40" s="83" t="s">
        <v>94</v>
      </c>
      <c r="C40" s="82" t="str">
        <f>IF(OR(ISNUMBER(S40),ISNUMBER(#REF!),ISNUMBER(#REF!),ISNUMBER(#REF!),ISNUMBER(#REF!),ISNUMBER(#REF!),ISNUMBER(#REF!),ISNUMBER(#REF!),ISNUMBER(U40),ISNUMBER(Y40)),"x","")</f>
        <v/>
      </c>
      <c r="D40" s="86" t="s">
        <v>90</v>
      </c>
      <c r="E40" s="86" t="s">
        <v>5006</v>
      </c>
      <c r="F40" s="86" t="s">
        <v>67</v>
      </c>
      <c r="G40" s="86" t="s">
        <v>5007</v>
      </c>
      <c r="H40" s="86" t="s">
        <v>69</v>
      </c>
      <c r="I40" s="86" t="s">
        <v>5008</v>
      </c>
      <c r="J40" s="86" t="s">
        <v>187</v>
      </c>
      <c r="K40" s="86"/>
      <c r="L40" s="86"/>
      <c r="M40" s="86" t="s">
        <v>12</v>
      </c>
      <c r="N40" s="86" t="s">
        <v>12</v>
      </c>
      <c r="O40" s="86" t="s">
        <v>14</v>
      </c>
      <c r="P40" s="86"/>
      <c r="Q40" s="86"/>
      <c r="S40" s="14517"/>
      <c r="U40" s="92"/>
    </row>
    <row r="41" spans="1:21" ht="11.25" outlineLevel="2">
      <c r="A41" s="14518" t="s">
        <v>5009</v>
      </c>
      <c r="B41" s="83" t="s">
        <v>94</v>
      </c>
      <c r="C41" s="82" t="str">
        <f>IF(OR(ISNUMBER(S41),ISNUMBER(#REF!),ISNUMBER(#REF!),ISNUMBER(#REF!),ISNUMBER(#REF!),ISNUMBER(#REF!),ISNUMBER(#REF!),ISNUMBER(#REF!),ISNUMBER(U41),ISNUMBER(Y41)),"x","")</f>
        <v/>
      </c>
      <c r="D41" s="86" t="s">
        <v>90</v>
      </c>
      <c r="E41" s="86" t="s">
        <v>5010</v>
      </c>
      <c r="F41" s="86" t="s">
        <v>67</v>
      </c>
      <c r="G41" s="86" t="s">
        <v>5011</v>
      </c>
      <c r="H41" s="86" t="s">
        <v>69</v>
      </c>
      <c r="I41" s="86" t="s">
        <v>5012</v>
      </c>
      <c r="J41" s="86" t="s">
        <v>187</v>
      </c>
      <c r="K41" s="86"/>
      <c r="L41" s="86"/>
      <c r="M41" s="86" t="s">
        <v>12</v>
      </c>
      <c r="N41" s="86" t="s">
        <v>12</v>
      </c>
      <c r="O41" s="86" t="s">
        <v>14</v>
      </c>
      <c r="P41" s="86"/>
      <c r="Q41" s="86"/>
      <c r="S41" s="14519"/>
      <c r="U41" s="92"/>
    </row>
    <row r="42" spans="1:21" ht="11.25" outlineLevel="2">
      <c r="A42" s="14520" t="s">
        <v>5013</v>
      </c>
      <c r="B42" s="83" t="s">
        <v>94</v>
      </c>
      <c r="C42" s="82" t="str">
        <f>IF(OR(ISNUMBER(S42),ISNUMBER(#REF!),ISNUMBER(#REF!),ISNUMBER(#REF!),ISNUMBER(#REF!),ISNUMBER(#REF!),ISNUMBER(#REF!),ISNUMBER(#REF!),ISNUMBER(U42),ISNUMBER(Y42)),"x","")</f>
        <v/>
      </c>
      <c r="D42" s="86" t="s">
        <v>90</v>
      </c>
      <c r="E42" s="86" t="s">
        <v>5014</v>
      </c>
      <c r="F42" s="86" t="s">
        <v>67</v>
      </c>
      <c r="G42" s="86" t="s">
        <v>5015</v>
      </c>
      <c r="H42" s="86" t="s">
        <v>69</v>
      </c>
      <c r="I42" s="86" t="s">
        <v>5012</v>
      </c>
      <c r="J42" s="86" t="s">
        <v>187</v>
      </c>
      <c r="K42" s="86"/>
      <c r="L42" s="86"/>
      <c r="M42" s="86" t="s">
        <v>12</v>
      </c>
      <c r="N42" s="86" t="s">
        <v>12</v>
      </c>
      <c r="O42" s="86" t="s">
        <v>14</v>
      </c>
      <c r="P42" s="86"/>
      <c r="Q42" s="86"/>
      <c r="S42" s="14521"/>
      <c r="U42" s="92"/>
    </row>
    <row r="43" spans="1:21" ht="11.25" outlineLevel="2">
      <c r="A43" s="14522" t="s">
        <v>5016</v>
      </c>
      <c r="B43" s="83" t="s">
        <v>94</v>
      </c>
      <c r="C43" s="82" t="str">
        <f>IF(OR(ISNUMBER(S43),ISNUMBER(#REF!),ISNUMBER(#REF!),ISNUMBER(#REF!),ISNUMBER(#REF!),ISNUMBER(#REF!),ISNUMBER(#REF!),ISNUMBER(#REF!),ISNUMBER(U43),ISNUMBER(Y43)),"x","")</f>
        <v/>
      </c>
      <c r="D43" s="86" t="s">
        <v>90</v>
      </c>
      <c r="E43" s="86" t="s">
        <v>5017</v>
      </c>
      <c r="F43" s="86" t="s">
        <v>67</v>
      </c>
      <c r="G43" s="86" t="s">
        <v>5018</v>
      </c>
      <c r="H43" s="86" t="s">
        <v>69</v>
      </c>
      <c r="I43" s="86" t="s">
        <v>5019</v>
      </c>
      <c r="J43" s="86" t="s">
        <v>71</v>
      </c>
      <c r="K43" s="86"/>
      <c r="L43" s="86"/>
      <c r="M43" s="86" t="s">
        <v>12</v>
      </c>
      <c r="N43" s="86" t="s">
        <v>12</v>
      </c>
      <c r="O43" s="86" t="s">
        <v>14</v>
      </c>
      <c r="P43" s="86"/>
      <c r="Q43" s="86"/>
      <c r="S43" s="14523"/>
      <c r="U43" s="92"/>
    </row>
    <row r="44" spans="1:21" ht="11.25" outlineLevel="3">
      <c r="A44" s="14524" t="s">
        <v>5020</v>
      </c>
      <c r="B44" s="83" t="s">
        <v>94</v>
      </c>
      <c r="C44" s="82" t="str">
        <f>IF(OR(ISNUMBER(S44),ISNUMBER(#REF!),ISNUMBER(#REF!),ISNUMBER(#REF!),ISNUMBER(#REF!),ISNUMBER(#REF!),ISNUMBER(#REF!),ISNUMBER(#REF!),ISNUMBER(U44),ISNUMBER(Y44)),"x","")</f>
        <v/>
      </c>
      <c r="D44" s="86" t="s">
        <v>90</v>
      </c>
      <c r="E44" s="86" t="s">
        <v>5021</v>
      </c>
      <c r="F44" s="86" t="s">
        <v>67</v>
      </c>
      <c r="G44" s="86" t="s">
        <v>5022</v>
      </c>
      <c r="H44" s="86"/>
      <c r="I44" s="86"/>
      <c r="J44" s="86" t="s">
        <v>187</v>
      </c>
      <c r="K44" s="86"/>
      <c r="L44" s="86"/>
      <c r="M44" s="86" t="s">
        <v>12</v>
      </c>
      <c r="N44" s="86" t="s">
        <v>12</v>
      </c>
      <c r="O44" s="86" t="s">
        <v>14</v>
      </c>
      <c r="P44" s="86"/>
      <c r="Q44" s="86"/>
      <c r="S44" s="14525"/>
      <c r="U44" s="92"/>
    </row>
    <row r="45" spans="1:21" ht="11.25" outlineLevel="3">
      <c r="A45" s="14526" t="s">
        <v>5023</v>
      </c>
      <c r="B45" s="83" t="s">
        <v>94</v>
      </c>
      <c r="C45" s="82" t="str">
        <f>IF(OR(ISNUMBER(S45),ISNUMBER(#REF!),ISNUMBER(#REF!),ISNUMBER(#REF!),ISNUMBER(#REF!),ISNUMBER(#REF!),ISNUMBER(#REF!),ISNUMBER(#REF!),ISNUMBER(U45),ISNUMBER(Y45)),"x","")</f>
        <v/>
      </c>
      <c r="D45" s="86" t="s">
        <v>90</v>
      </c>
      <c r="E45" s="86" t="s">
        <v>5024</v>
      </c>
      <c r="F45" s="86" t="s">
        <v>67</v>
      </c>
      <c r="G45" s="86" t="s">
        <v>5025</v>
      </c>
      <c r="H45" s="86"/>
      <c r="I45" s="86"/>
      <c r="J45" s="86" t="s">
        <v>187</v>
      </c>
      <c r="K45" s="86"/>
      <c r="L45" s="86"/>
      <c r="M45" s="86" t="s">
        <v>12</v>
      </c>
      <c r="N45" s="86" t="s">
        <v>12</v>
      </c>
      <c r="O45" s="86" t="s">
        <v>14</v>
      </c>
      <c r="P45" s="86"/>
      <c r="Q45" s="86"/>
      <c r="S45" s="14527"/>
      <c r="U45" s="92"/>
    </row>
    <row r="46" spans="1:21" ht="11.25" outlineLevel="3">
      <c r="A46" s="14528" t="s">
        <v>5026</v>
      </c>
      <c r="B46" s="83" t="s">
        <v>94</v>
      </c>
      <c r="C46" s="82" t="str">
        <f>IF(OR(ISNUMBER(S46),ISNUMBER(#REF!),ISNUMBER(#REF!),ISNUMBER(#REF!),ISNUMBER(#REF!),ISNUMBER(#REF!),ISNUMBER(#REF!),ISNUMBER(#REF!),ISNUMBER(U46),ISNUMBER(Y46)),"x","")</f>
        <v/>
      </c>
      <c r="D46" s="86" t="s">
        <v>90</v>
      </c>
      <c r="E46" s="86" t="s">
        <v>5027</v>
      </c>
      <c r="F46" s="86" t="s">
        <v>67</v>
      </c>
      <c r="G46" s="86" t="s">
        <v>5028</v>
      </c>
      <c r="H46" s="86"/>
      <c r="I46" s="86"/>
      <c r="J46" s="86" t="s">
        <v>187</v>
      </c>
      <c r="K46" s="86"/>
      <c r="L46" s="86"/>
      <c r="M46" s="86" t="s">
        <v>12</v>
      </c>
      <c r="N46" s="86" t="s">
        <v>12</v>
      </c>
      <c r="O46" s="86" t="s">
        <v>14</v>
      </c>
      <c r="P46" s="86"/>
      <c r="Q46" s="86"/>
      <c r="S46" s="14529"/>
      <c r="U46" s="92"/>
    </row>
    <row r="47" spans="1:21" ht="11.25" outlineLevel="2">
      <c r="A47" s="14530" t="s">
        <v>5029</v>
      </c>
      <c r="B47" s="83" t="s">
        <v>94</v>
      </c>
      <c r="C47" s="82" t="str">
        <f>IF(OR(ISNUMBER(S47),ISNUMBER(#REF!),ISNUMBER(#REF!),ISNUMBER(#REF!),ISNUMBER(#REF!),ISNUMBER(#REF!),ISNUMBER(#REF!),ISNUMBER(#REF!),ISNUMBER(U47),ISNUMBER(Y47)),"x","")</f>
        <v/>
      </c>
      <c r="D47" s="86" t="s">
        <v>90</v>
      </c>
      <c r="E47" s="86" t="s">
        <v>5030</v>
      </c>
      <c r="F47" s="86" t="s">
        <v>67</v>
      </c>
      <c r="G47" s="86" t="s">
        <v>5031</v>
      </c>
      <c r="H47" s="86"/>
      <c r="I47" s="86" t="s">
        <v>5032</v>
      </c>
      <c r="J47" s="86" t="s">
        <v>96</v>
      </c>
      <c r="K47" s="86"/>
      <c r="L47" s="86"/>
      <c r="M47" s="86" t="s">
        <v>12</v>
      </c>
      <c r="N47" s="86" t="s">
        <v>12</v>
      </c>
      <c r="O47" s="86" t="s">
        <v>14</v>
      </c>
      <c r="P47" s="86"/>
      <c r="Q47" s="86"/>
      <c r="S47" s="14531"/>
      <c r="U47" s="92"/>
    </row>
    <row r="48" spans="1:21" ht="11.25" outlineLevel="2">
      <c r="A48" s="14532" t="s">
        <v>5033</v>
      </c>
      <c r="B48" s="83" t="s">
        <v>94</v>
      </c>
      <c r="C48" s="82" t="str">
        <f>IF(OR(ISNUMBER(S48),ISNUMBER(#REF!),ISNUMBER(#REF!),ISNUMBER(#REF!),ISNUMBER(#REF!),ISNUMBER(#REF!),ISNUMBER(#REF!),ISNUMBER(#REF!),ISNUMBER(U48),ISNUMBER(Y48)),"x","")</f>
        <v/>
      </c>
      <c r="D48" s="86" t="s">
        <v>90</v>
      </c>
      <c r="E48" s="86" t="s">
        <v>5034</v>
      </c>
      <c r="F48" s="86" t="s">
        <v>67</v>
      </c>
      <c r="G48" s="86" t="s">
        <v>5035</v>
      </c>
      <c r="H48" s="86"/>
      <c r="I48" s="86" t="s">
        <v>5036</v>
      </c>
      <c r="J48" s="86" t="s">
        <v>96</v>
      </c>
      <c r="K48" s="86"/>
      <c r="L48" s="86"/>
      <c r="M48" s="86" t="s">
        <v>12</v>
      </c>
      <c r="N48" s="86" t="s">
        <v>12</v>
      </c>
      <c r="O48" s="86" t="s">
        <v>14</v>
      </c>
      <c r="P48" s="86"/>
      <c r="Q48" s="86"/>
      <c r="S48" s="14533"/>
      <c r="U48" s="92"/>
    </row>
    <row r="49" spans="1:21" ht="11.25" outlineLevel="2">
      <c r="A49" s="14534" t="s">
        <v>5037</v>
      </c>
      <c r="B49" s="83" t="s">
        <v>94</v>
      </c>
      <c r="C49" s="82" t="str">
        <f>IF(OR(ISNUMBER(S49),ISNUMBER(#REF!),ISNUMBER(#REF!),ISNUMBER(#REF!),ISNUMBER(#REF!),ISNUMBER(#REF!),ISNUMBER(#REF!),ISNUMBER(#REF!),ISNUMBER(U49),ISNUMBER(Y49)),"x","")</f>
        <v/>
      </c>
      <c r="D49" s="86" t="s">
        <v>90</v>
      </c>
      <c r="E49" s="86" t="s">
        <v>5038</v>
      </c>
      <c r="F49" s="86" t="s">
        <v>67</v>
      </c>
      <c r="G49" s="86" t="s">
        <v>5039</v>
      </c>
      <c r="H49" s="86"/>
      <c r="I49" s="86" t="s">
        <v>5040</v>
      </c>
      <c r="J49" s="86" t="s">
        <v>96</v>
      </c>
      <c r="K49" s="86"/>
      <c r="L49" s="86"/>
      <c r="M49" s="86" t="s">
        <v>12</v>
      </c>
      <c r="N49" s="86" t="s">
        <v>12</v>
      </c>
      <c r="O49" s="86" t="s">
        <v>14</v>
      </c>
      <c r="P49" s="86"/>
      <c r="Q49" s="86"/>
      <c r="S49" s="14535"/>
      <c r="U49" s="92"/>
    </row>
    <row r="50" spans="1:21" ht="11.25" outlineLevel="2">
      <c r="A50" s="14536" t="s">
        <v>5041</v>
      </c>
      <c r="B50" s="83" t="s">
        <v>94</v>
      </c>
      <c r="C50" s="82" t="str">
        <f>IF(OR(ISNUMBER(S50),ISNUMBER(#REF!),ISNUMBER(#REF!),ISNUMBER(#REF!),ISNUMBER(#REF!),ISNUMBER(#REF!),ISNUMBER(#REF!),ISNUMBER(#REF!),ISNUMBER(U50),ISNUMBER(Y50)),"x","")</f>
        <v/>
      </c>
      <c r="D50" s="86" t="s">
        <v>90</v>
      </c>
      <c r="E50" s="86" t="s">
        <v>5042</v>
      </c>
      <c r="F50" s="86" t="s">
        <v>67</v>
      </c>
      <c r="G50" s="86" t="s">
        <v>5043</v>
      </c>
      <c r="H50" s="86" t="s">
        <v>69</v>
      </c>
      <c r="I50" s="86" t="s">
        <v>4961</v>
      </c>
      <c r="J50" s="86" t="s">
        <v>187</v>
      </c>
      <c r="K50" s="86"/>
      <c r="L50" s="86"/>
      <c r="M50" s="86" t="s">
        <v>12</v>
      </c>
      <c r="N50" s="86" t="s">
        <v>12</v>
      </c>
      <c r="O50" s="86" t="s">
        <v>14</v>
      </c>
      <c r="P50" s="86"/>
      <c r="Q50" s="86"/>
      <c r="S50" s="14537"/>
      <c r="U50" s="92"/>
    </row>
    <row r="51" spans="1:21" ht="11.25" outlineLevel="1">
      <c r="A51" s="14538" t="s">
        <v>5044</v>
      </c>
      <c r="B51" s="83" t="s">
        <v>94</v>
      </c>
      <c r="C51" s="82" t="str">
        <f>IF(OR(ISNUMBER(S51),ISNUMBER(#REF!),ISNUMBER(#REF!),ISNUMBER(#REF!),ISNUMBER(#REF!),ISNUMBER(#REF!),ISNUMBER(#REF!),ISNUMBER(#REF!),ISNUMBER(U51),ISNUMBER(Y51)),"x","")</f>
        <v/>
      </c>
      <c r="D51" s="86" t="s">
        <v>90</v>
      </c>
      <c r="E51" s="86" t="s">
        <v>5045</v>
      </c>
      <c r="F51" s="86" t="s">
        <v>67</v>
      </c>
      <c r="G51" s="86" t="s">
        <v>5044</v>
      </c>
      <c r="H51" s="86"/>
      <c r="I51" s="86"/>
      <c r="J51" s="86" t="s">
        <v>96</v>
      </c>
      <c r="K51" s="86"/>
      <c r="L51" s="86"/>
      <c r="M51" s="86" t="s">
        <v>12</v>
      </c>
      <c r="N51" s="86" t="s">
        <v>12</v>
      </c>
      <c r="O51" s="86" t="s">
        <v>14</v>
      </c>
      <c r="P51" s="86"/>
      <c r="Q51" s="86"/>
      <c r="S51" s="14539"/>
      <c r="U51" s="92"/>
    </row>
    <row r="52" spans="1:21" ht="11.25" outlineLevel="1">
      <c r="A52" s="14540" t="s">
        <v>5046</v>
      </c>
      <c r="B52" s="83" t="s">
        <v>94</v>
      </c>
      <c r="C52" s="82" t="str">
        <f>IF(OR(ISNUMBER(S52),ISNUMBER(#REF!),ISNUMBER(#REF!),ISNUMBER(#REF!),ISNUMBER(#REF!),ISNUMBER(#REF!),ISNUMBER(#REF!),ISNUMBER(#REF!),ISNUMBER(U52),ISNUMBER(Y52)),"x","")</f>
        <v/>
      </c>
      <c r="D52" s="86" t="s">
        <v>90</v>
      </c>
      <c r="E52" s="86" t="s">
        <v>5047</v>
      </c>
      <c r="F52" s="86" t="s">
        <v>67</v>
      </c>
      <c r="G52" s="86" t="s">
        <v>5046</v>
      </c>
      <c r="H52" s="86" t="s">
        <v>69</v>
      </c>
      <c r="I52" s="86" t="s">
        <v>5048</v>
      </c>
      <c r="J52" s="86" t="s">
        <v>71</v>
      </c>
      <c r="K52" s="86"/>
      <c r="L52" s="86"/>
      <c r="M52" s="86" t="s">
        <v>12</v>
      </c>
      <c r="N52" s="86" t="s">
        <v>12</v>
      </c>
      <c r="O52" s="86" t="s">
        <v>14</v>
      </c>
      <c r="P52" s="86"/>
      <c r="Q52" s="86"/>
      <c r="S52" s="14541"/>
      <c r="U52" s="92"/>
    </row>
    <row r="53" spans="1:21" ht="11.25" outlineLevel="2">
      <c r="A53" s="14542" t="s">
        <v>5049</v>
      </c>
      <c r="B53" s="83" t="s">
        <v>94</v>
      </c>
      <c r="C53" s="82" t="str">
        <f>IF(OR(ISNUMBER(S53),ISNUMBER(#REF!),ISNUMBER(#REF!),ISNUMBER(#REF!),ISNUMBER(#REF!),ISNUMBER(#REF!),ISNUMBER(#REF!),ISNUMBER(#REF!),ISNUMBER(U53),ISNUMBER(Y53)),"x","")</f>
        <v/>
      </c>
      <c r="D53" s="86" t="s">
        <v>90</v>
      </c>
      <c r="E53" s="86" t="s">
        <v>5050</v>
      </c>
      <c r="F53" s="86" t="s">
        <v>67</v>
      </c>
      <c r="G53" s="86" t="s">
        <v>5051</v>
      </c>
      <c r="H53" s="86" t="s">
        <v>69</v>
      </c>
      <c r="I53" s="86" t="s">
        <v>5052</v>
      </c>
      <c r="J53" s="86" t="s">
        <v>187</v>
      </c>
      <c r="K53" s="86"/>
      <c r="L53" s="86"/>
      <c r="M53" s="86" t="s">
        <v>12</v>
      </c>
      <c r="N53" s="86" t="s">
        <v>12</v>
      </c>
      <c r="O53" s="86" t="s">
        <v>14</v>
      </c>
      <c r="P53" s="86"/>
      <c r="Q53" s="86"/>
      <c r="S53" s="14543"/>
      <c r="U53" s="92"/>
    </row>
    <row r="54" spans="1:21" ht="11.25" outlineLevel="2">
      <c r="A54" s="14544" t="s">
        <v>5053</v>
      </c>
      <c r="B54" s="83" t="s">
        <v>94</v>
      </c>
      <c r="C54" s="82" t="str">
        <f>IF(OR(ISNUMBER(S54),ISNUMBER(#REF!),ISNUMBER(#REF!),ISNUMBER(#REF!),ISNUMBER(#REF!),ISNUMBER(#REF!),ISNUMBER(#REF!),ISNUMBER(#REF!),ISNUMBER(U54),ISNUMBER(Y54)),"x","")</f>
        <v/>
      </c>
      <c r="D54" s="86" t="s">
        <v>90</v>
      </c>
      <c r="E54" s="86" t="s">
        <v>5054</v>
      </c>
      <c r="F54" s="86" t="s">
        <v>67</v>
      </c>
      <c r="G54" s="86" t="s">
        <v>5055</v>
      </c>
      <c r="H54" s="86" t="s">
        <v>69</v>
      </c>
      <c r="I54" s="86" t="s">
        <v>5056</v>
      </c>
      <c r="J54" s="86" t="s">
        <v>187</v>
      </c>
      <c r="K54" s="86"/>
      <c r="L54" s="86"/>
      <c r="M54" s="86" t="s">
        <v>12</v>
      </c>
      <c r="N54" s="86" t="s">
        <v>12</v>
      </c>
      <c r="O54" s="86" t="s">
        <v>14</v>
      </c>
      <c r="P54" s="86"/>
      <c r="Q54" s="86"/>
      <c r="S54" s="14545"/>
      <c r="U54" s="92"/>
    </row>
    <row r="55" spans="1:21" ht="11.25" outlineLevel="1">
      <c r="A55" s="14546" t="s">
        <v>5057</v>
      </c>
      <c r="B55" s="83" t="s">
        <v>94</v>
      </c>
      <c r="C55" s="82" t="str">
        <f>IF(OR(ISNUMBER(S55),ISNUMBER(#REF!),ISNUMBER(#REF!),ISNUMBER(#REF!),ISNUMBER(#REF!),ISNUMBER(#REF!),ISNUMBER(#REF!),ISNUMBER(#REF!),ISNUMBER(U55),ISNUMBER(Y55)),"x","")</f>
        <v/>
      </c>
      <c r="D55" s="86" t="s">
        <v>90</v>
      </c>
      <c r="E55" s="86" t="s">
        <v>5058</v>
      </c>
      <c r="F55" s="86" t="s">
        <v>67</v>
      </c>
      <c r="G55" s="86" t="s">
        <v>5057</v>
      </c>
      <c r="H55" s="86"/>
      <c r="I55" s="86" t="s">
        <v>5059</v>
      </c>
      <c r="J55" s="86" t="s">
        <v>96</v>
      </c>
      <c r="K55" s="86"/>
      <c r="L55" s="86"/>
      <c r="M55" s="86" t="s">
        <v>12</v>
      </c>
      <c r="N55" s="86" t="s">
        <v>12</v>
      </c>
      <c r="O55" s="86" t="s">
        <v>14</v>
      </c>
      <c r="P55" s="86"/>
      <c r="Q55" s="86"/>
      <c r="S55" s="14547"/>
      <c r="U55" s="92"/>
    </row>
    <row r="56" spans="1:21" ht="11.25" outlineLevel="2">
      <c r="A56" s="14548" t="s">
        <v>5060</v>
      </c>
      <c r="B56" s="83" t="s">
        <v>593</v>
      </c>
      <c r="C56" s="82" t="str">
        <f>IF(OR(ISNUMBER(S56),ISNUMBER(#REF!),ISNUMBER(#REF!),ISNUMBER(#REF!),ISNUMBER(#REF!),ISNUMBER(#REF!),ISNUMBER(#REF!),ISNUMBER(#REF!),ISNUMBER(U56),ISNUMBER(Y56)),"x","")</f>
        <v/>
      </c>
      <c r="D56" s="86" t="s">
        <v>90</v>
      </c>
      <c r="E56" s="86" t="s">
        <v>5061</v>
      </c>
      <c r="F56" s="86" t="s">
        <v>67</v>
      </c>
      <c r="G56" s="86" t="s">
        <v>5062</v>
      </c>
      <c r="H56" s="86"/>
      <c r="I56" s="86" t="s">
        <v>5063</v>
      </c>
      <c r="J56" s="86"/>
      <c r="K56" s="86"/>
      <c r="L56" s="86"/>
      <c r="M56" s="86" t="s">
        <v>12</v>
      </c>
      <c r="N56" s="86" t="s">
        <v>12</v>
      </c>
      <c r="O56" s="86" t="s">
        <v>14</v>
      </c>
      <c r="P56" s="86"/>
      <c r="Q56" s="86"/>
      <c r="S56" s="14549"/>
      <c r="U56" s="92"/>
    </row>
    <row r="57" spans="1:21" ht="11.25" outlineLevel="2">
      <c r="A57" s="14550" t="s">
        <v>5064</v>
      </c>
      <c r="B57" s="83" t="s">
        <v>94</v>
      </c>
      <c r="C57" s="82" t="str">
        <f>IF(OR(ISNUMBER(S57),ISNUMBER(#REF!),ISNUMBER(#REF!),ISNUMBER(#REF!),ISNUMBER(#REF!),ISNUMBER(#REF!),ISNUMBER(#REF!),ISNUMBER(#REF!),ISNUMBER(U57),ISNUMBER(Y57)),"x","")</f>
        <v/>
      </c>
      <c r="D57" s="86" t="s">
        <v>90</v>
      </c>
      <c r="E57" s="86" t="s">
        <v>5065</v>
      </c>
      <c r="F57" s="86" t="s">
        <v>67</v>
      </c>
      <c r="G57" s="86" t="s">
        <v>5066</v>
      </c>
      <c r="H57" s="86"/>
      <c r="I57" s="86" t="s">
        <v>5067</v>
      </c>
      <c r="J57" s="86"/>
      <c r="K57" s="86"/>
      <c r="L57" s="86"/>
      <c r="M57" s="86" t="s">
        <v>12</v>
      </c>
      <c r="N57" s="86" t="s">
        <v>12</v>
      </c>
      <c r="O57" s="86" t="s">
        <v>14</v>
      </c>
      <c r="P57" s="86"/>
      <c r="Q57" s="86"/>
      <c r="S57" s="14551"/>
      <c r="U57" s="92"/>
    </row>
    <row r="58" spans="1:21" ht="11.25" outlineLevel="2">
      <c r="A58" s="14552" t="s">
        <v>5068</v>
      </c>
      <c r="B58" s="83" t="s">
        <v>94</v>
      </c>
      <c r="C58" s="82" t="str">
        <f>IF(OR(ISNUMBER(S58),ISNUMBER(#REF!),ISNUMBER(#REF!),ISNUMBER(#REF!),ISNUMBER(#REF!),ISNUMBER(#REF!),ISNUMBER(#REF!),ISNUMBER(#REF!),ISNUMBER(U58),ISNUMBER(Y58)),"x","")</f>
        <v/>
      </c>
      <c r="D58" s="86" t="s">
        <v>90</v>
      </c>
      <c r="E58" s="86" t="s">
        <v>5069</v>
      </c>
      <c r="F58" s="86" t="s">
        <v>67</v>
      </c>
      <c r="G58" s="86" t="s">
        <v>5070</v>
      </c>
      <c r="H58" s="86"/>
      <c r="I58" s="86" t="s">
        <v>4454</v>
      </c>
      <c r="J58" s="86"/>
      <c r="K58" s="86"/>
      <c r="L58" s="86"/>
      <c r="M58" s="86" t="s">
        <v>12</v>
      </c>
      <c r="N58" s="86" t="s">
        <v>12</v>
      </c>
      <c r="O58" s="86" t="s">
        <v>14</v>
      </c>
      <c r="P58" s="86"/>
      <c r="Q58" s="86"/>
      <c r="S58" s="14553"/>
      <c r="U58" s="92"/>
    </row>
    <row r="59" spans="1:21" ht="11.25" outlineLevel="2">
      <c r="A59" s="14554" t="s">
        <v>5071</v>
      </c>
      <c r="B59" s="83" t="s">
        <v>593</v>
      </c>
      <c r="C59" s="82" t="str">
        <f>IF(OR(ISNUMBER(S59),ISNUMBER(#REF!),ISNUMBER(#REF!),ISNUMBER(#REF!),ISNUMBER(#REF!),ISNUMBER(#REF!),ISNUMBER(#REF!),ISNUMBER(#REF!),ISNUMBER(U59),ISNUMBER(Y59)),"x","")</f>
        <v/>
      </c>
      <c r="D59" s="86" t="s">
        <v>90</v>
      </c>
      <c r="E59" s="86" t="s">
        <v>5072</v>
      </c>
      <c r="F59" s="86" t="s">
        <v>67</v>
      </c>
      <c r="G59" s="86" t="s">
        <v>5073</v>
      </c>
      <c r="H59" s="86"/>
      <c r="I59" s="86" t="s">
        <v>5074</v>
      </c>
      <c r="J59" s="86"/>
      <c r="K59" s="86"/>
      <c r="L59" s="86"/>
      <c r="M59" s="86" t="s">
        <v>12</v>
      </c>
      <c r="N59" s="86" t="s">
        <v>12</v>
      </c>
      <c r="O59" s="86" t="s">
        <v>14</v>
      </c>
      <c r="P59" s="86"/>
      <c r="Q59" s="86"/>
      <c r="S59" s="14555"/>
      <c r="U59" s="92"/>
    </row>
    <row r="60" spans="1:21" ht="11.25" outlineLevel="2">
      <c r="A60" s="14556" t="s">
        <v>5075</v>
      </c>
      <c r="B60" s="83" t="s">
        <v>593</v>
      </c>
      <c r="C60" s="82" t="str">
        <f>IF(OR(ISNUMBER(S60),ISNUMBER(#REF!),ISNUMBER(#REF!),ISNUMBER(#REF!),ISNUMBER(#REF!),ISNUMBER(#REF!),ISNUMBER(#REF!),ISNUMBER(#REF!),ISNUMBER(U60),ISNUMBER(Y60)),"x","")</f>
        <v/>
      </c>
      <c r="D60" s="86" t="s">
        <v>90</v>
      </c>
      <c r="E60" s="86" t="s">
        <v>5076</v>
      </c>
      <c r="F60" s="86" t="s">
        <v>67</v>
      </c>
      <c r="G60" s="86" t="s">
        <v>5077</v>
      </c>
      <c r="H60" s="86"/>
      <c r="I60" s="86" t="s">
        <v>5078</v>
      </c>
      <c r="J60" s="86"/>
      <c r="K60" s="86"/>
      <c r="L60" s="86"/>
      <c r="M60" s="86" t="s">
        <v>12</v>
      </c>
      <c r="N60" s="86" t="s">
        <v>12</v>
      </c>
      <c r="O60" s="86" t="s">
        <v>14</v>
      </c>
      <c r="P60" s="86"/>
      <c r="Q60" s="86"/>
      <c r="S60" s="14557"/>
      <c r="U60" s="92"/>
    </row>
    <row r="61" spans="1:21" ht="11.25" outlineLevel="2">
      <c r="A61" s="14558" t="s">
        <v>5079</v>
      </c>
      <c r="B61" s="83" t="s">
        <v>94</v>
      </c>
      <c r="C61" s="82" t="str">
        <f>IF(OR(ISNUMBER(S61),ISNUMBER(#REF!),ISNUMBER(#REF!),ISNUMBER(#REF!),ISNUMBER(#REF!),ISNUMBER(#REF!),ISNUMBER(#REF!),ISNUMBER(#REF!),ISNUMBER(U61),ISNUMBER(Y61)),"x","")</f>
        <v/>
      </c>
      <c r="D61" s="86" t="s">
        <v>90</v>
      </c>
      <c r="E61" s="86" t="s">
        <v>5080</v>
      </c>
      <c r="F61" s="86" t="s">
        <v>67</v>
      </c>
      <c r="G61" s="86" t="s">
        <v>5081</v>
      </c>
      <c r="H61" s="86"/>
      <c r="I61" s="86" t="s">
        <v>5082</v>
      </c>
      <c r="J61" s="86"/>
      <c r="K61" s="86"/>
      <c r="L61" s="86"/>
      <c r="M61" s="86" t="s">
        <v>12</v>
      </c>
      <c r="N61" s="86" t="s">
        <v>12</v>
      </c>
      <c r="O61" s="86" t="s">
        <v>14</v>
      </c>
      <c r="P61" s="86"/>
      <c r="Q61" s="86"/>
      <c r="S61" s="14559"/>
      <c r="U61" s="92"/>
    </row>
    <row r="62" spans="1:21" ht="11.25" outlineLevel="1">
      <c r="A62" s="14560" t="s">
        <v>5083</v>
      </c>
      <c r="B62" s="83" t="s">
        <v>94</v>
      </c>
      <c r="C62" s="82" t="str">
        <f>IF(OR(ISNUMBER(S62),ISNUMBER(#REF!),ISNUMBER(#REF!),ISNUMBER(#REF!),ISNUMBER(#REF!),ISNUMBER(#REF!),ISNUMBER(#REF!),ISNUMBER(#REF!),ISNUMBER(U62),ISNUMBER(Y62)),"x","")</f>
        <v/>
      </c>
      <c r="D62" s="86" t="s">
        <v>90</v>
      </c>
      <c r="E62" s="86" t="s">
        <v>5084</v>
      </c>
      <c r="F62" s="86" t="s">
        <v>67</v>
      </c>
      <c r="G62" s="86" t="s">
        <v>5083</v>
      </c>
      <c r="H62" s="86" t="s">
        <v>69</v>
      </c>
      <c r="I62" s="86" t="s">
        <v>5085</v>
      </c>
      <c r="J62" s="86" t="s">
        <v>71</v>
      </c>
      <c r="K62" s="86"/>
      <c r="L62" s="86"/>
      <c r="M62" s="86" t="s">
        <v>12</v>
      </c>
      <c r="N62" s="86" t="s">
        <v>12</v>
      </c>
      <c r="O62" s="86" t="s">
        <v>14</v>
      </c>
      <c r="P62" s="86"/>
      <c r="Q62" s="86"/>
      <c r="S62" s="14561"/>
      <c r="U62" s="92"/>
    </row>
    <row r="63" spans="1:21" ht="11.25" outlineLevel="2">
      <c r="A63" s="14562" t="s">
        <v>5086</v>
      </c>
      <c r="B63" s="83" t="s">
        <v>94</v>
      </c>
      <c r="C63" s="82" t="str">
        <f>IF(OR(ISNUMBER(S63),ISNUMBER(#REF!),ISNUMBER(#REF!),ISNUMBER(#REF!),ISNUMBER(#REF!),ISNUMBER(#REF!),ISNUMBER(#REF!),ISNUMBER(#REF!),ISNUMBER(U63),ISNUMBER(Y63)),"x","")</f>
        <v/>
      </c>
      <c r="D63" s="86" t="s">
        <v>90</v>
      </c>
      <c r="E63" s="86" t="s">
        <v>5087</v>
      </c>
      <c r="F63" s="86" t="s">
        <v>67</v>
      </c>
      <c r="G63" s="86" t="s">
        <v>5088</v>
      </c>
      <c r="H63" s="86" t="s">
        <v>69</v>
      </c>
      <c r="I63" s="86" t="s">
        <v>5089</v>
      </c>
      <c r="J63" s="86" t="s">
        <v>187</v>
      </c>
      <c r="K63" s="86"/>
      <c r="L63" s="86"/>
      <c r="M63" s="86" t="s">
        <v>12</v>
      </c>
      <c r="N63" s="86" t="s">
        <v>12</v>
      </c>
      <c r="O63" s="86" t="s">
        <v>14</v>
      </c>
      <c r="P63" s="86"/>
      <c r="Q63" s="86"/>
      <c r="S63" s="14563"/>
      <c r="U63" s="92"/>
    </row>
    <row r="64" spans="1:21" ht="11.25" outlineLevel="2">
      <c r="A64" s="14564" t="s">
        <v>5090</v>
      </c>
      <c r="B64" s="83" t="s">
        <v>94</v>
      </c>
      <c r="C64" s="82" t="str">
        <f>IF(OR(ISNUMBER(S64),ISNUMBER(#REF!),ISNUMBER(#REF!),ISNUMBER(#REF!),ISNUMBER(#REF!),ISNUMBER(#REF!),ISNUMBER(#REF!),ISNUMBER(#REF!),ISNUMBER(U64),ISNUMBER(Y64)),"x","")</f>
        <v/>
      </c>
      <c r="D64" s="86" t="s">
        <v>90</v>
      </c>
      <c r="E64" s="86" t="s">
        <v>5091</v>
      </c>
      <c r="F64" s="86" t="s">
        <v>67</v>
      </c>
      <c r="G64" s="86" t="s">
        <v>5092</v>
      </c>
      <c r="H64" s="86" t="s">
        <v>69</v>
      </c>
      <c r="I64" s="86" t="s">
        <v>5093</v>
      </c>
      <c r="J64" s="86" t="s">
        <v>187</v>
      </c>
      <c r="K64" s="86"/>
      <c r="L64" s="86"/>
      <c r="M64" s="86" t="s">
        <v>12</v>
      </c>
      <c r="N64" s="86" t="s">
        <v>12</v>
      </c>
      <c r="O64" s="86" t="s">
        <v>14</v>
      </c>
      <c r="P64" s="86"/>
      <c r="Q64" s="86"/>
      <c r="S64" s="14565"/>
      <c r="U64" s="92"/>
    </row>
    <row r="65" spans="1:23" ht="11.25" outlineLevel="2">
      <c r="A65" s="14566" t="s">
        <v>5094</v>
      </c>
      <c r="B65" s="83" t="s">
        <v>94</v>
      </c>
      <c r="C65" s="82" t="str">
        <f>IF(OR(ISNUMBER(S65),ISNUMBER(#REF!),ISNUMBER(#REF!),ISNUMBER(#REF!),ISNUMBER(#REF!),ISNUMBER(#REF!),ISNUMBER(#REF!),ISNUMBER(#REF!),ISNUMBER(U65),ISNUMBER(Y65)),"x","")</f>
        <v/>
      </c>
      <c r="D65" s="86" t="s">
        <v>90</v>
      </c>
      <c r="E65" s="86" t="s">
        <v>5095</v>
      </c>
      <c r="F65" s="86" t="s">
        <v>67</v>
      </c>
      <c r="G65" s="86" t="s">
        <v>5096</v>
      </c>
      <c r="H65" s="86" t="s">
        <v>69</v>
      </c>
      <c r="I65" s="86" t="s">
        <v>5097</v>
      </c>
      <c r="J65" s="86" t="s">
        <v>187</v>
      </c>
      <c r="K65" s="86"/>
      <c r="L65" s="86"/>
      <c r="M65" s="86" t="s">
        <v>12</v>
      </c>
      <c r="N65" s="86" t="s">
        <v>12</v>
      </c>
      <c r="O65" s="86" t="s">
        <v>14</v>
      </c>
      <c r="P65" s="86"/>
      <c r="Q65" s="86"/>
      <c r="S65" s="14567"/>
      <c r="U65" s="92"/>
    </row>
    <row r="66" spans="1:23" s="79" customFormat="1" ht="11.25">
      <c r="A66" s="78"/>
      <c r="B66" s="78"/>
      <c r="C66" s="82"/>
      <c r="D66" s="78"/>
      <c r="E66" s="78"/>
      <c r="F66" s="78"/>
      <c r="R66" s="84"/>
      <c r="S66" s="84"/>
      <c r="T66" s="84"/>
      <c r="U66" s="84"/>
      <c r="V66" s="84"/>
      <c r="W66" s="84"/>
    </row>
    <row r="67" spans="1:23" s="79" customFormat="1" ht="11.25">
      <c r="A67" s="78"/>
      <c r="B67" s="78"/>
      <c r="C67" s="82"/>
      <c r="D67" s="78"/>
      <c r="E67" s="78"/>
      <c r="F67" s="78"/>
      <c r="R67" s="84"/>
      <c r="S67" s="84"/>
      <c r="T67" s="84"/>
      <c r="U67" s="84"/>
      <c r="V67" s="84"/>
      <c r="W67" s="84"/>
    </row>
    <row r="69" spans="1:23" ht="11.25">
      <c r="S69" s="87"/>
      <c r="T69" s="88" t="s">
        <v>53</v>
      </c>
    </row>
    <row r="70" spans="1:23" s="83" customFormat="1" ht="11.25">
      <c r="A70" s="86"/>
      <c r="B70" s="86"/>
      <c r="C70" s="86"/>
      <c r="D70" s="86"/>
      <c r="E70" s="86"/>
      <c r="F70" s="86"/>
      <c r="G70" s="85"/>
      <c r="H70" s="85"/>
      <c r="I70" s="85"/>
      <c r="J70" s="85"/>
      <c r="K70" s="85"/>
      <c r="L70" s="85"/>
      <c r="M70" s="85"/>
      <c r="N70" s="85"/>
      <c r="O70" s="85"/>
      <c r="P70" s="85"/>
      <c r="Q70" s="85"/>
      <c r="S70" s="89"/>
      <c r="T70" s="90" t="s">
        <v>52</v>
      </c>
    </row>
    <row r="73" spans="1:23" s="83" customFormat="1" ht="11.25">
      <c r="A73" s="86"/>
      <c r="B73" s="86"/>
      <c r="C73" s="86"/>
      <c r="D73" s="86"/>
      <c r="E73" s="86"/>
      <c r="F73" s="86"/>
      <c r="G73" s="85"/>
      <c r="H73" s="85"/>
      <c r="I73" s="85"/>
      <c r="J73" s="85"/>
      <c r="K73" s="85"/>
      <c r="L73" s="85"/>
      <c r="M73" s="85"/>
      <c r="N73" s="85"/>
      <c r="O73" s="85"/>
      <c r="P73" s="85"/>
      <c r="Q73" s="85"/>
    </row>
  </sheetData>
  <autoFilter ref="A7:Q19"/>
  <mergeCells count="8">
    <mergeCell ref="S3:T3"/>
    <mergeCell ref="S4:T4"/>
    <mergeCell ref="A1:A2"/>
    <mergeCell ref="B1:B2"/>
    <mergeCell ref="C1:C2"/>
    <mergeCell ref="D1:D2"/>
    <mergeCell ref="E1:E2"/>
    <mergeCell ref="A3:A4"/>
  </mergeCells>
  <hyperlinks>
    <hyperlink ref="B10" location="'Steuerlicher Gewinn'!A9" display="+"/>
    <hyperlink ref="B11" location="'Steuerlicher Gewinn'!A9" display="-"/>
    <hyperlink ref="B12" location="'Steuerlicher Gewinn'!A11" display="+"/>
    <hyperlink ref="B14" location="'Steuerlicher Gewinn'!A11" display="+"/>
    <hyperlink ref="B15" location="'Steuerlicher Gewinn'!A11" display="+"/>
    <hyperlink ref="B16" location="'Steuerlicher Gewinn'!A11" display="+"/>
    <hyperlink ref="B17" location="'Steuerlicher Gewinn'!A11" display="+"/>
    <hyperlink ref="B18" location="'Steuerlicher Gewinn'!A17" display="+"/>
    <hyperlink ref="B19" location="'Steuerlicher Gewinn'!A17" display="+"/>
    <hyperlink ref="B20" location="'Steuerlicher Gewinn'!A17" display="-"/>
    <hyperlink ref="B21" location="'Steuerlicher Gewinn'!A17" display="-"/>
    <hyperlink ref="B22" location="'Steuerlicher Gewinn'!A11" display="+"/>
    <hyperlink ref="B23" location="'Steuerlicher Gewinn'!A11" display="+"/>
    <hyperlink ref="B24" location="'Steuerlicher Gewinn'!A11" display="+"/>
    <hyperlink ref="B26" location="'Steuerlicher Gewinn'!A11" display="+"/>
    <hyperlink ref="B27" location="'Steuerlicher Gewinn'!A11" display="+"/>
    <hyperlink ref="B28" location="'Steuerlicher Gewinn'!A9" display="+"/>
    <hyperlink ref="B29" location="'Steuerlicher Gewinn'!A28" display="+"/>
    <hyperlink ref="B30" location="'Steuerlicher Gewinn'!A29" display="+"/>
    <hyperlink ref="B31" location="'Steuerlicher Gewinn'!A29" display="+"/>
    <hyperlink ref="B32" location="'Steuerlicher Gewinn'!A29" display="+"/>
    <hyperlink ref="B33" location="'Steuerlicher Gewinn'!A29" display="+"/>
    <hyperlink ref="B34" location="'Steuerlicher Gewinn'!A29" display="+"/>
    <hyperlink ref="B35" location="'Steuerlicher Gewinn'!A28" display="+"/>
    <hyperlink ref="B36" location="'Steuerlicher Gewinn'!A28" display="+"/>
    <hyperlink ref="B37" location="'Steuerlicher Gewinn'!A28" display="+"/>
    <hyperlink ref="B38" location="'Steuerlicher Gewinn'!A28" display="+"/>
    <hyperlink ref="B39" location="'Steuerlicher Gewinn'!A28" display="+"/>
    <hyperlink ref="B40" location="'Steuerlicher Gewinn'!A28" display="+"/>
    <hyperlink ref="B41" location="'Steuerlicher Gewinn'!A28" display="+"/>
    <hyperlink ref="B42" location="'Steuerlicher Gewinn'!A28" display="+"/>
    <hyperlink ref="B43" location="'Steuerlicher Gewinn'!A28" display="+"/>
    <hyperlink ref="B44" location="'Steuerlicher Gewinn'!A43" display="+"/>
    <hyperlink ref="B45" location="'Steuerlicher Gewinn'!A43" display="+"/>
    <hyperlink ref="B46" location="'Steuerlicher Gewinn'!A43" display="+"/>
    <hyperlink ref="B47" location="'Steuerlicher Gewinn'!A28" display="+"/>
    <hyperlink ref="B48" location="'Steuerlicher Gewinn'!A28" display="+"/>
    <hyperlink ref="B49" location="'Steuerlicher Gewinn'!A28" display="+"/>
    <hyperlink ref="B50" location="'Steuerlicher Gewinn'!A28" display="+"/>
    <hyperlink ref="B51" location="'Steuerlicher Gewinn'!A9" display="+"/>
    <hyperlink ref="B52" location="'Steuerlicher Gewinn'!A9" display="+"/>
    <hyperlink ref="B53" location="'Steuerlicher Gewinn'!A52" display="+"/>
    <hyperlink ref="B54" location="'Steuerlicher Gewinn'!A52" display="+"/>
    <hyperlink ref="B55" location="'Steuerlicher Gewinn'!A9" display="+"/>
    <hyperlink ref="B56" location="'Steuerlicher Gewinn'!A55" display="-"/>
    <hyperlink ref="B57" location="'Steuerlicher Gewinn'!A55" display="+"/>
    <hyperlink ref="B58" location="'Steuerlicher Gewinn'!A55" display="+"/>
    <hyperlink ref="B59" location="'Steuerlicher Gewinn'!A55" display="-"/>
    <hyperlink ref="B60" location="'Steuerlicher Gewinn'!A55" display="-"/>
    <hyperlink ref="B61" location="'Steuerlicher Gewinn'!A55" display="+"/>
    <hyperlink ref="B62" location="'Steuerlicher Gewinn'!A9" display="+"/>
    <hyperlink ref="B63" location="'Steuerlicher Gewinn'!A62" display="+"/>
    <hyperlink ref="B64" location="'Steuerlicher Gewinn'!A62" display="+"/>
    <hyperlink ref="B65" location="'Steuerlicher Gewinn'!A62" display="+"/>
  </hyperlinks>
  <pageMargins left="0.78740157499999996" right="0.78740157499999996" top="0.984251969" bottom="0.984251969" header="0.4921259845" footer="0.4921259845"/>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outlinePr summaryBelow="0" summaryRight="0"/>
  </sheetPr>
  <dimension ref="A1:W21"/>
  <sheetViews>
    <sheetView workbookViewId="0">
      <pane xSplit="3" ySplit="7" topLeftCell="R8" activePane="bottomRight" state="frozen"/>
      <selection pane="topRight" activeCell="D1" sqref="D1"/>
      <selection pane="bottomLeft" activeCell="A7" sqref="A7"/>
      <selection pane="bottomRight" activeCell="S10" sqref="S10"/>
    </sheetView>
  </sheetViews>
  <sheetFormatPr baseColWidth="10" defaultColWidth="9.6640625" defaultRowHeight="12" customHeight="1" outlineLevelRow="1" outlineLevelCol="1"/>
  <cols>
    <col min="1" max="1" width="50.83203125" style="86" customWidth="1"/>
    <col min="2" max="2" width="2.83203125" style="86" customWidth="1"/>
    <col min="3" max="3" width="2.83203125" style="86" customWidth="1" collapsed="1"/>
    <col min="4" max="4" width="24.5" style="86" hidden="1" customWidth="1" outlineLevel="1"/>
    <col min="5" max="5" width="20.83203125" style="86" hidden="1" customWidth="1" outlineLevel="1"/>
    <col min="6" max="6" width="13.5" style="86" hidden="1" customWidth="1" outlineLevel="1"/>
    <col min="7" max="7" width="24.1640625" style="85" hidden="1" customWidth="1" outlineLevel="1"/>
    <col min="8" max="8" width="34.6640625" style="85" hidden="1" customWidth="1" outlineLevel="1"/>
    <col min="9" max="9" width="25.83203125" style="85" hidden="1" customWidth="1" outlineLevel="1"/>
    <col min="10" max="10" width="31.5" style="85" hidden="1" customWidth="1" outlineLevel="1"/>
    <col min="11" max="11" width="16" style="85" hidden="1" customWidth="1" outlineLevel="1"/>
    <col min="12" max="12" width="18.6640625" style="85" hidden="1" customWidth="1" outlineLevel="1"/>
    <col min="13" max="13" width="14.5" style="85" hidden="1" customWidth="1" outlineLevel="1"/>
    <col min="14" max="14" width="18.6640625" style="85" hidden="1" customWidth="1" outlineLevel="1"/>
    <col min="15" max="15" width="27" style="85" hidden="1" customWidth="1" outlineLevel="1"/>
    <col min="16" max="16" width="22" style="85" hidden="1" customWidth="1" outlineLevel="1"/>
    <col min="17" max="17" width="17" style="85" hidden="1" customWidth="1" outlineLevel="1"/>
    <col min="18" max="18" width="2.83203125" style="83" customWidth="1"/>
    <col min="19" max="19" width="29.33203125" style="83" customWidth="1"/>
    <col min="20" max="20" width="2.83203125" style="83" customWidth="1"/>
    <col min="21" max="21" width="15.83203125" style="83" customWidth="1" outlineLevel="1"/>
    <col min="22" max="22" width="2.83203125" style="83" customWidth="1" outlineLevel="1"/>
    <col min="23" max="23" width="2.83203125" style="83" customWidth="1"/>
    <col min="24" max="16384" width="9.6640625" style="85"/>
  </cols>
  <sheetData>
    <row r="1" spans="1:23" s="70" customFormat="1" ht="12" customHeight="1">
      <c r="A1" s="14581" t="s">
        <v>48</v>
      </c>
      <c r="B1" s="14581"/>
      <c r="C1" s="14581"/>
      <c r="D1" s="14581" t="s">
        <v>48</v>
      </c>
      <c r="E1" s="14581" t="s">
        <v>48</v>
      </c>
      <c r="F1" s="69"/>
      <c r="G1" s="69"/>
      <c r="H1" s="69"/>
      <c r="I1" s="69"/>
      <c r="J1" s="69"/>
      <c r="K1" s="69"/>
      <c r="L1" s="69"/>
      <c r="M1" s="69"/>
      <c r="N1" s="69"/>
      <c r="O1" s="69"/>
      <c r="P1" s="69"/>
      <c r="Q1" s="69"/>
    </row>
    <row r="2" spans="1:23" s="70" customFormat="1" ht="12" customHeight="1">
      <c r="A2" s="14581"/>
      <c r="B2" s="14581"/>
      <c r="C2" s="14581"/>
      <c r="D2" s="14581"/>
      <c r="E2" s="14581"/>
      <c r="F2" s="69"/>
      <c r="G2" s="69"/>
      <c r="H2" s="69"/>
      <c r="I2" s="69"/>
      <c r="J2" s="69"/>
      <c r="K2" s="69"/>
      <c r="L2" s="69"/>
      <c r="M2" s="69"/>
      <c r="N2" s="69"/>
      <c r="O2" s="69"/>
      <c r="P2" s="69"/>
      <c r="Q2" s="69"/>
    </row>
    <row r="3" spans="1:23" s="70" customFormat="1" ht="12" customHeight="1">
      <c r="A3" s="14584" t="s">
        <v>88</v>
      </c>
      <c r="B3" s="71"/>
      <c r="C3" s="72"/>
      <c r="D3" s="71"/>
      <c r="E3" s="71"/>
      <c r="F3" s="71"/>
      <c r="G3" s="71"/>
      <c r="H3" s="71"/>
      <c r="I3" s="71"/>
      <c r="J3" s="71"/>
      <c r="K3" s="71"/>
      <c r="L3" s="71"/>
      <c r="M3" s="71"/>
      <c r="N3" s="71"/>
      <c r="O3" s="71"/>
      <c r="P3" s="71"/>
      <c r="Q3" s="71"/>
      <c r="S3" s="14582" t="s">
        <v>49</v>
      </c>
      <c r="T3" s="14582"/>
    </row>
    <row r="4" spans="1:23" s="70" customFormat="1" ht="12" customHeight="1">
      <c r="A4" s="14584"/>
      <c r="B4" s="71"/>
      <c r="C4" s="72"/>
      <c r="D4" s="71"/>
      <c r="E4" s="71"/>
      <c r="F4" s="71"/>
      <c r="G4" s="72"/>
      <c r="H4" s="72"/>
      <c r="I4" s="72"/>
      <c r="J4" s="71"/>
      <c r="K4" s="71"/>
      <c r="L4" s="71"/>
      <c r="M4" s="71"/>
      <c r="N4" s="71"/>
      <c r="O4" s="71"/>
      <c r="P4" s="71"/>
      <c r="Q4" s="71"/>
      <c r="S4" s="14583" t="s">
        <v>5117</v>
      </c>
      <c r="T4" s="14583"/>
    </row>
    <row r="5" spans="1:23" s="74" customFormat="1" ht="24.75" customHeight="1">
      <c r="A5" s="11" t="s">
        <v>23</v>
      </c>
      <c r="B5" s="12" t="s">
        <v>36</v>
      </c>
      <c r="C5" s="12" t="s">
        <v>37</v>
      </c>
      <c r="D5" s="11" t="s">
        <v>22</v>
      </c>
      <c r="E5" s="11"/>
      <c r="F5" s="11" t="s">
        <v>24</v>
      </c>
      <c r="G5" s="11" t="s">
        <v>25</v>
      </c>
      <c r="H5" s="11"/>
      <c r="I5" s="11"/>
      <c r="J5" s="11" t="s">
        <v>26</v>
      </c>
      <c r="K5" s="11" t="s">
        <v>27</v>
      </c>
      <c r="L5" s="11" t="s">
        <v>28</v>
      </c>
      <c r="M5" s="73"/>
      <c r="N5" s="11"/>
      <c r="O5" s="11" t="s">
        <v>29</v>
      </c>
      <c r="P5" s="11" t="s">
        <v>30</v>
      </c>
      <c r="Q5" s="11" t="s">
        <v>31</v>
      </c>
      <c r="S5" s="42" t="s">
        <v>83</v>
      </c>
      <c r="T5" s="75"/>
      <c r="U5" s="42" t="s">
        <v>33</v>
      </c>
      <c r="V5" s="75"/>
      <c r="W5" s="75"/>
    </row>
    <row r="6" spans="1:23" s="77" customFormat="1" ht="90.75" customHeight="1" outlineLevel="1">
      <c r="A6" s="16" t="s">
        <v>38</v>
      </c>
      <c r="B6" s="16" t="s">
        <v>39</v>
      </c>
      <c r="C6" s="16" t="s">
        <v>40</v>
      </c>
      <c r="D6" s="76" t="s">
        <v>42</v>
      </c>
      <c r="E6" s="76" t="s">
        <v>43</v>
      </c>
      <c r="F6" s="76" t="s">
        <v>44</v>
      </c>
      <c r="G6" s="76" t="s">
        <v>45</v>
      </c>
      <c r="H6" s="76" t="s">
        <v>46</v>
      </c>
      <c r="I6" s="76" t="s">
        <v>47</v>
      </c>
      <c r="J6" s="76" t="s">
        <v>0</v>
      </c>
      <c r="K6" s="76" t="s">
        <v>1</v>
      </c>
      <c r="L6" s="76" t="s">
        <v>3</v>
      </c>
      <c r="M6" s="76" t="s">
        <v>4</v>
      </c>
      <c r="N6" s="76" t="s">
        <v>2</v>
      </c>
      <c r="O6" s="76" t="s">
        <v>5</v>
      </c>
      <c r="P6" s="76" t="s">
        <v>6</v>
      </c>
      <c r="Q6" s="76" t="s">
        <v>7</v>
      </c>
      <c r="S6" s="16" t="s">
        <v>86</v>
      </c>
      <c r="U6" s="16" t="s">
        <v>34</v>
      </c>
    </row>
    <row r="7" spans="1:23" s="79" customFormat="1" ht="12" customHeight="1">
      <c r="A7" s="78"/>
      <c r="B7" s="78"/>
      <c r="C7" s="78"/>
      <c r="N7" s="78"/>
    </row>
    <row r="8" spans="1:23" ht="12" customHeight="1">
      <c r="A8" s="80" t="s">
        <v>87</v>
      </c>
      <c r="B8" s="81"/>
      <c r="C8" s="82" t="str">
        <f>IF(OR(ISNUMBER(#REF!),ISNUMBER(#REF!),ISNUMBER(#REF!),ISNUMBER(#REF!),ISNUMBER(#REF!),ISNUMBER(#REF!),ISNUMBER(#REF!),ISNUMBER(#REF!),ISNUMBER(#REF!),ISNUMBER(#REF!)),"x","")</f>
        <v/>
      </c>
      <c r="D8" s="78" t="s">
        <v>10</v>
      </c>
      <c r="E8" s="78" t="s">
        <v>66</v>
      </c>
      <c r="F8" s="78" t="s">
        <v>67</v>
      </c>
      <c r="G8" s="78" t="s">
        <v>68</v>
      </c>
      <c r="H8" s="78" t="s">
        <v>69</v>
      </c>
      <c r="I8" s="78" t="s">
        <v>70</v>
      </c>
      <c r="J8" s="78" t="s">
        <v>71</v>
      </c>
      <c r="K8" s="78" t="s">
        <v>8</v>
      </c>
      <c r="L8" s="78" t="s">
        <v>8</v>
      </c>
      <c r="M8" s="78" t="s">
        <v>12</v>
      </c>
      <c r="N8" s="78" t="s">
        <v>12</v>
      </c>
      <c r="O8" s="78" t="s">
        <v>14</v>
      </c>
      <c r="P8" s="78" t="s">
        <v>8</v>
      </c>
      <c r="Q8" s="78" t="s">
        <v>8</v>
      </c>
      <c r="U8" s="84"/>
    </row>
    <row r="9" spans="1:23" ht="11.25">
      <c r="A9" s="14568" t="s">
        <v>5098</v>
      </c>
      <c r="B9" s="83"/>
      <c r="C9" s="82" t="str">
        <f>IF(OR(ISNUMBER(S9),ISNUMBER(#REF!),ISNUMBER(#REF!),ISNUMBER(#REF!),ISNUMBER(#REF!),ISNUMBER(#REF!),ISNUMBER(#REF!),ISNUMBER(#REF!),ISNUMBER(U9),ISNUMBER(Y9)),"x","")</f>
        <v/>
      </c>
      <c r="D9" s="86" t="s">
        <v>90</v>
      </c>
      <c r="E9" s="86" t="s">
        <v>73</v>
      </c>
      <c r="F9" s="86" t="s">
        <v>67</v>
      </c>
      <c r="G9" s="86" t="s">
        <v>5098</v>
      </c>
      <c r="H9" s="86" t="s">
        <v>69</v>
      </c>
      <c r="I9" s="86" t="s">
        <v>5099</v>
      </c>
      <c r="J9" s="86" t="s">
        <v>71</v>
      </c>
      <c r="K9" s="86"/>
      <c r="L9" s="86"/>
      <c r="M9" s="86" t="s">
        <v>12</v>
      </c>
      <c r="N9" s="86" t="s">
        <v>12</v>
      </c>
      <c r="O9" s="86" t="s">
        <v>14</v>
      </c>
      <c r="P9" s="86"/>
      <c r="Q9" s="86"/>
      <c r="S9" s="14569"/>
      <c r="U9" s="92"/>
    </row>
    <row r="10" spans="1:23" ht="11.25" outlineLevel="1">
      <c r="A10" s="14570" t="s">
        <v>5100</v>
      </c>
      <c r="B10" s="83" t="s">
        <v>94</v>
      </c>
      <c r="C10" s="82" t="str">
        <f>IF(OR(ISNUMBER(S10),ISNUMBER(#REF!),ISNUMBER(#REF!),ISNUMBER(#REF!),ISNUMBER(#REF!),ISNUMBER(#REF!),ISNUMBER(#REF!),ISNUMBER(#REF!),ISNUMBER(U10),ISNUMBER(Y10)),"x","")</f>
        <v/>
      </c>
      <c r="D10" s="86" t="s">
        <v>90</v>
      </c>
      <c r="E10" s="86" t="s">
        <v>5101</v>
      </c>
      <c r="F10" s="86" t="s">
        <v>67</v>
      </c>
      <c r="G10" s="86" t="s">
        <v>5100</v>
      </c>
      <c r="H10" s="86" t="s">
        <v>69</v>
      </c>
      <c r="I10" s="86" t="s">
        <v>5102</v>
      </c>
      <c r="J10" s="86" t="s">
        <v>187</v>
      </c>
      <c r="K10" s="86"/>
      <c r="L10" s="86"/>
      <c r="M10" s="86" t="s">
        <v>12</v>
      </c>
      <c r="N10" s="86" t="s">
        <v>12</v>
      </c>
      <c r="O10" s="86" t="s">
        <v>14</v>
      </c>
      <c r="P10" s="86"/>
      <c r="Q10" s="86"/>
      <c r="S10" s="14591" t="str">
        <f>IF(ISNUMBER('Steuerlicher Gewinn'!U9),'Steuerlicher Gewinn'!U9,"")</f>
        <v/>
      </c>
      <c r="U10" s="92"/>
    </row>
    <row r="11" spans="1:23" ht="11.25" outlineLevel="1">
      <c r="A11" s="14571" t="s">
        <v>5103</v>
      </c>
      <c r="B11" s="83" t="s">
        <v>94</v>
      </c>
      <c r="C11" s="82" t="str">
        <f>IF(OR(ISNUMBER(S11),ISNUMBER(#REF!),ISNUMBER(#REF!),ISNUMBER(#REF!),ISNUMBER(#REF!),ISNUMBER(#REF!),ISNUMBER(#REF!),ISNUMBER(#REF!),ISNUMBER(U11),ISNUMBER(Y11)),"x","")</f>
        <v/>
      </c>
      <c r="D11" s="86" t="s">
        <v>90</v>
      </c>
      <c r="E11" s="86" t="s">
        <v>5104</v>
      </c>
      <c r="F11" s="86" t="s">
        <v>67</v>
      </c>
      <c r="G11" s="86" t="s">
        <v>5103</v>
      </c>
      <c r="H11" s="86" t="s">
        <v>69</v>
      </c>
      <c r="I11" s="86" t="s">
        <v>5105</v>
      </c>
      <c r="J11" s="86" t="s">
        <v>187</v>
      </c>
      <c r="K11" s="86"/>
      <c r="L11" s="86"/>
      <c r="M11" s="86" t="s">
        <v>12</v>
      </c>
      <c r="N11" s="86" t="s">
        <v>12</v>
      </c>
      <c r="O11" s="86" t="s">
        <v>14</v>
      </c>
      <c r="P11" s="86"/>
      <c r="Q11" s="86"/>
      <c r="S11" s="14572"/>
      <c r="U11" s="92"/>
    </row>
    <row r="12" spans="1:23" ht="11.25" outlineLevel="1">
      <c r="A12" s="14573" t="s">
        <v>5106</v>
      </c>
      <c r="B12" s="83" t="s">
        <v>593</v>
      </c>
      <c r="C12" s="82" t="str">
        <f>IF(OR(ISNUMBER(S12),ISNUMBER(#REF!),ISNUMBER(#REF!),ISNUMBER(#REF!),ISNUMBER(#REF!),ISNUMBER(#REF!),ISNUMBER(#REF!),ISNUMBER(#REF!),ISNUMBER(U12),ISNUMBER(Y12)),"x","")</f>
        <v/>
      </c>
      <c r="D12" s="86" t="s">
        <v>90</v>
      </c>
      <c r="E12" s="86" t="s">
        <v>5107</v>
      </c>
      <c r="F12" s="86" t="s">
        <v>67</v>
      </c>
      <c r="G12" s="86" t="s">
        <v>5106</v>
      </c>
      <c r="H12" s="86" t="s">
        <v>69</v>
      </c>
      <c r="I12" s="86" t="s">
        <v>5108</v>
      </c>
      <c r="J12" s="86" t="s">
        <v>187</v>
      </c>
      <c r="K12" s="86"/>
      <c r="L12" s="86"/>
      <c r="M12" s="86" t="s">
        <v>12</v>
      </c>
      <c r="N12" s="86" t="s">
        <v>12</v>
      </c>
      <c r="O12" s="86" t="s">
        <v>14</v>
      </c>
      <c r="P12" s="86"/>
      <c r="Q12" s="86"/>
      <c r="S12" s="14574"/>
      <c r="U12" s="92"/>
    </row>
    <row r="13" spans="1:23" ht="11.25" outlineLevel="1">
      <c r="A13" s="14575" t="s">
        <v>5109</v>
      </c>
      <c r="B13" s="83" t="s">
        <v>94</v>
      </c>
      <c r="C13" s="82" t="str">
        <f>IF(OR(ISNUMBER(S13),ISNUMBER(#REF!),ISNUMBER(#REF!),ISNUMBER(#REF!),ISNUMBER(#REF!),ISNUMBER(#REF!),ISNUMBER(#REF!),ISNUMBER(#REF!),ISNUMBER(U13),ISNUMBER(Y13)),"x","")</f>
        <v/>
      </c>
      <c r="D13" s="86" t="s">
        <v>90</v>
      </c>
      <c r="E13" s="86" t="s">
        <v>5110</v>
      </c>
      <c r="F13" s="86" t="s">
        <v>67</v>
      </c>
      <c r="G13" s="86" t="s">
        <v>5109</v>
      </c>
      <c r="H13" s="86" t="s">
        <v>69</v>
      </c>
      <c r="I13" s="86" t="s">
        <v>5111</v>
      </c>
      <c r="J13" s="86" t="s">
        <v>187</v>
      </c>
      <c r="K13" s="86"/>
      <c r="L13" s="86"/>
      <c r="M13" s="86" t="s">
        <v>12</v>
      </c>
      <c r="N13" s="86"/>
      <c r="O13" s="86" t="s">
        <v>14</v>
      </c>
      <c r="P13" s="86"/>
      <c r="Q13" s="86"/>
      <c r="S13" s="14576"/>
      <c r="U13" s="92"/>
    </row>
    <row r="14" spans="1:23" s="79" customFormat="1" ht="11.25">
      <c r="A14" s="78"/>
      <c r="B14" s="78"/>
      <c r="C14" s="82"/>
      <c r="D14" s="78"/>
      <c r="E14" s="78"/>
      <c r="F14" s="78"/>
      <c r="R14" s="84"/>
      <c r="S14" s="84"/>
      <c r="T14" s="84"/>
      <c r="U14" s="84"/>
      <c r="V14" s="84"/>
      <c r="W14" s="84"/>
    </row>
    <row r="15" spans="1:23" s="79" customFormat="1" ht="11.25">
      <c r="A15" s="78"/>
      <c r="B15" s="78"/>
      <c r="C15" s="82"/>
      <c r="D15" s="78"/>
      <c r="E15" s="78"/>
      <c r="F15" s="78"/>
      <c r="R15" s="84"/>
      <c r="S15" s="84"/>
      <c r="T15" s="84"/>
      <c r="U15" s="84"/>
      <c r="V15" s="84"/>
      <c r="W15" s="84"/>
    </row>
    <row r="17" spans="1:20" ht="11.25">
      <c r="S17" s="87"/>
      <c r="T17" s="88" t="s">
        <v>53</v>
      </c>
    </row>
    <row r="18" spans="1:20" s="83" customFormat="1" ht="11.25">
      <c r="A18" s="86"/>
      <c r="B18" s="86"/>
      <c r="C18" s="86"/>
      <c r="D18" s="86"/>
      <c r="E18" s="86"/>
      <c r="F18" s="86"/>
      <c r="G18" s="85"/>
      <c r="H18" s="85"/>
      <c r="I18" s="85"/>
      <c r="J18" s="85"/>
      <c r="K18" s="85"/>
      <c r="L18" s="85"/>
      <c r="M18" s="85"/>
      <c r="N18" s="85"/>
      <c r="O18" s="85"/>
      <c r="P18" s="85"/>
      <c r="Q18" s="85"/>
      <c r="S18" s="89"/>
      <c r="T18" s="90" t="s">
        <v>52</v>
      </c>
    </row>
    <row r="21" spans="1:20" s="83" customFormat="1" ht="11.25">
      <c r="A21" s="86"/>
      <c r="B21" s="86"/>
      <c r="C21" s="86"/>
      <c r="D21" s="86"/>
      <c r="E21" s="86"/>
      <c r="F21" s="86"/>
      <c r="G21" s="85"/>
      <c r="H21" s="85"/>
      <c r="I21" s="85"/>
      <c r="J21" s="85"/>
      <c r="K21" s="85"/>
      <c r="L21" s="85"/>
      <c r="M21" s="85"/>
      <c r="N21" s="85"/>
      <c r="O21" s="85"/>
      <c r="P21" s="85"/>
      <c r="Q21" s="85"/>
    </row>
  </sheetData>
  <autoFilter ref="A7:Q7"/>
  <mergeCells count="8">
    <mergeCell ref="S3:T3"/>
    <mergeCell ref="S4:T4"/>
    <mergeCell ref="A1:A2"/>
    <mergeCell ref="B1:B2"/>
    <mergeCell ref="C1:C2"/>
    <mergeCell ref="D1:D2"/>
    <mergeCell ref="E1:E2"/>
    <mergeCell ref="A3:A4"/>
  </mergeCells>
  <hyperlinks>
    <hyperlink ref="B10" location="'Steuerlicher Gewinn Feststl.'!A9" display="+"/>
    <hyperlink ref="B11" location="'Steuerlicher Gewinn Feststl.'!A9" display="+"/>
    <hyperlink ref="B12" location="'Steuerlicher Gewinn Feststl.'!A9" display="-"/>
    <hyperlink ref="B13" location="'Steuerlicher Gewinn Feststl.'!A9" display="+"/>
  </hyperlinks>
  <pageMargins left="0.78740157499999996" right="0.78740157499999996" top="0.984251969" bottom="0.984251969" header="0.4921259845" footer="0.4921259845"/>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outlinePr summaryBelow="0" summaryRight="0"/>
  </sheetPr>
  <dimension ref="A1:W16"/>
  <sheetViews>
    <sheetView workbookViewId="0">
      <pane xSplit="3" ySplit="7" topLeftCell="R8" activePane="bottomRight" state="frozen"/>
      <selection pane="topRight" activeCell="D1" sqref="D1"/>
      <selection pane="bottomLeft" activeCell="A7" sqref="A7"/>
      <selection pane="bottomRight" activeCell="S9" sqref="S9"/>
    </sheetView>
  </sheetViews>
  <sheetFormatPr baseColWidth="10" defaultColWidth="9.6640625" defaultRowHeight="12" customHeight="1" outlineLevelRow="1" outlineLevelCol="1"/>
  <cols>
    <col min="1" max="1" width="50.83203125" style="86" customWidth="1"/>
    <col min="2" max="2" width="2.83203125" style="86" customWidth="1"/>
    <col min="3" max="3" width="2.83203125" style="86" customWidth="1" collapsed="1"/>
    <col min="4" max="4" width="24.5" style="86" hidden="1" customWidth="1" outlineLevel="1"/>
    <col min="5" max="5" width="20.83203125" style="86" hidden="1" customWidth="1" outlineLevel="1"/>
    <col min="6" max="6" width="13.5" style="86" hidden="1" customWidth="1" outlineLevel="1"/>
    <col min="7" max="7" width="24.1640625" style="85" hidden="1" customWidth="1" outlineLevel="1"/>
    <col min="8" max="8" width="34.6640625" style="85" hidden="1" customWidth="1" outlineLevel="1"/>
    <col min="9" max="9" width="25.83203125" style="85" hidden="1" customWidth="1" outlineLevel="1"/>
    <col min="10" max="10" width="31.5" style="85" hidden="1" customWidth="1" outlineLevel="1"/>
    <col min="11" max="11" width="16" style="85" hidden="1" customWidth="1" outlineLevel="1"/>
    <col min="12" max="12" width="18.6640625" style="85" hidden="1" customWidth="1" outlineLevel="1"/>
    <col min="13" max="13" width="14.5" style="85" hidden="1" customWidth="1" outlineLevel="1"/>
    <col min="14" max="14" width="18.6640625" style="85" hidden="1" customWidth="1" outlineLevel="1"/>
    <col min="15" max="15" width="27" style="85" hidden="1" customWidth="1" outlineLevel="1"/>
    <col min="16" max="16" width="22" style="85" hidden="1" customWidth="1" outlineLevel="1"/>
    <col min="17" max="17" width="17" style="85" hidden="1" customWidth="1" outlineLevel="1"/>
    <col min="18" max="18" width="2.83203125" style="83" customWidth="1"/>
    <col min="19" max="19" width="29.33203125" style="83" customWidth="1"/>
    <col min="20" max="20" width="2.83203125" style="83" customWidth="1"/>
    <col min="21" max="21" width="15.83203125" style="83" customWidth="1" outlineLevel="1"/>
    <col min="22" max="22" width="2.83203125" style="83" customWidth="1" outlineLevel="1"/>
    <col min="23" max="23" width="2.83203125" style="83" customWidth="1"/>
    <col min="24" max="16384" width="9.6640625" style="85"/>
  </cols>
  <sheetData>
    <row r="1" spans="1:23" s="70" customFormat="1" ht="12" customHeight="1">
      <c r="A1" s="14581" t="s">
        <v>48</v>
      </c>
      <c r="B1" s="14581"/>
      <c r="C1" s="14581"/>
      <c r="D1" s="14581" t="s">
        <v>48</v>
      </c>
      <c r="E1" s="14581" t="s">
        <v>48</v>
      </c>
      <c r="F1" s="69"/>
      <c r="G1" s="69"/>
      <c r="H1" s="69"/>
      <c r="I1" s="69"/>
      <c r="J1" s="69"/>
      <c r="K1" s="69"/>
      <c r="L1" s="69"/>
      <c r="M1" s="69"/>
      <c r="N1" s="69"/>
      <c r="O1" s="69"/>
      <c r="P1" s="69"/>
      <c r="Q1" s="69"/>
    </row>
    <row r="2" spans="1:23" s="70" customFormat="1" ht="12" customHeight="1">
      <c r="A2" s="14581"/>
      <c r="B2" s="14581"/>
      <c r="C2" s="14581"/>
      <c r="D2" s="14581"/>
      <c r="E2" s="14581"/>
      <c r="F2" s="69"/>
      <c r="G2" s="69"/>
      <c r="H2" s="69"/>
      <c r="I2" s="69"/>
      <c r="J2" s="69"/>
      <c r="K2" s="69"/>
      <c r="L2" s="69"/>
      <c r="M2" s="69"/>
      <c r="N2" s="69"/>
      <c r="O2" s="69"/>
      <c r="P2" s="69"/>
      <c r="Q2" s="69"/>
    </row>
    <row r="3" spans="1:23" s="70" customFormat="1" ht="12" customHeight="1">
      <c r="A3" s="14584" t="s">
        <v>88</v>
      </c>
      <c r="B3" s="71"/>
      <c r="C3" s="72"/>
      <c r="D3" s="71"/>
      <c r="E3" s="71"/>
      <c r="F3" s="71"/>
      <c r="G3" s="71"/>
      <c r="H3" s="71"/>
      <c r="I3" s="71"/>
      <c r="J3" s="71"/>
      <c r="K3" s="71"/>
      <c r="L3" s="71"/>
      <c r="M3" s="71"/>
      <c r="N3" s="71"/>
      <c r="O3" s="71"/>
      <c r="P3" s="71"/>
      <c r="Q3" s="71"/>
      <c r="S3" s="14582" t="s">
        <v>49</v>
      </c>
      <c r="T3" s="14582"/>
    </row>
    <row r="4" spans="1:23" s="70" customFormat="1" ht="12" customHeight="1">
      <c r="A4" s="14584"/>
      <c r="B4" s="71"/>
      <c r="C4" s="72"/>
      <c r="D4" s="71"/>
      <c r="E4" s="71"/>
      <c r="F4" s="71"/>
      <c r="G4" s="72"/>
      <c r="H4" s="72"/>
      <c r="I4" s="72"/>
      <c r="J4" s="71"/>
      <c r="K4" s="71"/>
      <c r="L4" s="71"/>
      <c r="M4" s="71"/>
      <c r="N4" s="71"/>
      <c r="O4" s="71"/>
      <c r="P4" s="71"/>
      <c r="Q4" s="71"/>
      <c r="S4" s="14583" t="s">
        <v>5117</v>
      </c>
      <c r="T4" s="14583"/>
    </row>
    <row r="5" spans="1:23" s="74" customFormat="1" ht="24.75" customHeight="1">
      <c r="A5" s="11" t="s">
        <v>23</v>
      </c>
      <c r="B5" s="12" t="s">
        <v>36</v>
      </c>
      <c r="C5" s="12" t="s">
        <v>37</v>
      </c>
      <c r="D5" s="11" t="s">
        <v>22</v>
      </c>
      <c r="E5" s="11"/>
      <c r="F5" s="11" t="s">
        <v>24</v>
      </c>
      <c r="G5" s="11" t="s">
        <v>25</v>
      </c>
      <c r="H5" s="11"/>
      <c r="I5" s="11"/>
      <c r="J5" s="11" t="s">
        <v>26</v>
      </c>
      <c r="K5" s="11" t="s">
        <v>27</v>
      </c>
      <c r="L5" s="11" t="s">
        <v>28</v>
      </c>
      <c r="M5" s="73"/>
      <c r="N5" s="11"/>
      <c r="O5" s="11" t="s">
        <v>29</v>
      </c>
      <c r="P5" s="11" t="s">
        <v>30</v>
      </c>
      <c r="Q5" s="11" t="s">
        <v>31</v>
      </c>
      <c r="S5" s="42" t="s">
        <v>83</v>
      </c>
      <c r="T5" s="75"/>
      <c r="U5" s="42" t="s">
        <v>33</v>
      </c>
      <c r="V5" s="75"/>
      <c r="W5" s="75"/>
    </row>
    <row r="6" spans="1:23" s="77" customFormat="1" ht="90.75" customHeight="1" outlineLevel="1">
      <c r="A6" s="16" t="s">
        <v>38</v>
      </c>
      <c r="B6" s="16" t="s">
        <v>39</v>
      </c>
      <c r="C6" s="16" t="s">
        <v>40</v>
      </c>
      <c r="D6" s="76" t="s">
        <v>42</v>
      </c>
      <c r="E6" s="76" t="s">
        <v>43</v>
      </c>
      <c r="F6" s="76" t="s">
        <v>44</v>
      </c>
      <c r="G6" s="76" t="s">
        <v>45</v>
      </c>
      <c r="H6" s="76" t="s">
        <v>46</v>
      </c>
      <c r="I6" s="76" t="s">
        <v>47</v>
      </c>
      <c r="J6" s="76" t="s">
        <v>0</v>
      </c>
      <c r="K6" s="76" t="s">
        <v>1</v>
      </c>
      <c r="L6" s="76" t="s">
        <v>3</v>
      </c>
      <c r="M6" s="76" t="s">
        <v>4</v>
      </c>
      <c r="N6" s="76" t="s">
        <v>2</v>
      </c>
      <c r="O6" s="76" t="s">
        <v>5</v>
      </c>
      <c r="P6" s="76" t="s">
        <v>6</v>
      </c>
      <c r="Q6" s="76" t="s">
        <v>7</v>
      </c>
      <c r="S6" s="16" t="s">
        <v>86</v>
      </c>
      <c r="U6" s="16" t="s">
        <v>34</v>
      </c>
    </row>
    <row r="7" spans="1:23" s="79" customFormat="1" ht="12" customHeight="1">
      <c r="A7" s="78"/>
      <c r="B7" s="78"/>
      <c r="C7" s="78"/>
      <c r="N7" s="78"/>
    </row>
    <row r="8" spans="1:23" ht="12" customHeight="1">
      <c r="A8" s="80" t="s">
        <v>72</v>
      </c>
      <c r="B8" s="81"/>
      <c r="C8" s="82" t="str">
        <f>IF(OR(ISNUMBER(#REF!),ISNUMBER(#REF!),ISNUMBER(#REF!),ISNUMBER(#REF!),ISNUMBER(#REF!),ISNUMBER(#REF!),ISNUMBER(#REF!),ISNUMBER(#REF!),ISNUMBER(#REF!),ISNUMBER(#REF!)),"x","")</f>
        <v/>
      </c>
      <c r="D8" s="78" t="s">
        <v>10</v>
      </c>
      <c r="E8" s="78" t="s">
        <v>66</v>
      </c>
      <c r="F8" s="78" t="s">
        <v>67</v>
      </c>
      <c r="G8" s="78" t="s">
        <v>68</v>
      </c>
      <c r="H8" s="78" t="s">
        <v>69</v>
      </c>
      <c r="I8" s="78" t="s">
        <v>70</v>
      </c>
      <c r="J8" s="78" t="s">
        <v>71</v>
      </c>
      <c r="K8" s="78" t="s">
        <v>8</v>
      </c>
      <c r="L8" s="78" t="s">
        <v>8</v>
      </c>
      <c r="M8" s="78" t="s">
        <v>12</v>
      </c>
      <c r="N8" s="78" t="s">
        <v>12</v>
      </c>
      <c r="O8" s="78" t="s">
        <v>14</v>
      </c>
      <c r="P8" s="78" t="s">
        <v>8</v>
      </c>
      <c r="Q8" s="78" t="s">
        <v>8</v>
      </c>
      <c r="U8" s="84"/>
    </row>
    <row r="9" spans="1:23" ht="11.25">
      <c r="A9" s="14577" t="s">
        <v>5112</v>
      </c>
      <c r="C9" s="82" t="str">
        <f>IF(OR(ISNUMBER(S9),ISNUMBER(#REF!),ISNUMBER(#REF!),ISNUMBER(#REF!),ISNUMBER(#REF!),ISNUMBER(#REF!),ISNUMBER(#REF!),ISNUMBER(#REF!),ISNUMBER(U9),ISNUMBER(Y9)),"x","")</f>
        <v/>
      </c>
      <c r="D9" s="86" t="s">
        <v>90</v>
      </c>
      <c r="E9" s="86" t="s">
        <v>74</v>
      </c>
      <c r="F9" s="86" t="s">
        <v>67</v>
      </c>
      <c r="G9" s="86" t="s">
        <v>5113</v>
      </c>
      <c r="H9" s="86" t="s">
        <v>5114</v>
      </c>
      <c r="I9" s="86"/>
      <c r="J9" s="86"/>
      <c r="K9" s="86"/>
      <c r="L9" s="86" t="s">
        <v>12</v>
      </c>
      <c r="M9" s="86"/>
      <c r="N9" s="86"/>
      <c r="O9" s="86" t="s">
        <v>14</v>
      </c>
      <c r="P9" s="86"/>
      <c r="Q9" s="86"/>
      <c r="S9" s="14591"/>
      <c r="U9" s="92"/>
    </row>
    <row r="10" spans="1:23" s="79" customFormat="1" ht="11.25">
      <c r="A10" s="78"/>
      <c r="B10" s="78"/>
      <c r="C10" s="82"/>
      <c r="D10" s="78"/>
      <c r="E10" s="78"/>
      <c r="F10" s="78"/>
      <c r="R10" s="84"/>
      <c r="S10" s="84"/>
      <c r="T10" s="84"/>
      <c r="U10" s="84"/>
      <c r="V10" s="84"/>
      <c r="W10" s="84"/>
    </row>
    <row r="12" spans="1:23" ht="11.25">
      <c r="S12" s="87"/>
      <c r="T12" s="88" t="s">
        <v>53</v>
      </c>
    </row>
    <row r="13" spans="1:23" s="83" customFormat="1" ht="11.25">
      <c r="A13" s="86"/>
      <c r="B13" s="86"/>
      <c r="C13" s="86"/>
      <c r="D13" s="86"/>
      <c r="E13" s="86"/>
      <c r="F13" s="86"/>
      <c r="G13" s="85"/>
      <c r="H13" s="85"/>
      <c r="I13" s="85"/>
      <c r="J13" s="85"/>
      <c r="K13" s="85"/>
      <c r="L13" s="85"/>
      <c r="M13" s="85"/>
      <c r="N13" s="85"/>
      <c r="O13" s="85"/>
      <c r="P13" s="85"/>
      <c r="Q13" s="85"/>
      <c r="S13" s="89"/>
      <c r="T13" s="90" t="s">
        <v>52</v>
      </c>
    </row>
    <row r="16" spans="1:23" s="83" customFormat="1" ht="11.25">
      <c r="A16" s="86"/>
      <c r="B16" s="86"/>
      <c r="C16" s="86"/>
      <c r="D16" s="86"/>
      <c r="E16" s="86"/>
      <c r="F16" s="86"/>
      <c r="G16" s="85"/>
      <c r="H16" s="85"/>
      <c r="I16" s="85"/>
      <c r="J16" s="85"/>
      <c r="K16" s="85"/>
      <c r="L16" s="85"/>
      <c r="M16" s="85"/>
      <c r="N16" s="85"/>
      <c r="O16" s="85"/>
      <c r="P16" s="85"/>
      <c r="Q16" s="85"/>
    </row>
  </sheetData>
  <autoFilter ref="A7:Q7"/>
  <mergeCells count="8">
    <mergeCell ref="S3:T3"/>
    <mergeCell ref="S4:T4"/>
    <mergeCell ref="A1:A2"/>
    <mergeCell ref="B1:B2"/>
    <mergeCell ref="C1:C2"/>
    <mergeCell ref="D1:D2"/>
    <mergeCell ref="E1:E2"/>
    <mergeCell ref="A3:A4"/>
  </mergeCells>
  <pageMargins left="0.78740157499999996" right="0.78740157499999996" top="0.984251969" bottom="0.984251969" header="0.4921259845" footer="0.4921259845"/>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
  <sheetViews>
    <sheetView workbookViewId="0"/>
  </sheetViews>
  <sheetFormatPr baseColWidth="10" defaultColWidth="12" defaultRowHeight="11.25"/>
  <cols>
    <col min="1" max="1" width="3" style="51" customWidth="1"/>
    <col min="2" max="16384" width="12" style="51"/>
  </cols>
  <sheetData>
    <row r="1" ht="12" customHeight="1"/>
  </sheetData>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32</vt:i4>
      </vt:variant>
    </vt:vector>
  </HeadingPairs>
  <TitlesOfParts>
    <vt:vector size="41" baseType="lpstr">
      <vt:lpstr>Übersicht</vt:lpstr>
      <vt:lpstr>Aktiva</vt:lpstr>
      <vt:lpstr>Passiva</vt:lpstr>
      <vt:lpstr>GuV</vt:lpstr>
      <vt:lpstr>Ergebnisverwendung</vt:lpstr>
      <vt:lpstr>Steuerlicher Gewinn</vt:lpstr>
      <vt:lpstr>Steuerlicher Gewinn Feststl.</vt:lpstr>
      <vt:lpstr>Steuerlicher Gewinn bes. Fälle</vt:lpstr>
      <vt:lpstr>Nutzungsbedingungen</vt:lpstr>
      <vt:lpstr>definitionGuidance_de</vt:lpstr>
      <vt:lpstr>documentation_de</vt:lpstr>
      <vt:lpstr>fiscalRequirement</vt:lpstr>
      <vt:lpstr>fiscalValidSince</vt:lpstr>
      <vt:lpstr>fiscalValidThrough</vt:lpstr>
      <vt:lpstr>label</vt:lpstr>
      <vt:lpstr>label_de</vt:lpstr>
      <vt:lpstr>legalFormEU</vt:lpstr>
      <vt:lpstr>legalFormPG</vt:lpstr>
      <vt:lpstr>localname</vt:lpstr>
      <vt:lpstr>notPermittedFor</vt:lpstr>
      <vt:lpstr>ns</vt:lpstr>
      <vt:lpstr>Aktiva!rflocalname</vt:lpstr>
      <vt:lpstr>Ergebnisverwendung!rflocalname</vt:lpstr>
      <vt:lpstr>GuV!rflocalname</vt:lpstr>
      <vt:lpstr>Passiva!rflocalname</vt:lpstr>
      <vt:lpstr>'Steuerlicher Gewinn'!rflocalname</vt:lpstr>
      <vt:lpstr>'Steuerlicher Gewinn bes. Fälle'!rflocalname</vt:lpstr>
      <vt:lpstr>'Steuerlicher Gewinn Feststl.'!rflocalname</vt:lpstr>
      <vt:lpstr>Aktiva!rfnamespace</vt:lpstr>
      <vt:lpstr>Ergebnisverwendung!rfnamespace</vt:lpstr>
      <vt:lpstr>GuV!rfnamespace</vt:lpstr>
      <vt:lpstr>Passiva!rfnamespace</vt:lpstr>
      <vt:lpstr>'Steuerlicher Gewinn'!rfnamespace</vt:lpstr>
      <vt:lpstr>'Steuerlicher Gewinn bes. Fälle'!rfnamespace</vt:lpstr>
      <vt:lpstr>'Steuerlicher Gewinn Feststl.'!rfnamespace</vt:lpstr>
      <vt:lpstr>'Steuerlicher Gewinn'!typeOperatingResult</vt:lpstr>
      <vt:lpstr>'Steuerlicher Gewinn bes. Fälle'!typeOperatingResult</vt:lpstr>
      <vt:lpstr>'Steuerlicher Gewinn Feststl.'!typeOperatingResult</vt:lpstr>
      <vt:lpstr>'Steuerlicher Gewinn'!xbrl_type</vt:lpstr>
      <vt:lpstr>'Steuerlicher Gewinn bes. Fälle'!xbrl_type</vt:lpstr>
      <vt:lpstr>'Steuerlicher Gewinn Feststl.'!xbrl_type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Kathy</dc:creator>
  <cp:lastModifiedBy>Thomas Klement</cp:lastModifiedBy>
  <dcterms:created xsi:type="dcterms:W3CDTF">2012-05-23T19:58:30Z</dcterms:created>
  <dcterms:modified xsi:type="dcterms:W3CDTF">2018-02-12T11:08:53Z</dcterms:modified>
</cp:coreProperties>
</file>