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495" windowWidth="10005" windowHeight="9645" tabRatio="853"/>
  </bookViews>
  <sheets>
    <sheet name="Übersicht" sheetId="17" r:id="rId1"/>
    <sheet name="Aktiva" sheetId="1" r:id="rId2"/>
    <sheet name="Passiva" sheetId="10" r:id="rId3"/>
    <sheet name="Eventualverbind. und an. Verpl." sheetId="25" r:id="rId4"/>
    <sheet name="GuV" sheetId="13" r:id="rId5"/>
    <sheet name="Steuerlicher Gewinn" sheetId="24" r:id="rId6"/>
    <sheet name="Steuerlicher Gewinn PersonenGes" sheetId="23" r:id="rId7"/>
    <sheet name="Steuerlicher Gewinn bes. Fälle" sheetId="22" r:id="rId8"/>
    <sheet name="Nutzungsbedingungen" sheetId="18" r:id="rId9"/>
  </sheets>
  <definedNames>
    <definedName name="_xlnm._FilterDatabase" localSheetId="1" hidden="1">Aktiva!$A$7:$Q$161</definedName>
    <definedName name="_xlnm._FilterDatabase" localSheetId="3" hidden="1">'Eventualverbind. und an. Verpl.'!$A$7:$Q$26</definedName>
    <definedName name="_xlnm._FilterDatabase" localSheetId="4" hidden="1">GuV!$A$7:$Q$8</definedName>
    <definedName name="_xlnm._FilterDatabase" localSheetId="2" hidden="1">Passiva!$A$7:$Q$8</definedName>
    <definedName name="_xlnm._FilterDatabase" localSheetId="5" hidden="1">'Steuerlicher Gewinn'!$A$7:$Q$8</definedName>
    <definedName name="_xlnm._FilterDatabase" localSheetId="7" hidden="1">'Steuerlicher Gewinn bes. Fälle'!$A$7:$Q$7</definedName>
    <definedName name="_xlnm._FilterDatabase" localSheetId="6" hidden="1">'Steuerlicher Gewinn PersonenGes'!$A$7:$Q$7</definedName>
    <definedName name="abstract" localSheetId="3">'Eventualverbind. und an. Verpl.'!#REF!</definedName>
    <definedName name="abstract" localSheetId="5">#REF!</definedName>
    <definedName name="abstract" localSheetId="7">#REF!</definedName>
    <definedName name="abstract" localSheetId="6">#REF!</definedName>
    <definedName name="abstract">Aktiva!#REF!</definedName>
    <definedName name="Article" localSheetId="3">'Eventualverbind. und an. Verpl.'!#REF!</definedName>
    <definedName name="Article" localSheetId="5">#REF!</definedName>
    <definedName name="Article" localSheetId="7">#REF!</definedName>
    <definedName name="Article" localSheetId="6">#REF!</definedName>
    <definedName name="Article">Aktiva!#REF!</definedName>
    <definedName name="change_type" localSheetId="3">'Eventualverbind. und an. Verpl.'!#REF!</definedName>
    <definedName name="change_type" localSheetId="5">#REF!</definedName>
    <definedName name="change_type" localSheetId="7">#REF!</definedName>
    <definedName name="change_type" localSheetId="6">#REF!</definedName>
    <definedName name="change_type">Aktiva!#REF!</definedName>
    <definedName name="Clause" localSheetId="3">'Eventualverbind. und an. Verpl.'!#REF!</definedName>
    <definedName name="Clause" localSheetId="5">#REF!</definedName>
    <definedName name="Clause" localSheetId="7">#REF!</definedName>
    <definedName name="Clause" localSheetId="6">#REF!</definedName>
    <definedName name="Clause">Aktiva!#REF!</definedName>
    <definedName name="comment" localSheetId="3">'Eventualverbind. und an. Verpl.'!#REF!</definedName>
    <definedName name="comment" localSheetId="5">#REF!</definedName>
    <definedName name="comment" localSheetId="7">#REF!</definedName>
    <definedName name="comment" localSheetId="6">#REF!</definedName>
    <definedName name="comment">Aktiva!#REF!</definedName>
    <definedName name="consistencyCheck" localSheetId="3">'Eventualverbind. und an. Verpl.'!#REF!</definedName>
    <definedName name="consistencyCheck" localSheetId="5">#REF!</definedName>
    <definedName name="consistencyCheck" localSheetId="7">#REF!</definedName>
    <definedName name="consistencyCheck" localSheetId="6">#REF!</definedName>
    <definedName name="consistencyCheck">Aktiva!#REF!</definedName>
    <definedName name="content" localSheetId="3">'Eventualverbind. und an. Verpl.'!#REF!</definedName>
    <definedName name="content" localSheetId="5">#REF!</definedName>
    <definedName name="content" localSheetId="7">#REF!</definedName>
    <definedName name="content" localSheetId="6">#REF!</definedName>
    <definedName name="content">Aktiva!#REF!</definedName>
    <definedName name="definitionGuidance_de" localSheetId="3">'Eventualverbind. und an. Verpl.'!$I$6</definedName>
    <definedName name="definitionGuidance_de" localSheetId="5">#REF!</definedName>
    <definedName name="definitionGuidance_de" localSheetId="7">#REF!</definedName>
    <definedName name="definitionGuidance_de" localSheetId="6">#REF!</definedName>
    <definedName name="definitionGuidance_de">Aktiva!$I$6</definedName>
    <definedName name="definitionGuidance_en" localSheetId="3">'Eventualverbind. und an. Verpl.'!#REF!</definedName>
    <definedName name="definitionGuidance_en" localSheetId="5">#REF!</definedName>
    <definedName name="definitionGuidance_en" localSheetId="7">#REF!</definedName>
    <definedName name="definitionGuidance_en" localSheetId="6">#REF!</definedName>
    <definedName name="definitionGuidance_en">Aktiva!#REF!</definedName>
    <definedName name="documentation_de" localSheetId="3">'Eventualverbind. und an. Verpl.'!$H$6</definedName>
    <definedName name="documentation_de" localSheetId="5">#REF!</definedName>
    <definedName name="documentation_de" localSheetId="7">#REF!</definedName>
    <definedName name="documentation_de" localSheetId="6">#REF!</definedName>
    <definedName name="documentation_de">Aktiva!$H$6</definedName>
    <definedName name="documentation_en" localSheetId="3">'Eventualverbind. und an. Verpl.'!#REF!</definedName>
    <definedName name="documentation_en" localSheetId="5">#REF!</definedName>
    <definedName name="documentation_en" localSheetId="7">#REF!</definedName>
    <definedName name="documentation_en" localSheetId="6">#REF!</definedName>
    <definedName name="documentation_en">Aktiva!#REF!</definedName>
    <definedName name="fiscalReference" localSheetId="3">'Eventualverbind. und an. Verpl.'!#REF!</definedName>
    <definedName name="fiscalReference" localSheetId="5">#REF!</definedName>
    <definedName name="fiscalReference" localSheetId="7">#REF!</definedName>
    <definedName name="fiscalReference" localSheetId="6">#REF!</definedName>
    <definedName name="fiscalReference">Aktiva!#REF!</definedName>
    <definedName name="fiscalRequirement" localSheetId="3">'Eventualverbind. und an. Verpl.'!$J$6</definedName>
    <definedName name="fiscalRequirement" localSheetId="5">#REF!</definedName>
    <definedName name="fiscalRequirement" localSheetId="7">#REF!</definedName>
    <definedName name="fiscalRequirement" localSheetId="6">#REF!</definedName>
    <definedName name="fiscalRequirement">Aktiva!$J$6</definedName>
    <definedName name="fiscalValidSince" localSheetId="3">'Eventualverbind. und an. Verpl.'!$P$6</definedName>
    <definedName name="fiscalValidSince" localSheetId="5">#REF!</definedName>
    <definedName name="fiscalValidSince" localSheetId="7">#REF!</definedName>
    <definedName name="fiscalValidSince" localSheetId="6">#REF!</definedName>
    <definedName name="fiscalValidSince">Aktiva!$P$6</definedName>
    <definedName name="fiscalValidThrough" localSheetId="3">'Eventualverbind. und an. Verpl.'!$Q$6</definedName>
    <definedName name="fiscalValidThrough" localSheetId="5">#REF!</definedName>
    <definedName name="fiscalValidThrough" localSheetId="7">#REF!</definedName>
    <definedName name="fiscalValidThrough" localSheetId="6">#REF!</definedName>
    <definedName name="fiscalValidThrough">Aktiva!$Q$6</definedName>
    <definedName name="IssueDate" localSheetId="3">'Eventualverbind. und an. Verpl.'!#REF!</definedName>
    <definedName name="IssueDate" localSheetId="5">#REF!</definedName>
    <definedName name="IssueDate" localSheetId="7">#REF!</definedName>
    <definedName name="IssueDate" localSheetId="6">#REF!</definedName>
    <definedName name="IssueDate">Aktiva!#REF!</definedName>
    <definedName name="item_tuple" localSheetId="3">'Eventualverbind. und an. Verpl.'!#REF!</definedName>
    <definedName name="item_tuple" localSheetId="5">#REF!</definedName>
    <definedName name="item_tuple" localSheetId="7">#REF!</definedName>
    <definedName name="item_tuple" localSheetId="6">#REF!</definedName>
    <definedName name="item_tuple">Aktiva!#REF!</definedName>
    <definedName name="label" localSheetId="3">'Eventualverbind. und an. Verpl.'!$A$7</definedName>
    <definedName name="label" localSheetId="5">#REF!</definedName>
    <definedName name="label" localSheetId="7">#REF!</definedName>
    <definedName name="label" localSheetId="6">#REF!</definedName>
    <definedName name="label">Aktiva!$A$7</definedName>
    <definedName name="label_de" localSheetId="3">'Eventualverbind. und an. Verpl.'!$G$6</definedName>
    <definedName name="label_de" localSheetId="5">#REF!</definedName>
    <definedName name="label_de" localSheetId="7">#REF!</definedName>
    <definedName name="label_de" localSheetId="6">#REF!</definedName>
    <definedName name="label_de">Aktiva!$G$6</definedName>
    <definedName name="label_en" localSheetId="3">'Eventualverbind. und an. Verpl.'!#REF!</definedName>
    <definedName name="label_en" localSheetId="5">#REF!</definedName>
    <definedName name="label_en" localSheetId="7">#REF!</definedName>
    <definedName name="label_en" localSheetId="6">#REF!</definedName>
    <definedName name="label_en">Aktiva!#REF!</definedName>
    <definedName name="last_change" localSheetId="3">'Eventualverbind. und an. Verpl.'!#REF!</definedName>
    <definedName name="last_change" localSheetId="5">#REF!</definedName>
    <definedName name="last_change" localSheetId="7">#REF!</definedName>
    <definedName name="last_change" localSheetId="6">#REF!</definedName>
    <definedName name="last_change">Aktiva!#REF!</definedName>
    <definedName name="legalFormEU" localSheetId="3">'Eventualverbind. und an. Verpl.'!$L$7</definedName>
    <definedName name="legalFormEU" localSheetId="5">#REF!</definedName>
    <definedName name="legalFormEU" localSheetId="7">#REF!</definedName>
    <definedName name="legalFormEU" localSheetId="6">#REF!</definedName>
    <definedName name="legalFormEU">Aktiva!$L$7</definedName>
    <definedName name="legalFormKSt" localSheetId="3">'Eventualverbind. und an. Verpl.'!#REF!</definedName>
    <definedName name="legalFormKSt" localSheetId="5">#REF!</definedName>
    <definedName name="legalFormKSt" localSheetId="7">#REF!</definedName>
    <definedName name="legalFormKSt" localSheetId="6">#REF!</definedName>
    <definedName name="legalFormKSt">Aktiva!#REF!</definedName>
    <definedName name="legalFormPG" localSheetId="3">'Eventualverbind. und an. Verpl.'!$M$6</definedName>
    <definedName name="legalFormPG" localSheetId="5">#REF!</definedName>
    <definedName name="legalFormPG" localSheetId="7">#REF!</definedName>
    <definedName name="legalFormPG" localSheetId="6">#REF!</definedName>
    <definedName name="legalFormPG">Aktiva!$M$6</definedName>
    <definedName name="level" localSheetId="3">'Eventualverbind. und an. Verpl.'!#REF!</definedName>
    <definedName name="level" localSheetId="5">#REF!</definedName>
    <definedName name="level" localSheetId="7">#REF!</definedName>
    <definedName name="level" localSheetId="6">#REF!</definedName>
    <definedName name="level">Aktiva!#REF!</definedName>
    <definedName name="lex_pattern" localSheetId="3">'Eventualverbind. und an. Verpl.'!#REF!</definedName>
    <definedName name="lex_pattern" localSheetId="5">#REF!</definedName>
    <definedName name="lex_pattern" localSheetId="7">#REF!</definedName>
    <definedName name="lex_pattern" localSheetId="6">#REF!</definedName>
    <definedName name="lex_pattern">Aktiva!#REF!</definedName>
    <definedName name="localname" localSheetId="3">'Eventualverbind. und an. Verpl.'!$E$6</definedName>
    <definedName name="localname" localSheetId="5">#REF!</definedName>
    <definedName name="localname" localSheetId="7">#REF!</definedName>
    <definedName name="localname" localSheetId="6">#REF!</definedName>
    <definedName name="localname">Aktiva!$E$6</definedName>
    <definedName name="max_occurences" localSheetId="3">'Eventualverbind. und an. Verpl.'!#REF!</definedName>
    <definedName name="max_occurences" localSheetId="5">#REF!</definedName>
    <definedName name="max_occurences" localSheetId="7">#REF!</definedName>
    <definedName name="max_occurences" localSheetId="6">#REF!</definedName>
    <definedName name="max_occurences">Aktiva!#REF!</definedName>
    <definedName name="min_occurences" localSheetId="3">'Eventualverbind. und an. Verpl.'!#REF!</definedName>
    <definedName name="min_occurences" localSheetId="5">#REF!</definedName>
    <definedName name="min_occurences" localSheetId="7">#REF!</definedName>
    <definedName name="min_occurences" localSheetId="6">#REF!</definedName>
    <definedName name="min_occurences">Aktiva!#REF!</definedName>
    <definedName name="Name" localSheetId="3">'Eventualverbind. und an. Verpl.'!#REF!</definedName>
    <definedName name="Name" localSheetId="5">#REF!</definedName>
    <definedName name="Name" localSheetId="7">#REF!</definedName>
    <definedName name="Name" localSheetId="6">#REF!</definedName>
    <definedName name="Name">Aktiva!#REF!</definedName>
    <definedName name="negativeLabel_de" localSheetId="3">'Eventualverbind. und an. Verpl.'!#REF!</definedName>
    <definedName name="negativeLabel_de" localSheetId="5">#REF!</definedName>
    <definedName name="negativeLabel_de" localSheetId="7">#REF!</definedName>
    <definedName name="negativeLabel_de" localSheetId="6">#REF!</definedName>
    <definedName name="negativeLabel_de">Aktiva!#REF!</definedName>
    <definedName name="negativeLabel_en" localSheetId="3">'Eventualverbind. und an. Verpl.'!#REF!</definedName>
    <definedName name="negativeLabel_en" localSheetId="5">#REF!</definedName>
    <definedName name="negativeLabel_en" localSheetId="7">#REF!</definedName>
    <definedName name="negativeLabel_en" localSheetId="6">#REF!</definedName>
    <definedName name="negativeLabel_en">Aktiva!#REF!</definedName>
    <definedName name="negativeTerseLabel_de" localSheetId="3">'Eventualverbind. und an. Verpl.'!#REF!</definedName>
    <definedName name="negativeTerseLabel_de" localSheetId="5">#REF!</definedName>
    <definedName name="negativeTerseLabel_de" localSheetId="7">#REF!</definedName>
    <definedName name="negativeTerseLabel_de" localSheetId="6">#REF!</definedName>
    <definedName name="negativeTerseLabel_de">Aktiva!#REF!</definedName>
    <definedName name="negativeTerseLabel_en" localSheetId="3">'Eventualverbind. und an. Verpl.'!#REF!</definedName>
    <definedName name="negativeTerseLabel_en" localSheetId="5">#REF!</definedName>
    <definedName name="negativeTerseLabel_en" localSheetId="7">#REF!</definedName>
    <definedName name="negativeTerseLabel_en" localSheetId="6">#REF!</definedName>
    <definedName name="negativeTerseLabel_en">Aktiva!#REF!</definedName>
    <definedName name="nillable" localSheetId="3">'Eventualverbind. und an. Verpl.'!#REF!</definedName>
    <definedName name="nillable" localSheetId="5">#REF!</definedName>
    <definedName name="nillable" localSheetId="7">#REF!</definedName>
    <definedName name="nillable" localSheetId="6">#REF!</definedName>
    <definedName name="nillable">Aktiva!#REF!</definedName>
    <definedName name="Note" localSheetId="3">'Eventualverbind. und an. Verpl.'!#REF!</definedName>
    <definedName name="Note" localSheetId="5">#REF!</definedName>
    <definedName name="Note" localSheetId="7">#REF!</definedName>
    <definedName name="Note" localSheetId="6">#REF!</definedName>
    <definedName name="Note">Aktiva!#REF!</definedName>
    <definedName name="notPermittedFor" localSheetId="3">'Eventualverbind. und an. Verpl.'!$K$6</definedName>
    <definedName name="notPermittedFor" localSheetId="5">#REF!</definedName>
    <definedName name="notPermittedFor" localSheetId="7">#REF!</definedName>
    <definedName name="notPermittedFor" localSheetId="6">#REF!</definedName>
    <definedName name="notPermittedFor">Aktiva!$K$6</definedName>
    <definedName name="ns" localSheetId="3">'Eventualverbind. und an. Verpl.'!$D$6</definedName>
    <definedName name="ns" localSheetId="5">#REF!</definedName>
    <definedName name="ns" localSheetId="7">#REF!</definedName>
    <definedName name="ns" localSheetId="6">#REF!</definedName>
    <definedName name="ns">Aktiva!$D$6</definedName>
    <definedName name="Number" localSheetId="3">'Eventualverbind. und an. Verpl.'!#REF!</definedName>
    <definedName name="Number" localSheetId="5">#REF!</definedName>
    <definedName name="Number" localSheetId="7">#REF!</definedName>
    <definedName name="Number" localSheetId="6">#REF!</definedName>
    <definedName name="Number">Aktiva!#REF!</definedName>
    <definedName name="Paragraph" localSheetId="3">'Eventualverbind. und an. Verpl.'!#REF!</definedName>
    <definedName name="Paragraph" localSheetId="5">#REF!</definedName>
    <definedName name="Paragraph" localSheetId="7">#REF!</definedName>
    <definedName name="Paragraph" localSheetId="6">#REF!</definedName>
    <definedName name="Paragraph">Aktiva!#REF!</definedName>
    <definedName name="period_type" localSheetId="3">'Eventualverbind. und an. Verpl.'!#REF!</definedName>
    <definedName name="period_type" localSheetId="5">#REF!</definedName>
    <definedName name="period_type" localSheetId="7">#REF!</definedName>
    <definedName name="period_type" localSheetId="6">#REF!</definedName>
    <definedName name="period_type">Aktiva!#REF!</definedName>
    <definedName name="periodEndLabel_de" localSheetId="3">'Eventualverbind. und an. Verpl.'!#REF!</definedName>
    <definedName name="periodEndLabel_de" localSheetId="5">#REF!</definedName>
    <definedName name="periodEndLabel_de" localSheetId="7">#REF!</definedName>
    <definedName name="periodEndLabel_de" localSheetId="6">#REF!</definedName>
    <definedName name="periodEndLabel_de">Aktiva!#REF!</definedName>
    <definedName name="periodEndLabel_en" localSheetId="3">'Eventualverbind. und an. Verpl.'!#REF!</definedName>
    <definedName name="periodEndLabel_en" localSheetId="5">#REF!</definedName>
    <definedName name="periodEndLabel_en" localSheetId="7">#REF!</definedName>
    <definedName name="periodEndLabel_en" localSheetId="6">#REF!</definedName>
    <definedName name="periodEndLabel_en">Aktiva!#REF!</definedName>
    <definedName name="periodStartLabel_de" localSheetId="3">'Eventualverbind. und an. Verpl.'!#REF!</definedName>
    <definedName name="periodStartLabel_de" localSheetId="5">#REF!</definedName>
    <definedName name="periodStartLabel_de" localSheetId="7">#REF!</definedName>
    <definedName name="periodStartLabel_de" localSheetId="6">#REF!</definedName>
    <definedName name="periodStartLabel_de">Aktiva!#REF!</definedName>
    <definedName name="periodStartLabel_en" localSheetId="3">'Eventualverbind. und an. Verpl.'!#REF!</definedName>
    <definedName name="periodStartLabel_en" localSheetId="5">#REF!</definedName>
    <definedName name="periodStartLabel_en" localSheetId="7">#REF!</definedName>
    <definedName name="periodStartLabel_en" localSheetId="6">#REF!</definedName>
    <definedName name="periodStartLabel_en">Aktiva!#REF!</definedName>
    <definedName name="positiveLabel_de" localSheetId="5">'Steuerlicher Gewinn'!#REF!</definedName>
    <definedName name="positiveLabel_de" localSheetId="7">'Steuerlicher Gewinn bes. Fälle'!#REF!</definedName>
    <definedName name="positiveLabel_de" localSheetId="6">'Steuerlicher Gewinn PersonenGes'!#REF!</definedName>
    <definedName name="positiveLabel_en" localSheetId="5">'Steuerlicher Gewinn'!#REF!</definedName>
    <definedName name="positiveLabel_en" localSheetId="7">'Steuerlicher Gewinn bes. Fälle'!#REF!</definedName>
    <definedName name="positiveLabel_en" localSheetId="6">'Steuerlicher Gewinn PersonenGes'!#REF!</definedName>
    <definedName name="positiveTerseLabel_de" localSheetId="5">'Steuerlicher Gewinn'!#REF!</definedName>
    <definedName name="positiveTerseLabel_de" localSheetId="7">'Steuerlicher Gewinn bes. Fälle'!#REF!</definedName>
    <definedName name="positiveTerseLabel_de" localSheetId="6">'Steuerlicher Gewinn PersonenGes'!#REF!</definedName>
    <definedName name="positiveTerseLabel_en" localSheetId="5">'Steuerlicher Gewinn'!#REF!</definedName>
    <definedName name="positiveTerseLabel_en" localSheetId="7">'Steuerlicher Gewinn bes. Fälle'!#REF!</definedName>
    <definedName name="positiveTerseLabel_en" localSheetId="6">'Steuerlicher Gewinn PersonenGes'!#REF!</definedName>
    <definedName name="References" localSheetId="5">'Steuerlicher Gewinn'!#REF!</definedName>
    <definedName name="References" localSheetId="7">'Steuerlicher Gewinn bes. Fälle'!#REF!</definedName>
    <definedName name="References" localSheetId="6">'Steuerlicher Gewinn PersonenGes'!#REF!</definedName>
    <definedName name="reviewer_name" localSheetId="5">'Steuerlicher Gewinn'!#REF!</definedName>
    <definedName name="reviewer_name" localSheetId="7">'Steuerlicher Gewinn bes. Fälle'!#REF!</definedName>
    <definedName name="reviewer_name" localSheetId="6">'Steuerlicher Gewinn PersonenGes'!#REF!</definedName>
    <definedName name="rflocalname" localSheetId="1">Aktiva!$E$9</definedName>
    <definedName name="rflocalname" localSheetId="3">'Eventualverbind. und an. Verpl.'!$E$9</definedName>
    <definedName name="rflocalname" localSheetId="4">GuV!$E$9</definedName>
    <definedName name="rflocalname" localSheetId="2">Passiva!$E$9</definedName>
    <definedName name="rflocalname" localSheetId="5">'Steuerlicher Gewinn'!$E$9</definedName>
    <definedName name="rflocalname" localSheetId="7">'Steuerlicher Gewinn bes. Fälle'!$E$9</definedName>
    <definedName name="rflocalname" localSheetId="6">'Steuerlicher Gewinn PersonenGes'!$E$9</definedName>
    <definedName name="rfnamespace" localSheetId="1">Aktiva!$D$9</definedName>
    <definedName name="rfnamespace" localSheetId="3">'Eventualverbind. und an. Verpl.'!$D$9</definedName>
    <definedName name="rfnamespace" localSheetId="4">GuV!$D$9</definedName>
    <definedName name="rfnamespace" localSheetId="2">Passiva!$D$9</definedName>
    <definedName name="rfnamespace" localSheetId="5">'Steuerlicher Gewinn'!$D$9</definedName>
    <definedName name="rfnamespace" localSheetId="7">'Steuerlicher Gewinn bes. Fälle'!$D$9</definedName>
    <definedName name="rfnamespace" localSheetId="6">'Steuerlicher Gewinn PersonenGes'!$D$9</definedName>
    <definedName name="Section" localSheetId="5">'Steuerlicher Gewinn'!#REF!</definedName>
    <definedName name="Section" localSheetId="7">'Steuerlicher Gewinn bes. Fälle'!#REF!</definedName>
    <definedName name="Section" localSheetId="6">'Steuerlicher Gewinn PersonenGes'!#REF!</definedName>
    <definedName name="Subclause" localSheetId="5">'Steuerlicher Gewinn'!#REF!</definedName>
    <definedName name="Subclause" localSheetId="7">'Steuerlicher Gewinn bes. Fälle'!#REF!</definedName>
    <definedName name="Subclause" localSheetId="6">'Steuerlicher Gewinn PersonenGes'!#REF!</definedName>
    <definedName name="Subparagraph" localSheetId="5">'Steuerlicher Gewinn'!#REF!</definedName>
    <definedName name="Subparagraph" localSheetId="7">'Steuerlicher Gewinn bes. Fälle'!#REF!</definedName>
    <definedName name="Subparagraph" localSheetId="6">'Steuerlicher Gewinn PersonenGes'!#REF!</definedName>
    <definedName name="task" localSheetId="5">'Steuerlicher Gewinn'!#REF!</definedName>
    <definedName name="task" localSheetId="7">'Steuerlicher Gewinn bes. Fälle'!#REF!</definedName>
    <definedName name="task" localSheetId="6">'Steuerlicher Gewinn PersonenGes'!#REF!</definedName>
    <definedName name="terseLabel_de" localSheetId="5">'Steuerlicher Gewinn'!#REF!</definedName>
    <definedName name="terseLabel_de" localSheetId="7">'Steuerlicher Gewinn bes. Fälle'!#REF!</definedName>
    <definedName name="terseLabel_de" localSheetId="6">'Steuerlicher Gewinn PersonenGes'!#REF!</definedName>
    <definedName name="terseLabel_en" localSheetId="5">'Steuerlicher Gewinn'!#REF!</definedName>
    <definedName name="terseLabel_en" localSheetId="7">'Steuerlicher Gewinn bes. Fälle'!#REF!</definedName>
    <definedName name="terseLabel_en" localSheetId="6">'Steuerlicher Gewinn PersonenGes'!#REF!</definedName>
    <definedName name="typeOperatingResult" localSheetId="5">'Steuerlicher Gewinn'!$O$6</definedName>
    <definedName name="typeOperatingResult" localSheetId="7">'Steuerlicher Gewinn bes. Fälle'!$O$6</definedName>
    <definedName name="typeOperatingResult" localSheetId="6">'Steuerlicher Gewinn PersonenGes'!$O$6</definedName>
    <definedName name="ValidSince" localSheetId="5">'Steuerlicher Gewinn'!#REF!</definedName>
    <definedName name="ValidSince" localSheetId="7">'Steuerlicher Gewinn bes. Fälle'!#REF!</definedName>
    <definedName name="ValidSince" localSheetId="6">'Steuerlicher Gewinn PersonenGes'!#REF!</definedName>
    <definedName name="ValidThrough" localSheetId="5">'Steuerlicher Gewinn'!#REF!</definedName>
    <definedName name="ValidThrough" localSheetId="7">'Steuerlicher Gewinn bes. Fälle'!#REF!</definedName>
    <definedName name="ValidThrough" localSheetId="6">'Steuerlicher Gewinn PersonenGes'!#REF!</definedName>
    <definedName name="xbrl_type" localSheetId="5">'Steuerlicher Gewinn'!$F$6</definedName>
    <definedName name="xbrl_type" localSheetId="7">'Steuerlicher Gewinn bes. Fälle'!$F$6</definedName>
    <definedName name="xbrl_type" localSheetId="6">'Steuerlicher Gewinn PersonenGes'!$F$6</definedName>
  </definedNames>
  <calcPr calcId="145621"/>
</workbook>
</file>

<file path=xl/calcChain.xml><?xml version="1.0" encoding="utf-8"?>
<calcChain xmlns="http://schemas.openxmlformats.org/spreadsheetml/2006/main">
  <c r="U10" i="24" l="1"/>
  <c r="U9" i="22" l="1"/>
  <c r="U13" i="23"/>
  <c r="U12" i="23"/>
  <c r="U11" i="23"/>
  <c r="U51" i="24"/>
  <c r="U50" i="24"/>
  <c r="U49" i="24"/>
  <c r="U47" i="24"/>
  <c r="U46" i="24"/>
  <c r="U45" i="24"/>
  <c r="U44" i="24"/>
  <c r="U43" i="24"/>
  <c r="U42" i="24"/>
  <c r="U40" i="24"/>
  <c r="U39" i="24"/>
  <c r="U38" i="24" s="1"/>
  <c r="U37" i="24"/>
  <c r="U36" i="24"/>
  <c r="U35" i="24"/>
  <c r="U34" i="24"/>
  <c r="U33" i="24"/>
  <c r="U32" i="24"/>
  <c r="U31" i="24"/>
  <c r="U30" i="24"/>
  <c r="U29" i="24"/>
  <c r="U28" i="24"/>
  <c r="U26" i="24"/>
  <c r="U24" i="24"/>
  <c r="U23" i="24"/>
  <c r="U21" i="24"/>
  <c r="U20" i="24"/>
  <c r="U19" i="24"/>
  <c r="U18" i="24"/>
  <c r="U17" i="24"/>
  <c r="U15" i="24"/>
  <c r="U14" i="24"/>
  <c r="U12" i="24"/>
  <c r="U48" i="24" l="1"/>
  <c r="U25" i="24"/>
  <c r="U16" i="24"/>
  <c r="U11" i="24" s="1"/>
  <c r="U9" i="24" s="1"/>
  <c r="U10" i="23" s="1"/>
  <c r="U9" i="23" s="1"/>
  <c r="U41" i="24"/>
  <c r="AI19" i="25"/>
  <c r="W19" i="25"/>
  <c r="AI120" i="1" l="1"/>
  <c r="AI63" i="1"/>
  <c r="AI126" i="1"/>
  <c r="AI13" i="1"/>
  <c r="AI151" i="1"/>
  <c r="AI16" i="1"/>
  <c r="AI141" i="1"/>
  <c r="AI49" i="1"/>
  <c r="AI68" i="1"/>
  <c r="AI34" i="1"/>
  <c r="AI75" i="1"/>
  <c r="AI105" i="1"/>
  <c r="AI14" i="1"/>
  <c r="AI37" i="1"/>
  <c r="AI102" i="1"/>
  <c r="AI35" i="1"/>
  <c r="AI133" i="1"/>
  <c r="AI96" i="1"/>
  <c r="AI36" i="1"/>
  <c r="AI119" i="1"/>
  <c r="AI22" i="1"/>
  <c r="AI65" i="1"/>
  <c r="AI76" i="1"/>
  <c r="AI89" i="1"/>
  <c r="AI130" i="1"/>
  <c r="AI131" i="1"/>
  <c r="AI127" i="1"/>
  <c r="AI111" i="1"/>
  <c r="AI66" i="1"/>
  <c r="AI26" i="1"/>
  <c r="AI17" i="1"/>
  <c r="AI33" i="1"/>
  <c r="AI32" i="1"/>
  <c r="AI101" i="1"/>
  <c r="AI38" i="1"/>
  <c r="AI129" i="1"/>
  <c r="AI41" i="1"/>
  <c r="AI46" i="1"/>
  <c r="AI140" i="1"/>
  <c r="AI70" i="1"/>
  <c r="AI152" i="1"/>
  <c r="AI97" i="1"/>
  <c r="AI113" i="1"/>
  <c r="AI29" i="1"/>
  <c r="AI139" i="1"/>
  <c r="AI48" i="1"/>
  <c r="AI40" i="1"/>
  <c r="AI124" i="1"/>
  <c r="AI100" i="1"/>
  <c r="AI86" i="1"/>
  <c r="AI50" i="1"/>
  <c r="AI62" i="1"/>
  <c r="AI93" i="1"/>
  <c r="AI115" i="1"/>
  <c r="AI134" i="1"/>
  <c r="AI24" i="1"/>
  <c r="AI57" i="1"/>
  <c r="AI80" i="1"/>
  <c r="AI52" i="1"/>
  <c r="AI73" i="1"/>
  <c r="AI74" i="1"/>
  <c r="AI144" i="1"/>
  <c r="AI28" i="1"/>
  <c r="AI27" i="1"/>
  <c r="AI42" i="1"/>
  <c r="AI56" i="1"/>
  <c r="AI94" i="1"/>
  <c r="AI107" i="1"/>
  <c r="AI99" i="1"/>
  <c r="AI51" i="1"/>
  <c r="AI146" i="1"/>
  <c r="AI78" i="1"/>
  <c r="AI23" i="1"/>
  <c r="AI108" i="1"/>
  <c r="AI47" i="1"/>
  <c r="AI85" i="1"/>
  <c r="AI90" i="1"/>
  <c r="AI87" i="1" s="1"/>
  <c r="AI117" i="1"/>
  <c r="AI30" i="1"/>
  <c r="AI31" i="1"/>
  <c r="AI95" i="1"/>
  <c r="AI142" i="1"/>
  <c r="AI21" i="1"/>
  <c r="AI72" i="1"/>
  <c r="AI69" i="1" s="1"/>
  <c r="AI59" i="1"/>
  <c r="AI25" i="1"/>
  <c r="AI150" i="1"/>
  <c r="AI19" i="1"/>
  <c r="AI44" i="1"/>
  <c r="AI148" i="1"/>
  <c r="AI98" i="1"/>
  <c r="AI118" i="1"/>
  <c r="AI110" i="1"/>
  <c r="AI91" i="1"/>
  <c r="AI145" i="1"/>
  <c r="AI83" i="1"/>
  <c r="AI135" i="1"/>
  <c r="AI84" i="1"/>
  <c r="AI71" i="1"/>
  <c r="AI109" i="1"/>
  <c r="AI112" i="1"/>
  <c r="AI136" i="1"/>
  <c r="AI149" i="1"/>
  <c r="AI125" i="1"/>
  <c r="AI123" i="1"/>
  <c r="AI67" i="1"/>
  <c r="AI153" i="1"/>
  <c r="AI53" i="1"/>
  <c r="AI12" i="1"/>
  <c r="AI138" i="1"/>
  <c r="AI143" i="1"/>
  <c r="AI114" i="1"/>
  <c r="AI55" i="1"/>
  <c r="AI154" i="1"/>
  <c r="AI88" i="1"/>
  <c r="AI132" i="1"/>
  <c r="AI45" i="1"/>
  <c r="AI128" i="1"/>
  <c r="AI60" i="1"/>
  <c r="AI155" i="1"/>
  <c r="AI11" i="1"/>
  <c r="AI103" i="1"/>
  <c r="AI104" i="1"/>
  <c r="AI137" i="1"/>
  <c r="AI18" i="1"/>
  <c r="AI58" i="1"/>
  <c r="AI81" i="1"/>
  <c r="AI43" i="1"/>
  <c r="AI106" i="1"/>
  <c r="AI266" i="10"/>
  <c r="AI75" i="10"/>
  <c r="AI221" i="10"/>
  <c r="AI83" i="10"/>
  <c r="AI58" i="10"/>
  <c r="AI76" i="10"/>
  <c r="AI200" i="10"/>
  <c r="AI158" i="10"/>
  <c r="AI256" i="10"/>
  <c r="AI69" i="10"/>
  <c r="AI190" i="10"/>
  <c r="AI278" i="10"/>
  <c r="AI144" i="10"/>
  <c r="AI103" i="10"/>
  <c r="AI194" i="10"/>
  <c r="AI150" i="10"/>
  <c r="AI100" i="10"/>
  <c r="AI233" i="10"/>
  <c r="AI230" i="10"/>
  <c r="AI131" i="10"/>
  <c r="AI273" i="10"/>
  <c r="AI242" i="10"/>
  <c r="AI85" i="10"/>
  <c r="AI11" i="10"/>
  <c r="AI202" i="10"/>
  <c r="AI246" i="10"/>
  <c r="AI91" i="10"/>
  <c r="AI265" i="10"/>
  <c r="AI279" i="10"/>
  <c r="AI232" i="10"/>
  <c r="AI245" i="10"/>
  <c r="AI120" i="10"/>
  <c r="AI30" i="10"/>
  <c r="AI213" i="10"/>
  <c r="AI163" i="10"/>
  <c r="AI176" i="10"/>
  <c r="AI84" i="10"/>
  <c r="AI125" i="10"/>
  <c r="AI241" i="10"/>
  <c r="AI67" i="10"/>
  <c r="AI60" i="10"/>
  <c r="AI46" i="10"/>
  <c r="AI130" i="10"/>
  <c r="AI53" i="10"/>
  <c r="AI229" i="10"/>
  <c r="AI16" i="10"/>
  <c r="AI207" i="10"/>
  <c r="AI62" i="10"/>
  <c r="AI268" i="10"/>
  <c r="AI35" i="10"/>
  <c r="AI154" i="10"/>
  <c r="AI132" i="10"/>
  <c r="AI153" i="10"/>
  <c r="AI86" i="10"/>
  <c r="AI110" i="10"/>
  <c r="AI243" i="10"/>
  <c r="AI191" i="10"/>
  <c r="AI41" i="10"/>
  <c r="AI277" i="10"/>
  <c r="AI271" i="10"/>
  <c r="AI183" i="10"/>
  <c r="AI149" i="10"/>
  <c r="AI52" i="10"/>
  <c r="AI92" i="10"/>
  <c r="AI206" i="10"/>
  <c r="AI124" i="10"/>
  <c r="AI24" i="10"/>
  <c r="AI276" i="10"/>
  <c r="AI38" i="10"/>
  <c r="AI170" i="10"/>
  <c r="AI18" i="10"/>
  <c r="AI68" i="10"/>
  <c r="AI259" i="10"/>
  <c r="AI145" i="10"/>
  <c r="AI40" i="10"/>
  <c r="AI14" i="10"/>
  <c r="AI219" i="10"/>
  <c r="AI156" i="10"/>
  <c r="AI54" i="10"/>
  <c r="AI116" i="10"/>
  <c r="AI23" i="10"/>
  <c r="AI109" i="10"/>
  <c r="AI188" i="10"/>
  <c r="AI223" i="10"/>
  <c r="AI71" i="10"/>
  <c r="AI48" i="10"/>
  <c r="AI165" i="10"/>
  <c r="AI101" i="10"/>
  <c r="AI61" i="10"/>
  <c r="AI64" i="10"/>
  <c r="AI66" i="10"/>
  <c r="AI270" i="10"/>
  <c r="AI212" i="10"/>
  <c r="AI31" i="10"/>
  <c r="AI180" i="10"/>
  <c r="AI93" i="10"/>
  <c r="AI282" i="10"/>
  <c r="AI51" i="10"/>
  <c r="AI82" i="10"/>
  <c r="AI237" i="10"/>
  <c r="AI114" i="10"/>
  <c r="AI255" i="10"/>
  <c r="AI175" i="10"/>
  <c r="AI185" i="10"/>
  <c r="AI173" i="10"/>
  <c r="AI171" i="10"/>
  <c r="AI252" i="10"/>
  <c r="AI20" i="10"/>
  <c r="AI12" i="10"/>
  <c r="AI106" i="10"/>
  <c r="AI179" i="10"/>
  <c r="AI99" i="10"/>
  <c r="AI43" i="10"/>
  <c r="AI210" i="10"/>
  <c r="AI169" i="10"/>
  <c r="AI94" i="10"/>
  <c r="AI151" i="10"/>
  <c r="AI81" i="10"/>
  <c r="AI164" i="10"/>
  <c r="AI262" i="10"/>
  <c r="AI13" i="10"/>
  <c r="AI115" i="10"/>
  <c r="AI260" i="10"/>
  <c r="AI249" i="10"/>
  <c r="AI238" i="10"/>
  <c r="AI236" i="10"/>
  <c r="AI138" i="10"/>
  <c r="AI98" i="10"/>
  <c r="AI90" i="10"/>
  <c r="AI251" i="10"/>
  <c r="AI127" i="10"/>
  <c r="AI15" i="10"/>
  <c r="AI19" i="10"/>
  <c r="AI216" i="10"/>
  <c r="AI155" i="10"/>
  <c r="AI247" i="10"/>
  <c r="AI57" i="10"/>
  <c r="AI105" i="10"/>
  <c r="AI250" i="10"/>
  <c r="AI25" i="10"/>
  <c r="AI269" i="10"/>
  <c r="AI217" i="10"/>
  <c r="AI257" i="10"/>
  <c r="AI253" i="10"/>
  <c r="AI235" i="10"/>
  <c r="AI167" i="10"/>
  <c r="AI129" i="10"/>
  <c r="AI222" i="10"/>
  <c r="AI50" i="10"/>
  <c r="AI122" i="10"/>
  <c r="AI88" i="10"/>
  <c r="AI204" i="10"/>
  <c r="AI240" i="10"/>
  <c r="AI96" i="10"/>
  <c r="AI162" i="10"/>
  <c r="AI161" i="10" s="1"/>
  <c r="AI74" i="10"/>
  <c r="AI218" i="10"/>
  <c r="AI174" i="10"/>
  <c r="AI272" i="10"/>
  <c r="AI197" i="10"/>
  <c r="AI248" i="10"/>
  <c r="AI123" i="10"/>
  <c r="AI65" i="10"/>
  <c r="AI63" i="10" s="1"/>
  <c r="AI42" i="10"/>
  <c r="AI231" i="10"/>
  <c r="AI189" i="10"/>
  <c r="AI254" i="10"/>
  <c r="AI199" i="10"/>
  <c r="AI39" i="10"/>
  <c r="AI37" i="10" s="1"/>
  <c r="AI186" i="10"/>
  <c r="AI184" i="10"/>
  <c r="AI152" i="10"/>
  <c r="AI147" i="10"/>
  <c r="AI281" i="10"/>
  <c r="AI59" i="10"/>
  <c r="AI17" i="10"/>
  <c r="AI22" i="10"/>
  <c r="AI181" i="10"/>
  <c r="AI56" i="10"/>
  <c r="AI136" i="10"/>
  <c r="AI280" i="10"/>
  <c r="AI28" i="10"/>
  <c r="AI224" i="10"/>
  <c r="AI87" i="10"/>
  <c r="AI47" i="10"/>
  <c r="AI45" i="10"/>
  <c r="AI205" i="10"/>
  <c r="AI137" i="10"/>
  <c r="AI34" i="10"/>
  <c r="AI107" i="10"/>
  <c r="AI142" i="10"/>
  <c r="AI275" i="10"/>
  <c r="AI178" i="10"/>
  <c r="AI135" i="10"/>
  <c r="AI196" i="10"/>
  <c r="AI201" i="10"/>
  <c r="AI128" i="10"/>
  <c r="AI263" i="10"/>
  <c r="AI104" i="10"/>
  <c r="AI95" i="10"/>
  <c r="AI195" i="10"/>
  <c r="AI143" i="10"/>
  <c r="AI157" i="10"/>
  <c r="AI274" i="10"/>
  <c r="AI21" i="10"/>
  <c r="AI228" i="10"/>
  <c r="AI113" i="10"/>
  <c r="AI264" i="10"/>
  <c r="AI121" i="10"/>
  <c r="AI234" i="10"/>
  <c r="AI27" i="10"/>
  <c r="AI168" i="10"/>
  <c r="AI102" i="10"/>
  <c r="AI72" i="10"/>
  <c r="AI258" i="10"/>
  <c r="AI70" i="10"/>
  <c r="AI36" i="10"/>
  <c r="AI126" i="10"/>
  <c r="AI33" i="10"/>
  <c r="AI211" i="10"/>
  <c r="AI117" i="10"/>
  <c r="AI49" i="10"/>
  <c r="AI16" i="25"/>
  <c r="AI17" i="25"/>
  <c r="AI18" i="25"/>
  <c r="AI13" i="25"/>
  <c r="AI21" i="25"/>
  <c r="AI15" i="25"/>
  <c r="AI20" i="25"/>
  <c r="AI11" i="25"/>
  <c r="AI12" i="25"/>
  <c r="AG164" i="13"/>
  <c r="AG116" i="13"/>
  <c r="AG252" i="13"/>
  <c r="AG130" i="13"/>
  <c r="AG80" i="13"/>
  <c r="AG168" i="13"/>
  <c r="AG24" i="13"/>
  <c r="AG122" i="13"/>
  <c r="AG90" i="13"/>
  <c r="AG133" i="13"/>
  <c r="AG23" i="13"/>
  <c r="AG21" i="13" s="1"/>
  <c r="AG55" i="13"/>
  <c r="AG138" i="13"/>
  <c r="AG140" i="13"/>
  <c r="AG197" i="13"/>
  <c r="AG124" i="13"/>
  <c r="AG39" i="13"/>
  <c r="AG145" i="13"/>
  <c r="AG134" i="13"/>
  <c r="AG165" i="13"/>
  <c r="AG10" i="13"/>
  <c r="AG167" i="13"/>
  <c r="AG126" i="13"/>
  <c r="AG107" i="13"/>
  <c r="AG104" i="13"/>
  <c r="AG224" i="13"/>
  <c r="AG91" i="13"/>
  <c r="AG251" i="13"/>
  <c r="AG25" i="13"/>
  <c r="AG83" i="13"/>
  <c r="AG45" i="13"/>
  <c r="AG68" i="13"/>
  <c r="AG177" i="13"/>
  <c r="AG189" i="13"/>
  <c r="AG118" i="13"/>
  <c r="AG152" i="13"/>
  <c r="AG52" i="13"/>
  <c r="AG203" i="13"/>
  <c r="AG131" i="13"/>
  <c r="AG22" i="13"/>
  <c r="AG137" i="13"/>
  <c r="AG247" i="13"/>
  <c r="AG149" i="13"/>
  <c r="AG100" i="13"/>
  <c r="AG97" i="13"/>
  <c r="AG129" i="13"/>
  <c r="AG160" i="13"/>
  <c r="AG246" i="13"/>
  <c r="AG58" i="13"/>
  <c r="AG29" i="13"/>
  <c r="AG67" i="13"/>
  <c r="AG150" i="13"/>
  <c r="AG128" i="13"/>
  <c r="AG125" i="13"/>
  <c r="AG110" i="13"/>
  <c r="AG109" i="13"/>
  <c r="AG231" i="13"/>
  <c r="AG74" i="13"/>
  <c r="AG232" i="13"/>
  <c r="AG86" i="13"/>
  <c r="AG148" i="13"/>
  <c r="AG82" i="13"/>
  <c r="AG241" i="13"/>
  <c r="AG35" i="13"/>
  <c r="AG70" i="13"/>
  <c r="AG53" i="13"/>
  <c r="AG174" i="13"/>
  <c r="AG176" i="13"/>
  <c r="AG206" i="13"/>
  <c r="AG193" i="13"/>
  <c r="AG12" i="13"/>
  <c r="AG200" i="13"/>
  <c r="AG143" i="13"/>
  <c r="AG113" i="13"/>
  <c r="AG184" i="13"/>
  <c r="AG161" i="13"/>
  <c r="AG66" i="13"/>
  <c r="AG15" i="13"/>
  <c r="AG79" i="13"/>
  <c r="AG144" i="13"/>
  <c r="AG215" i="13"/>
  <c r="AG69" i="13"/>
  <c r="AG156" i="13"/>
  <c r="AG234" i="13"/>
  <c r="AG112" i="13"/>
  <c r="AG248" i="13"/>
  <c r="AG47" i="13"/>
  <c r="AG50" i="13"/>
  <c r="AG236" i="13"/>
  <c r="AG187" i="13"/>
  <c r="AG230" i="13"/>
  <c r="AG16" i="13"/>
  <c r="AG114" i="13"/>
  <c r="AG151" i="13"/>
  <c r="AG188" i="13"/>
  <c r="AG71" i="13"/>
  <c r="AG106" i="13"/>
  <c r="AG229" i="13"/>
  <c r="AG102" i="13"/>
  <c r="AG217" i="13"/>
  <c r="AG157" i="13"/>
  <c r="AG226" i="13"/>
  <c r="AG201" i="13"/>
  <c r="AG237" i="13"/>
  <c r="AG48" i="13"/>
  <c r="AG202" i="13"/>
  <c r="AG65" i="13"/>
  <c r="AG64" i="13" s="1"/>
  <c r="AG136" i="13"/>
  <c r="AG208" i="13"/>
  <c r="AG18" i="13"/>
  <c r="AG222" i="13"/>
  <c r="AG73" i="13"/>
  <c r="AG92" i="13"/>
  <c r="AG256" i="13"/>
  <c r="AG207" i="13"/>
  <c r="AG103" i="13"/>
  <c r="AG31" i="13"/>
  <c r="AG195" i="13"/>
  <c r="AG43" i="13"/>
  <c r="AG51" i="13"/>
  <c r="AG209" i="13"/>
  <c r="AG119" i="13"/>
  <c r="AG219" i="13"/>
  <c r="AG96" i="13"/>
  <c r="AG95" i="13" s="1"/>
  <c r="AG249" i="13"/>
  <c r="AG238" i="13"/>
  <c r="AG98" i="13"/>
  <c r="AG233" i="13"/>
  <c r="AG76" i="13"/>
  <c r="AG155" i="13"/>
  <c r="AG162" i="13"/>
  <c r="AG205" i="13"/>
  <c r="AG33" i="13"/>
  <c r="AG56" i="13"/>
  <c r="AG147" i="13"/>
  <c r="AG87" i="13"/>
  <c r="AG191" i="13"/>
  <c r="AG72" i="13"/>
  <c r="AG171" i="13"/>
  <c r="AG163" i="13" s="1"/>
  <c r="AG139" i="13"/>
  <c r="AG28" i="13"/>
  <c r="AG61" i="13"/>
  <c r="AG93" i="13"/>
  <c r="AG204" i="13"/>
  <c r="AG213" i="13"/>
  <c r="AG120" i="13"/>
  <c r="AG245" i="13"/>
  <c r="AG239" i="13"/>
  <c r="AG142" i="13"/>
  <c r="AG141" i="13" s="1"/>
  <c r="AG159" i="13"/>
  <c r="AG37" i="13"/>
  <c r="AG63" i="13"/>
  <c r="AG218" i="13"/>
  <c r="AG181" i="13"/>
  <c r="AG146" i="13"/>
  <c r="AG117" i="13"/>
  <c r="AG32" i="13"/>
  <c r="AG41" i="13"/>
  <c r="AG78" i="13"/>
  <c r="AG19" i="13"/>
  <c r="AG36" i="13"/>
  <c r="AG190" i="13"/>
  <c r="AG244" i="13"/>
  <c r="AG182" i="13"/>
  <c r="AG175" i="13"/>
  <c r="AG153" i="13"/>
  <c r="AG59" i="13"/>
  <c r="AG169" i="13"/>
  <c r="AG17" i="13"/>
  <c r="AG81" i="13"/>
  <c r="AG170" i="13"/>
  <c r="AG173" i="13"/>
  <c r="AG178" i="13"/>
  <c r="AG254" i="13"/>
  <c r="AG89" i="13"/>
  <c r="AG88" i="13" s="1"/>
  <c r="AG60" i="13"/>
  <c r="AG84" i="13"/>
  <c r="AG235" i="13"/>
  <c r="AG44" i="13"/>
  <c r="AG54" i="13"/>
  <c r="AG121" i="13"/>
  <c r="AG123" i="13"/>
  <c r="AG135" i="13"/>
  <c r="AG212" i="13"/>
  <c r="AG46" i="13"/>
  <c r="AG158" i="13"/>
  <c r="AG166" i="13"/>
  <c r="AG220" i="13"/>
  <c r="AG194" i="13"/>
  <c r="AG108" i="13"/>
  <c r="AG40" i="13"/>
  <c r="AG179" i="13"/>
  <c r="AG85" i="13"/>
  <c r="AG185" i="13"/>
  <c r="AG180" i="13" s="1"/>
  <c r="AG101" i="13"/>
  <c r="AG183" i="13"/>
  <c r="AG13" i="13"/>
  <c r="AG127" i="13"/>
  <c r="AG20" i="13"/>
  <c r="AG253" i="13"/>
  <c r="AG211" i="13"/>
  <c r="AG75" i="13"/>
  <c r="AG196" i="13"/>
  <c r="AG198" i="13" s="1"/>
  <c r="W164" i="13"/>
  <c r="W116" i="13"/>
  <c r="W252" i="13"/>
  <c r="W130" i="13"/>
  <c r="W80" i="13"/>
  <c r="W168" i="13"/>
  <c r="W24" i="13"/>
  <c r="W122" i="13"/>
  <c r="W90" i="13"/>
  <c r="W133" i="13"/>
  <c r="W23" i="13"/>
  <c r="W55" i="13"/>
  <c r="W138" i="13"/>
  <c r="W140" i="13"/>
  <c r="W197" i="13"/>
  <c r="W124" i="13"/>
  <c r="W39" i="13"/>
  <c r="W145" i="13"/>
  <c r="W134" i="13"/>
  <c r="W165" i="13"/>
  <c r="W10" i="13"/>
  <c r="W167" i="13"/>
  <c r="W126" i="13"/>
  <c r="W107" i="13"/>
  <c r="W104" i="13"/>
  <c r="W224" i="13"/>
  <c r="W91" i="13"/>
  <c r="W251" i="13"/>
  <c r="W25" i="13"/>
  <c r="W83" i="13"/>
  <c r="W45" i="13"/>
  <c r="W68" i="13"/>
  <c r="W177" i="13"/>
  <c r="W189" i="13"/>
  <c r="W118" i="13"/>
  <c r="W152" i="13"/>
  <c r="W52" i="13"/>
  <c r="W203" i="13"/>
  <c r="W131" i="13"/>
  <c r="W22" i="13"/>
  <c r="W137" i="13"/>
  <c r="W247" i="13"/>
  <c r="W149" i="13"/>
  <c r="W100" i="13"/>
  <c r="W97" i="13"/>
  <c r="W129" i="13"/>
  <c r="W160" i="13"/>
  <c r="W246" i="13"/>
  <c r="W58" i="13"/>
  <c r="W29" i="13"/>
  <c r="W67" i="13"/>
  <c r="W150" i="13"/>
  <c r="W128" i="13"/>
  <c r="W125" i="13"/>
  <c r="W110" i="13"/>
  <c r="W109" i="13"/>
  <c r="W231" i="13"/>
  <c r="W74" i="13"/>
  <c r="W232" i="13"/>
  <c r="W86" i="13"/>
  <c r="W148" i="13"/>
  <c r="W82" i="13"/>
  <c r="W241" i="13"/>
  <c r="W35" i="13"/>
  <c r="W70" i="13"/>
  <c r="W53" i="13"/>
  <c r="W174" i="13"/>
  <c r="W176" i="13"/>
  <c r="W206" i="13"/>
  <c r="W193" i="13"/>
  <c r="W12" i="13"/>
  <c r="W200" i="13"/>
  <c r="W143" i="13"/>
  <c r="W113" i="13"/>
  <c r="W184" i="13"/>
  <c r="W161" i="13"/>
  <c r="W66" i="13"/>
  <c r="W15" i="13"/>
  <c r="W79" i="13"/>
  <c r="W144" i="13"/>
  <c r="W215" i="13"/>
  <c r="W69" i="13"/>
  <c r="W156" i="13"/>
  <c r="W234" i="13"/>
  <c r="W112" i="13"/>
  <c r="W248" i="13"/>
  <c r="W47" i="13"/>
  <c r="W50" i="13"/>
  <c r="W236" i="13"/>
  <c r="W187" i="13"/>
  <c r="W230" i="13"/>
  <c r="W16" i="13"/>
  <c r="W114" i="13"/>
  <c r="W111" i="13" s="1"/>
  <c r="W151" i="13"/>
  <c r="W188" i="13"/>
  <c r="W71" i="13"/>
  <c r="W106" i="13"/>
  <c r="W105" i="13" s="1"/>
  <c r="W229" i="13"/>
  <c r="W102" i="13"/>
  <c r="W217" i="13"/>
  <c r="W157" i="13"/>
  <c r="W226" i="13"/>
  <c r="W201" i="13"/>
  <c r="W237" i="13"/>
  <c r="W48" i="13"/>
  <c r="W202" i="13"/>
  <c r="W65" i="13"/>
  <c r="W64" i="13" s="1"/>
  <c r="W136" i="13"/>
  <c r="W208" i="13"/>
  <c r="W18" i="13"/>
  <c r="W222" i="13"/>
  <c r="W73" i="13"/>
  <c r="W92" i="13"/>
  <c r="W256" i="13"/>
  <c r="W207" i="13"/>
  <c r="W103" i="13"/>
  <c r="W31" i="13"/>
  <c r="W195" i="13"/>
  <c r="W43" i="13"/>
  <c r="W42" i="13" s="1"/>
  <c r="W51" i="13"/>
  <c r="W209" i="13"/>
  <c r="W119" i="13"/>
  <c r="W219" i="13"/>
  <c r="W96" i="13"/>
  <c r="W95" i="13" s="1"/>
  <c r="W249" i="13"/>
  <c r="W238" i="13"/>
  <c r="W98" i="13"/>
  <c r="W233" i="13"/>
  <c r="W76" i="13"/>
  <c r="W155" i="13"/>
  <c r="W162" i="13"/>
  <c r="W154" i="13" s="1"/>
  <c r="W205" i="13"/>
  <c r="W33" i="13"/>
  <c r="W56" i="13"/>
  <c r="W147" i="13"/>
  <c r="W87" i="13"/>
  <c r="W191" i="13"/>
  <c r="W72" i="13"/>
  <c r="W171" i="13"/>
  <c r="W163" i="13" s="1"/>
  <c r="W139" i="13"/>
  <c r="W28" i="13"/>
  <c r="W61" i="13"/>
  <c r="W88" i="13"/>
  <c r="W93" i="13"/>
  <c r="W204" i="13"/>
  <c r="W213" i="13"/>
  <c r="W120" i="13"/>
  <c r="W245" i="13"/>
  <c r="W239" i="13"/>
  <c r="W142" i="13"/>
  <c r="W141" i="13" s="1"/>
  <c r="W159" i="13"/>
  <c r="W37" i="13"/>
  <c r="W63" i="13"/>
  <c r="W218" i="13"/>
  <c r="W181" i="13"/>
  <c r="W146" i="13"/>
  <c r="W117" i="13"/>
  <c r="W115" i="13" s="1"/>
  <c r="W32" i="13"/>
  <c r="W30" i="13" s="1"/>
  <c r="W41" i="13"/>
  <c r="W78" i="13"/>
  <c r="W19" i="13"/>
  <c r="W36" i="13"/>
  <c r="W34" i="13" s="1"/>
  <c r="W190" i="13"/>
  <c r="W244" i="13"/>
  <c r="W243" i="13" s="1"/>
  <c r="W182" i="13"/>
  <c r="W175" i="13"/>
  <c r="W153" i="13"/>
  <c r="W59" i="13"/>
  <c r="W57" i="13" s="1"/>
  <c r="W169" i="13"/>
  <c r="W17" i="13"/>
  <c r="W81" i="13"/>
  <c r="W170" i="13"/>
  <c r="W173" i="13"/>
  <c r="W179" i="13" s="1"/>
  <c r="W178" i="13"/>
  <c r="W254" i="13"/>
  <c r="W89" i="13"/>
  <c r="W60" i="13"/>
  <c r="W84" i="13"/>
  <c r="W235" i="13"/>
  <c r="W44" i="13"/>
  <c r="W54" i="13"/>
  <c r="W121" i="13"/>
  <c r="W123" i="13"/>
  <c r="W135" i="13"/>
  <c r="W212" i="13"/>
  <c r="W46" i="13"/>
  <c r="W158" i="13"/>
  <c r="W166" i="13"/>
  <c r="W220" i="13"/>
  <c r="W194" i="13"/>
  <c r="W108" i="13"/>
  <c r="W40" i="13"/>
  <c r="W85" i="13"/>
  <c r="W185" i="13"/>
  <c r="W101" i="13"/>
  <c r="W183" i="13"/>
  <c r="W13" i="13"/>
  <c r="W127" i="13"/>
  <c r="W20" i="13"/>
  <c r="W253" i="13"/>
  <c r="W211" i="13"/>
  <c r="W75" i="13"/>
  <c r="W196" i="13"/>
  <c r="W198" i="13" s="1"/>
  <c r="W16" i="25"/>
  <c r="W17" i="25"/>
  <c r="W18" i="25"/>
  <c r="W13" i="25"/>
  <c r="W21" i="25"/>
  <c r="W15" i="25"/>
  <c r="W20" i="25"/>
  <c r="W11" i="25"/>
  <c r="W10" i="25" s="1"/>
  <c r="W12" i="25"/>
  <c r="W120" i="1"/>
  <c r="W63" i="1"/>
  <c r="W126" i="1"/>
  <c r="W13" i="1"/>
  <c r="W151" i="1"/>
  <c r="W16" i="1"/>
  <c r="W141" i="1"/>
  <c r="W49" i="1"/>
  <c r="W68" i="1"/>
  <c r="W34" i="1"/>
  <c r="W75" i="1"/>
  <c r="W105" i="1"/>
  <c r="W14" i="1"/>
  <c r="W37" i="1"/>
  <c r="W102" i="1"/>
  <c r="W35" i="1"/>
  <c r="W133" i="1"/>
  <c r="W96" i="1"/>
  <c r="W36" i="1"/>
  <c r="W119" i="1"/>
  <c r="W22" i="1"/>
  <c r="W65" i="1"/>
  <c r="W76" i="1"/>
  <c r="W89" i="1"/>
  <c r="W130" i="1"/>
  <c r="W131" i="1"/>
  <c r="W127" i="1"/>
  <c r="W111" i="1"/>
  <c r="W66" i="1"/>
  <c r="W26" i="1"/>
  <c r="W17" i="1"/>
  <c r="W33" i="1"/>
  <c r="W32" i="1"/>
  <c r="W101" i="1"/>
  <c r="W38" i="1"/>
  <c r="W129" i="1"/>
  <c r="W41" i="1"/>
  <c r="W46" i="1"/>
  <c r="W140" i="1"/>
  <c r="W70" i="1"/>
  <c r="W152" i="1"/>
  <c r="W97" i="1"/>
  <c r="W113" i="1"/>
  <c r="W29" i="1"/>
  <c r="W139" i="1"/>
  <c r="W48" i="1"/>
  <c r="W40" i="1"/>
  <c r="W124" i="1"/>
  <c r="W100" i="1"/>
  <c r="W86" i="1"/>
  <c r="W50" i="1"/>
  <c r="W62" i="1"/>
  <c r="W93" i="1"/>
  <c r="W115" i="1"/>
  <c r="W134" i="1"/>
  <c r="W24" i="1"/>
  <c r="W57" i="1"/>
  <c r="W80" i="1"/>
  <c r="W52" i="1"/>
  <c r="W73" i="1"/>
  <c r="W74" i="1"/>
  <c r="W144" i="1"/>
  <c r="W28" i="1"/>
  <c r="W27" i="1"/>
  <c r="W42" i="1"/>
  <c r="W56" i="1"/>
  <c r="W94" i="1"/>
  <c r="W107" i="1"/>
  <c r="W99" i="1"/>
  <c r="W51" i="1"/>
  <c r="W146" i="1"/>
  <c r="W78" i="1"/>
  <c r="W23" i="1"/>
  <c r="W108" i="1"/>
  <c r="W47" i="1"/>
  <c r="W85" i="1"/>
  <c r="W90" i="1"/>
  <c r="W87" i="1" s="1"/>
  <c r="W117" i="1"/>
  <c r="W30" i="1"/>
  <c r="W31" i="1"/>
  <c r="W95" i="1"/>
  <c r="W142" i="1"/>
  <c r="W21" i="1"/>
  <c r="W72" i="1"/>
  <c r="W59" i="1"/>
  <c r="W25" i="1"/>
  <c r="W150" i="1"/>
  <c r="W19" i="1"/>
  <c r="W44" i="1"/>
  <c r="W148" i="1"/>
  <c r="W98" i="1"/>
  <c r="W118" i="1"/>
  <c r="W110" i="1"/>
  <c r="W91" i="1"/>
  <c r="W145" i="1"/>
  <c r="W83" i="1"/>
  <c r="W135" i="1"/>
  <c r="W84" i="1"/>
  <c r="W71" i="1"/>
  <c r="W109" i="1"/>
  <c r="W112" i="1"/>
  <c r="W136" i="1"/>
  <c r="W149" i="1"/>
  <c r="W125" i="1"/>
  <c r="W123" i="1"/>
  <c r="W67" i="1"/>
  <c r="W153" i="1"/>
  <c r="W53" i="1"/>
  <c r="W12" i="1"/>
  <c r="W138" i="1"/>
  <c r="W143" i="1"/>
  <c r="W114" i="1"/>
  <c r="W55" i="1"/>
  <c r="W154" i="1"/>
  <c r="W88" i="1"/>
  <c r="W132" i="1"/>
  <c r="W45" i="1"/>
  <c r="W128" i="1"/>
  <c r="W60" i="1"/>
  <c r="W155" i="1"/>
  <c r="W11" i="1"/>
  <c r="W103" i="1"/>
  <c r="W104" i="1"/>
  <c r="W137" i="1"/>
  <c r="W18" i="1"/>
  <c r="W58" i="1"/>
  <c r="W81" i="1"/>
  <c r="W43" i="1"/>
  <c r="W106" i="1"/>
  <c r="W266" i="10"/>
  <c r="W75" i="10"/>
  <c r="W221" i="10"/>
  <c r="W83" i="10"/>
  <c r="W58" i="10"/>
  <c r="W76" i="10"/>
  <c r="W200" i="10"/>
  <c r="W158" i="10"/>
  <c r="W256" i="10"/>
  <c r="W69" i="10"/>
  <c r="W190" i="10"/>
  <c r="W278" i="10"/>
  <c r="W144" i="10"/>
  <c r="W103" i="10"/>
  <c r="W194" i="10"/>
  <c r="W150" i="10"/>
  <c r="W100" i="10"/>
  <c r="W233" i="10"/>
  <c r="W230" i="10"/>
  <c r="W131" i="10"/>
  <c r="W273" i="10"/>
  <c r="W242" i="10"/>
  <c r="W85" i="10"/>
  <c r="W11" i="10"/>
  <c r="W202" i="10"/>
  <c r="W246" i="10"/>
  <c r="W91" i="10"/>
  <c r="W265" i="10"/>
  <c r="W279" i="10"/>
  <c r="W232" i="10"/>
  <c r="W245" i="10"/>
  <c r="W120" i="10"/>
  <c r="W30" i="10"/>
  <c r="W213" i="10"/>
  <c r="W163" i="10"/>
  <c r="W176" i="10"/>
  <c r="W84" i="10"/>
  <c r="W125" i="10"/>
  <c r="W241" i="10"/>
  <c r="W67" i="10"/>
  <c r="W60" i="10"/>
  <c r="W46" i="10"/>
  <c r="W130" i="10"/>
  <c r="W53" i="10"/>
  <c r="W229" i="10"/>
  <c r="W16" i="10"/>
  <c r="W207" i="10"/>
  <c r="W62" i="10"/>
  <c r="W268" i="10"/>
  <c r="W35" i="10"/>
  <c r="W154" i="10"/>
  <c r="W132" i="10"/>
  <c r="W153" i="10"/>
  <c r="W86" i="10"/>
  <c r="W110" i="10"/>
  <c r="W243" i="10"/>
  <c r="W191" i="10"/>
  <c r="W41" i="10"/>
  <c r="W277" i="10"/>
  <c r="W271" i="10"/>
  <c r="W183" i="10"/>
  <c r="W149" i="10"/>
  <c r="W52" i="10"/>
  <c r="W92" i="10"/>
  <c r="W206" i="10"/>
  <c r="W124" i="10"/>
  <c r="W24" i="10"/>
  <c r="W276" i="10"/>
  <c r="W38" i="10"/>
  <c r="W170" i="10"/>
  <c r="W18" i="10"/>
  <c r="W68" i="10"/>
  <c r="W259" i="10"/>
  <c r="W145" i="10"/>
  <c r="W40" i="10"/>
  <c r="W14" i="10"/>
  <c r="W219" i="10"/>
  <c r="W156" i="10"/>
  <c r="W54" i="10"/>
  <c r="W116" i="10"/>
  <c r="W23" i="10"/>
  <c r="W109" i="10"/>
  <c r="W188" i="10"/>
  <c r="W223" i="10"/>
  <c r="W71" i="10"/>
  <c r="W48" i="10"/>
  <c r="W165" i="10"/>
  <c r="W101" i="10"/>
  <c r="W61" i="10"/>
  <c r="W64" i="10"/>
  <c r="W66" i="10"/>
  <c r="W270" i="10"/>
  <c r="W212" i="10"/>
  <c r="W31" i="10"/>
  <c r="W180" i="10"/>
  <c r="W93" i="10"/>
  <c r="W282" i="10"/>
  <c r="W51" i="10"/>
  <c r="W82" i="10"/>
  <c r="W237" i="10"/>
  <c r="W114" i="10"/>
  <c r="W255" i="10"/>
  <c r="W175" i="10"/>
  <c r="W185" i="10"/>
  <c r="W173" i="10"/>
  <c r="W171" i="10"/>
  <c r="W252" i="10"/>
  <c r="W20" i="10"/>
  <c r="W12" i="10"/>
  <c r="W106" i="10"/>
  <c r="W179" i="10"/>
  <c r="W99" i="10"/>
  <c r="W43" i="10"/>
  <c r="W210" i="10"/>
  <c r="W169" i="10"/>
  <c r="W94" i="10"/>
  <c r="W151" i="10"/>
  <c r="W81" i="10"/>
  <c r="W164" i="10"/>
  <c r="W262" i="10"/>
  <c r="W13" i="10"/>
  <c r="W115" i="10"/>
  <c r="W260" i="10"/>
  <c r="W249" i="10"/>
  <c r="W238" i="10"/>
  <c r="W236" i="10"/>
  <c r="W138" i="10"/>
  <c r="W98" i="10"/>
  <c r="W90" i="10"/>
  <c r="W251" i="10"/>
  <c r="W127" i="10"/>
  <c r="W15" i="10"/>
  <c r="W19" i="10"/>
  <c r="W216" i="10"/>
  <c r="W155" i="10"/>
  <c r="W247" i="10"/>
  <c r="W57" i="10"/>
  <c r="W105" i="10"/>
  <c r="W250" i="10"/>
  <c r="W25" i="10"/>
  <c r="W269" i="10"/>
  <c r="W217" i="10"/>
  <c r="W257" i="10"/>
  <c r="W253" i="10"/>
  <c r="W235" i="10"/>
  <c r="W167" i="10"/>
  <c r="W129" i="10"/>
  <c r="W222" i="10"/>
  <c r="W50" i="10"/>
  <c r="W122" i="10"/>
  <c r="W88" i="10"/>
  <c r="W204" i="10"/>
  <c r="W240" i="10"/>
  <c r="W96" i="10"/>
  <c r="W162" i="10"/>
  <c r="W74" i="10"/>
  <c r="W218" i="10"/>
  <c r="W174" i="10"/>
  <c r="W272" i="10"/>
  <c r="W197" i="10"/>
  <c r="W248" i="10"/>
  <c r="W123" i="10"/>
  <c r="W65" i="10"/>
  <c r="W42" i="10"/>
  <c r="W231" i="10"/>
  <c r="W189" i="10"/>
  <c r="W254" i="10"/>
  <c r="W199" i="10"/>
  <c r="W39" i="10"/>
  <c r="W186" i="10"/>
  <c r="W184" i="10"/>
  <c r="W152" i="10"/>
  <c r="W147" i="10"/>
  <c r="W281" i="10"/>
  <c r="W59" i="10"/>
  <c r="W17" i="10"/>
  <c r="W22" i="10"/>
  <c r="W181" i="10"/>
  <c r="W56" i="10"/>
  <c r="W136" i="10"/>
  <c r="W280" i="10"/>
  <c r="W28" i="10"/>
  <c r="W224" i="10"/>
  <c r="W87" i="10"/>
  <c r="W47" i="10"/>
  <c r="W45" i="10"/>
  <c r="W205" i="10"/>
  <c r="W137" i="10"/>
  <c r="W34" i="10"/>
  <c r="W107" i="10"/>
  <c r="W142" i="10"/>
  <c r="W275" i="10"/>
  <c r="W178" i="10"/>
  <c r="W135" i="10"/>
  <c r="W196" i="10"/>
  <c r="W201" i="10"/>
  <c r="W128" i="10"/>
  <c r="W263" i="10"/>
  <c r="W104" i="10"/>
  <c r="W95" i="10"/>
  <c r="W195" i="10"/>
  <c r="W143" i="10"/>
  <c r="W157" i="10"/>
  <c r="W274" i="10"/>
  <c r="W21" i="10"/>
  <c r="W228" i="10"/>
  <c r="W113" i="10"/>
  <c r="W264" i="10"/>
  <c r="W121" i="10"/>
  <c r="W234" i="10"/>
  <c r="W27" i="10"/>
  <c r="W168" i="10"/>
  <c r="W102" i="10"/>
  <c r="W72" i="10"/>
  <c r="W258" i="10"/>
  <c r="W70" i="10"/>
  <c r="W36" i="10"/>
  <c r="W126" i="10"/>
  <c r="W33" i="10"/>
  <c r="W211" i="10"/>
  <c r="W117" i="10"/>
  <c r="W49" i="10"/>
  <c r="AI182" i="10" l="1"/>
  <c r="AI203" i="10"/>
  <c r="AI177" i="10"/>
  <c r="AI44" i="10"/>
  <c r="W29" i="10"/>
  <c r="W199" i="13"/>
  <c r="W216" i="13" s="1"/>
  <c r="W14" i="13"/>
  <c r="W11" i="13" s="1"/>
  <c r="W77" i="13"/>
  <c r="AG14" i="13"/>
  <c r="AG11" i="13" s="1"/>
  <c r="AG26" i="13" s="1"/>
  <c r="AG186" i="13"/>
  <c r="AG34" i="13"/>
  <c r="W180" i="13"/>
  <c r="W21" i="13"/>
  <c r="W38" i="13"/>
  <c r="W27" i="13" s="1"/>
  <c r="W210" i="13"/>
  <c r="W186" i="13"/>
  <c r="AG250" i="13"/>
  <c r="AG210" i="13"/>
  <c r="AG30" i="13"/>
  <c r="AG105" i="13"/>
  <c r="AG111" i="13"/>
  <c r="W228" i="13"/>
  <c r="W250" i="13"/>
  <c r="AG38" i="13"/>
  <c r="AG243" i="13"/>
  <c r="AG154" i="13"/>
  <c r="AG172" i="13" s="1"/>
  <c r="AG49" i="13"/>
  <c r="AG77" i="13"/>
  <c r="AG132" i="13"/>
  <c r="AG115" i="13"/>
  <c r="AG99" i="13" s="1"/>
  <c r="AG94" i="13" s="1"/>
  <c r="AG42" i="13"/>
  <c r="AG228" i="13"/>
  <c r="AG57" i="13"/>
  <c r="AI10" i="25"/>
  <c r="W14" i="25"/>
  <c r="AI14" i="25"/>
  <c r="AI54" i="1"/>
  <c r="AI82" i="1"/>
  <c r="W147" i="1"/>
  <c r="W92" i="1"/>
  <c r="AI79" i="1"/>
  <c r="AI55" i="10"/>
  <c r="W118" i="10"/>
  <c r="AI134" i="10"/>
  <c r="AI187" i="10"/>
  <c r="AI166" i="10"/>
  <c r="W63" i="10"/>
  <c r="W55" i="10" s="1"/>
  <c r="W20" i="1"/>
  <c r="AI92" i="1"/>
  <c r="W64" i="1"/>
  <c r="W54" i="1"/>
  <c r="W39" i="1" s="1"/>
  <c r="AI147" i="1"/>
  <c r="AI116" i="1"/>
  <c r="AI20" i="1"/>
  <c r="AI64" i="1"/>
  <c r="AI61" i="1" s="1"/>
  <c r="AI15" i="1"/>
  <c r="W82" i="1"/>
  <c r="AI39" i="1"/>
  <c r="AI122" i="1"/>
  <c r="AI121" i="1" s="1"/>
  <c r="W32" i="10"/>
  <c r="AI208" i="10"/>
  <c r="W177" i="10"/>
  <c r="W187" i="10"/>
  <c r="W166" i="10"/>
  <c r="AI32" i="10"/>
  <c r="AI112" i="10"/>
  <c r="AI198" i="10"/>
  <c r="AI73" i="10"/>
  <c r="AI172" i="10"/>
  <c r="AI78" i="10"/>
  <c r="AI29" i="10"/>
  <c r="AI26" i="10" s="1"/>
  <c r="AI267" i="10"/>
  <c r="W37" i="10"/>
  <c r="AI141" i="10"/>
  <c r="AI140" i="10" s="1"/>
  <c r="AI244" i="10"/>
  <c r="AI261" i="10"/>
  <c r="AI118" i="10"/>
  <c r="AI193" i="10"/>
  <c r="AI214" i="10"/>
  <c r="AI148" i="10"/>
  <c r="AI10" i="1"/>
  <c r="W97" i="10"/>
  <c r="AI97" i="10"/>
  <c r="AI89" i="10"/>
  <c r="W10" i="10"/>
  <c r="AI10" i="10"/>
  <c r="AG199" i="13"/>
  <c r="AG216" i="13" s="1"/>
  <c r="AG27" i="13"/>
  <c r="W26" i="13"/>
  <c r="W49" i="13"/>
  <c r="W62" i="13" s="1"/>
  <c r="W172" i="13"/>
  <c r="W132" i="13"/>
  <c r="W99" i="13"/>
  <c r="W94" i="13" s="1"/>
  <c r="W69" i="1"/>
  <c r="W15" i="1"/>
  <c r="W10" i="1"/>
  <c r="W122" i="1"/>
  <c r="W121" i="1" s="1"/>
  <c r="W116" i="1"/>
  <c r="W141" i="10"/>
  <c r="W140" i="10" s="1"/>
  <c r="W198" i="10"/>
  <c r="W261" i="10"/>
  <c r="W79" i="1"/>
  <c r="W112" i="10"/>
  <c r="W73" i="10"/>
  <c r="W89" i="10"/>
  <c r="W208" i="10"/>
  <c r="W44" i="10"/>
  <c r="W78" i="10"/>
  <c r="W267" i="10"/>
  <c r="W134" i="10"/>
  <c r="W244" i="10"/>
  <c r="W172" i="10"/>
  <c r="W161" i="10"/>
  <c r="W203" i="10"/>
  <c r="W182" i="10"/>
  <c r="W193" i="10"/>
  <c r="W148" i="10"/>
  <c r="W214" i="10"/>
  <c r="AI159" i="10" l="1"/>
  <c r="W61" i="1"/>
  <c r="AI77" i="10"/>
  <c r="W26" i="10"/>
  <c r="Y26" i="10" s="1"/>
  <c r="AA26" i="10" s="1"/>
  <c r="AG62" i="13"/>
  <c r="AG192" i="13" s="1"/>
  <c r="AI192" i="13" s="1"/>
  <c r="W77" i="1"/>
  <c r="AI77" i="1"/>
  <c r="Y77" i="1" s="1"/>
  <c r="AA77" i="1" s="1"/>
  <c r="W111" i="10"/>
  <c r="AI192" i="10"/>
  <c r="AI111" i="10"/>
  <c r="W156" i="1"/>
  <c r="W158" i="1" s="1"/>
  <c r="W192" i="10"/>
  <c r="W77" i="10"/>
  <c r="W192" i="13"/>
  <c r="W159" i="10"/>
  <c r="C8" i="24"/>
  <c r="C8" i="23"/>
  <c r="C8" i="22"/>
  <c r="C12" i="23"/>
  <c r="AI256" i="13"/>
  <c r="Y256" i="13"/>
  <c r="AI254" i="13"/>
  <c r="Y254" i="13"/>
  <c r="AI253" i="13"/>
  <c r="Y253" i="13"/>
  <c r="AI252" i="13"/>
  <c r="Y252" i="13"/>
  <c r="AI251" i="13"/>
  <c r="Y251" i="13"/>
  <c r="AI250" i="13"/>
  <c r="Y250" i="13"/>
  <c r="AI249" i="13"/>
  <c r="Y249" i="13"/>
  <c r="AI248" i="13"/>
  <c r="Y248" i="13"/>
  <c r="AI247" i="13"/>
  <c r="Y247" i="13"/>
  <c r="AI246" i="13"/>
  <c r="Y246" i="13"/>
  <c r="AI245" i="13"/>
  <c r="Y245" i="13"/>
  <c r="AI244" i="13"/>
  <c r="Y244" i="13"/>
  <c r="AI243" i="13"/>
  <c r="Y243" i="13"/>
  <c r="AI241" i="13"/>
  <c r="Y241" i="13"/>
  <c r="AI239" i="13"/>
  <c r="Y239" i="13"/>
  <c r="AI238" i="13"/>
  <c r="Y238" i="13"/>
  <c r="AI237" i="13"/>
  <c r="Y237" i="13"/>
  <c r="AI236" i="13"/>
  <c r="Y236" i="13"/>
  <c r="AI235" i="13"/>
  <c r="Y235" i="13"/>
  <c r="AI234" i="13"/>
  <c r="Y234" i="13"/>
  <c r="AI233" i="13"/>
  <c r="Y233" i="13"/>
  <c r="AI232" i="13"/>
  <c r="Y232" i="13"/>
  <c r="AI231" i="13"/>
  <c r="Y231" i="13"/>
  <c r="AI230" i="13"/>
  <c r="Y230" i="13"/>
  <c r="AI229" i="13"/>
  <c r="Y229" i="13"/>
  <c r="AI228" i="13"/>
  <c r="Y228" i="13"/>
  <c r="AI226" i="13"/>
  <c r="Y226" i="13"/>
  <c r="AI224" i="13"/>
  <c r="Y224" i="13"/>
  <c r="AI222" i="13"/>
  <c r="Y222" i="13"/>
  <c r="AI220" i="13"/>
  <c r="Y220" i="13"/>
  <c r="AI219" i="13"/>
  <c r="Y219" i="13"/>
  <c r="AI218" i="13"/>
  <c r="Y218" i="13"/>
  <c r="AI217" i="13"/>
  <c r="Y217" i="13"/>
  <c r="AI216" i="13"/>
  <c r="Y216" i="13"/>
  <c r="AI215" i="13"/>
  <c r="Y215" i="13"/>
  <c r="AI214" i="13"/>
  <c r="Y214" i="13"/>
  <c r="AI213" i="13"/>
  <c r="Y213" i="13"/>
  <c r="AI212" i="13"/>
  <c r="Y212" i="13"/>
  <c r="AI211" i="13"/>
  <c r="Y211" i="13"/>
  <c r="AI210" i="13"/>
  <c r="Y210" i="13"/>
  <c r="AI209" i="13"/>
  <c r="Y209" i="13"/>
  <c r="AI208" i="13"/>
  <c r="Y208" i="13"/>
  <c r="AI207" i="13"/>
  <c r="Y207" i="13"/>
  <c r="AI206" i="13"/>
  <c r="Y206" i="13"/>
  <c r="AI205" i="13"/>
  <c r="Y205" i="13"/>
  <c r="AI204" i="13"/>
  <c r="Y204" i="13"/>
  <c r="AI203" i="13"/>
  <c r="Y203" i="13"/>
  <c r="AI202" i="13"/>
  <c r="Y202" i="13"/>
  <c r="AI201" i="13"/>
  <c r="Y201" i="13"/>
  <c r="AI200" i="13"/>
  <c r="Y200" i="13"/>
  <c r="AI199" i="13"/>
  <c r="Y199" i="13"/>
  <c r="AI198" i="13"/>
  <c r="Y198" i="13"/>
  <c r="AI197" i="13"/>
  <c r="Y197" i="13"/>
  <c r="AI196" i="13"/>
  <c r="Y196" i="13"/>
  <c r="AI195" i="13"/>
  <c r="Y195" i="13"/>
  <c r="AI194" i="13"/>
  <c r="Y194" i="13"/>
  <c r="AI193" i="13"/>
  <c r="Y193" i="13"/>
  <c r="AI191" i="13"/>
  <c r="Y191" i="13"/>
  <c r="AI190" i="13"/>
  <c r="Y190" i="13"/>
  <c r="AI189" i="13"/>
  <c r="Y189" i="13"/>
  <c r="AI188" i="13"/>
  <c r="Y188" i="13"/>
  <c r="AI187" i="13"/>
  <c r="Y187" i="13"/>
  <c r="AI186" i="13"/>
  <c r="Y186" i="13"/>
  <c r="AI185" i="13"/>
  <c r="Y185" i="13"/>
  <c r="AI184" i="13"/>
  <c r="Y184" i="13"/>
  <c r="AI183" i="13"/>
  <c r="Y183" i="13"/>
  <c r="AI182" i="13"/>
  <c r="Y182" i="13"/>
  <c r="AI181" i="13"/>
  <c r="Y181" i="13"/>
  <c r="AI180" i="13"/>
  <c r="Y180" i="13"/>
  <c r="AI179" i="13"/>
  <c r="Y179" i="13"/>
  <c r="AI178" i="13"/>
  <c r="Y178" i="13"/>
  <c r="AI177" i="13"/>
  <c r="Y177" i="13"/>
  <c r="AI176" i="13"/>
  <c r="Y176" i="13"/>
  <c r="AI175" i="13"/>
  <c r="Y175" i="13"/>
  <c r="C175" i="13" s="1"/>
  <c r="AI174" i="13"/>
  <c r="Y174" i="13"/>
  <c r="AI173" i="13"/>
  <c r="Y173" i="13"/>
  <c r="C173" i="13" s="1"/>
  <c r="AI172" i="13"/>
  <c r="Y172" i="13"/>
  <c r="AI171" i="13"/>
  <c r="Y171" i="13"/>
  <c r="AI170" i="13"/>
  <c r="Y170" i="13"/>
  <c r="AI169" i="13"/>
  <c r="Y169" i="13"/>
  <c r="C169" i="13" s="1"/>
  <c r="AI168" i="13"/>
  <c r="Y168" i="13"/>
  <c r="AI167" i="13"/>
  <c r="Y167" i="13"/>
  <c r="AI166" i="13"/>
  <c r="Y166" i="13"/>
  <c r="AI165" i="13"/>
  <c r="Y165" i="13"/>
  <c r="AI164" i="13"/>
  <c r="Y164" i="13"/>
  <c r="AI163" i="13"/>
  <c r="Y163" i="13"/>
  <c r="AI162" i="13"/>
  <c r="Y162" i="13"/>
  <c r="AI161" i="13"/>
  <c r="Y161" i="13"/>
  <c r="C161" i="13" s="1"/>
  <c r="AI160" i="13"/>
  <c r="Y160" i="13"/>
  <c r="AI159" i="13"/>
  <c r="Y159" i="13"/>
  <c r="AI158" i="13"/>
  <c r="Y158" i="13"/>
  <c r="AI157" i="13"/>
  <c r="Y157" i="13"/>
  <c r="AI156" i="13"/>
  <c r="Y156" i="13"/>
  <c r="AI155" i="13"/>
  <c r="Y155" i="13"/>
  <c r="AI154" i="13"/>
  <c r="Y154" i="13"/>
  <c r="AI153" i="13"/>
  <c r="Y153" i="13"/>
  <c r="AI152" i="13"/>
  <c r="Y152" i="13"/>
  <c r="AI151" i="13"/>
  <c r="Y151" i="13"/>
  <c r="C151" i="13" s="1"/>
  <c r="AI150" i="13"/>
  <c r="Y150" i="13"/>
  <c r="AI149" i="13"/>
  <c r="Y149" i="13"/>
  <c r="AI148" i="13"/>
  <c r="Y148" i="13"/>
  <c r="AI147" i="13"/>
  <c r="Y147" i="13"/>
  <c r="AI146" i="13"/>
  <c r="Y146" i="13"/>
  <c r="AI145" i="13"/>
  <c r="Y145" i="13"/>
  <c r="C145" i="13" s="1"/>
  <c r="AI144" i="13"/>
  <c r="Y144" i="13"/>
  <c r="AI143" i="13"/>
  <c r="Y143" i="13"/>
  <c r="AI142" i="13"/>
  <c r="Y142" i="13"/>
  <c r="AI141" i="13"/>
  <c r="Y141" i="13"/>
  <c r="AI140" i="13"/>
  <c r="Y140" i="13"/>
  <c r="AI139" i="13"/>
  <c r="Y139" i="13"/>
  <c r="AI138" i="13"/>
  <c r="Y138" i="13"/>
  <c r="AI137" i="13"/>
  <c r="Y137" i="13"/>
  <c r="AI136" i="13"/>
  <c r="Y136" i="13"/>
  <c r="AI135" i="13"/>
  <c r="Y135" i="13"/>
  <c r="AI134" i="13"/>
  <c r="Y134" i="13"/>
  <c r="AI133" i="13"/>
  <c r="Y133" i="13"/>
  <c r="AI132" i="13"/>
  <c r="Y132" i="13"/>
  <c r="AI131" i="13"/>
  <c r="Y131" i="13"/>
  <c r="AI130" i="13"/>
  <c r="Y130" i="13"/>
  <c r="AI129" i="13"/>
  <c r="Y129" i="13"/>
  <c r="C129" i="13" s="1"/>
  <c r="AI128" i="13"/>
  <c r="Y128" i="13"/>
  <c r="AI127" i="13"/>
  <c r="Y127" i="13"/>
  <c r="AI126" i="13"/>
  <c r="Y126" i="13"/>
  <c r="AI125" i="13"/>
  <c r="Y125" i="13"/>
  <c r="AI124" i="13"/>
  <c r="Y124" i="13"/>
  <c r="AI123" i="13"/>
  <c r="Y123" i="13"/>
  <c r="AI122" i="13"/>
  <c r="Y122" i="13"/>
  <c r="AI121" i="13"/>
  <c r="Y121" i="13"/>
  <c r="C121" i="13" s="1"/>
  <c r="AI120" i="13"/>
  <c r="Y120" i="13"/>
  <c r="AI119" i="13"/>
  <c r="Y119" i="13"/>
  <c r="AI118" i="13"/>
  <c r="Y118" i="13"/>
  <c r="AI117" i="13"/>
  <c r="Y117" i="13"/>
  <c r="AI116" i="13"/>
  <c r="Y116" i="13"/>
  <c r="AI115" i="13"/>
  <c r="Y115" i="13"/>
  <c r="AI114" i="13"/>
  <c r="Y114" i="13"/>
  <c r="AI113" i="13"/>
  <c r="Y113" i="13"/>
  <c r="AI112" i="13"/>
  <c r="Y112" i="13"/>
  <c r="AI111" i="13"/>
  <c r="Y111" i="13"/>
  <c r="AI110" i="13"/>
  <c r="Y110" i="13"/>
  <c r="AI109" i="13"/>
  <c r="Y109" i="13"/>
  <c r="AI108" i="13"/>
  <c r="Y108" i="13"/>
  <c r="AI107" i="13"/>
  <c r="Y107" i="13"/>
  <c r="AI106" i="13"/>
  <c r="Y106" i="13"/>
  <c r="AI105" i="13"/>
  <c r="Y105" i="13"/>
  <c r="AI104" i="13"/>
  <c r="Y104" i="13"/>
  <c r="AI103" i="13"/>
  <c r="Y103" i="13"/>
  <c r="AI102" i="13"/>
  <c r="Y102" i="13"/>
  <c r="AI101" i="13"/>
  <c r="Y101" i="13"/>
  <c r="AI100" i="13"/>
  <c r="Y100" i="13"/>
  <c r="AI99" i="13"/>
  <c r="Y99" i="13"/>
  <c r="AI98" i="13"/>
  <c r="Y98" i="13"/>
  <c r="AI97" i="13"/>
  <c r="Y97" i="13"/>
  <c r="AI96" i="13"/>
  <c r="Y96" i="13"/>
  <c r="AI95" i="13"/>
  <c r="Y95" i="13"/>
  <c r="AI94" i="13"/>
  <c r="Y94" i="13"/>
  <c r="AI93" i="13"/>
  <c r="Y93" i="13"/>
  <c r="AI92" i="13"/>
  <c r="Y92" i="13"/>
  <c r="AI91" i="13"/>
  <c r="Y91" i="13"/>
  <c r="AI90" i="13"/>
  <c r="Y90" i="13"/>
  <c r="AI89" i="13"/>
  <c r="Y89" i="13"/>
  <c r="AI88" i="13"/>
  <c r="Y88" i="13"/>
  <c r="AI87" i="13"/>
  <c r="Y87" i="13"/>
  <c r="AI86" i="13"/>
  <c r="Y86" i="13"/>
  <c r="AI85" i="13"/>
  <c r="Y85" i="13"/>
  <c r="AI84" i="13"/>
  <c r="Y84" i="13"/>
  <c r="AI83" i="13"/>
  <c r="Y83" i="13"/>
  <c r="AI82" i="13"/>
  <c r="Y82" i="13"/>
  <c r="AI81" i="13"/>
  <c r="Y81" i="13"/>
  <c r="AI80" i="13"/>
  <c r="Y80" i="13"/>
  <c r="AI79" i="13"/>
  <c r="Y79" i="13"/>
  <c r="C79" i="13" s="1"/>
  <c r="AI78" i="13"/>
  <c r="Y78" i="13"/>
  <c r="AI77" i="13"/>
  <c r="Y77" i="13"/>
  <c r="C77" i="13" s="1"/>
  <c r="AI76" i="13"/>
  <c r="Y76" i="13"/>
  <c r="AI75" i="13"/>
  <c r="Y75" i="13"/>
  <c r="AI74" i="13"/>
  <c r="Y74" i="13"/>
  <c r="AI73" i="13"/>
  <c r="Y73" i="13"/>
  <c r="C73" i="13" s="1"/>
  <c r="AI72" i="13"/>
  <c r="Y72" i="13"/>
  <c r="AI71" i="13"/>
  <c r="Y71" i="13"/>
  <c r="AI70" i="13"/>
  <c r="Y70" i="13"/>
  <c r="AI69" i="13"/>
  <c r="Y69" i="13"/>
  <c r="AI68" i="13"/>
  <c r="Y68" i="13"/>
  <c r="AI67" i="13"/>
  <c r="Y67" i="13"/>
  <c r="AI66" i="13"/>
  <c r="Y66" i="13"/>
  <c r="AI65" i="13"/>
  <c r="Y65" i="13"/>
  <c r="AI64" i="13"/>
  <c r="Y64" i="13"/>
  <c r="AI63" i="13"/>
  <c r="Y63" i="13"/>
  <c r="AI62" i="13"/>
  <c r="Y62" i="13"/>
  <c r="AI61" i="13"/>
  <c r="Y61" i="13"/>
  <c r="AI60" i="13"/>
  <c r="Y60" i="13"/>
  <c r="AI59" i="13"/>
  <c r="Y59" i="13"/>
  <c r="AI58" i="13"/>
  <c r="Y58" i="13"/>
  <c r="AI57" i="13"/>
  <c r="Y57" i="13"/>
  <c r="C57" i="13" s="1"/>
  <c r="AI56" i="13"/>
  <c r="Y56" i="13"/>
  <c r="AI55" i="13"/>
  <c r="Y55" i="13"/>
  <c r="AI54" i="13"/>
  <c r="Y54" i="13"/>
  <c r="AI53" i="13"/>
  <c r="Y53" i="13"/>
  <c r="AI52" i="13"/>
  <c r="Y52" i="13"/>
  <c r="AI51" i="13"/>
  <c r="Y51" i="13"/>
  <c r="AI50" i="13"/>
  <c r="Y50" i="13"/>
  <c r="AI49" i="13"/>
  <c r="Y49" i="13"/>
  <c r="AI48" i="13"/>
  <c r="Y48" i="13"/>
  <c r="AI47" i="13"/>
  <c r="Y47" i="13"/>
  <c r="C47" i="13" s="1"/>
  <c r="AI46" i="13"/>
  <c r="Y46" i="13"/>
  <c r="AI45" i="13"/>
  <c r="Y45" i="13"/>
  <c r="C45" i="13" s="1"/>
  <c r="AI44" i="13"/>
  <c r="Y44" i="13"/>
  <c r="AI43" i="13"/>
  <c r="Y43" i="13"/>
  <c r="AI42" i="13"/>
  <c r="Y42" i="13"/>
  <c r="AI41" i="13"/>
  <c r="Y41" i="13"/>
  <c r="C41" i="13" s="1"/>
  <c r="AI40" i="13"/>
  <c r="Y40" i="13"/>
  <c r="AI39" i="13"/>
  <c r="Y39" i="13"/>
  <c r="AI38" i="13"/>
  <c r="Y38" i="13"/>
  <c r="AI37" i="13"/>
  <c r="Y37" i="13"/>
  <c r="AI36" i="13"/>
  <c r="Y36" i="13"/>
  <c r="AI35" i="13"/>
  <c r="Y35" i="13"/>
  <c r="AI34" i="13"/>
  <c r="Y34" i="13"/>
  <c r="AI33" i="13"/>
  <c r="Y33" i="13"/>
  <c r="C33" i="13" s="1"/>
  <c r="AI32" i="13"/>
  <c r="Y32" i="13"/>
  <c r="AI31" i="13"/>
  <c r="Y31" i="13"/>
  <c r="AI30" i="13"/>
  <c r="Y30" i="13"/>
  <c r="AI29" i="13"/>
  <c r="Y29" i="13"/>
  <c r="AI28" i="13"/>
  <c r="Y28" i="13"/>
  <c r="AI27" i="13"/>
  <c r="Y27" i="13"/>
  <c r="C27" i="13" s="1"/>
  <c r="AI26" i="13"/>
  <c r="Y26" i="13"/>
  <c r="AI25" i="13"/>
  <c r="Y25" i="13"/>
  <c r="AI24" i="13"/>
  <c r="Y24" i="13"/>
  <c r="AI23" i="13"/>
  <c r="Y23" i="13"/>
  <c r="AI22" i="13"/>
  <c r="Y22" i="13"/>
  <c r="AI21" i="13"/>
  <c r="Y21" i="13"/>
  <c r="C21" i="13" s="1"/>
  <c r="AI20" i="13"/>
  <c r="Y20" i="13"/>
  <c r="AI19" i="13"/>
  <c r="Y19" i="13"/>
  <c r="AI18" i="13"/>
  <c r="Y18" i="13"/>
  <c r="AI17" i="13"/>
  <c r="Y17" i="13"/>
  <c r="AI16" i="13"/>
  <c r="Y16" i="13"/>
  <c r="AI15" i="13"/>
  <c r="Y15" i="13"/>
  <c r="AI14" i="13"/>
  <c r="Y14" i="13"/>
  <c r="AI13" i="13"/>
  <c r="Y13" i="13"/>
  <c r="AI12" i="13"/>
  <c r="Y12" i="13"/>
  <c r="AI11" i="13"/>
  <c r="Y11" i="13"/>
  <c r="AI10" i="13"/>
  <c r="Y10" i="13"/>
  <c r="AI9" i="13"/>
  <c r="Y9" i="13"/>
  <c r="AK21" i="25"/>
  <c r="Y21" i="25"/>
  <c r="AA21" i="25" s="1"/>
  <c r="AK20" i="25"/>
  <c r="Y20" i="25"/>
  <c r="AA20" i="25" s="1"/>
  <c r="AK19" i="25"/>
  <c r="Y19" i="25"/>
  <c r="AK18" i="25"/>
  <c r="Y18" i="25"/>
  <c r="AA18" i="25" s="1"/>
  <c r="AK17" i="25"/>
  <c r="Y17" i="25"/>
  <c r="AA17" i="25" s="1"/>
  <c r="AK16" i="25"/>
  <c r="Y16" i="25"/>
  <c r="AA16" i="25" s="1"/>
  <c r="AK15" i="25"/>
  <c r="Y15" i="25"/>
  <c r="AA15" i="25" s="1"/>
  <c r="AK14" i="25"/>
  <c r="Y14" i="25"/>
  <c r="AA14" i="25" s="1"/>
  <c r="AK13" i="25"/>
  <c r="Y13" i="25"/>
  <c r="AA13" i="25" s="1"/>
  <c r="AK12" i="25"/>
  <c r="Y12" i="25"/>
  <c r="AA12" i="25" s="1"/>
  <c r="C12" i="25" s="1"/>
  <c r="AK11" i="25"/>
  <c r="Y11" i="25"/>
  <c r="AA11" i="25" s="1"/>
  <c r="AK10" i="25"/>
  <c r="Y10" i="25"/>
  <c r="AA10" i="25" s="1"/>
  <c r="C10" i="25" s="1"/>
  <c r="AK9" i="25"/>
  <c r="Y9" i="25"/>
  <c r="AA9" i="25" s="1"/>
  <c r="AK282" i="10"/>
  <c r="Y282" i="10"/>
  <c r="AK281" i="10"/>
  <c r="Y281" i="10"/>
  <c r="AK280" i="10"/>
  <c r="Y280" i="10"/>
  <c r="AA280" i="10" s="1"/>
  <c r="AK279" i="10"/>
  <c r="Y279" i="10"/>
  <c r="AA279" i="10" s="1"/>
  <c r="AK278" i="10"/>
  <c r="Y278" i="10"/>
  <c r="AK277" i="10"/>
  <c r="Y277" i="10"/>
  <c r="AK276" i="10"/>
  <c r="Y276" i="10"/>
  <c r="AA276" i="10" s="1"/>
  <c r="AK275" i="10"/>
  <c r="Y275" i="10"/>
  <c r="AA275" i="10" s="1"/>
  <c r="AK274" i="10"/>
  <c r="Y274" i="10"/>
  <c r="AK273" i="10"/>
  <c r="Y273" i="10"/>
  <c r="AK272" i="10"/>
  <c r="Y272" i="10"/>
  <c r="AA272" i="10" s="1"/>
  <c r="AK271" i="10"/>
  <c r="Y271" i="10"/>
  <c r="AA271" i="10" s="1"/>
  <c r="AK270" i="10"/>
  <c r="Y270" i="10"/>
  <c r="AK269" i="10"/>
  <c r="Y269" i="10"/>
  <c r="AK268" i="10"/>
  <c r="Y268" i="10"/>
  <c r="AA268" i="10" s="1"/>
  <c r="AK267" i="10"/>
  <c r="Y267" i="10"/>
  <c r="AA267" i="10" s="1"/>
  <c r="AK266" i="10"/>
  <c r="Y266" i="10"/>
  <c r="AA266" i="10" s="1"/>
  <c r="AK265" i="10"/>
  <c r="Y265" i="10"/>
  <c r="AK264" i="10"/>
  <c r="Y264" i="10"/>
  <c r="AA264" i="10" s="1"/>
  <c r="AK263" i="10"/>
  <c r="Y263" i="10"/>
  <c r="AA263" i="10" s="1"/>
  <c r="AK262" i="10"/>
  <c r="Y262" i="10"/>
  <c r="AK261" i="10"/>
  <c r="Y261" i="10"/>
  <c r="AK260" i="10"/>
  <c r="Y260" i="10"/>
  <c r="AA260" i="10" s="1"/>
  <c r="AK259" i="10"/>
  <c r="Y259" i="10"/>
  <c r="AA259" i="10" s="1"/>
  <c r="AK258" i="10"/>
  <c r="Y258" i="10"/>
  <c r="AK257" i="10"/>
  <c r="Y257" i="10"/>
  <c r="AK256" i="10"/>
  <c r="Y256" i="10"/>
  <c r="AA256" i="10" s="1"/>
  <c r="AK255" i="10"/>
  <c r="Y255" i="10"/>
  <c r="AA255" i="10" s="1"/>
  <c r="AK254" i="10"/>
  <c r="Y254" i="10"/>
  <c r="AK253" i="10"/>
  <c r="Y253" i="10"/>
  <c r="AK252" i="10"/>
  <c r="Y252" i="10"/>
  <c r="AA252" i="10" s="1"/>
  <c r="AK251" i="10"/>
  <c r="Y251" i="10"/>
  <c r="AA251" i="10" s="1"/>
  <c r="AK250" i="10"/>
  <c r="Y250" i="10"/>
  <c r="AK249" i="10"/>
  <c r="Y249" i="10"/>
  <c r="AK248" i="10"/>
  <c r="Y248" i="10"/>
  <c r="AA248" i="10" s="1"/>
  <c r="AK247" i="10"/>
  <c r="Y247" i="10"/>
  <c r="AA247" i="10" s="1"/>
  <c r="AK246" i="10"/>
  <c r="Y246" i="10"/>
  <c r="AK245" i="10"/>
  <c r="Y245" i="10"/>
  <c r="AK244" i="10"/>
  <c r="Y244" i="10"/>
  <c r="AA244" i="10" s="1"/>
  <c r="AK243" i="10"/>
  <c r="Y243" i="10"/>
  <c r="AA243" i="10" s="1"/>
  <c r="AK242" i="10"/>
  <c r="Y242" i="10"/>
  <c r="AK241" i="10"/>
  <c r="Y241" i="10"/>
  <c r="AK240" i="10"/>
  <c r="Y240" i="10"/>
  <c r="AA240" i="10" s="1"/>
  <c r="AK238" i="10"/>
  <c r="Y238" i="10"/>
  <c r="AK237" i="10"/>
  <c r="Y237" i="10"/>
  <c r="AK236" i="10"/>
  <c r="Y236" i="10"/>
  <c r="AA236" i="10" s="1"/>
  <c r="AK235" i="10"/>
  <c r="Y235" i="10"/>
  <c r="AA235" i="10" s="1"/>
  <c r="AK234" i="10"/>
  <c r="Y234" i="10"/>
  <c r="AK233" i="10"/>
  <c r="Y233" i="10"/>
  <c r="AK232" i="10"/>
  <c r="Y232" i="10"/>
  <c r="AA232" i="10" s="1"/>
  <c r="AK231" i="10"/>
  <c r="Y231" i="10"/>
  <c r="AA231" i="10" s="1"/>
  <c r="AK230" i="10"/>
  <c r="Y230" i="10"/>
  <c r="AK229" i="10"/>
  <c r="Y229" i="10"/>
  <c r="AK228" i="10"/>
  <c r="Y228" i="10"/>
  <c r="AA228" i="10" s="1"/>
  <c r="AK225" i="10"/>
  <c r="Y225" i="10"/>
  <c r="AK224" i="10"/>
  <c r="Y224" i="10"/>
  <c r="AA224" i="10" s="1"/>
  <c r="AK223" i="10"/>
  <c r="Y223" i="10"/>
  <c r="AA223" i="10" s="1"/>
  <c r="AK222" i="10"/>
  <c r="Y222" i="10"/>
  <c r="AK221" i="10"/>
  <c r="Y221" i="10"/>
  <c r="AK219" i="10"/>
  <c r="Y219" i="10"/>
  <c r="AA219" i="10" s="1"/>
  <c r="AK218" i="10"/>
  <c r="Y218" i="10"/>
  <c r="AK217" i="10"/>
  <c r="Y217" i="10"/>
  <c r="AK216" i="10"/>
  <c r="Y216" i="10"/>
  <c r="AA216" i="10" s="1"/>
  <c r="AK215" i="10"/>
  <c r="Y215" i="10"/>
  <c r="AA215" i="10" s="1"/>
  <c r="AK214" i="10"/>
  <c r="Y214" i="10"/>
  <c r="AK213" i="10"/>
  <c r="Y213" i="10"/>
  <c r="AK212" i="10"/>
  <c r="Y212" i="10"/>
  <c r="AA212" i="10" s="1"/>
  <c r="AK211" i="10"/>
  <c r="Y211" i="10"/>
  <c r="AA211" i="10" s="1"/>
  <c r="AK210" i="10"/>
  <c r="Y210" i="10"/>
  <c r="AA210" i="10" s="1"/>
  <c r="AK209" i="10"/>
  <c r="Y209" i="10"/>
  <c r="AK208" i="10"/>
  <c r="Y208" i="10"/>
  <c r="AA208" i="10" s="1"/>
  <c r="AK207" i="10"/>
  <c r="Y207" i="10"/>
  <c r="AK206" i="10"/>
  <c r="Y206" i="10"/>
  <c r="AA206" i="10" s="1"/>
  <c r="AK205" i="10"/>
  <c r="Y205" i="10"/>
  <c r="AA205" i="10" s="1"/>
  <c r="AK204" i="10"/>
  <c r="Y204" i="10"/>
  <c r="AA204" i="10" s="1"/>
  <c r="AK203" i="10"/>
  <c r="Y203" i="10"/>
  <c r="AK202" i="10"/>
  <c r="Y202" i="10"/>
  <c r="AA202" i="10" s="1"/>
  <c r="AK201" i="10"/>
  <c r="Y201" i="10"/>
  <c r="AA201" i="10" s="1"/>
  <c r="AK200" i="10"/>
  <c r="Y200" i="10"/>
  <c r="AA200" i="10" s="1"/>
  <c r="AK199" i="10"/>
  <c r="Y199" i="10"/>
  <c r="AA199" i="10" s="1"/>
  <c r="AK198" i="10"/>
  <c r="Y198" i="10"/>
  <c r="AA198" i="10" s="1"/>
  <c r="AK197" i="10"/>
  <c r="Y197" i="10"/>
  <c r="AA197" i="10" s="1"/>
  <c r="AK196" i="10"/>
  <c r="Y196" i="10"/>
  <c r="AA196" i="10" s="1"/>
  <c r="AK195" i="10"/>
  <c r="Y195" i="10"/>
  <c r="AK194" i="10"/>
  <c r="Y194" i="10"/>
  <c r="AA194" i="10" s="1"/>
  <c r="AK193" i="10"/>
  <c r="Y193" i="10"/>
  <c r="AA193" i="10" s="1"/>
  <c r="AK192" i="10"/>
  <c r="AK191" i="10"/>
  <c r="Y191" i="10"/>
  <c r="AA191" i="10" s="1"/>
  <c r="AK190" i="10"/>
  <c r="Y190" i="10"/>
  <c r="AA190" i="10" s="1"/>
  <c r="AK189" i="10"/>
  <c r="Y189" i="10"/>
  <c r="AA189" i="10" s="1"/>
  <c r="AK188" i="10"/>
  <c r="Y188" i="10"/>
  <c r="AA188" i="10" s="1"/>
  <c r="AK187" i="10"/>
  <c r="Y187" i="10"/>
  <c r="AA187" i="10" s="1"/>
  <c r="AK186" i="10"/>
  <c r="Y186" i="10"/>
  <c r="AA186" i="10" s="1"/>
  <c r="AK185" i="10"/>
  <c r="Y185" i="10"/>
  <c r="AA185" i="10" s="1"/>
  <c r="AK184" i="10"/>
  <c r="Y184" i="10"/>
  <c r="AA184" i="10" s="1"/>
  <c r="AK183" i="10"/>
  <c r="Y183" i="10"/>
  <c r="AA183" i="10" s="1"/>
  <c r="AK182" i="10"/>
  <c r="Y182" i="10"/>
  <c r="AA182" i="10" s="1"/>
  <c r="AK181" i="10"/>
  <c r="Y181" i="10"/>
  <c r="AA181" i="10" s="1"/>
  <c r="AK180" i="10"/>
  <c r="Y180" i="10"/>
  <c r="AA180" i="10" s="1"/>
  <c r="AK179" i="10"/>
  <c r="Y179" i="10"/>
  <c r="AK178" i="10"/>
  <c r="Y178" i="10"/>
  <c r="AA178" i="10" s="1"/>
  <c r="AK177" i="10"/>
  <c r="Y177" i="10"/>
  <c r="AA177" i="10" s="1"/>
  <c r="AK176" i="10"/>
  <c r="Y176" i="10"/>
  <c r="AA176" i="10" s="1"/>
  <c r="AK175" i="10"/>
  <c r="Y175" i="10"/>
  <c r="AA175" i="10" s="1"/>
  <c r="AK174" i="10"/>
  <c r="Y174" i="10"/>
  <c r="AA174" i="10" s="1"/>
  <c r="AK173" i="10"/>
  <c r="Y173" i="10"/>
  <c r="AA173" i="10" s="1"/>
  <c r="AK172" i="10"/>
  <c r="Y172" i="10"/>
  <c r="AA172" i="10" s="1"/>
  <c r="AK171" i="10"/>
  <c r="Y171" i="10"/>
  <c r="AA171" i="10" s="1"/>
  <c r="AK170" i="10"/>
  <c r="Y170" i="10"/>
  <c r="AA170" i="10" s="1"/>
  <c r="AK169" i="10"/>
  <c r="Y169" i="10"/>
  <c r="AA169" i="10" s="1"/>
  <c r="AK168" i="10"/>
  <c r="Y168" i="10"/>
  <c r="AA168" i="10" s="1"/>
  <c r="AK167" i="10"/>
  <c r="Y167" i="10"/>
  <c r="AA167" i="10" s="1"/>
  <c r="AK166" i="10"/>
  <c r="Y166" i="10"/>
  <c r="AA166" i="10" s="1"/>
  <c r="AK165" i="10"/>
  <c r="Y165" i="10"/>
  <c r="AA165" i="10" s="1"/>
  <c r="AK164" i="10"/>
  <c r="Y164" i="10"/>
  <c r="AA164" i="10" s="1"/>
  <c r="AK163" i="10"/>
  <c r="Y163" i="10"/>
  <c r="AK162" i="10"/>
  <c r="Y162" i="10"/>
  <c r="AA162" i="10" s="1"/>
  <c r="AK161" i="10"/>
  <c r="Y161" i="10"/>
  <c r="AA161" i="10" s="1"/>
  <c r="AK160" i="10"/>
  <c r="Y160" i="10"/>
  <c r="AA160" i="10" s="1"/>
  <c r="AK159" i="10"/>
  <c r="Y159" i="10"/>
  <c r="AA159" i="10" s="1"/>
  <c r="AK158" i="10"/>
  <c r="Y158" i="10"/>
  <c r="AA158" i="10" s="1"/>
  <c r="AK157" i="10"/>
  <c r="Y157" i="10"/>
  <c r="AA157" i="10" s="1"/>
  <c r="AK156" i="10"/>
  <c r="Y156" i="10"/>
  <c r="AA156" i="10" s="1"/>
  <c r="AK155" i="10"/>
  <c r="Y155" i="10"/>
  <c r="AA155" i="10" s="1"/>
  <c r="AK154" i="10"/>
  <c r="Y154" i="10"/>
  <c r="AA154" i="10" s="1"/>
  <c r="AK153" i="10"/>
  <c r="Y153" i="10"/>
  <c r="AA153" i="10" s="1"/>
  <c r="AK152" i="10"/>
  <c r="Y152" i="10"/>
  <c r="AA152" i="10" s="1"/>
  <c r="AK151" i="10"/>
  <c r="Y151" i="10"/>
  <c r="AA151" i="10" s="1"/>
  <c r="AK150" i="10"/>
  <c r="Y150" i="10"/>
  <c r="AA150" i="10" s="1"/>
  <c r="AK149" i="10"/>
  <c r="Y149" i="10"/>
  <c r="AA149" i="10" s="1"/>
  <c r="AK148" i="10"/>
  <c r="Y148" i="10"/>
  <c r="AA148" i="10" s="1"/>
  <c r="AK147" i="10"/>
  <c r="Y147" i="10"/>
  <c r="AA147" i="10" s="1"/>
  <c r="AK146" i="10"/>
  <c r="Y146" i="10"/>
  <c r="AA146" i="10" s="1"/>
  <c r="AK145" i="10"/>
  <c r="Y145" i="10"/>
  <c r="AA145" i="10" s="1"/>
  <c r="AK144" i="10"/>
  <c r="Y144" i="10"/>
  <c r="AA144" i="10" s="1"/>
  <c r="AK143" i="10"/>
  <c r="Y143" i="10"/>
  <c r="AK142" i="10"/>
  <c r="Y142" i="10"/>
  <c r="AA142" i="10" s="1"/>
  <c r="AK141" i="10"/>
  <c r="Y141" i="10"/>
  <c r="AA141" i="10" s="1"/>
  <c r="AK140" i="10"/>
  <c r="Y140" i="10"/>
  <c r="AA140" i="10" s="1"/>
  <c r="AK139" i="10"/>
  <c r="Y139" i="10"/>
  <c r="AA139" i="10" s="1"/>
  <c r="AK138" i="10"/>
  <c r="Y138" i="10"/>
  <c r="AA138" i="10" s="1"/>
  <c r="AK137" i="10"/>
  <c r="Y137" i="10"/>
  <c r="AA137" i="10" s="1"/>
  <c r="AK136" i="10"/>
  <c r="Y136" i="10"/>
  <c r="AA136" i="10" s="1"/>
  <c r="AK135" i="10"/>
  <c r="Y135" i="10"/>
  <c r="AA135" i="10" s="1"/>
  <c r="AK134" i="10"/>
  <c r="Y134" i="10"/>
  <c r="AA134" i="10" s="1"/>
  <c r="AK132" i="10"/>
  <c r="Y132" i="10"/>
  <c r="AA132" i="10" s="1"/>
  <c r="AK131" i="10"/>
  <c r="Y131" i="10"/>
  <c r="AA131" i="10" s="1"/>
  <c r="AK130" i="10"/>
  <c r="Y130" i="10"/>
  <c r="AA130" i="10" s="1"/>
  <c r="AK129" i="10"/>
  <c r="Y129" i="10"/>
  <c r="AA129" i="10" s="1"/>
  <c r="AK128" i="10"/>
  <c r="Y128" i="10"/>
  <c r="AA128" i="10" s="1"/>
  <c r="AK127" i="10"/>
  <c r="Y127" i="10"/>
  <c r="AK126" i="10"/>
  <c r="Y126" i="10"/>
  <c r="AA126" i="10" s="1"/>
  <c r="AK125" i="10"/>
  <c r="Y125" i="10"/>
  <c r="AA125" i="10" s="1"/>
  <c r="AK124" i="10"/>
  <c r="Y124" i="10"/>
  <c r="AA124" i="10" s="1"/>
  <c r="AK123" i="10"/>
  <c r="Y123" i="10"/>
  <c r="AA123" i="10" s="1"/>
  <c r="AK122" i="10"/>
  <c r="Y122" i="10"/>
  <c r="AA122" i="10" s="1"/>
  <c r="AK121" i="10"/>
  <c r="Y121" i="10"/>
  <c r="AA121" i="10" s="1"/>
  <c r="AK120" i="10"/>
  <c r="Y120" i="10"/>
  <c r="AA120" i="10" s="1"/>
  <c r="AK119" i="10"/>
  <c r="Y119" i="10"/>
  <c r="AA119" i="10" s="1"/>
  <c r="AK118" i="10"/>
  <c r="Y118" i="10"/>
  <c r="AA118" i="10" s="1"/>
  <c r="AK117" i="10"/>
  <c r="Y117" i="10"/>
  <c r="AA117" i="10" s="1"/>
  <c r="AK116" i="10"/>
  <c r="Y116" i="10"/>
  <c r="AA116" i="10" s="1"/>
  <c r="AK115" i="10"/>
  <c r="Y115" i="10"/>
  <c r="AA115" i="10" s="1"/>
  <c r="AK114" i="10"/>
  <c r="Y114" i="10"/>
  <c r="AA114" i="10" s="1"/>
  <c r="AK113" i="10"/>
  <c r="Y113" i="10"/>
  <c r="AA113" i="10" s="1"/>
  <c r="AK112" i="10"/>
  <c r="Y112" i="10"/>
  <c r="AA112" i="10" s="1"/>
  <c r="AK110" i="10"/>
  <c r="Y110" i="10"/>
  <c r="AA110" i="10" s="1"/>
  <c r="AK109" i="10"/>
  <c r="Y109" i="10"/>
  <c r="AA109" i="10" s="1"/>
  <c r="AK108" i="10"/>
  <c r="Y108" i="10"/>
  <c r="AA108" i="10" s="1"/>
  <c r="AK107" i="10"/>
  <c r="Y107" i="10"/>
  <c r="AA107" i="10" s="1"/>
  <c r="AK106" i="10"/>
  <c r="Y106" i="10"/>
  <c r="AA106" i="10" s="1"/>
  <c r="AK105" i="10"/>
  <c r="Y105" i="10"/>
  <c r="AA105" i="10" s="1"/>
  <c r="AK104" i="10"/>
  <c r="Y104" i="10"/>
  <c r="AA104" i="10" s="1"/>
  <c r="AK103" i="10"/>
  <c r="Y103" i="10"/>
  <c r="AA103" i="10" s="1"/>
  <c r="AK102" i="10"/>
  <c r="Y102" i="10"/>
  <c r="AA102" i="10" s="1"/>
  <c r="AK101" i="10"/>
  <c r="Y101" i="10"/>
  <c r="AA101" i="10" s="1"/>
  <c r="AK100" i="10"/>
  <c r="Y100" i="10"/>
  <c r="AA100" i="10" s="1"/>
  <c r="AK99" i="10"/>
  <c r="Y99" i="10"/>
  <c r="AA99" i="10" s="1"/>
  <c r="AK98" i="10"/>
  <c r="Y98" i="10"/>
  <c r="AA98" i="10" s="1"/>
  <c r="AK97" i="10"/>
  <c r="Y97" i="10"/>
  <c r="AA97" i="10" s="1"/>
  <c r="AK96" i="10"/>
  <c r="Y96" i="10"/>
  <c r="AA96" i="10" s="1"/>
  <c r="AK95" i="10"/>
  <c r="Y95" i="10"/>
  <c r="AA95" i="10" s="1"/>
  <c r="AK94" i="10"/>
  <c r="Y94" i="10"/>
  <c r="AA94" i="10" s="1"/>
  <c r="AK93" i="10"/>
  <c r="Y93" i="10"/>
  <c r="AA93" i="10" s="1"/>
  <c r="AK92" i="10"/>
  <c r="Y92" i="10"/>
  <c r="AA92" i="10" s="1"/>
  <c r="AK91" i="10"/>
  <c r="Y91" i="10"/>
  <c r="AA91" i="10" s="1"/>
  <c r="AK90" i="10"/>
  <c r="Y90" i="10"/>
  <c r="AA90" i="10" s="1"/>
  <c r="AK89" i="10"/>
  <c r="Y89" i="10"/>
  <c r="AA89" i="10" s="1"/>
  <c r="AK88" i="10"/>
  <c r="Y88" i="10"/>
  <c r="AA88" i="10" s="1"/>
  <c r="AK87" i="10"/>
  <c r="Y87" i="10"/>
  <c r="AA87" i="10" s="1"/>
  <c r="AK86" i="10"/>
  <c r="Y86" i="10"/>
  <c r="AA86" i="10" s="1"/>
  <c r="AK85" i="10"/>
  <c r="Y85" i="10"/>
  <c r="AA85" i="10" s="1"/>
  <c r="AK84" i="10"/>
  <c r="Y84" i="10"/>
  <c r="AA84" i="10" s="1"/>
  <c r="AK83" i="10"/>
  <c r="Y83" i="10"/>
  <c r="AA83" i="10" s="1"/>
  <c r="AK82" i="10"/>
  <c r="Y82" i="10"/>
  <c r="AA82" i="10" s="1"/>
  <c r="AK81" i="10"/>
  <c r="Y81" i="10"/>
  <c r="AA81" i="10" s="1"/>
  <c r="AK80" i="10"/>
  <c r="Y80" i="10"/>
  <c r="AA80" i="10" s="1"/>
  <c r="AK79" i="10"/>
  <c r="Y79" i="10"/>
  <c r="AA79" i="10" s="1"/>
  <c r="AK78" i="10"/>
  <c r="Y78" i="10"/>
  <c r="AA78" i="10" s="1"/>
  <c r="AK77" i="10"/>
  <c r="AK76" i="10"/>
  <c r="Y76" i="10"/>
  <c r="AA76" i="10" s="1"/>
  <c r="AK75" i="10"/>
  <c r="Y75" i="10"/>
  <c r="AA75" i="10" s="1"/>
  <c r="AK74" i="10"/>
  <c r="Y74" i="10"/>
  <c r="AA74" i="10" s="1"/>
  <c r="AK73" i="10"/>
  <c r="Y73" i="10"/>
  <c r="AA73" i="10" s="1"/>
  <c r="AK72" i="10"/>
  <c r="Y72" i="10"/>
  <c r="AA72" i="10" s="1"/>
  <c r="AK71" i="10"/>
  <c r="Y71" i="10"/>
  <c r="AA71" i="10" s="1"/>
  <c r="AK70" i="10"/>
  <c r="Y70" i="10"/>
  <c r="AA70" i="10" s="1"/>
  <c r="AK69" i="10"/>
  <c r="Y69" i="10"/>
  <c r="AA69" i="10" s="1"/>
  <c r="AK68" i="10"/>
  <c r="Y68" i="10"/>
  <c r="AA68" i="10" s="1"/>
  <c r="AK67" i="10"/>
  <c r="Y67" i="10"/>
  <c r="AA67" i="10" s="1"/>
  <c r="AK66" i="10"/>
  <c r="Y66" i="10"/>
  <c r="AA66" i="10" s="1"/>
  <c r="AK65" i="10"/>
  <c r="Y65" i="10"/>
  <c r="AA65" i="10" s="1"/>
  <c r="AK64" i="10"/>
  <c r="Y64" i="10"/>
  <c r="AA64" i="10" s="1"/>
  <c r="AK63" i="10"/>
  <c r="Y63" i="10"/>
  <c r="AA63" i="10" s="1"/>
  <c r="AK62" i="10"/>
  <c r="Y62" i="10"/>
  <c r="AA62" i="10" s="1"/>
  <c r="AK61" i="10"/>
  <c r="Y61" i="10"/>
  <c r="AA61" i="10" s="1"/>
  <c r="AK60" i="10"/>
  <c r="Y60" i="10"/>
  <c r="AA60" i="10" s="1"/>
  <c r="AK59" i="10"/>
  <c r="Y59" i="10"/>
  <c r="AA59" i="10" s="1"/>
  <c r="AK58" i="10"/>
  <c r="Y58" i="10"/>
  <c r="AA58" i="10" s="1"/>
  <c r="AK57" i="10"/>
  <c r="Y57" i="10"/>
  <c r="AA57" i="10" s="1"/>
  <c r="AK56" i="10"/>
  <c r="Y56" i="10"/>
  <c r="AA56" i="10" s="1"/>
  <c r="AK55" i="10"/>
  <c r="Y55" i="10"/>
  <c r="AA55" i="10" s="1"/>
  <c r="AK54" i="10"/>
  <c r="Y54" i="10"/>
  <c r="AA54" i="10" s="1"/>
  <c r="AK53" i="10"/>
  <c r="Y53" i="10"/>
  <c r="AA53" i="10" s="1"/>
  <c r="AK52" i="10"/>
  <c r="Y52" i="10"/>
  <c r="AA52" i="10" s="1"/>
  <c r="AK51" i="10"/>
  <c r="Y51" i="10"/>
  <c r="AA51" i="10" s="1"/>
  <c r="AK50" i="10"/>
  <c r="Y50" i="10"/>
  <c r="AA50" i="10" s="1"/>
  <c r="AK49" i="10"/>
  <c r="Y49" i="10"/>
  <c r="AA49" i="10" s="1"/>
  <c r="AK48" i="10"/>
  <c r="Y48" i="10"/>
  <c r="AA48" i="10" s="1"/>
  <c r="AK47" i="10"/>
  <c r="Y47" i="10"/>
  <c r="AA47" i="10" s="1"/>
  <c r="AK46" i="10"/>
  <c r="Y46" i="10"/>
  <c r="AA46" i="10" s="1"/>
  <c r="AK45" i="10"/>
  <c r="Y45" i="10"/>
  <c r="AA45" i="10" s="1"/>
  <c r="AK44" i="10"/>
  <c r="Y44" i="10"/>
  <c r="AA44" i="10" s="1"/>
  <c r="AK43" i="10"/>
  <c r="Y43" i="10"/>
  <c r="AA43" i="10" s="1"/>
  <c r="AK42" i="10"/>
  <c r="Y42" i="10"/>
  <c r="AA42" i="10" s="1"/>
  <c r="AK41" i="10"/>
  <c r="Y41" i="10"/>
  <c r="AA41" i="10" s="1"/>
  <c r="AK40" i="10"/>
  <c r="Y40" i="10"/>
  <c r="AA40" i="10" s="1"/>
  <c r="AK39" i="10"/>
  <c r="Y39" i="10"/>
  <c r="AA39" i="10" s="1"/>
  <c r="AK38" i="10"/>
  <c r="Y38" i="10"/>
  <c r="AA38" i="10" s="1"/>
  <c r="AK37" i="10"/>
  <c r="Y37" i="10"/>
  <c r="AA37" i="10" s="1"/>
  <c r="AK36" i="10"/>
  <c r="Y36" i="10"/>
  <c r="AA36" i="10" s="1"/>
  <c r="AK35" i="10"/>
  <c r="Y35" i="10"/>
  <c r="AA35" i="10" s="1"/>
  <c r="AK34" i="10"/>
  <c r="Y34" i="10"/>
  <c r="AA34" i="10" s="1"/>
  <c r="AK33" i="10"/>
  <c r="Y33" i="10"/>
  <c r="AA33" i="10" s="1"/>
  <c r="AK32" i="10"/>
  <c r="Y32" i="10"/>
  <c r="AA32" i="10" s="1"/>
  <c r="AK31" i="10"/>
  <c r="Y31" i="10"/>
  <c r="AA31" i="10" s="1"/>
  <c r="AK30" i="10"/>
  <c r="Y30" i="10"/>
  <c r="AA30" i="10" s="1"/>
  <c r="AK29" i="10"/>
  <c r="Y29" i="10"/>
  <c r="AA29" i="10" s="1"/>
  <c r="AK28" i="10"/>
  <c r="Y28" i="10"/>
  <c r="AA28" i="10" s="1"/>
  <c r="AK27" i="10"/>
  <c r="Y27" i="10"/>
  <c r="AA27" i="10" s="1"/>
  <c r="AK26" i="10"/>
  <c r="AK25" i="10"/>
  <c r="Y25" i="10"/>
  <c r="AA25" i="10" s="1"/>
  <c r="AK24" i="10"/>
  <c r="Y24" i="10"/>
  <c r="AA24" i="10" s="1"/>
  <c r="AK23" i="10"/>
  <c r="Y23" i="10"/>
  <c r="AA23" i="10" s="1"/>
  <c r="AK22" i="10"/>
  <c r="Y22" i="10"/>
  <c r="AA22" i="10" s="1"/>
  <c r="AK21" i="10"/>
  <c r="Y21" i="10"/>
  <c r="AA21" i="10" s="1"/>
  <c r="AK20" i="10"/>
  <c r="Y20" i="10"/>
  <c r="AA20" i="10" s="1"/>
  <c r="AK19" i="10"/>
  <c r="Y19" i="10"/>
  <c r="AA19" i="10" s="1"/>
  <c r="AK18" i="10"/>
  <c r="Y18" i="10"/>
  <c r="AA18" i="10" s="1"/>
  <c r="AK17" i="10"/>
  <c r="Y17" i="10"/>
  <c r="AA17" i="10" s="1"/>
  <c r="AK16" i="10"/>
  <c r="Y16" i="10"/>
  <c r="AA16" i="10" s="1"/>
  <c r="AK15" i="10"/>
  <c r="Y15" i="10"/>
  <c r="AA15" i="10" s="1"/>
  <c r="AK14" i="10"/>
  <c r="Y14" i="10"/>
  <c r="AA14" i="10" s="1"/>
  <c r="AK13" i="10"/>
  <c r="Y13" i="10"/>
  <c r="AA13" i="10" s="1"/>
  <c r="AK12" i="10"/>
  <c r="Y12" i="10"/>
  <c r="AA12" i="10" s="1"/>
  <c r="AK11" i="10"/>
  <c r="Y11" i="10"/>
  <c r="AA11" i="10" s="1"/>
  <c r="AK10" i="10"/>
  <c r="Y10" i="10"/>
  <c r="AA10" i="10" s="1"/>
  <c r="AK9" i="10"/>
  <c r="Y9" i="10"/>
  <c r="AA9" i="10" s="1"/>
  <c r="AK155" i="1"/>
  <c r="Y155" i="1"/>
  <c r="AK154" i="1"/>
  <c r="Y154" i="1"/>
  <c r="AA154" i="1" s="1"/>
  <c r="AK153" i="1"/>
  <c r="Y153" i="1"/>
  <c r="AA153" i="1" s="1"/>
  <c r="AK152" i="1"/>
  <c r="Y152" i="1"/>
  <c r="AK151" i="1"/>
  <c r="Y151" i="1"/>
  <c r="AK150" i="1"/>
  <c r="Y150" i="1"/>
  <c r="AA150" i="1" s="1"/>
  <c r="AK149" i="1"/>
  <c r="Y149" i="1"/>
  <c r="AA149" i="1" s="1"/>
  <c r="AK148" i="1"/>
  <c r="Y148" i="1"/>
  <c r="AK147" i="1"/>
  <c r="Y147" i="1"/>
  <c r="AK146" i="1"/>
  <c r="Y146" i="1"/>
  <c r="AA146" i="1" s="1"/>
  <c r="AK145" i="1"/>
  <c r="Y145" i="1"/>
  <c r="AA145" i="1" s="1"/>
  <c r="AK144" i="1"/>
  <c r="Y144" i="1"/>
  <c r="AK143" i="1"/>
  <c r="Y143" i="1"/>
  <c r="AK142" i="1"/>
  <c r="Y142" i="1"/>
  <c r="AA142" i="1" s="1"/>
  <c r="AK141" i="1"/>
  <c r="Y141" i="1"/>
  <c r="AA141" i="1" s="1"/>
  <c r="AK140" i="1"/>
  <c r="Y140" i="1"/>
  <c r="AK139" i="1"/>
  <c r="Y139" i="1"/>
  <c r="AK138" i="1"/>
  <c r="Y138" i="1"/>
  <c r="AA138" i="1" s="1"/>
  <c r="AK137" i="1"/>
  <c r="Y137" i="1"/>
  <c r="AA137" i="1" s="1"/>
  <c r="AK136" i="1"/>
  <c r="Y136" i="1"/>
  <c r="AK135" i="1"/>
  <c r="Y135" i="1"/>
  <c r="AK134" i="1"/>
  <c r="Y134" i="1"/>
  <c r="AA134" i="1" s="1"/>
  <c r="AK133" i="1"/>
  <c r="Y133" i="1"/>
  <c r="AA133" i="1" s="1"/>
  <c r="AK132" i="1"/>
  <c r="Y132" i="1"/>
  <c r="AK131" i="1"/>
  <c r="Y131" i="1"/>
  <c r="AK130" i="1"/>
  <c r="Y130" i="1"/>
  <c r="AA130" i="1" s="1"/>
  <c r="AK129" i="1"/>
  <c r="Y129" i="1"/>
  <c r="AA129" i="1" s="1"/>
  <c r="AK128" i="1"/>
  <c r="Y128" i="1"/>
  <c r="AK127" i="1"/>
  <c r="Y127" i="1"/>
  <c r="AK126" i="1"/>
  <c r="Y126" i="1"/>
  <c r="AA126" i="1" s="1"/>
  <c r="AK125" i="1"/>
  <c r="Y125" i="1"/>
  <c r="AA125" i="1" s="1"/>
  <c r="AK124" i="1"/>
  <c r="Y124" i="1"/>
  <c r="AA124" i="1" s="1"/>
  <c r="AK123" i="1"/>
  <c r="Y123" i="1"/>
  <c r="AK122" i="1"/>
  <c r="Y122" i="1"/>
  <c r="AA122" i="1" s="1"/>
  <c r="AK121" i="1"/>
  <c r="Y121" i="1"/>
  <c r="AA121" i="1" s="1"/>
  <c r="AK120" i="1"/>
  <c r="Y120" i="1"/>
  <c r="AK119" i="1"/>
  <c r="Y119" i="1"/>
  <c r="AK118" i="1"/>
  <c r="Y118" i="1"/>
  <c r="AA118" i="1" s="1"/>
  <c r="AK117" i="1"/>
  <c r="Y117" i="1"/>
  <c r="AA117" i="1" s="1"/>
  <c r="AK116" i="1"/>
  <c r="Y116" i="1"/>
  <c r="AA116" i="1" s="1"/>
  <c r="AK115" i="1"/>
  <c r="Y115" i="1"/>
  <c r="AK114" i="1"/>
  <c r="Y114" i="1"/>
  <c r="AA114" i="1" s="1"/>
  <c r="AK113" i="1"/>
  <c r="Y113" i="1"/>
  <c r="AA113" i="1" s="1"/>
  <c r="AK112" i="1"/>
  <c r="Y112" i="1"/>
  <c r="AK111" i="1"/>
  <c r="Y111" i="1"/>
  <c r="AK110" i="1"/>
  <c r="Y110" i="1"/>
  <c r="AA110" i="1" s="1"/>
  <c r="AK109" i="1"/>
  <c r="Y109" i="1"/>
  <c r="AA109" i="1" s="1"/>
  <c r="AK108" i="1"/>
  <c r="Y108" i="1"/>
  <c r="AA108" i="1" s="1"/>
  <c r="AK107" i="1"/>
  <c r="Y107" i="1"/>
  <c r="AK106" i="1"/>
  <c r="Y106" i="1"/>
  <c r="AA106" i="1" s="1"/>
  <c r="AK105" i="1"/>
  <c r="Y105" i="1"/>
  <c r="AA105" i="1" s="1"/>
  <c r="AK104" i="1"/>
  <c r="Y104" i="1"/>
  <c r="AA104" i="1" s="1"/>
  <c r="AK103" i="1"/>
  <c r="Y103" i="1"/>
  <c r="AK102" i="1"/>
  <c r="Y102" i="1"/>
  <c r="AA102" i="1" s="1"/>
  <c r="AK101" i="1"/>
  <c r="Y101" i="1"/>
  <c r="AA101" i="1" s="1"/>
  <c r="AK100" i="1"/>
  <c r="Y100" i="1"/>
  <c r="AK99" i="1"/>
  <c r="Y99" i="1"/>
  <c r="AK98" i="1"/>
  <c r="Y98" i="1"/>
  <c r="AA98" i="1" s="1"/>
  <c r="AK97" i="1"/>
  <c r="Y97" i="1"/>
  <c r="AA97" i="1" s="1"/>
  <c r="AK96" i="1"/>
  <c r="Y96" i="1"/>
  <c r="AA96" i="1" s="1"/>
  <c r="AK95" i="1"/>
  <c r="Y95" i="1"/>
  <c r="AK94" i="1"/>
  <c r="Y94" i="1"/>
  <c r="AA94" i="1" s="1"/>
  <c r="AK93" i="1"/>
  <c r="Y93" i="1"/>
  <c r="AA93" i="1" s="1"/>
  <c r="AK92" i="1"/>
  <c r="Y92" i="1"/>
  <c r="AK91" i="1"/>
  <c r="Y91" i="1"/>
  <c r="AK90" i="1"/>
  <c r="Y90" i="1"/>
  <c r="AA90" i="1" s="1"/>
  <c r="AK89" i="1"/>
  <c r="Y89" i="1"/>
  <c r="AA89" i="1" s="1"/>
  <c r="AK88" i="1"/>
  <c r="Y88" i="1"/>
  <c r="AA88" i="1" s="1"/>
  <c r="AK87" i="1"/>
  <c r="Y87" i="1"/>
  <c r="AK86" i="1"/>
  <c r="Y86" i="1"/>
  <c r="AA86" i="1" s="1"/>
  <c r="AK85" i="1"/>
  <c r="Y85" i="1"/>
  <c r="AA85" i="1" s="1"/>
  <c r="AK84" i="1"/>
  <c r="Y84" i="1"/>
  <c r="AK83" i="1"/>
  <c r="Y83" i="1"/>
  <c r="AK82" i="1"/>
  <c r="Y82" i="1"/>
  <c r="AA82" i="1" s="1"/>
  <c r="AK81" i="1"/>
  <c r="Y81" i="1"/>
  <c r="AA81" i="1" s="1"/>
  <c r="AK80" i="1"/>
  <c r="Y80" i="1"/>
  <c r="AA80" i="1" s="1"/>
  <c r="AK79" i="1"/>
  <c r="Y79" i="1"/>
  <c r="AK78" i="1"/>
  <c r="Y78" i="1"/>
  <c r="AA78" i="1" s="1"/>
  <c r="AK76" i="1"/>
  <c r="Y76" i="1"/>
  <c r="AK75" i="1"/>
  <c r="Y75" i="1"/>
  <c r="AK74" i="1"/>
  <c r="Y74" i="1"/>
  <c r="AA74" i="1" s="1"/>
  <c r="AK73" i="1"/>
  <c r="Y73" i="1"/>
  <c r="AA73" i="1" s="1"/>
  <c r="AK72" i="1"/>
  <c r="Y72" i="1"/>
  <c r="AA72" i="1" s="1"/>
  <c r="AK71" i="1"/>
  <c r="Y71" i="1"/>
  <c r="AA71" i="1" s="1"/>
  <c r="AK70" i="1"/>
  <c r="Y70" i="1"/>
  <c r="AA70" i="1" s="1"/>
  <c r="AK69" i="1"/>
  <c r="Y69" i="1"/>
  <c r="AA69" i="1" s="1"/>
  <c r="AK68" i="1"/>
  <c r="Y68" i="1"/>
  <c r="AA68" i="1" s="1"/>
  <c r="AK67" i="1"/>
  <c r="Y67" i="1"/>
  <c r="AA67" i="1" s="1"/>
  <c r="AK66" i="1"/>
  <c r="Y66" i="1"/>
  <c r="AA66" i="1" s="1"/>
  <c r="AK65" i="1"/>
  <c r="Y65" i="1"/>
  <c r="AA65" i="1" s="1"/>
  <c r="AK64" i="1"/>
  <c r="Y64" i="1"/>
  <c r="AA64" i="1" s="1"/>
  <c r="AK63" i="1"/>
  <c r="Y63" i="1"/>
  <c r="AA63" i="1" s="1"/>
  <c r="AK62" i="1"/>
  <c r="Y62" i="1"/>
  <c r="AA62" i="1" s="1"/>
  <c r="AK61" i="1"/>
  <c r="Y61" i="1"/>
  <c r="AA61" i="1" s="1"/>
  <c r="AK60" i="1"/>
  <c r="Y60" i="1"/>
  <c r="AA60" i="1" s="1"/>
  <c r="AK59" i="1"/>
  <c r="Y59" i="1"/>
  <c r="AA59" i="1" s="1"/>
  <c r="AK58" i="1"/>
  <c r="Y58" i="1"/>
  <c r="AA58" i="1" s="1"/>
  <c r="AK57" i="1"/>
  <c r="Y57" i="1"/>
  <c r="AA57" i="1" s="1"/>
  <c r="AK56" i="1"/>
  <c r="Y56" i="1"/>
  <c r="AA56" i="1" s="1"/>
  <c r="AK55" i="1"/>
  <c r="Y55" i="1"/>
  <c r="AA55" i="1" s="1"/>
  <c r="AK54" i="1"/>
  <c r="Y54" i="1"/>
  <c r="AA54" i="1" s="1"/>
  <c r="AK53" i="1"/>
  <c r="Y53" i="1"/>
  <c r="AA53" i="1" s="1"/>
  <c r="AK52" i="1"/>
  <c r="Y52" i="1"/>
  <c r="AA52" i="1" s="1"/>
  <c r="AK51" i="1"/>
  <c r="Y51" i="1"/>
  <c r="AA51" i="1" s="1"/>
  <c r="AK50" i="1"/>
  <c r="Y50" i="1"/>
  <c r="AA50" i="1" s="1"/>
  <c r="AK49" i="1"/>
  <c r="Y49" i="1"/>
  <c r="AA49" i="1" s="1"/>
  <c r="AK48" i="1"/>
  <c r="Y48" i="1"/>
  <c r="AA48" i="1" s="1"/>
  <c r="AK47" i="1"/>
  <c r="Y47" i="1"/>
  <c r="AA47" i="1" s="1"/>
  <c r="AK46" i="1"/>
  <c r="Y46" i="1"/>
  <c r="AA46" i="1" s="1"/>
  <c r="AK45" i="1"/>
  <c r="Y45" i="1"/>
  <c r="AA45" i="1" s="1"/>
  <c r="AK44" i="1"/>
  <c r="Y44" i="1"/>
  <c r="AA44" i="1" s="1"/>
  <c r="AK43" i="1"/>
  <c r="Y43" i="1"/>
  <c r="AA43" i="1" s="1"/>
  <c r="AK42" i="1"/>
  <c r="Y42" i="1"/>
  <c r="AA42" i="1" s="1"/>
  <c r="AK41" i="1"/>
  <c r="Y41" i="1"/>
  <c r="AA41" i="1" s="1"/>
  <c r="AK40" i="1"/>
  <c r="Y40" i="1"/>
  <c r="AA40" i="1" s="1"/>
  <c r="AK39" i="1"/>
  <c r="Y39" i="1"/>
  <c r="AA39" i="1" s="1"/>
  <c r="AK38" i="1"/>
  <c r="Y38" i="1"/>
  <c r="AA38" i="1" s="1"/>
  <c r="AK37" i="1"/>
  <c r="Y37" i="1"/>
  <c r="AA37" i="1" s="1"/>
  <c r="AK36" i="1"/>
  <c r="Y36" i="1"/>
  <c r="AA36" i="1" s="1"/>
  <c r="AK35" i="1"/>
  <c r="Y35" i="1"/>
  <c r="AA35" i="1" s="1"/>
  <c r="AK34" i="1"/>
  <c r="Y34" i="1"/>
  <c r="AA34" i="1" s="1"/>
  <c r="AK33" i="1"/>
  <c r="Y33" i="1"/>
  <c r="AA33" i="1" s="1"/>
  <c r="AK32" i="1"/>
  <c r="Y32" i="1"/>
  <c r="AA32" i="1" s="1"/>
  <c r="AK31" i="1"/>
  <c r="Y31" i="1"/>
  <c r="AA31" i="1" s="1"/>
  <c r="AK30" i="1"/>
  <c r="Y30" i="1"/>
  <c r="AA30" i="1" s="1"/>
  <c r="AK29" i="1"/>
  <c r="Y29" i="1"/>
  <c r="AA29" i="1" s="1"/>
  <c r="AK28" i="1"/>
  <c r="Y28" i="1"/>
  <c r="AA28" i="1" s="1"/>
  <c r="AK27" i="1"/>
  <c r="Y27" i="1"/>
  <c r="AA27" i="1" s="1"/>
  <c r="AK26" i="1"/>
  <c r="Y26" i="1"/>
  <c r="AA26" i="1" s="1"/>
  <c r="AK25" i="1"/>
  <c r="Y25" i="1"/>
  <c r="AA25" i="1" s="1"/>
  <c r="AK24" i="1"/>
  <c r="Y24" i="1"/>
  <c r="AA24" i="1" s="1"/>
  <c r="AK23" i="1"/>
  <c r="Y23" i="1"/>
  <c r="AA23" i="1" s="1"/>
  <c r="AK22" i="1"/>
  <c r="Y22" i="1"/>
  <c r="AA22" i="1" s="1"/>
  <c r="AK21" i="1"/>
  <c r="Y21" i="1"/>
  <c r="AA21" i="1" s="1"/>
  <c r="AK20" i="1"/>
  <c r="Y20" i="1"/>
  <c r="AA20" i="1" s="1"/>
  <c r="AK19" i="1"/>
  <c r="Y19" i="1"/>
  <c r="AA19" i="1" s="1"/>
  <c r="AK18" i="1"/>
  <c r="Y18" i="1"/>
  <c r="AA18" i="1" s="1"/>
  <c r="AK17" i="1"/>
  <c r="Y17" i="1"/>
  <c r="AA17" i="1" s="1"/>
  <c r="AK16" i="1"/>
  <c r="Y16" i="1"/>
  <c r="AA16" i="1" s="1"/>
  <c r="AK15" i="1"/>
  <c r="Y15" i="1"/>
  <c r="AA15" i="1" s="1"/>
  <c r="AK14" i="1"/>
  <c r="Y14" i="1"/>
  <c r="AA14" i="1" s="1"/>
  <c r="AK13" i="1"/>
  <c r="Y13" i="1"/>
  <c r="AA13" i="1" s="1"/>
  <c r="AK12" i="1"/>
  <c r="Y12" i="1"/>
  <c r="AA12" i="1" s="1"/>
  <c r="AK11" i="1"/>
  <c r="Y11" i="1"/>
  <c r="AA11" i="1" s="1"/>
  <c r="AK10" i="1"/>
  <c r="Y10" i="1"/>
  <c r="AA10" i="1" s="1"/>
  <c r="AK9" i="1"/>
  <c r="C9" i="1" s="1"/>
  <c r="Y9" i="1"/>
  <c r="AA9" i="1" s="1"/>
  <c r="C9" i="25" l="1"/>
  <c r="Y111" i="10"/>
  <c r="W285" i="10"/>
  <c r="U221" i="13" s="1"/>
  <c r="W221" i="13" s="1"/>
  <c r="Y192" i="10"/>
  <c r="AA192" i="10" s="1"/>
  <c r="AK77" i="1"/>
  <c r="C18" i="24"/>
  <c r="C20" i="24"/>
  <c r="C22" i="24"/>
  <c r="C24" i="24"/>
  <c r="C26" i="24"/>
  <c r="C28" i="24"/>
  <c r="C33" i="24"/>
  <c r="C45" i="24"/>
  <c r="AK111" i="10"/>
  <c r="AI285" i="10"/>
  <c r="C13" i="24"/>
  <c r="C19" i="24"/>
  <c r="C21" i="24"/>
  <c r="C23" i="24"/>
  <c r="C25" i="24"/>
  <c r="C27" i="24"/>
  <c r="C11" i="23"/>
  <c r="C13" i="23"/>
  <c r="C11" i="25"/>
  <c r="C13" i="25"/>
  <c r="C15" i="25"/>
  <c r="C17" i="25"/>
  <c r="C21" i="25"/>
  <c r="C14" i="25"/>
  <c r="C16" i="25"/>
  <c r="C18" i="25"/>
  <c r="C20" i="25"/>
  <c r="C241" i="13"/>
  <c r="C26" i="13"/>
  <c r="C28" i="13"/>
  <c r="C42" i="13"/>
  <c r="C44" i="13"/>
  <c r="C66" i="13"/>
  <c r="C74" i="13"/>
  <c r="C76" i="13"/>
  <c r="C146" i="13"/>
  <c r="C148" i="13"/>
  <c r="C150" i="13"/>
  <c r="C170" i="13"/>
  <c r="C172" i="13"/>
  <c r="C11" i="24"/>
  <c r="C34" i="24"/>
  <c r="C36" i="24"/>
  <c r="C38" i="24"/>
  <c r="C40" i="24"/>
  <c r="C42" i="24"/>
  <c r="C44" i="24"/>
  <c r="C12" i="24"/>
  <c r="C17" i="24"/>
  <c r="C29" i="24"/>
  <c r="C35" i="24"/>
  <c r="C37" i="24"/>
  <c r="C39" i="24"/>
  <c r="C41" i="24"/>
  <c r="C43" i="24"/>
  <c r="C14" i="1"/>
  <c r="C30" i="1"/>
  <c r="C46" i="1"/>
  <c r="C48" i="1"/>
  <c r="C50" i="1"/>
  <c r="C52" i="1"/>
  <c r="C54" i="1"/>
  <c r="C56" i="1"/>
  <c r="C58" i="1"/>
  <c r="C60" i="1"/>
  <c r="C62" i="1"/>
  <c r="C64" i="1"/>
  <c r="C66" i="1"/>
  <c r="C68" i="1"/>
  <c r="C70" i="1"/>
  <c r="AI156" i="1"/>
  <c r="C47" i="1"/>
  <c r="C49" i="1"/>
  <c r="C51" i="1"/>
  <c r="C53" i="1"/>
  <c r="C55" i="1"/>
  <c r="C57" i="1"/>
  <c r="C59" i="1"/>
  <c r="C61" i="1"/>
  <c r="C63" i="1"/>
  <c r="C65" i="1"/>
  <c r="C67" i="1"/>
  <c r="C69" i="1"/>
  <c r="C71" i="1"/>
  <c r="C37" i="1"/>
  <c r="Y77" i="10"/>
  <c r="AA77" i="10" s="1"/>
  <c r="AA19" i="25"/>
  <c r="C19" i="25" s="1"/>
  <c r="C21" i="1"/>
  <c r="C33" i="1"/>
  <c r="C17" i="1"/>
  <c r="C24" i="1"/>
  <c r="C40" i="1"/>
  <c r="C217" i="13"/>
  <c r="C244" i="13"/>
  <c r="C246" i="13"/>
  <c r="C247" i="13"/>
  <c r="C15" i="24"/>
  <c r="C30" i="24"/>
  <c r="C32" i="24"/>
  <c r="C47" i="24"/>
  <c r="C49" i="24"/>
  <c r="C51" i="24"/>
  <c r="C14" i="24"/>
  <c r="C16" i="24"/>
  <c r="C31" i="24"/>
  <c r="C46" i="24"/>
  <c r="C48" i="24"/>
  <c r="C50" i="24"/>
  <c r="C9" i="22"/>
  <c r="C50" i="13"/>
  <c r="C52" i="13"/>
  <c r="C54" i="13"/>
  <c r="Y192" i="13"/>
  <c r="C55" i="13"/>
  <c r="C81" i="13"/>
  <c r="C89" i="13"/>
  <c r="C113" i="13"/>
  <c r="C177" i="13"/>
  <c r="C185" i="13"/>
  <c r="C209" i="13"/>
  <c r="C98" i="13"/>
  <c r="C130" i="13"/>
  <c r="C194" i="13"/>
  <c r="C226" i="13"/>
  <c r="C9" i="13"/>
  <c r="C13" i="13"/>
  <c r="C15" i="13"/>
  <c r="C19" i="13"/>
  <c r="C34" i="13"/>
  <c r="C87" i="13"/>
  <c r="C97" i="13"/>
  <c r="C105" i="13"/>
  <c r="C109" i="13"/>
  <c r="C111" i="13"/>
  <c r="C119" i="13"/>
  <c r="C138" i="13"/>
  <c r="C140" i="13"/>
  <c r="C153" i="13"/>
  <c r="C183" i="13"/>
  <c r="C193" i="13"/>
  <c r="C201" i="13"/>
  <c r="C205" i="13"/>
  <c r="C207" i="13"/>
  <c r="C215" i="13"/>
  <c r="C234" i="13"/>
  <c r="C236" i="13"/>
  <c r="C249" i="13"/>
  <c r="C14" i="13"/>
  <c r="C16" i="13"/>
  <c r="C18" i="13"/>
  <c r="C20" i="13"/>
  <c r="C25" i="13"/>
  <c r="C29" i="13"/>
  <c r="C49" i="13"/>
  <c r="C65" i="13"/>
  <c r="C82" i="13"/>
  <c r="C84" i="13"/>
  <c r="C86" i="13"/>
  <c r="C106" i="13"/>
  <c r="C108" i="13"/>
  <c r="C114" i="13"/>
  <c r="C116" i="13"/>
  <c r="C118" i="13"/>
  <c r="C137" i="13"/>
  <c r="C141" i="13"/>
  <c r="C143" i="13"/>
  <c r="C162" i="13"/>
  <c r="C178" i="13"/>
  <c r="C180" i="13"/>
  <c r="C182" i="13"/>
  <c r="C202" i="13"/>
  <c r="C204" i="13"/>
  <c r="C210" i="13"/>
  <c r="C212" i="13"/>
  <c r="C214" i="13"/>
  <c r="C233" i="13"/>
  <c r="C237" i="13"/>
  <c r="C239" i="13"/>
  <c r="C10" i="1"/>
  <c r="C22" i="1"/>
  <c r="C27" i="1"/>
  <c r="C34" i="1"/>
  <c r="C36" i="1"/>
  <c r="C39" i="1"/>
  <c r="C42" i="1"/>
  <c r="C11" i="1"/>
  <c r="C18" i="1"/>
  <c r="C20" i="1"/>
  <c r="C23" i="1"/>
  <c r="C26" i="1"/>
  <c r="C38" i="1"/>
  <c r="C43" i="1"/>
  <c r="C13" i="1"/>
  <c r="C16" i="1"/>
  <c r="C19" i="1"/>
  <c r="C29" i="1"/>
  <c r="C32" i="1"/>
  <c r="C35" i="1"/>
  <c r="C45" i="1"/>
  <c r="AA136" i="1"/>
  <c r="C136" i="1" s="1"/>
  <c r="AA140" i="1"/>
  <c r="C140" i="1" s="1"/>
  <c r="AA144" i="1"/>
  <c r="C144" i="1" s="1"/>
  <c r="AA148" i="1"/>
  <c r="C148" i="1" s="1"/>
  <c r="AA152" i="1"/>
  <c r="C152" i="1" s="1"/>
  <c r="C12" i="1"/>
  <c r="C15" i="1"/>
  <c r="C25" i="1"/>
  <c r="C28" i="1"/>
  <c r="C31" i="1"/>
  <c r="C41" i="1"/>
  <c r="C44" i="1"/>
  <c r="C138" i="1"/>
  <c r="AA139" i="1"/>
  <c r="C139" i="1" s="1"/>
  <c r="C142" i="1"/>
  <c r="AA143" i="1"/>
  <c r="C143" i="1" s="1"/>
  <c r="C146" i="1"/>
  <c r="AA147" i="1"/>
  <c r="C147" i="1" s="1"/>
  <c r="C150" i="1"/>
  <c r="AA151" i="1"/>
  <c r="C151" i="1" s="1"/>
  <c r="C154" i="1"/>
  <c r="AA155" i="1"/>
  <c r="C155" i="1" s="1"/>
  <c r="C9" i="10"/>
  <c r="C11" i="10"/>
  <c r="C13" i="10"/>
  <c r="C15" i="10"/>
  <c r="C17" i="10"/>
  <c r="C19" i="10"/>
  <c r="C21" i="10"/>
  <c r="C23" i="10"/>
  <c r="C25" i="10"/>
  <c r="C27" i="10"/>
  <c r="C29" i="10"/>
  <c r="C31" i="10"/>
  <c r="C33" i="10"/>
  <c r="C35" i="10"/>
  <c r="C47" i="10"/>
  <c r="C99" i="10"/>
  <c r="C199" i="10"/>
  <c r="C10" i="10"/>
  <c r="C12" i="10"/>
  <c r="C14" i="10"/>
  <c r="C16" i="10"/>
  <c r="C18" i="10"/>
  <c r="C20" i="10"/>
  <c r="C187" i="10"/>
  <c r="C206" i="10"/>
  <c r="C123" i="10"/>
  <c r="C129" i="10"/>
  <c r="C55" i="10"/>
  <c r="C57" i="10"/>
  <c r="C115" i="10"/>
  <c r="C201" i="10"/>
  <c r="C119" i="10"/>
  <c r="C125" i="10"/>
  <c r="C23" i="13"/>
  <c r="C39" i="13"/>
  <c r="C61" i="13"/>
  <c r="C63" i="13"/>
  <c r="C68" i="13"/>
  <c r="C70" i="13"/>
  <c r="C90" i="13"/>
  <c r="C92" i="13"/>
  <c r="C103" i="13"/>
  <c r="C125" i="13"/>
  <c r="C127" i="13"/>
  <c r="C132" i="13"/>
  <c r="C134" i="13"/>
  <c r="C154" i="13"/>
  <c r="C156" i="13"/>
  <c r="C167" i="13"/>
  <c r="C189" i="13"/>
  <c r="C191" i="13"/>
  <c r="C196" i="13"/>
  <c r="C198" i="13"/>
  <c r="C218" i="13"/>
  <c r="C220" i="13"/>
  <c r="C231" i="13"/>
  <c r="C253" i="13"/>
  <c r="C22" i="13"/>
  <c r="C24" i="13"/>
  <c r="C31" i="13"/>
  <c r="C36" i="13"/>
  <c r="C38" i="13"/>
  <c r="C58" i="13"/>
  <c r="C60" i="13"/>
  <c r="C71" i="13"/>
  <c r="C93" i="13"/>
  <c r="C95" i="13"/>
  <c r="C100" i="13"/>
  <c r="C102" i="13"/>
  <c r="C122" i="13"/>
  <c r="C124" i="13"/>
  <c r="C135" i="13"/>
  <c r="C157" i="13"/>
  <c r="C159" i="13"/>
  <c r="C164" i="13"/>
  <c r="C166" i="13"/>
  <c r="C186" i="13"/>
  <c r="C188" i="13"/>
  <c r="C199" i="13"/>
  <c r="C228" i="13"/>
  <c r="C230" i="13"/>
  <c r="C250" i="13"/>
  <c r="C252" i="13"/>
  <c r="C17" i="13"/>
  <c r="C89" i="10"/>
  <c r="C22" i="10"/>
  <c r="C24" i="10"/>
  <c r="C67" i="10"/>
  <c r="C139" i="10"/>
  <c r="C87" i="10"/>
  <c r="C167" i="10"/>
  <c r="C79" i="10"/>
  <c r="C155" i="10"/>
  <c r="C211" i="10"/>
  <c r="C173" i="10"/>
  <c r="AA218" i="10"/>
  <c r="C218" i="10" s="1"/>
  <c r="AA234" i="10"/>
  <c r="C234" i="10" s="1"/>
  <c r="AA246" i="10"/>
  <c r="C246" i="10" s="1"/>
  <c r="AA250" i="10"/>
  <c r="C250" i="10" s="1"/>
  <c r="AA262" i="10"/>
  <c r="C262" i="10" s="1"/>
  <c r="AA274" i="10"/>
  <c r="C274" i="10" s="1"/>
  <c r="AA282" i="10"/>
  <c r="C282" i="10" s="1"/>
  <c r="C63" i="10"/>
  <c r="C95" i="10"/>
  <c r="C135" i="10"/>
  <c r="C157" i="10"/>
  <c r="C161" i="10"/>
  <c r="C171" i="10"/>
  <c r="C266" i="10"/>
  <c r="C177" i="10"/>
  <c r="C181" i="10"/>
  <c r="AA214" i="10"/>
  <c r="C214" i="10" s="1"/>
  <c r="AA222" i="10"/>
  <c r="C222" i="10" s="1"/>
  <c r="AA230" i="10"/>
  <c r="C230" i="10" s="1"/>
  <c r="AA238" i="10"/>
  <c r="C238" i="10" s="1"/>
  <c r="AA242" i="10"/>
  <c r="C242" i="10" s="1"/>
  <c r="AA254" i="10"/>
  <c r="C254" i="10" s="1"/>
  <c r="AA258" i="10"/>
  <c r="C258" i="10" s="1"/>
  <c r="AA270" i="10"/>
  <c r="C270" i="10" s="1"/>
  <c r="AA278" i="10"/>
  <c r="C278" i="10" s="1"/>
  <c r="C26" i="10"/>
  <c r="C28" i="10"/>
  <c r="C30" i="10"/>
  <c r="C32" i="10"/>
  <c r="C34" i="10"/>
  <c r="C39" i="10"/>
  <c r="C41" i="10"/>
  <c r="C51" i="10"/>
  <c r="C71" i="10"/>
  <c r="C73" i="10"/>
  <c r="C83" i="10"/>
  <c r="C103" i="10"/>
  <c r="C105" i="10"/>
  <c r="C141" i="10"/>
  <c r="C147" i="10"/>
  <c r="C149" i="10"/>
  <c r="C189" i="10"/>
  <c r="C193" i="10"/>
  <c r="AA213" i="10"/>
  <c r="C213" i="10" s="1"/>
  <c r="AA217" i="10"/>
  <c r="C217" i="10" s="1"/>
  <c r="AA221" i="10"/>
  <c r="C221" i="10" s="1"/>
  <c r="AA225" i="10"/>
  <c r="C225" i="10" s="1"/>
  <c r="AA229" i="10"/>
  <c r="C229" i="10" s="1"/>
  <c r="AA233" i="10"/>
  <c r="C233" i="10" s="1"/>
  <c r="AA237" i="10"/>
  <c r="C237" i="10" s="1"/>
  <c r="AA241" i="10"/>
  <c r="C241" i="10" s="1"/>
  <c r="AA245" i="10"/>
  <c r="C245" i="10" s="1"/>
  <c r="AA249" i="10"/>
  <c r="C249" i="10" s="1"/>
  <c r="AA253" i="10"/>
  <c r="C253" i="10" s="1"/>
  <c r="AA257" i="10"/>
  <c r="C257" i="10" s="1"/>
  <c r="AA261" i="10"/>
  <c r="C261" i="10" s="1"/>
  <c r="AA265" i="10"/>
  <c r="C265" i="10" s="1"/>
  <c r="AA269" i="10"/>
  <c r="C269" i="10" s="1"/>
  <c r="AA273" i="10"/>
  <c r="C273" i="10" s="1"/>
  <c r="AA277" i="10"/>
  <c r="C277" i="10" s="1"/>
  <c r="AA281" i="10"/>
  <c r="C281" i="10" s="1"/>
  <c r="C11" i="13"/>
  <c r="C30" i="13"/>
  <c r="C37" i="13"/>
  <c r="C46" i="13"/>
  <c r="C53" i="13"/>
  <c r="C62" i="13"/>
  <c r="C69" i="13"/>
  <c r="C78" i="13"/>
  <c r="C85" i="13"/>
  <c r="C94" i="13"/>
  <c r="C101" i="13"/>
  <c r="C110" i="13"/>
  <c r="C117" i="13"/>
  <c r="C126" i="13"/>
  <c r="C133" i="13"/>
  <c r="C142" i="13"/>
  <c r="C149" i="13"/>
  <c r="C158" i="13"/>
  <c r="C165" i="13"/>
  <c r="C174" i="13"/>
  <c r="C181" i="13"/>
  <c r="C190" i="13"/>
  <c r="C197" i="13"/>
  <c r="C206" i="13"/>
  <c r="C213" i="13"/>
  <c r="C222" i="13"/>
  <c r="C229" i="13"/>
  <c r="C238" i="13"/>
  <c r="C245" i="13"/>
  <c r="C254" i="13"/>
  <c r="C10" i="13"/>
  <c r="C12" i="13"/>
  <c r="C32" i="13"/>
  <c r="C35" i="13"/>
  <c r="C40" i="13"/>
  <c r="C43" i="13"/>
  <c r="C48" i="13"/>
  <c r="C51" i="13"/>
  <c r="C56" i="13"/>
  <c r="C59" i="13"/>
  <c r="C64" i="13"/>
  <c r="C67" i="13"/>
  <c r="C72" i="13"/>
  <c r="C75" i="13"/>
  <c r="C80" i="13"/>
  <c r="C83" i="13"/>
  <c r="C88" i="13"/>
  <c r="C91" i="13"/>
  <c r="C96" i="13"/>
  <c r="C99" i="13"/>
  <c r="C104" i="13"/>
  <c r="C107" i="13"/>
  <c r="C112" i="13"/>
  <c r="C115" i="13"/>
  <c r="C120" i="13"/>
  <c r="C123" i="13"/>
  <c r="C128" i="13"/>
  <c r="C131" i="13"/>
  <c r="C136" i="13"/>
  <c r="C139" i="13"/>
  <c r="C144" i="13"/>
  <c r="C147" i="13"/>
  <c r="C152" i="13"/>
  <c r="C155" i="13"/>
  <c r="C160" i="13"/>
  <c r="C163" i="13"/>
  <c r="C168" i="13"/>
  <c r="C171" i="13"/>
  <c r="C176" i="13"/>
  <c r="C179" i="13"/>
  <c r="C184" i="13"/>
  <c r="C187" i="13"/>
  <c r="C192" i="13"/>
  <c r="C195" i="13"/>
  <c r="C200" i="13"/>
  <c r="C203" i="13"/>
  <c r="C208" i="13"/>
  <c r="C211" i="13"/>
  <c r="C216" i="13"/>
  <c r="C219" i="13"/>
  <c r="C224" i="13"/>
  <c r="C232" i="13"/>
  <c r="C235" i="13"/>
  <c r="C243" i="13"/>
  <c r="C248" i="13"/>
  <c r="C251" i="13"/>
  <c r="C256" i="13"/>
  <c r="AA111" i="10"/>
  <c r="AA209" i="10"/>
  <c r="C209" i="10" s="1"/>
  <c r="C45" i="10"/>
  <c r="C93" i="10"/>
  <c r="C113" i="10"/>
  <c r="AA163" i="10"/>
  <c r="C163" i="10" s="1"/>
  <c r="AA195" i="10"/>
  <c r="C195" i="10" s="1"/>
  <c r="C37" i="10"/>
  <c r="C43" i="10"/>
  <c r="C53" i="10"/>
  <c r="C59" i="10"/>
  <c r="C69" i="10"/>
  <c r="C75" i="10"/>
  <c r="C85" i="10"/>
  <c r="C91" i="10"/>
  <c r="C101" i="10"/>
  <c r="C107" i="10"/>
  <c r="AA127" i="10"/>
  <c r="C127" i="10" s="1"/>
  <c r="C131" i="10"/>
  <c r="C145" i="10"/>
  <c r="C151" i="10"/>
  <c r="AA179" i="10"/>
  <c r="C179" i="10" s="1"/>
  <c r="C183" i="10"/>
  <c r="C215" i="10"/>
  <c r="C219" i="10"/>
  <c r="C223" i="10"/>
  <c r="C231" i="10"/>
  <c r="C235" i="10"/>
  <c r="C243" i="10"/>
  <c r="C247" i="10"/>
  <c r="C251" i="10"/>
  <c r="C255" i="10"/>
  <c r="C259" i="10"/>
  <c r="C263" i="10"/>
  <c r="C267" i="10"/>
  <c r="C271" i="10"/>
  <c r="C275" i="10"/>
  <c r="C279" i="10"/>
  <c r="C61" i="10"/>
  <c r="C109" i="10"/>
  <c r="C49" i="10"/>
  <c r="C65" i="10"/>
  <c r="C81" i="10"/>
  <c r="C97" i="10"/>
  <c r="C117" i="10"/>
  <c r="AA143" i="10"/>
  <c r="C143" i="10" s="1"/>
  <c r="C165" i="10"/>
  <c r="C197" i="10"/>
  <c r="C204" i="10"/>
  <c r="C212" i="10"/>
  <c r="C216" i="10"/>
  <c r="C224" i="10"/>
  <c r="C228" i="10"/>
  <c r="C232" i="10"/>
  <c r="C236" i="10"/>
  <c r="C240" i="10"/>
  <c r="C244" i="10"/>
  <c r="C248" i="10"/>
  <c r="C252" i="10"/>
  <c r="C256" i="10"/>
  <c r="C260" i="10"/>
  <c r="C264" i="10"/>
  <c r="C268" i="10"/>
  <c r="C272" i="10"/>
  <c r="C276" i="10"/>
  <c r="C280" i="10"/>
  <c r="C121" i="10"/>
  <c r="C137" i="10"/>
  <c r="C153" i="10"/>
  <c r="C159" i="10"/>
  <c r="C169" i="10"/>
  <c r="C175" i="10"/>
  <c r="C185" i="10"/>
  <c r="C191" i="10"/>
  <c r="C208" i="10"/>
  <c r="C210" i="10"/>
  <c r="AA76" i="1"/>
  <c r="C76" i="1" s="1"/>
  <c r="AA84" i="1"/>
  <c r="C84" i="1" s="1"/>
  <c r="AA92" i="1"/>
  <c r="C92" i="1" s="1"/>
  <c r="AA100" i="1"/>
  <c r="C100" i="1" s="1"/>
  <c r="AA112" i="1"/>
  <c r="C112" i="1" s="1"/>
  <c r="AA120" i="1"/>
  <c r="C120" i="1" s="1"/>
  <c r="AA128" i="1"/>
  <c r="C128" i="1" s="1"/>
  <c r="C73" i="1"/>
  <c r="C77" i="1"/>
  <c r="C81" i="1"/>
  <c r="C85" i="1"/>
  <c r="C89" i="1"/>
  <c r="C93" i="1"/>
  <c r="C97" i="1"/>
  <c r="C101" i="1"/>
  <c r="C105" i="1"/>
  <c r="C109" i="1"/>
  <c r="C113" i="1"/>
  <c r="C117" i="1"/>
  <c r="C121" i="1"/>
  <c r="C125" i="1"/>
  <c r="C129" i="1"/>
  <c r="C133" i="1"/>
  <c r="C137" i="1"/>
  <c r="C141" i="1"/>
  <c r="C145" i="1"/>
  <c r="C149" i="1"/>
  <c r="C153" i="1"/>
  <c r="C72" i="1"/>
  <c r="C80" i="1"/>
  <c r="C88" i="1"/>
  <c r="C96" i="1"/>
  <c r="C104" i="1"/>
  <c r="C108" i="1"/>
  <c r="C116" i="1"/>
  <c r="C124" i="1"/>
  <c r="AA132" i="1"/>
  <c r="C132" i="1" s="1"/>
  <c r="C74" i="1"/>
  <c r="AA75" i="1"/>
  <c r="C75" i="1" s="1"/>
  <c r="C78" i="1"/>
  <c r="AA79" i="1"/>
  <c r="C79" i="1" s="1"/>
  <c r="C82" i="1"/>
  <c r="AA83" i="1"/>
  <c r="C83" i="1" s="1"/>
  <c r="C86" i="1"/>
  <c r="AA87" i="1"/>
  <c r="C87" i="1" s="1"/>
  <c r="C90" i="1"/>
  <c r="AA91" i="1"/>
  <c r="C91" i="1" s="1"/>
  <c r="C94" i="1"/>
  <c r="AA95" i="1"/>
  <c r="C95" i="1" s="1"/>
  <c r="C98" i="1"/>
  <c r="AA99" i="1"/>
  <c r="C99" i="1" s="1"/>
  <c r="C102" i="1"/>
  <c r="AA103" i="1"/>
  <c r="C103" i="1" s="1"/>
  <c r="C106" i="1"/>
  <c r="AA107" i="1"/>
  <c r="C107" i="1" s="1"/>
  <c r="C110" i="1"/>
  <c r="AA111" i="1"/>
  <c r="C111" i="1" s="1"/>
  <c r="C114" i="1"/>
  <c r="AA115" i="1"/>
  <c r="C115" i="1" s="1"/>
  <c r="C118" i="1"/>
  <c r="AA119" i="1"/>
  <c r="C119" i="1" s="1"/>
  <c r="C122" i="1"/>
  <c r="AA123" i="1"/>
  <c r="C123" i="1" s="1"/>
  <c r="C126" i="1"/>
  <c r="AA127" i="1"/>
  <c r="C127" i="1" s="1"/>
  <c r="C130" i="1"/>
  <c r="AA131" i="1"/>
  <c r="C131" i="1" s="1"/>
  <c r="C134" i="1"/>
  <c r="AA135" i="1"/>
  <c r="C135" i="1" s="1"/>
  <c r="C38" i="10"/>
  <c r="C42" i="10"/>
  <c r="C46" i="10"/>
  <c r="C50" i="10"/>
  <c r="C54" i="10"/>
  <c r="C58" i="10"/>
  <c r="C62" i="10"/>
  <c r="C66" i="10"/>
  <c r="C70" i="10"/>
  <c r="C74" i="10"/>
  <c r="C78" i="10"/>
  <c r="C82" i="10"/>
  <c r="C86" i="10"/>
  <c r="C90" i="10"/>
  <c r="C94" i="10"/>
  <c r="C98" i="10"/>
  <c r="C102" i="10"/>
  <c r="C106" i="10"/>
  <c r="C110" i="10"/>
  <c r="C114" i="10"/>
  <c r="C118" i="10"/>
  <c r="C122" i="10"/>
  <c r="C126" i="10"/>
  <c r="C130" i="10"/>
  <c r="C134" i="10"/>
  <c r="C138" i="10"/>
  <c r="C142" i="10"/>
  <c r="C146" i="10"/>
  <c r="C150" i="10"/>
  <c r="C154" i="10"/>
  <c r="C158" i="10"/>
  <c r="C162" i="10"/>
  <c r="C166" i="10"/>
  <c r="C170" i="10"/>
  <c r="C174" i="10"/>
  <c r="C178" i="10"/>
  <c r="C182" i="10"/>
  <c r="C186" i="10"/>
  <c r="C190" i="10"/>
  <c r="C194" i="10"/>
  <c r="C198" i="10"/>
  <c r="C202" i="10"/>
  <c r="C205" i="10"/>
  <c r="C36" i="10"/>
  <c r="C40" i="10"/>
  <c r="C44" i="10"/>
  <c r="C48" i="10"/>
  <c r="C52" i="10"/>
  <c r="C56" i="10"/>
  <c r="C60" i="10"/>
  <c r="C64" i="10"/>
  <c r="C68" i="10"/>
  <c r="C72" i="10"/>
  <c r="C76" i="10"/>
  <c r="C80" i="10"/>
  <c r="C84" i="10"/>
  <c r="C88" i="10"/>
  <c r="C92" i="10"/>
  <c r="C96" i="10"/>
  <c r="C100" i="10"/>
  <c r="C104" i="10"/>
  <c r="C108" i="10"/>
  <c r="C112" i="10"/>
  <c r="C116" i="10"/>
  <c r="C120" i="10"/>
  <c r="C124" i="10"/>
  <c r="C128" i="10"/>
  <c r="C132" i="10"/>
  <c r="C136" i="10"/>
  <c r="C140" i="10"/>
  <c r="C144" i="10"/>
  <c r="C148" i="10"/>
  <c r="C152" i="10"/>
  <c r="C156" i="10"/>
  <c r="C160" i="10"/>
  <c r="C164" i="10"/>
  <c r="C168" i="10"/>
  <c r="C172" i="10"/>
  <c r="C176" i="10"/>
  <c r="C180" i="10"/>
  <c r="C184" i="10"/>
  <c r="C188" i="10"/>
  <c r="C196" i="10"/>
  <c r="C200" i="10"/>
  <c r="AA207" i="10"/>
  <c r="C207" i="10" s="1"/>
  <c r="AA203" i="10"/>
  <c r="C203" i="10" s="1"/>
  <c r="C192" i="10" l="1"/>
  <c r="Y221" i="13"/>
  <c r="W223" i="13"/>
  <c r="C111" i="10"/>
  <c r="C77" i="10"/>
  <c r="AI158" i="1"/>
  <c r="AE221" i="13" s="1"/>
  <c r="AK156" i="1"/>
  <c r="Y156" i="1"/>
  <c r="AA156" i="1" s="1"/>
  <c r="C156" i="1" s="1"/>
  <c r="AG239" i="10"/>
  <c r="AI239" i="10" s="1"/>
  <c r="U239" i="10"/>
  <c r="W225" i="13" l="1"/>
  <c r="W227" i="13" s="1"/>
  <c r="W240" i="13" s="1"/>
  <c r="Y223" i="13"/>
  <c r="AG221" i="13"/>
  <c r="AI227" i="10"/>
  <c r="AK239" i="10"/>
  <c r="W239" i="10"/>
  <c r="Y227" i="13" l="1"/>
  <c r="Y225" i="13"/>
  <c r="AI221" i="13"/>
  <c r="C221" i="13" s="1"/>
  <c r="AG223" i="13"/>
  <c r="AI226" i="10"/>
  <c r="AK226" i="10" s="1"/>
  <c r="AK227" i="10"/>
  <c r="W227" i="10"/>
  <c r="Y239" i="10"/>
  <c r="C10" i="24"/>
  <c r="W242" i="13"/>
  <c r="Y240" i="13"/>
  <c r="AG225" i="13" l="1"/>
  <c r="AI223" i="13"/>
  <c r="C223" i="13" s="1"/>
  <c r="C9" i="24"/>
  <c r="AA239" i="10"/>
  <c r="C239" i="10" s="1"/>
  <c r="W226" i="10"/>
  <c r="Y227" i="10"/>
  <c r="AA227" i="10" s="1"/>
  <c r="W255" i="13"/>
  <c r="Y242" i="13"/>
  <c r="AG227" i="13" l="1"/>
  <c r="AI225" i="13"/>
  <c r="C225" i="13" s="1"/>
  <c r="C227" i="10"/>
  <c r="Y226" i="10"/>
  <c r="AA226" i="10" s="1"/>
  <c r="W257" i="13"/>
  <c r="U220" i="10" s="1"/>
  <c r="W220" i="10" s="1"/>
  <c r="Y255" i="13"/>
  <c r="AG240" i="13" l="1"/>
  <c r="AI227" i="13"/>
  <c r="C227" i="13" s="1"/>
  <c r="C226" i="10"/>
  <c r="C10" i="23"/>
  <c r="W133" i="10"/>
  <c r="AG220" i="10"/>
  <c r="Y257" i="13"/>
  <c r="AG242" i="13" l="1"/>
  <c r="AI240" i="13"/>
  <c r="C240" i="13" s="1"/>
  <c r="C9" i="23"/>
  <c r="AI220" i="10"/>
  <c r="W283" i="10"/>
  <c r="AI242" i="13" l="1"/>
  <c r="C242" i="13" s="1"/>
  <c r="AG255" i="13"/>
  <c r="AK220" i="10"/>
  <c r="AI133" i="10"/>
  <c r="Y220" i="10"/>
  <c r="AG257" i="13" l="1"/>
  <c r="AI255" i="13"/>
  <c r="C255" i="13" s="1"/>
  <c r="AA220" i="10"/>
  <c r="C220" i="10" s="1"/>
  <c r="AI283" i="10"/>
  <c r="AK133" i="10"/>
  <c r="Y133" i="10"/>
  <c r="AI257" i="13" l="1"/>
  <c r="C257" i="13" s="1"/>
  <c r="AK283" i="10"/>
  <c r="Y283" i="10"/>
  <c r="AA133" i="10"/>
  <c r="C133" i="10" s="1"/>
  <c r="AA283" i="10" l="1"/>
  <c r="C283" i="10" s="1"/>
</calcChain>
</file>

<file path=xl/sharedStrings.xml><?xml version="1.0" encoding="utf-8"?>
<sst xmlns="http://schemas.openxmlformats.org/spreadsheetml/2006/main" count="6646" uniqueCount="1539">
  <si>
    <t>fiscalRequirement [http://www.xbrl.de/taxonomies/de-ref-2010-02-19]</t>
  </si>
  <si>
    <t>notPermittedFor [http://www.xbrl.de/taxonomies/de-ref-2010-02-19]</t>
  </si>
  <si>
    <t>legalFormEU [http://www.xbrl.de/taxonomies/de-ref-2010-02-19]</t>
  </si>
  <si>
    <t>legalFormKSt [http://www.xbrl.de/taxonomies/de-ref-2010-02-19]</t>
  </si>
  <si>
    <t>legalFormPG [http://www.xbrl.de/taxonomies/de-ref-2010-02-19]</t>
  </si>
  <si>
    <t>typeOperatingResult [http://www.xbrl.de/taxonomies/de-ref-2010-02-19]</t>
  </si>
  <si>
    <t>fiscalValidSince [http://www.xbrl.de/taxonomies/de-ref-2010-02-19]</t>
  </si>
  <si>
    <t>fiscalValidThrough [http://www.xbrl.de/taxonomies/de-ref-2010-02-19]</t>
  </si>
  <si>
    <t/>
  </si>
  <si>
    <t>Bilanz</t>
  </si>
  <si>
    <t>http://www.xbrl.de/taxonomies/de-gaap-ci-2012-06-01</t>
  </si>
  <si>
    <t>bs</t>
  </si>
  <si>
    <t>true</t>
  </si>
  <si>
    <t>string</t>
  </si>
  <si>
    <t>neutral</t>
  </si>
  <si>
    <t>Gewinn- und Verlustrechnung</t>
  </si>
  <si>
    <t>is</t>
  </si>
  <si>
    <t>Steuerliche Gewinnermittlung</t>
  </si>
  <si>
    <t>Positionsschlüssel</t>
  </si>
  <si>
    <t>Positionsbezeichnung</t>
  </si>
  <si>
    <t>Datentyp</t>
  </si>
  <si>
    <t>Dokumentation</t>
  </si>
  <si>
    <t>Steuerliche Anforderung</t>
  </si>
  <si>
    <t>Nicht zulässig</t>
  </si>
  <si>
    <t>Rechtsform</t>
  </si>
  <si>
    <t>Gewinnverwendung</t>
  </si>
  <si>
    <t>Steuerlich gültig seit..</t>
  </si>
  <si>
    <t>Steuerlich gültig bis..</t>
  </si>
  <si>
    <t>Vorperiode</t>
  </si>
  <si>
    <t>Kommentar</t>
  </si>
  <si>
    <t>Erfassung von Erläuterungen zur Position</t>
  </si>
  <si>
    <t>Abweichung erfassen</t>
  </si>
  <si>
    <t>Kumulierte Gesamtab-weichung</t>
  </si>
  <si>
    <t>+/-</t>
  </si>
  <si>
    <t>x</t>
  </si>
  <si>
    <t>Erläuterungen zur Spalte</t>
  </si>
  <si>
    <t>Der Filter verweist auf die jeweils höhere Summenposition. Um die Summenposition zu finden, klicken Sie auf das + bzw. -.</t>
  </si>
  <si>
    <t xml:space="preserve">Hier kann nach Taxonomiepositionen, die einen Eintrag enthalten, gefiltert werden. </t>
  </si>
  <si>
    <t>Steuerbilanz</t>
  </si>
  <si>
    <t>Summe der Abweichungen</t>
  </si>
  <si>
    <t>Jahresabschluss zum 31.12.2012</t>
  </si>
  <si>
    <t>Handelsbilanz</t>
  </si>
  <si>
    <t>ns</t>
  </si>
  <si>
    <t>name</t>
  </si>
  <si>
    <t>xbrl type</t>
  </si>
  <si>
    <t>standard [http://www.xbrl.org/2003/role/label]</t>
  </si>
  <si>
    <t>documentation [http://www.xbrl.org/2003/role/documentation]</t>
  </si>
  <si>
    <t>definitionGuidance [http://www.xbrl.org/2003/role/definitionGuidance]</t>
  </si>
  <si>
    <t>ReportFactory Taxonomy Template © 2013 All rights reserved.  by ABZ Reporting GmbH</t>
  </si>
  <si>
    <t>Aktuelles Jahr</t>
  </si>
  <si>
    <t>Jahresabschluss zum 31.12.2013</t>
  </si>
  <si>
    <t>Erstellen Sie eine Verknüpfung mit der ReportFactory zu handelsrechtlichen Werten.</t>
  </si>
  <si>
    <r>
      <t xml:space="preserve">Hier sind taxonomiekonforme Summenformeln für die Abweichungen der Vorperiode hinterlegt. Bitte hier </t>
    </r>
    <r>
      <rPr>
        <b/>
        <u/>
        <sz val="8"/>
        <color indexed="63"/>
        <rFont val="Arial"/>
        <family val="2"/>
      </rPr>
      <t>keine Werte manuell</t>
    </r>
    <r>
      <rPr>
        <sz val="8"/>
        <color indexed="63"/>
        <rFont val="Arial"/>
        <family val="2"/>
      </rPr>
      <t xml:space="preserve"> erfassen!</t>
    </r>
  </si>
  <si>
    <r>
      <t xml:space="preserve">Hier sind taxonomiekonforme Summenformeln für die Abweichungen der aktuellen Periode hinterlegt. Bitte hier </t>
    </r>
    <r>
      <rPr>
        <b/>
        <u/>
        <sz val="8"/>
        <color indexed="63"/>
        <rFont val="Arial"/>
        <family val="2"/>
      </rPr>
      <t>keine Werte manuell</t>
    </r>
    <r>
      <rPr>
        <u/>
        <sz val="8"/>
        <color indexed="63"/>
        <rFont val="Arial"/>
        <family val="2"/>
      </rPr>
      <t xml:space="preserve"> </t>
    </r>
    <r>
      <rPr>
        <sz val="8"/>
        <color indexed="63"/>
        <rFont val="Arial"/>
        <family val="2"/>
      </rPr>
      <t>erfassen!</t>
    </r>
  </si>
  <si>
    <r>
      <t xml:space="preserve">Hier wird die Summe der Abweichungswerte der Vorperiode und der aktuellen Periode berechnet.  Bitte hier </t>
    </r>
    <r>
      <rPr>
        <b/>
        <u/>
        <sz val="8"/>
        <color indexed="63"/>
        <rFont val="Arial"/>
        <family val="2"/>
      </rPr>
      <t>keine Werte manuell</t>
    </r>
    <r>
      <rPr>
        <sz val="8"/>
        <color indexed="63"/>
        <rFont val="Arial"/>
        <family val="2"/>
      </rPr>
      <t xml:space="preserve"> erfassen!</t>
    </r>
  </si>
  <si>
    <t>Hier können Einträge manuell erfasst werden.</t>
  </si>
  <si>
    <t>Hier können Verknüpfungen mit der ReportFactory erstellt werden, entweder zum Importieren einer Saldenliste oder zum Exportieren eines Formulars. Diese Zellen beinhalten teilweise Formeln. Um diese Formel nicht zu überschreiben, sollten Sie die grau-hinterlegten Zellen nicht manuell editieren, sondern dafür die weiß-hinterlegten Erfassungsspalten verwenden.</t>
  </si>
  <si>
    <t>Erstellen Sie eine Verknüpfung mit der ReportFactory zu steuerlichen Werten.</t>
  </si>
  <si>
    <t>Abweichungen der aktuellen Periode können hier manuell auf der untersten Position, die in der Handelsbilanz der aktuellen Periode ausgewiesen wurde, erfasst werden.</t>
  </si>
  <si>
    <t>Abweichungen der Vorperiode können hier manuell auf der untersten Position, die in der Handelsbilanz der Vorperiode ausgewiesen wurde, erfasst werden.</t>
  </si>
  <si>
    <t>Hier können Verknüpfungen mit der ReportFactory erstellt werden. Dies ist sowohl zum Importieren einer Saldenliste als auch zum Bearbeiten eines ReportFactory-Formulars, bspw. für die Steuerbilanz, möglich. Grau-hinterlegte Zellen beinhalten teilweise Formeln. Um diese Formel nicht zu überschreiben, sollten Sie diese Zellen nicht manuell verändern, sondern dafür den weiß-hinterlegten Erfassungsbereich verwenden. Für eine weitere Erläuterung der Verwendung des Templates dient auch Zeile 6.</t>
  </si>
  <si>
    <t>Aktiva</t>
  </si>
  <si>
    <t>Passiva</t>
  </si>
  <si>
    <t>Gewinn-und Verlustrechnung</t>
  </si>
  <si>
    <t>Übersicht über die enthaltenen Berichtsteile der Taxonomie</t>
  </si>
  <si>
    <t>Excel-Vorlage zur Erstellung von Überleitungsrechnungen 
von Handelsbilanzpositionen auf Steuerbilanzpositionen</t>
  </si>
  <si>
    <t>Bitte beachten Sie die beigefügten Nutzungsbedingungen!</t>
  </si>
  <si>
    <t>fpl</t>
  </si>
  <si>
    <t>monetary</t>
  </si>
  <si>
    <t>Steuerlicher Gewinn / Verlust</t>
  </si>
  <si>
    <t>steuerlich erforderlich</t>
  </si>
  <si>
    <t>Dieses Modul ist nur für die Rechtsformen Einzelunternehmen und Personengesellschaften zu verwenden. Bei unbeschränkt steuerpflichtigen Körperschaften, bei denen ausschließlich Einkünfte aus Gewerbebetrieb vorliegen können, ist die Berechnung im Rahmen der Körperschaftsteuererklärung vorzunehmen. Bei Personengesellschaften wird der steuerliche Gewinn mit der Position steuerlicher Gewinn/Verlust nach Nettomethode im Modul "Steuerliche Gewinnermittlung bei Personengesellschaften" abgeglichen</t>
  </si>
  <si>
    <t>Summenmussfeld</t>
  </si>
  <si>
    <t>Steuerliche Gewinnermittlung bei Personengesellschaften</t>
  </si>
  <si>
    <t>Steuerliche Gewinnermittlung für besondere Fälle</t>
  </si>
  <si>
    <t>fplgm.netmethod</t>
  </si>
  <si>
    <t>DeterminationOfTaxableIncomeSpec.forProfitOrganization.taxableIncome</t>
  </si>
  <si>
    <t>bsBanks.assHeader</t>
  </si>
  <si>
    <t>bsBanks.eqLiabHeader</t>
  </si>
  <si>
    <t>bsBanks.contingLiab</t>
  </si>
  <si>
    <t>Eventualverbindlichkeiten und andere Verpflichtungen</t>
  </si>
  <si>
    <t>isBanks</t>
  </si>
  <si>
    <t>HGB v5.2, Spezialtaxonomie Banken E-Bilanz / steuerlicher Einzelabschluss (30.04.2013)</t>
  </si>
  <si>
    <t>http://www.xbrl.de/taxonomies/de-fi-2013-04-30</t>
  </si>
  <si>
    <t>1. Eventualverbindlichkeiten</t>
  </si>
  <si>
    <t>bsBanks.contingLiab.contingLiab</t>
  </si>
  <si>
    <t>Mussfeld</t>
  </si>
  <si>
    <t>a) Eventualverbindlichkeiten aus weitergegebenen abgerechneten Wechseln</t>
  </si>
  <si>
    <t>+</t>
  </si>
  <si>
    <t>bsBanks.contingLiab.contingLiab.notes</t>
  </si>
  <si>
    <t>b) Verbindlichkeiten aus Bürgschaften und Gewährleistungsverträgen</t>
  </si>
  <si>
    <t>bsBanks.contingLiab.contingLiab.guaranteesWarranty</t>
  </si>
  <si>
    <t>c) Haftung aus der Bestellung von Sicherheiten für fremde Verbindlichkeiten</t>
  </si>
  <si>
    <t>bsBanks.contingLiab.contingLiab.collateralisation</t>
  </si>
  <si>
    <t>2. Andere Verpflichtungen</t>
  </si>
  <si>
    <t>bsBanks.contingLiab.other</t>
  </si>
  <si>
    <t>a) Rücknahmeverpflichtungen aus unechten Pensionsgeschäften</t>
  </si>
  <si>
    <t>bsBanks.contingLiab.other.repurchaseCommitments</t>
  </si>
  <si>
    <t>b) Platzierungs- und Übernahmeverpflichtungen</t>
  </si>
  <si>
    <t>bsBanks.contingLiab.other.placementCommitments</t>
  </si>
  <si>
    <t>c) Unwiderrufliche Kreditzusagen</t>
  </si>
  <si>
    <t>bsBanks.contingLiab.other.irrevocableLoanCommitments</t>
  </si>
  <si>
    <t>darunter: Lieferverpflichtungen aus zinsbezogenen Termingeschäften</t>
  </si>
  <si>
    <t>bsBanks.contingLiab.other.irrevocableLoanCommitments.delivery</t>
  </si>
  <si>
    <t>verwaltete Sondervermögen</t>
  </si>
  <si>
    <t>bsBanks.contingLiab.fundsUnderManagement</t>
  </si>
  <si>
    <t>zusätzlicher oder alternativer Ausweisposten für Kapitalanlagegesellschaften</t>
  </si>
  <si>
    <t>Summe der Inventarwerte der verwalteten Sondervermögen</t>
  </si>
  <si>
    <t>bsBanks.contingLiab.fundsUnderManagement.netAssetValues</t>
  </si>
  <si>
    <t>Anzahl der verwalteten Sondervermögen</t>
  </si>
  <si>
    <t>bsBanks.contingLiab.fundsUnderManagement.number</t>
  </si>
  <si>
    <t>decimal</t>
  </si>
  <si>
    <t>Steuerlicher Gewinn</t>
  </si>
  <si>
    <t>http://www.xbrl.de/taxonomies/de-gaap-ci-2013-04-30</t>
  </si>
  <si>
    <t>Ermittelter steuerlicher Gewinn als Betrag</t>
  </si>
  <si>
    <t>01. Leasingerträge</t>
  </si>
  <si>
    <t>isBanks.leaseIncome</t>
  </si>
  <si>
    <t>zusätzlicher Ausweisposten für Finanzdienstleistungsinstitute im Sinn des § 1 Absatz 1a Nummer 10 KWG</t>
  </si>
  <si>
    <t>Rechnerisch notwendig, soweit vorhanden</t>
  </si>
  <si>
    <t>1. Zinserträge</t>
  </si>
  <si>
    <t>isBanks.interestIncome</t>
  </si>
  <si>
    <t>darunter Erträge aus der Abzinsung</t>
  </si>
  <si>
    <t>isBanks.interestIncome.discounting</t>
  </si>
  <si>
    <t>Beträge aus der Abzinsung von Verbindlichkeiten und Rückstellungen</t>
  </si>
  <si>
    <t>darunter umsatzsteuerpflichtig</t>
  </si>
  <si>
    <t>isBanks.interestIncome.subjectToVat</t>
  </si>
  <si>
    <t>Bei Option nach § 9 UStG sind hier die umsatzsteuerpflichtig zu behandelnden Zinsen auszuweisen.</t>
  </si>
  <si>
    <t>a) aus Kredit- und Geldmarktgeschäften</t>
  </si>
  <si>
    <t>isBanks.interestIncome.moneyMarketTransactions</t>
  </si>
  <si>
    <t>aa) Bauspardarlehen</t>
  </si>
  <si>
    <t>isBanks.interestIncome.moneyMarketTransactions.homeSavingsLoans</t>
  </si>
  <si>
    <t>zusätzlicher oder alternativer Ausweisposten für Bausparkassen</t>
  </si>
  <si>
    <t>ab) Vor- und Zwischenfinanzierungskrediten</t>
  </si>
  <si>
    <t>isBanks.interestIncome.moneyMarketTransactions.interimLoans</t>
  </si>
  <si>
    <t>ac) sonstigen Baudarlehen</t>
  </si>
  <si>
    <t>isBanks.interestIncome.moneyMarketTransactions.otherBuildingLoans</t>
  </si>
  <si>
    <t>ad) sonstigen Kredit- und Geldmarktgeschäften</t>
  </si>
  <si>
    <t>isBanks.interestIncome.moneyMarketTransactions.otherMoneyMarketTransactions</t>
  </si>
  <si>
    <t>b) aus festverzinslichen Wertpapieren und Schuldbuchforderungen</t>
  </si>
  <si>
    <t>isBanks.interestIncome.fixedIncomeSecurities</t>
  </si>
  <si>
    <t>1a. Leasingaufwendungen</t>
  </si>
  <si>
    <t>isBanks.leaseExpenses</t>
  </si>
  <si>
    <t>2. Zinsaufwendungen</t>
  </si>
  <si>
    <t>isBanks.interestExpenses</t>
  </si>
  <si>
    <t>darunter Aufwendungen aus der Aufzinsung</t>
  </si>
  <si>
    <t>isBanks.interestExpenses.discounting</t>
  </si>
  <si>
    <t>a) für Bauspareinlagen</t>
  </si>
  <si>
    <t>isBanks.interestExpenses.savingsDeposits</t>
  </si>
  <si>
    <t>b) andere Zinsaufwendungen</t>
  </si>
  <si>
    <t>isBanks.interestExpenses.other</t>
  </si>
  <si>
    <t>darunter Aufwendungen in Zusammenhang mit stillen Einlagen (steuerlich: Fremdkapitalcharakter)</t>
  </si>
  <si>
    <t>isBanks.interestExpenses.silentPartner</t>
  </si>
  <si>
    <t>Ergebnis 1. - 2.</t>
  </si>
  <si>
    <t>isBanks.netInterest</t>
  </si>
  <si>
    <t>3. Laufende Erträge</t>
  </si>
  <si>
    <t>isBanks.currIncome</t>
  </si>
  <si>
    <t>a) aus Aktien und anderen nicht festverzinslichen Wertpapieren</t>
  </si>
  <si>
    <t>isBanks.currIncome.shares</t>
  </si>
  <si>
    <t>darunter aus dem Handelsbuch</t>
  </si>
  <si>
    <t>isBanks.currIncome.shares.tradingBook</t>
  </si>
  <si>
    <t>Liquiditätsreserve, die dem Handelsbuch zugeordnet ist</t>
  </si>
  <si>
    <t>Bei Erträgen aus den dem aufsichtsrechtlichen Handelsbuch zugeordneten Aktien und Investmentanteilen greifen die Steuerbefreiungen gem. § 8b Abs. 1 bis 6 KStG nicht (§ 8b Abs. 7 KStG).</t>
  </si>
  <si>
    <t>b) aus Beteiligungen</t>
  </si>
  <si>
    <t>isBanks.currIncome.particip</t>
  </si>
  <si>
    <t>Erträge aus Beteiligungen an Kapitalgesellschaften</t>
  </si>
  <si>
    <t>isBanks.currIncome.particip.corporations</t>
  </si>
  <si>
    <t>Ausschüttungen, Dividenden, etc. sofern keine Beteiligung iSd § 271 Abs. 2 HGB vorliegt.</t>
  </si>
  <si>
    <t>Erträge aus Beteiligungen an Personengesellschaften</t>
  </si>
  <si>
    <t>isBanks.currIncome.particip.partnerships</t>
  </si>
  <si>
    <t>Gewinnanteile aus Mitunternehmerschaften sofern keine Beteiligung iSd § 271 Abs. 2 HGB vorliegt.</t>
  </si>
  <si>
    <t>Erträge aus Beteiligungen, nach Rechtsform der Beteiligung nicht zuordenbar</t>
  </si>
  <si>
    <t>isBanks.currIncome.particip.other</t>
  </si>
  <si>
    <t>b) aus Beteiligungen und aus Geschäftsguthaben bei Genossenschaften</t>
  </si>
  <si>
    <t>isBanks.currIncome.coop</t>
  </si>
  <si>
    <t>zusätzlicher oder alternativer Ausweisposten für Genossenschaften</t>
  </si>
  <si>
    <t>Die Position dient als Auffangposition, soweit eine detaillierte Zuordnung auf die in der gleichen Ebene vorhandenen Positionen nicht möglich ist.</t>
  </si>
  <si>
    <t>isBanks.currIncome.coop.corporations</t>
  </si>
  <si>
    <t>isBanks.currIncome.coop.partnerships</t>
  </si>
  <si>
    <t>isBanks.currIncome.coop.other</t>
  </si>
  <si>
    <t>c) aus Anteilen an verbundenen Unternehmen</t>
  </si>
  <si>
    <t>isBanks.currIncome.affil</t>
  </si>
  <si>
    <t>isBanks.currIncome.affil.corporations</t>
  </si>
  <si>
    <t>isBanks.currIncome.affil.partnerships</t>
  </si>
  <si>
    <t>isBanks.currIncome.affil.other</t>
  </si>
  <si>
    <t>4. Erträge aus Gewinngemeinschaften, Gewinnabführungs- oder Teilgewinnabführungsverträgen</t>
  </si>
  <si>
    <t>isBanks.earningProfSharing</t>
  </si>
  <si>
    <t>Mussfeld, Kontennachweis erwünscht</t>
  </si>
  <si>
    <t>erhaltene Gewinne aufgrund einer Gewinngemeinschaft</t>
  </si>
  <si>
    <t>isBanks.earningProfSharing.profPooling</t>
  </si>
  <si>
    <t>erhaltene Gewinne aufgrund eines Gewinn- oder Teilgewinnabführungsvertrages</t>
  </si>
  <si>
    <t>isBanks.earningProfSharing.profTransfer</t>
  </si>
  <si>
    <t>Ertrag aus der Bildung aktiver oder der Auflösung passiver Ausgleichsposten bei Organschaftsverhältnissen</t>
  </si>
  <si>
    <t>isBanks.earningProfSharing.changeAdjustItem</t>
  </si>
  <si>
    <t>Ertrag aus der Zuaktivierung des Beteiligungsbuchwerts an der OG aufgrund von vororganschaftlichen Minderabführungen</t>
  </si>
  <si>
    <t>isBanks.earningProfSharing.proconsoliRemittShortfall</t>
  </si>
  <si>
    <t>Ertrag aus vororganschaftlichen Mehrabführungen</t>
  </si>
  <si>
    <t>isBanks.earningProfSharing.preconsoliRemittSurplus</t>
  </si>
  <si>
    <t>Aufwand aus der Auflösung aktiver oder der Bildung passiver Ausgleichsposten bei Organschaftsverhältnissen</t>
  </si>
  <si>
    <t>-</t>
  </si>
  <si>
    <t>isBanks.earningProfSharing.preconsoliLossesFromReversal</t>
  </si>
  <si>
    <t>5. Provisionserträge</t>
  </si>
  <si>
    <t>isBanks.feeIncome</t>
  </si>
  <si>
    <t>isBanks.feeIncome.subjectToVat</t>
  </si>
  <si>
    <t>a) aus Vertragsabschluss und -vermittlung</t>
  </si>
  <si>
    <t>isBanks.feeIncome.contracts</t>
  </si>
  <si>
    <t>b) aus der Darlehensregelung nach der Zuteilung</t>
  </si>
  <si>
    <t>isBanks.feeIncome.loansAfterAllotment</t>
  </si>
  <si>
    <t>c) aus Bereitstellung und Bearbeitung von Vor- und Zwischenfinanzierungskrediten</t>
  </si>
  <si>
    <t>isBanks.feeIncome.interimLoans</t>
  </si>
  <si>
    <t>d) andere Provisionserträge</t>
  </si>
  <si>
    <t>isBanks.feeIncome.other</t>
  </si>
  <si>
    <t>darunter: a) Courtageerträge</t>
  </si>
  <si>
    <t>isBanks.feeIncome.brokerage</t>
  </si>
  <si>
    <t>zusätzlicher oder alternativer Ausweisposten für Institute, die Skontroführer im Sinne des § 8b AbsBanks. 1 Satz 1 des Börsengesetzes und nicht Einlagenkreditinstitute im Sinne des § 1 AbsBanks. 3d Satz 1 des Gesetzes über das Kreditwesen sind</t>
  </si>
  <si>
    <t>darunter: b) Courtage aus Poolausgleich</t>
  </si>
  <si>
    <t>isBanks.feeIncome.pooledBrokerage</t>
  </si>
  <si>
    <t>6. Provisionsaufwendungen</t>
  </si>
  <si>
    <t>isBanks.feeExpenses</t>
  </si>
  <si>
    <t>a) Provisionen für Vertragsabschluss und -vermittlung</t>
  </si>
  <si>
    <t>isBanks.feeExpenses.contracts</t>
  </si>
  <si>
    <t>b) andere Provisionsaufwendungen</t>
  </si>
  <si>
    <t>isBanks.feeExpenses.other</t>
  </si>
  <si>
    <t>darunter: a) Courtageaufwendungen</t>
  </si>
  <si>
    <t>isBanks.feeExpenses.brokerage</t>
  </si>
  <si>
    <t>darunter: b) Courtage für Poolausgleich</t>
  </si>
  <si>
    <t>isBanks.feeExpenses.pooledBrokerage</t>
  </si>
  <si>
    <t>Ergebnis 5. - 6.</t>
  </si>
  <si>
    <t>isBanks.netFeeIncome</t>
  </si>
  <si>
    <t>7. Nettoertrag oder Nettoaufwand des Handelsbestands</t>
  </si>
  <si>
    <t>isBanks.netTradingIncome</t>
  </si>
  <si>
    <t>7a. Rohergebnis aus Warenverkehr und Nebenbetrieben</t>
  </si>
  <si>
    <t>isBanks.grossProfitOnGoodsTrading</t>
  </si>
  <si>
    <t>zusätzlicher oder alternativer Ausweisposten für Kreditgenossenschaften, die das Warengeschäft betreiben</t>
  </si>
  <si>
    <t>Umsatzerlöse</t>
  </si>
  <si>
    <t>isBanks.grossProfitOnGoodsTrading.sales</t>
  </si>
  <si>
    <t>Wareneinsatz</t>
  </si>
  <si>
    <t>isBanks.grossProfitOnGoodsTrading.cogs</t>
  </si>
  <si>
    <t>7a. Ertrag des Handelsbestands</t>
  </si>
  <si>
    <t>isBanks.tradingIncome</t>
  </si>
  <si>
    <t>zusätzlicher oder alternativer Ausweisposten für Finanzdienstleistungsinstitute, sofern sie nicht Skontroführer im Sinne des § 8b AbsBanks. 1 Satz 1 des Börsengesetzes sind und für Institute, die Skontroführer im Sinne des § 8b AbsBanks. 1 Satz 1 des Börsengesetzes und nicht Einlagenkreditinstitute im Sinne des § 1 AbsBanks. 3d Satz 1 des Gesetzes über das Kreditwesen sind</t>
  </si>
  <si>
    <t>darunter: aa) Wertpapiere</t>
  </si>
  <si>
    <t>isBanks.tradingIncome.securities</t>
  </si>
  <si>
    <t>darunter: ab) Futures</t>
  </si>
  <si>
    <t>isBanks.tradingIncome.futures</t>
  </si>
  <si>
    <t>darunter: ac) Optionen</t>
  </si>
  <si>
    <t>isBanks.tradingIncome.options</t>
  </si>
  <si>
    <t>darunter: ad) Kursdifferenzen aus Aufgabegeschäften</t>
  </si>
  <si>
    <t>isBanks.tradingIncome.nameToFollowTransactions</t>
  </si>
  <si>
    <t>7b. Aufwand des Handelsbestands</t>
  </si>
  <si>
    <t>isBanks.tradingExpense</t>
  </si>
  <si>
    <t>darunter: ba) Wertpapiere</t>
  </si>
  <si>
    <t>isBanks.tradingExpense.securities</t>
  </si>
  <si>
    <t>darunter: bb) Futures</t>
  </si>
  <si>
    <t>isBanks.tradingExpense.futures</t>
  </si>
  <si>
    <t>darunter: bc) Optionen</t>
  </si>
  <si>
    <t>isBanks.tradingExpense.options</t>
  </si>
  <si>
    <t>darunter: bd) Kursdifferenzen aus Aufgabegeschäften</t>
  </si>
  <si>
    <t>isBanks.tradingExpense.nameToFollowTransactions</t>
  </si>
  <si>
    <t>8. Sonstige betriebliche Erträge</t>
  </si>
  <si>
    <t>isBanks.otherOpRevenue</t>
  </si>
  <si>
    <t>isBanks.otherOpRevenue.subjectToVat</t>
  </si>
  <si>
    <t>darunter Zinsen zur Körperschaftsteuer</t>
  </si>
  <si>
    <t>isBanks.otherOpRevenue.interestAO233a.corpTax</t>
  </si>
  <si>
    <t>darunter Zinsen zur Gewerbesteuer ab 2008</t>
  </si>
  <si>
    <t>isBanks.otherOpRevenue.interestAO233a.tradeTax</t>
  </si>
  <si>
    <t>isBanks.otherOpRevenue.discounting</t>
  </si>
  <si>
    <t>Beträge aus der Abzinsung von Verbindlichkeiten und Rückstellungen, soweit nicht unter GuV 1 ausgewiesen.</t>
  </si>
  <si>
    <t>Erträge aus Abgängen des Anlagevermögens</t>
  </si>
  <si>
    <t>isBanks.otherOpRevenue.disposFixAss</t>
  </si>
  <si>
    <t>Erträge aus Zuschreibungen des Anlagevermögens (ohne Zuschreibungen der Nrn. 14 u. 16)</t>
  </si>
  <si>
    <t>isBanks.otherOpRevenue.revalFixAss</t>
  </si>
  <si>
    <t>Erträge aus Zuschreibungen des Umlaufvermögens (ohne Zuschreibungen der Nrn. 14 u. 16)</t>
  </si>
  <si>
    <t>isBanks.otherOpRevenue.revalCurrAss</t>
  </si>
  <si>
    <t>Erträge aus der Herabsetzung von Verbindlichkeiten</t>
  </si>
  <si>
    <t>isBanks.otherOpRevenue.releaseLiab</t>
  </si>
  <si>
    <t>Erträge aus Währungsumrechnungen</t>
  </si>
  <si>
    <t>isBanks.otherOpRevenue.exchange</t>
  </si>
  <si>
    <t>sonstige betriebliche Erträge, nicht zuordenbar</t>
  </si>
  <si>
    <t>isBanks.otherOpRevenue.other</t>
  </si>
  <si>
    <t>9. Erträge aus der Auflösung von Sonderposten mit Rücklageanteil</t>
  </si>
  <si>
    <t>isBanks.incomeReleasePreTaxRes</t>
  </si>
  <si>
    <t>Posten in Neufassung RechKredV vom 25.05.2009 entfallen, jedoch für Steueraspekte und für historische Daten weiter relevant</t>
  </si>
  <si>
    <t>§ 6b Abs. 10 EStG</t>
  </si>
  <si>
    <t>isBanks.incomeReleasePreTaxRes.EStG6b_10</t>
  </si>
  <si>
    <t>§ 6b Abs. 3 EStG</t>
  </si>
  <si>
    <t>isBanks.incomeReleasePreTaxRes.EStG6b_3</t>
  </si>
  <si>
    <t>Rücklage für Ersatzbeschaffung, R 6.6 EStR</t>
  </si>
  <si>
    <t>isBanks.incomeReleasePreTaxRes.substEStR6_6</t>
  </si>
  <si>
    <t>§ 4g EStG</t>
  </si>
  <si>
    <t>isBanks.incomeReleasePreTaxRes.EStG4g</t>
  </si>
  <si>
    <t>Sonstige / nicht zuordenbare Erträge aus Auflösung eines Sonderpostens mit und ohne Rücklageanteil</t>
  </si>
  <si>
    <t>isBanks.incomeReleasePreTaxRes.other</t>
  </si>
  <si>
    <t>10. Allgemeine Verwaltungsaufwendungen</t>
  </si>
  <si>
    <t>isBanks.adminExp</t>
  </si>
  <si>
    <t>a) Personalaufwand</t>
  </si>
  <si>
    <t>isBanks.adminExp.staff</t>
  </si>
  <si>
    <t>aa) Löhne und Gehälter</t>
  </si>
  <si>
    <t>isBanks.adminExp.staff.salaries</t>
  </si>
  <si>
    <t>ab) Soziale Abgaben und Aufwendungen für Altersversorgung und für Unterstützung</t>
  </si>
  <si>
    <t>isBanks.adminExp.staff.social</t>
  </si>
  <si>
    <t>darunter: für Altersversorgung</t>
  </si>
  <si>
    <t>isBanks.adminExp.staff.salaries.pensions</t>
  </si>
  <si>
    <t>b) andere Verwaltungsaufwendungen</t>
  </si>
  <si>
    <t>isBanks.adminExp.other</t>
  </si>
  <si>
    <t>Geschenke abziehbar</t>
  </si>
  <si>
    <t>isBanks.adminExp.other.giftsDeductible</t>
  </si>
  <si>
    <t>Soweit die Anschaffungs- oder Herstellungskosten der dem Empfänger im Wirtschaftsjahr zugewendeten Gegenstände 35 € insgesamt nicht übersteigen.</t>
  </si>
  <si>
    <t>Geschenke nicht abziehbar</t>
  </si>
  <si>
    <t>isBanks.adminExp.other.giftsNonDeductible</t>
  </si>
  <si>
    <t>Soweit die Anschaffungs- oder Herstellungskosten der dem Empfänger im Wirtschaftsjahr zugewendeten Gegenstände 35 € insgesamt übersteigen.</t>
  </si>
  <si>
    <t>Bewirtungskosten aus geschäftlichem Anlass (gesamt)</t>
  </si>
  <si>
    <t>isBanks.adminExp.other.businessEntertainment</t>
  </si>
  <si>
    <t>Bewirtungskosten (ohne Kürzung nach § 4 Abs. 5 Satz 1 Nr 2 EStG)</t>
  </si>
  <si>
    <t>Aufwendungen für Aufsichts- und Verwaltungsräte</t>
  </si>
  <si>
    <t>isBanks.adminExp.other.supervisoryboard</t>
  </si>
  <si>
    <t>Spenden soweit unter den Verwaltungsaufwendungen ausgewiesen</t>
  </si>
  <si>
    <t>isBanks.adminExp.other.donations</t>
  </si>
  <si>
    <t>Miet- und Pachtaufwendungen für unbewegliche Wirtschaftsgüter</t>
  </si>
  <si>
    <t>isBanks.adminExp.other.leaseFix</t>
  </si>
  <si>
    <t>Miet und Pacht für unbewegliche Wirtschaftsgüter an Gesellschafter</t>
  </si>
  <si>
    <t>isBanks.adminExp.other.leaseFix.partners</t>
  </si>
  <si>
    <t>Übrige Miete und Pacht für unbewegliche Wirtschaftsgüter</t>
  </si>
  <si>
    <t>isBanks.adminExp.other.leaseFix.other</t>
  </si>
  <si>
    <t>Übrige / nicht zuordenbare Mieten, Pacht für unbewegliche Wirtschaftsgüter</t>
  </si>
  <si>
    <t>isBanks.adminExp.other.leaseFix.notClassifiable</t>
  </si>
  <si>
    <t>Aufwand für Fremdreparaturen und Instandhaltung für Grundstücke und Gebäude</t>
  </si>
  <si>
    <t>isBanks.adminExp.other.fixingLandBuildings</t>
  </si>
  <si>
    <t>Aufwendungen für Energie</t>
  </si>
  <si>
    <t>isBanks.adminExp.other.energyCost</t>
  </si>
  <si>
    <t>Miet- und Pachtaufwendungen für bewegliche Wirtschaftsgüter</t>
  </si>
  <si>
    <t>isBanks.adminExp.other.leaseMovable</t>
  </si>
  <si>
    <t>Miet und Pacht für bewegliche Wirtschaftsgüter an Gesellschafter</t>
  </si>
  <si>
    <t>isBanks.adminExp.other.leaseMovable.partners</t>
  </si>
  <si>
    <t>Übrige Miete und Pacht für bewegliche Wirtschaftsgüter</t>
  </si>
  <si>
    <t>isBanks.adminExp.other.leaseMovable.other</t>
  </si>
  <si>
    <t>Übrige / nicht zuordenbare Mieten, Pacht für bewegliche Wirtschaftsgüter</t>
  </si>
  <si>
    <t>isBanks.adminExp.other.leaseMovable.notClassifiable</t>
  </si>
  <si>
    <t>Aufwendungen für Leasing</t>
  </si>
  <si>
    <t>isBanks.adminExp.other.leasingAll</t>
  </si>
  <si>
    <t>Leasing für bewegliche Wirtschaftsgüter</t>
  </si>
  <si>
    <t>isBanks.adminExp.other.leasingAll.moveable</t>
  </si>
  <si>
    <t>übrige Leasingaufwendungen</t>
  </si>
  <si>
    <t>isBanks.adminExp.other.leasingAll.other</t>
  </si>
  <si>
    <t>Aufwand für Fremdreparaturen und Instandhaltung (ohne Grundstücke)</t>
  </si>
  <si>
    <t>isBanks.adminExp.other.fixing</t>
  </si>
  <si>
    <t>Versicherungsprämien, Gebühren und Beiträge</t>
  </si>
  <si>
    <t>isBanks.adminExp.other.insurance</t>
  </si>
  <si>
    <t>Aufwendungen für den Fuhrpark</t>
  </si>
  <si>
    <t>isBanks.adminExp.other.vehicles</t>
  </si>
  <si>
    <t>Werbeaufwand</t>
  </si>
  <si>
    <t>isBanks.adminExp.other.marketing</t>
  </si>
  <si>
    <t>Aufwendungen für Konzessionen und Lizenzen</t>
  </si>
  <si>
    <t>isBanks.adminExp.other.concessLicenses</t>
  </si>
  <si>
    <t>Aufwendungen für Kommunikation</t>
  </si>
  <si>
    <t>isBanks.adminExp.other.communication</t>
  </si>
  <si>
    <t>Rechts- und Beratungskosten</t>
  </si>
  <si>
    <t>isBanks.adminExp.other.legalConsulting</t>
  </si>
  <si>
    <t>Fortbildungskosten</t>
  </si>
  <si>
    <t>isBanks.adminExp.other.training</t>
  </si>
  <si>
    <t>sonstige Aufwendungen für Personal</t>
  </si>
  <si>
    <t>isBanks.adminExp.other.staffRelated</t>
  </si>
  <si>
    <t>sonstige Steuern, soweit in den sonstigen Aufwendungen ausgewiesen</t>
  </si>
  <si>
    <t>isBanks.adminExp.other.otherTaxes</t>
  </si>
  <si>
    <t>Zuführungen zu Aufwandsrückstellungen</t>
  </si>
  <si>
    <t>isBanks.adminExp.other.provisions</t>
  </si>
  <si>
    <t>steuerlich</t>
  </si>
  <si>
    <t>Aufwendungen aus Währungsumrechnungen</t>
  </si>
  <si>
    <t>isBanks.adminExp.other.exchange</t>
  </si>
  <si>
    <t>sonstige beschränkt abziehbaren Betriebsausgaben</t>
  </si>
  <si>
    <t>isBanks.adminExp.other.limitedDeductible</t>
  </si>
  <si>
    <t>sonstige beschränkt abziehbare Betriebsausgaben im Sinne des § 4 Abs. 5 Nr. 3ff EStG</t>
  </si>
  <si>
    <t>sonstige andere Verwaltungsaufwendungen</t>
  </si>
  <si>
    <t>isBanks.adminExp.other.other</t>
  </si>
  <si>
    <t>11. Abschreibungen und Wertberichtigungen auf immaterielle Anlagewerte und Sachanlagen</t>
  </si>
  <si>
    <t>isBanks.deprAmFixAss</t>
  </si>
  <si>
    <t>auf immaterielle Vermögensgegenstände</t>
  </si>
  <si>
    <t>isBanks.deprAmFixAss.intan</t>
  </si>
  <si>
    <t>auf Geschäfts- oder Firmenwert</t>
  </si>
  <si>
    <t>isBanks.deprAmFixAss.goodwill</t>
  </si>
  <si>
    <t>auf Sachanlagen</t>
  </si>
  <si>
    <t>isBanks.deprAmFixAss.tan</t>
  </si>
  <si>
    <t>darunter GWG</t>
  </si>
  <si>
    <t>isBanks.deprAmFixAss.tan.lowValueAs</t>
  </si>
  <si>
    <t>darunter Auflösung Sammelposten</t>
  </si>
  <si>
    <t>isBanks.deprAmFixAss.tan.lowValueAsCollItem</t>
  </si>
  <si>
    <t>darunter Abschreibungen auf Gebäude</t>
  </si>
  <si>
    <t>isBanks.deprAmFixAss.tan.buildings</t>
  </si>
  <si>
    <t>Sonderabschreibungen</t>
  </si>
  <si>
    <t>isBanks.deprAmFixAss.impairment</t>
  </si>
  <si>
    <t>a) auf Leasingvermögen</t>
  </si>
  <si>
    <t>isBanks.deprAmFixAss.leaseAssets</t>
  </si>
  <si>
    <t>außerplanmäßige Abschreibungen</t>
  </si>
  <si>
    <t>isBanks.deprAmFixAss.exceptionalDepr</t>
  </si>
  <si>
    <t>außerplanmäßige Abschreibungen auf immaterielle Vermögensgegenstände</t>
  </si>
  <si>
    <t>isBanks.deprAmFixAss.exceptionalDepr.intan</t>
  </si>
  <si>
    <t>außerplanmäßige Abschreibungen auf Geschäfts- oder Firmenwert</t>
  </si>
  <si>
    <t>isBanks.deprAmFixAss.exceptionalDepr.goodwill</t>
  </si>
  <si>
    <t>außerplanmäßige Abschreibungen auf Sachanlagen</t>
  </si>
  <si>
    <t>isBanks.deprAmFixAss.exceptionalDepr.tan</t>
  </si>
  <si>
    <t>gilt auch für außerplanmäßige Abschreibungen für Gebäude</t>
  </si>
  <si>
    <t>außerplanmäßige Abschreibungen, nicht zuordenbar</t>
  </si>
  <si>
    <t>isBanks.deprAmFixAss.exceptionalDepr.other</t>
  </si>
  <si>
    <t>b) auf immaterielle Anlagewerte und Sachanlagen</t>
  </si>
  <si>
    <t>isBanks.deprAmFixAss.intanLeasing</t>
  </si>
  <si>
    <t>Abschreibungen und Wertberichtigungen auf immaterielle Anlagewerte und Sachanlagen, nicht zuordenbar</t>
  </si>
  <si>
    <t>isBanks.deprAmFixAss.other</t>
  </si>
  <si>
    <t>12. Sonstige betriebliche Aufwendungen</t>
  </si>
  <si>
    <t>isBanks.otherCost</t>
  </si>
  <si>
    <t>isBanks.otherCost.interestAO233a.corpTax</t>
  </si>
  <si>
    <t>isBanks.otherCost.interestAO233a.tradeTax</t>
  </si>
  <si>
    <t>isBanks.otherCost.interestDiscountRate</t>
  </si>
  <si>
    <t>Beträge aus der Aufzinsung von Verbindlichkeiten und Rückstellungen, soweit nicht unter GuV 2 ausgewiesen.</t>
  </si>
  <si>
    <t>Aufwendungen für Währungsumrechnungen</t>
  </si>
  <si>
    <t>isBanks.otherCost.currencyTranslation</t>
  </si>
  <si>
    <t>darunter Spenden soweit unter den sonstigen betrieblichen Aufwendungen ausgewiesen</t>
  </si>
  <si>
    <t>isBanks.otherCost.donations</t>
  </si>
  <si>
    <t>13. Abschreibungen und Wertberichtigungen auf Forderungen und bestimmte Wertpapiere sowie Zuführungen zu Rückstellungen im Kreditgeschäft</t>
  </si>
  <si>
    <t>isBanks.deprAmReceivAddLoanProv</t>
  </si>
  <si>
    <t>Abschreibungen und Wertberichtigungen auf Forderungen und bestimmte Wertpapiere</t>
  </si>
  <si>
    <t>isBanks.deprAmReceivAddLoanProv.deprAmReceiv</t>
  </si>
  <si>
    <t>darunter Einzelwertberichtigungen auf Forderungen</t>
  </si>
  <si>
    <t>isBanks.deprAmReceivAddLoanProv.deprAmReceiv.specValAllowances</t>
  </si>
  <si>
    <t>darunter Pauschalwertberichtigungen auf Forderungen</t>
  </si>
  <si>
    <t>isBanks.deprAmReceivAddLoanProv.deprAmReceiv.globValAllowances</t>
  </si>
  <si>
    <t>darunter nach § 340f HGB</t>
  </si>
  <si>
    <t>isBanks.deprAmReceivAddLoanProv.deprAmReceiv.HGB340f</t>
  </si>
  <si>
    <t>darunter Abschreibungen und Wertberichtigungen auf Anteile, die nicht dem Handelsbuch zugeordnet wurden</t>
  </si>
  <si>
    <t>isBanks.deprAmReceivAddLoanProv.deprAmReceiv.nonTradingBook</t>
  </si>
  <si>
    <t>darunter Abschreibungen auf Fondsanteile</t>
  </si>
  <si>
    <t>isBanksdeprAmReceivAddLoanProv.deprAmReceiv.nonTradingBook.fundUnits</t>
  </si>
  <si>
    <t>darunter Abschreibungen und Wertberichtigungen auf Darlehen i.S.d. § 8b Abs. 3 Sätze 4-7 KStG</t>
  </si>
  <si>
    <t>isBanks.deprAmReceivAddLoanProv.deprAmReceiv.KStG8b_3</t>
  </si>
  <si>
    <t>Zuführungen zu Rückstellungen im Kreditgeschäft</t>
  </si>
  <si>
    <t>isBanks.deprAmReceivAddLoanProv.addLoanProv</t>
  </si>
  <si>
    <t>14. Erträge aus Zuschreibungen zu Forderungen und bestimmten Wertpapieren sowie aus der Auflösung von Rückstellungen im Kreditgeschäft</t>
  </si>
  <si>
    <t>isBanks.revenueRevalReceivReleaseLoanProv</t>
  </si>
  <si>
    <t>Erträge aus Zuschreibungen zu Forderungen und bestimmten Wertpapieren</t>
  </si>
  <si>
    <t>isBanks.revenueRevalReceivReleaseLoanProv.revenueRevalReceiv</t>
  </si>
  <si>
    <t>darunter Einzelwertberichtigungen</t>
  </si>
  <si>
    <t>isBanks.revenueRevalReceivReleaseLoanProv.revenueRevalReceiv.specValAllowances</t>
  </si>
  <si>
    <t>darunter Pauschalwertberichtigungen</t>
  </si>
  <si>
    <t>isBanks.revenueRevalReceivReleaseLoanProv.revenueRevalReceiv.globValAllowances</t>
  </si>
  <si>
    <t>isBanks.revenueRevalReceivReleaseLoanProv.revenueRevalReceiv.HGB340f</t>
  </si>
  <si>
    <t>darunter Zuschreibungen auf Anteile, die nicht dem Handelsbuch zugeordnet wurden</t>
  </si>
  <si>
    <t>isBanks.revenueRevalReceivReleaseLoanProv.revenueRevalReceiv.nonTradingBook</t>
  </si>
  <si>
    <t>darunter Zuschreibungen auf Fondsanteile</t>
  </si>
  <si>
    <t>isBanks.revenueRevalReceivReleaseLoanProv.revenueRevalReceiv.nonTradingBook.fundUnits</t>
  </si>
  <si>
    <t>darunter Erträge aus Zuschreibungen i.S.d. § 8b Abs.3 S.8 KStG</t>
  </si>
  <si>
    <t>bsBanks.eqLiab.liabBanks.particip.partnerships</t>
  </si>
  <si>
    <t>Erträge aus Auflösung von Rückstellungen im Kreditgeschäft</t>
  </si>
  <si>
    <t>isBanks.revenueRevalReceivReleaseLoanProv.ReleaseLoanProv</t>
  </si>
  <si>
    <t>Ergebnis -13. + 14.</t>
  </si>
  <si>
    <t>isBanks.deprAmRevenueRevalReceivResult</t>
  </si>
  <si>
    <t>15. Abschreibungen und Wertberichtigungen auf Beteiligungen, Anteile an verbundenen Unternehmen und wie Anlagevermögen behandelte Wertpapiere</t>
  </si>
  <si>
    <t>isBanks.deprAmParticip</t>
  </si>
  <si>
    <t>darunter auf Anteile / Beteiligungen an Kapitalgesellschaften</t>
  </si>
  <si>
    <t>isBanks.deprAmParticip.corporations</t>
  </si>
  <si>
    <t>darunter auf Anteile / Beteiligungen an Personengesellschaften</t>
  </si>
  <si>
    <t>isBanks.deprAmParticip.partnerships</t>
  </si>
  <si>
    <t>16. Erträge aus Zuschreibungen zu Beteiligungen, Anteilen an verbundenen Unternehmen und wie Anlagevermögen behandelten Wertpapieren</t>
  </si>
  <si>
    <t>isBanks.revenueRevalParticip</t>
  </si>
  <si>
    <t>für steuerliche Zwecke keine Saldierung mit Verlusten</t>
  </si>
  <si>
    <t>isBanks.revenueRevalParticip.corporations</t>
  </si>
  <si>
    <t>isBanks.revenueRevalParticip.partnerships</t>
  </si>
  <si>
    <t>Ergebnis -15. + 16.</t>
  </si>
  <si>
    <t>isBanks.deprAmRevenueRevalParticipResult</t>
  </si>
  <si>
    <t>17. Aufwendungen aus Verlustübernahme</t>
  </si>
  <si>
    <t>isBanks.lossFrParticip</t>
  </si>
  <si>
    <t>übernommene Verluste aufgrund einer Gewinngemeinschaft</t>
  </si>
  <si>
    <t>isBanks.lossFrParticip.profPooling</t>
  </si>
  <si>
    <t>übernommene Veruste aufgrund eines Gewinn- Oder Teilgewinnabführungsvertrags</t>
  </si>
  <si>
    <t>isBanks.lossFrParticip.other</t>
  </si>
  <si>
    <t>isBanks.lossFrParticip.IncomeAdjustItem</t>
  </si>
  <si>
    <t>isBanks.lossFrParticip.incomePreconsolRemittSurplus</t>
  </si>
  <si>
    <t>isBanks.lossFrParticip.incomePreconsolRemittShortfall</t>
  </si>
  <si>
    <t>18. Einstellungen in Sonderposten mit Rücklageanteil</t>
  </si>
  <si>
    <t>isBanks.addToPreTaxRes</t>
  </si>
  <si>
    <t>isBanks.addToPreTaxRes.EStG6b_10</t>
  </si>
  <si>
    <t>isBanks.addToPreTaxRes.EStG6b_3</t>
  </si>
  <si>
    <t>isBanks.addToPreTaxRes.substEStR6_6</t>
  </si>
  <si>
    <t>isBanks.addToPreTaxRes.EStG4g</t>
  </si>
  <si>
    <t>Sonstige Rücklagen</t>
  </si>
  <si>
    <t>isBanks.addToPreTaxRes.other</t>
  </si>
  <si>
    <t>z.B. Rücklagen nach BMF (Pensionsrückstellungen) oder sonstige Übergangsregelungen</t>
  </si>
  <si>
    <t>19. Ergebnis der normalen Geschäftstätigkeit</t>
  </si>
  <si>
    <t>isBanks.regularIncome</t>
  </si>
  <si>
    <t>20. Außerordentliche Erträge</t>
  </si>
  <si>
    <t>isBanks.extraordIncome</t>
  </si>
  <si>
    <t>isBanks.extraordIncome.subjectToVat</t>
  </si>
  <si>
    <t>darunter Erträge durch Verschmelzung und Umwandlung</t>
  </si>
  <si>
    <t>isBanks.extraordIncome.merger</t>
  </si>
  <si>
    <t>21. Außerordentliche Aufwendungen</t>
  </si>
  <si>
    <t>isBanks.extraordExpenses</t>
  </si>
  <si>
    <t>darunter Verluste durch Verschmelzung und Umwandlung</t>
  </si>
  <si>
    <t>isBanks.extraordExpenses.merger</t>
  </si>
  <si>
    <t>22. Außerordentliches Ergebnis</t>
  </si>
  <si>
    <t>isBanks.extraord</t>
  </si>
  <si>
    <t>23. Steuern vom Einkommen und vom Ertrag</t>
  </si>
  <si>
    <t>isBanks.tax</t>
  </si>
  <si>
    <t>darunter Steuern vom Einkommen und Ertrag - verbundene Unternehmen/Organsteuerverrechnung</t>
  </si>
  <si>
    <t>isBanks.tax.group</t>
  </si>
  <si>
    <t>Körperschaftsteuer</t>
  </si>
  <si>
    <t>isBanks.tax.kst</t>
  </si>
  <si>
    <t>Solidaritätszuschlag</t>
  </si>
  <si>
    <t>isBanks.tax.soli</t>
  </si>
  <si>
    <t>Gewerbesteuer</t>
  </si>
  <si>
    <t>isBanks.tax.gewst</t>
  </si>
  <si>
    <t>Kapitalertragsteuer</t>
  </si>
  <si>
    <t>isBanks.tax.kest</t>
  </si>
  <si>
    <t>Steuernachzahlungen für Vorjahre</t>
  </si>
  <si>
    <t>isBanks.tax.prevPeriodPaid</t>
  </si>
  <si>
    <t>Steuernachzahlungen für Vorjahre (Steuern vom Einkommen und Ertrag)</t>
  </si>
  <si>
    <t>Steuererstattungen für Vorjahre (Steuern vom Einkommen und Ertrag)</t>
  </si>
  <si>
    <t>isBanks.tax.prevPeriodReceived</t>
  </si>
  <si>
    <t>anrechenbare ausländische Steuern</t>
  </si>
  <si>
    <t>isBanks.tax.deductableForeignIncomeTaxes</t>
  </si>
  <si>
    <t>anrechenbare ausländische Steuern vom Einkommen und Ertrag</t>
  </si>
  <si>
    <t>nicht anrechenbare ausländische Steuern</t>
  </si>
  <si>
    <t>isBanks.tax.nonDeductableForeignIncomeTaxes</t>
  </si>
  <si>
    <t>nicht anrechenbare ausländische Steuern vom Einkommen und Ertrag</t>
  </si>
  <si>
    <t>Erträge aus der Auflösung von Steuerrückstellungen (Steuern vom Einkommen und Ertrag)</t>
  </si>
  <si>
    <t>isBanks.tax.releaseTaxProv</t>
  </si>
  <si>
    <t>Veränderung bilanzierter latenter Steuern</t>
  </si>
  <si>
    <t>isBanks.tax.deferred</t>
  </si>
  <si>
    <t>latente Steuern - verbundene Unternehmen</t>
  </si>
  <si>
    <t>isBanks.tax.deferred.group</t>
  </si>
  <si>
    <t>Ertrag aus der Veränderung latenter Steuern</t>
  </si>
  <si>
    <t>isBanks.tax.deferred.addition</t>
  </si>
  <si>
    <t>Aufwand aus der Veränderung latenter Steuern</t>
  </si>
  <si>
    <t>isBanks.tax.deferred.release</t>
  </si>
  <si>
    <t>Erläuterung zu latente Steuern</t>
  </si>
  <si>
    <t>isBanks.tax.deferred.comment</t>
  </si>
  <si>
    <t>24. Sonstige Steuern, soweit nicht unter Posten 12 ausgewiesen</t>
  </si>
  <si>
    <t>isBanks.otherTaxes.notIncludedInOtherCost</t>
  </si>
  <si>
    <t>Ergebnis 23. + 24.</t>
  </si>
  <si>
    <t>isBanks.otherTaxes.taxResult</t>
  </si>
  <si>
    <t>24a. Einstellungen in Fonds für allgemeine Bankrisiken</t>
  </si>
  <si>
    <t>isBanks.addFundGeneralBankRisks</t>
  </si>
  <si>
    <t>24a. Erträge aus der Auflösung des Fonds für allgemeine Bankrisiken</t>
  </si>
  <si>
    <t>isBanks.releaseFundGeneralBankRisks</t>
  </si>
  <si>
    <t>25. Erträge aus Verlustübernahme</t>
  </si>
  <si>
    <t>isBanks.incomeFrParticip</t>
  </si>
  <si>
    <t>26. Auf Grund einer Gewinngemeinschaft, eines Gewinnabführungs- oder eines Teilgewinnabführungsvertrages abgeführte Gewinne</t>
  </si>
  <si>
    <t>isBanks.profSharing</t>
  </si>
  <si>
    <t>26a. Sammelposten für Gewinnänderungen aus der Überleitungsrechnung</t>
  </si>
  <si>
    <t>isBanks.netIncome.collItemChangeProfitHbst</t>
  </si>
  <si>
    <t>bei fehlender Zuordnungsmöglichkeit von erfolgswirksamen Abweichungen in der Überleitungsrechnung zu einzelnen GuV-Posten</t>
  </si>
  <si>
    <t>26b. Ergebnis der ausländischen Betriebsstätten</t>
  </si>
  <si>
    <t>isBanks.OtherForeign</t>
  </si>
  <si>
    <t>26b. Ergebnis der ausländischen Betriebsstätten, soweit aus der/den für die ausländische(n) Betriebsstätte(n) geführten Buchführung(en) nicht anders zuordenbar</t>
  </si>
  <si>
    <t>Übermittlung nur, soweit aus der/den für die ausländische(n) Betriebsstätte(n) geführten Buchführung(en) nicht anders zuordenbar</t>
  </si>
  <si>
    <t>27. Jahresüberschuss/Jahresfehlbetrag</t>
  </si>
  <si>
    <t>isBanks.netIncome</t>
  </si>
  <si>
    <t>28. Gewinnvortrag/Verlustvortrag aus dem Vorjahr</t>
  </si>
  <si>
    <t>isBanks.retainedEarningsPrevYear</t>
  </si>
  <si>
    <t>Ergebnis 27. + 28.</t>
  </si>
  <si>
    <t>isBanks.netIncomeAndRetainedEarnings</t>
  </si>
  <si>
    <t>29. Entnahmen aus der Kapitalrücklage</t>
  </si>
  <si>
    <t>isBanks.releaseCapReserves</t>
  </si>
  <si>
    <t>Ergebnis 27. + 28. + 29.</t>
  </si>
  <si>
    <t>isBanks.netIncomeAndRetainedEarningsAndCapRes</t>
  </si>
  <si>
    <t>30. Entnahmen aus Gewinnrücklagen</t>
  </si>
  <si>
    <t>isBanks.releaseRevenReserves</t>
  </si>
  <si>
    <t>a) aus der gesetzlichen Rücklage</t>
  </si>
  <si>
    <t>isBanks.releaseRevenReserves.legalRes</t>
  </si>
  <si>
    <t>a) aus der Sicherheitsrücklage</t>
  </si>
  <si>
    <t>isBanks.releaseRevenReserves.contingencyRes</t>
  </si>
  <si>
    <t>b) aus der Rücklage für eigene Anteile</t>
  </si>
  <si>
    <t>isBanks.releaseRevenReserves.ownSharesRes</t>
  </si>
  <si>
    <t>Posten in Neufassung RechKredV vom 25.05.2009 in dieser Form entfallen, nur noch für historische Daten relevant</t>
  </si>
  <si>
    <t>b) aus der Rücklage für Anteile an einem herrschenden oder mehrheitlich beteiligten Unternehmen</t>
  </si>
  <si>
    <t>isBanks.releaseRevenReserves.sharesParentCompRes</t>
  </si>
  <si>
    <t>c) aus satzungsmäßigen Rücklagen</t>
  </si>
  <si>
    <t>isBanks.releaseRevenReserves.statRes</t>
  </si>
  <si>
    <t>d) aus anderen Gewinnrücklagen</t>
  </si>
  <si>
    <t>isBanks.releaseRevenReserves.other</t>
  </si>
  <si>
    <t>30. Entnahmen aus Ergebnisrücklagen</t>
  </si>
  <si>
    <t>isBanks.releaseRevenueResCoop</t>
  </si>
  <si>
    <t>isBanks.releaseRevenueResCoop.legal</t>
  </si>
  <si>
    <t>b) aus anderen Ergebnisrücklagen</t>
  </si>
  <si>
    <t>isBanks.releaseRevenueResCoop.other</t>
  </si>
  <si>
    <t>c) aus der Rücklage § 73 Abs. 3 GenG</t>
  </si>
  <si>
    <t>isBanks.releaseRevenueResCoop.endOfMembership</t>
  </si>
  <si>
    <t>d) aus weiteren Ergebnisrücklagen</t>
  </si>
  <si>
    <t>isBanks.releaseRevenueResCoop.additional</t>
  </si>
  <si>
    <t>Ergebnis 27. + 28. + 29. + 30.</t>
  </si>
  <si>
    <t>isBanks.netIncomeAndRetainedEarningsAndCapResAndReleaseRevenRes</t>
  </si>
  <si>
    <t>31. Entnahmen aus Genussrechtskapital</t>
  </si>
  <si>
    <t>isBanks.releaseProfSharRights</t>
  </si>
  <si>
    <t>Ergebnis 27. + 28. + 29. + 30. + 31.</t>
  </si>
  <si>
    <t>isBanks.netIncomeAndRetainedEarningsAndCapResAndReleaseRevenResAndProfShar</t>
  </si>
  <si>
    <t>32. Einstellung in Gewinnrücklagen</t>
  </si>
  <si>
    <t>isBanks.additionRevenReserves</t>
  </si>
  <si>
    <t>a) in die gesetzliche Rücklage</t>
  </si>
  <si>
    <t>isBanks.additionRevenReserves.legalRes</t>
  </si>
  <si>
    <t>a) in die Sicherheitsrücklage</t>
  </si>
  <si>
    <t>isBanks.additionRevenReserves.contingencyRes</t>
  </si>
  <si>
    <t>b) in die Rücklage für eigene Anteile</t>
  </si>
  <si>
    <t>isBanks.additionRevenReserves.ownSharesRes</t>
  </si>
  <si>
    <t>isBanks.additionRevenReserves.sharesParentCompRes</t>
  </si>
  <si>
    <t>c) in satzungsmäßige Rücklagen</t>
  </si>
  <si>
    <t>isBanks.additionRevenReserves.statRes</t>
  </si>
  <si>
    <t>d) in andere Gewinnrücklagen</t>
  </si>
  <si>
    <t>isBanks.additionRevenReserves.other</t>
  </si>
  <si>
    <t>32. Einstellung in Ergebnisrücklagen</t>
  </si>
  <si>
    <t>isBanks.additionRevenueResCoop</t>
  </si>
  <si>
    <t>isBanks.additionRevenueResCoop.legal</t>
  </si>
  <si>
    <t>b) in andere Ergebnisrücklagen</t>
  </si>
  <si>
    <t>isBanks.additionRevenueResCoop.other</t>
  </si>
  <si>
    <t>c) in die Rücklage § 73 Abs. 3 GenG</t>
  </si>
  <si>
    <t>isBanks.additionRevenueResCoop.endOfMembership</t>
  </si>
  <si>
    <t>d) in weitere Ergebnisrücklagen</t>
  </si>
  <si>
    <t>isBanks.additionRevenueResCoop.additional</t>
  </si>
  <si>
    <t>Ergebnis 27. + 28. + 29. + 30. + 31. + 32.</t>
  </si>
  <si>
    <t>isBanks.netIncomeAndRetainedEarningsAndCapResAndReleaseRevenResAndProfSharAndAdditionRevenRes</t>
  </si>
  <si>
    <t>33. Wiederauffüllung des Genussrechtskapitals</t>
  </si>
  <si>
    <t>isBanks.additionProfSharRights</t>
  </si>
  <si>
    <t>34. Bilanzgewinn/Bilanzverlust</t>
  </si>
  <si>
    <t>isBanks.gainLoss</t>
  </si>
  <si>
    <t>1. Barreserve</t>
  </si>
  <si>
    <t>bsBanks.ass.cashRes</t>
  </si>
  <si>
    <t>a) Kassenbestand</t>
  </si>
  <si>
    <t>bsBanks.ass.cashRes.cash</t>
  </si>
  <si>
    <t>b) Guthaben bei Zentralnotenbanken</t>
  </si>
  <si>
    <t>bsBanks.ass.cashRes.centralBanks</t>
  </si>
  <si>
    <t>darunter: bei der Deutschen Bundesbank</t>
  </si>
  <si>
    <t>bsBanks.ass.cashRes.centralBanks.BuBa</t>
  </si>
  <si>
    <t>c) Guthaben bei Postgiroämtern</t>
  </si>
  <si>
    <t>bsBanks.ass.cashRes.postalGiroAccount</t>
  </si>
  <si>
    <t>2. Schuldtitel öffentlicher Stellen und Wechsel, die zur Refinanzierung bei Zentralnotenbanken zugelassen sind</t>
  </si>
  <si>
    <t>bsBanks.ass.publDebtRefCentralBanks</t>
  </si>
  <si>
    <t>a) Schatzwechsel und unverzinsliche Schatzanweisungen sowie ähnliche Schuldtitel öffentlicher Stellen</t>
  </si>
  <si>
    <t>bsBanks.ass.publDebtRefCentralBanks.treasury</t>
  </si>
  <si>
    <t>darunter: bei der Deutschen Bundesbank refinanzierbar</t>
  </si>
  <si>
    <t>bsBanks.ass.publDebtRefCentralBanks.treasury.BuBaRef</t>
  </si>
  <si>
    <t>b) Wechsel</t>
  </si>
  <si>
    <t>bsBanks.ass.publDebtRefCentralBanks.bills</t>
  </si>
  <si>
    <t>bsBanks.ass.publDebtRefCentralBanks.bills.BuBaRef</t>
  </si>
  <si>
    <t>Posten in Neufassung RechKredV vom 25.05.2009 entfallen, nur noch für historische Daten relevant</t>
  </si>
  <si>
    <t>3. Forderungen an Kreditinstitute</t>
  </si>
  <si>
    <t>bsBanks.ass.receivBanks</t>
  </si>
  <si>
    <t>darunter: an verbundene Unternehmen</t>
  </si>
  <si>
    <t>bsBanks.ass.receivBanks.affil</t>
  </si>
  <si>
    <t>darunter an Personengesellschaften</t>
  </si>
  <si>
    <t>bsBanks.ass.receivBanks.affil.partnerships</t>
  </si>
  <si>
    <t>Steuerlich Sonderbetriebsvermögen</t>
  </si>
  <si>
    <t>z.B. Anteile an KG, GmbH und Co. KG, OHG, GbR (Mitunternehmerschaft). Zur Abgrenzung bei ausländischen Rechtsformen vgl. BMF vom 24.12.1999, IV B 4 –S 1300 – 111/99, BStBl 1999 I S. 1076. Steuerbilanziell ist der Wertansatz nach der sog. Spiegelbildmethode vorzunehmen. Abweichungen zwischen HB- und StB-Wert sind in der Überleitungsrechnung darzustellen. Die Untergliederung in „Anteile an Personengesellschaften“ und „Anteile an Kapitalgesellschaften“ soll rein steuerlich verstanden werden. Bei Einreichung einer Handelsbilanz können die entsprechenden Positionen leer übermittelt werden. Die Positionen sind nur für die steuerliche Überleitungsrechnung oder bei Einreichung einer originären Steuerbilanz zu verwenden.</t>
  </si>
  <si>
    <t>darunter: an Unternehmen, mit denen ein Beteiligungsverhältnis besteht</t>
  </si>
  <si>
    <t>bsBanks.ass.receivBanks.particip</t>
  </si>
  <si>
    <t>bsBanks.ass.receivBanks.particip.partnerships</t>
  </si>
  <si>
    <t>darunter nachrangige Vermögensgegenstände</t>
  </si>
  <si>
    <t>bsBanks.ass.receivBanks.lastRange</t>
  </si>
  <si>
    <t>a) täglich fällig</t>
  </si>
  <si>
    <t>bsBanks.ass.receivBanks.dueOnDemand</t>
  </si>
  <si>
    <t>b) andere Forderungen</t>
  </si>
  <si>
    <t>bsBanks.ass.receivBanks.other</t>
  </si>
  <si>
    <t>a) Hypothekendarlehen</t>
  </si>
  <si>
    <t>bsBanks.ass.receivBanks.mortgageLoans</t>
  </si>
  <si>
    <t>zusätzlicher oder alternativer Ausweisposten für Pfandbriefbanken</t>
  </si>
  <si>
    <t>b) Kommunalkredite</t>
  </si>
  <si>
    <t>bsBanks.ass.receivBanks.publLoans</t>
  </si>
  <si>
    <t>c) andere Forderungen</t>
  </si>
  <si>
    <t>bsBanks.ass.receivBanks.otherMortgageCompanies</t>
  </si>
  <si>
    <t>darunter: täglich fällig</t>
  </si>
  <si>
    <t>bsBanks.ass.receivBanks.otherMortgageCompanies.dueOnDemand</t>
  </si>
  <si>
    <t>darunter gegen Beleihung von Wertpapieren</t>
  </si>
  <si>
    <t>bsBanks.ass.receivBanks.otherMortgageCompanies.mortgagingSecurities</t>
  </si>
  <si>
    <t>a) Bauspardarlehen</t>
  </si>
  <si>
    <t>bsBanks.ass.receivBanks.homeSavingsLoans</t>
  </si>
  <si>
    <t>b) Vor- und Zwischenfinanzierungskredite</t>
  </si>
  <si>
    <t>bsBanks.ass.receivBanks.interimLoans</t>
  </si>
  <si>
    <t>c) sonstige Baudarlehen</t>
  </si>
  <si>
    <t>bsBanks.ass.receivBanks.otherBuildingLoans</t>
  </si>
  <si>
    <t>d) andere Forderungen</t>
  </si>
  <si>
    <t>bsBanks.ass.receivBanks.otherBuildingSocieties</t>
  </si>
  <si>
    <t>bsBanks.ass.receivBanks.dueOnDemandBuildingSocieties</t>
  </si>
  <si>
    <t>darunter Vorsorge für allgemeine Bankrisiken § 340f HGB</t>
  </si>
  <si>
    <t>bsBanks.ass.receivBanks.fundsForGeneralBankRisksHGB340f</t>
  </si>
  <si>
    <t>Steuerlich ist die Risikovorsorge gem. § 340 f HGB nicht zulässig. Bei Übermittlung einer Steuerbilanz ist hier der eventuell handelsrechtlich von der Bilanzposition abgesetzte Betrag auszuweisen.</t>
  </si>
  <si>
    <t>4. Forderungen an Kunden</t>
  </si>
  <si>
    <t>bsBanks.ass.receivCustomers</t>
  </si>
  <si>
    <t>bsBanks.ass.receivCustomers.affil</t>
  </si>
  <si>
    <t>bsBanks.ass.receivCustomers.affil.partnerships</t>
  </si>
  <si>
    <t>steuerlich Sonderbetriebsvermögen</t>
  </si>
  <si>
    <t>bsBanks.ass.receivCustomers.particip</t>
  </si>
  <si>
    <t>bsBanks.ass.receivCustomers.particip.partnerships</t>
  </si>
  <si>
    <t>bsBanks.ass.receivCustomers.lastRange</t>
  </si>
  <si>
    <t>darunter: Warenforderungen</t>
  </si>
  <si>
    <t>bsBanks.ass.receivCustomers.relatingToGoods</t>
  </si>
  <si>
    <t>darunter: an Finanzdienstleistungsinstitute</t>
  </si>
  <si>
    <t>bsBanks.ass.receivCustomers.financialServicesInstitutions</t>
  </si>
  <si>
    <t>zusätzlicher oder alternativer Ausweisposten für Finanzdienstleistungsinstitute, sofern sie nicht Skontroführer im Sinne des § 8b AbsBanks. 1 Satz 1 des Börsengesetzes sind</t>
  </si>
  <si>
    <t>darunter: durch Grundpfandrechte gesichert</t>
  </si>
  <si>
    <t>bsBanks.ass.receivCustomers.securedByMortgages</t>
  </si>
  <si>
    <t>darunter: Kommunalkredite</t>
  </si>
  <si>
    <t>bsBanks.ass.receivCustomers.publLoans</t>
  </si>
  <si>
    <t>darunter: durch Schiffshypotheken gesichert</t>
  </si>
  <si>
    <t>bsBanks.ass.receivCustomers.securedByShipMortgages</t>
  </si>
  <si>
    <t>bsBanks.ass.receivCustomers.mortgageLoans</t>
  </si>
  <si>
    <t>bsBanks.ass.receivCustomers.publLoansMortgage.Companies</t>
  </si>
  <si>
    <t>bsBanks.ass.receivCustomers.otherMortgageCompanies</t>
  </si>
  <si>
    <t>bsBanks.ass.receivCustomers.otherMortgageCompanies.collaterisedBySecurities</t>
  </si>
  <si>
    <t>a) Baudarlehen</t>
  </si>
  <si>
    <t>bsBanks.ass.receivCustomers.buildingLoans</t>
  </si>
  <si>
    <t>aa) Baudarlehen aus Zuteilungen (Bauspardarlehen)</t>
  </si>
  <si>
    <t>bsBanks.ass.receivCustomers.buildingLoans.allotments</t>
  </si>
  <si>
    <t>ab) Baudarlehen zur Vor- und Zwischenfinanzierung</t>
  </si>
  <si>
    <t>bsBanks.ass.receivCustomers.buildingLoans.interim</t>
  </si>
  <si>
    <t>ac) Baudarlehen sonstige</t>
  </si>
  <si>
    <t>bsBanks.ass.receivCustomers.buildingLoans.other</t>
  </si>
  <si>
    <t>bsBanks.ass.receivCustomers.buildingLoans.other.securedByMortgages</t>
  </si>
  <si>
    <t>bsBanks.ass.receivCustomers.otherBuildingSocieties</t>
  </si>
  <si>
    <t>bsBanks.ass.receivCustomers.fundsForGeneralBankRisksHGB340f</t>
  </si>
  <si>
    <t>5. Schuldverschreibungen und andere festverzinsliche Wertpapiere</t>
  </si>
  <si>
    <t>bsBanks.ass.debtInstruments</t>
  </si>
  <si>
    <t>bsBanks.ass.debtInstruments.affil</t>
  </si>
  <si>
    <t>bsBanks.ass.debtInstruments.particip</t>
  </si>
  <si>
    <t>a) Geldmarktpapiere</t>
  </si>
  <si>
    <t>bsBanks.ass.debtInstruments.moneyMarketPapers</t>
  </si>
  <si>
    <t>aa) von öffentlichen Emittenten</t>
  </si>
  <si>
    <t>bsBanks.ass.debtInstruments.moneyMarketPapers.publIssuers</t>
  </si>
  <si>
    <t>darunter: beleihbar bei der Deutschen Bundesbank</t>
  </si>
  <si>
    <t>bsBanks.ass.debtInstruments.moneyMarketPapers.publIssuers.BuBa</t>
  </si>
  <si>
    <t>ab) von anderen Emittenten</t>
  </si>
  <si>
    <t>bsBanks.ass.debtInstruments.moneyMarketPapers.otherIssuers</t>
  </si>
  <si>
    <t>bsBanks.ass.debtInstruments.moneyMarketPapers.otherIssuers.BuBa</t>
  </si>
  <si>
    <t>b) Anleihen und Schuldverschreibungen</t>
  </si>
  <si>
    <t>bsBanks.ass.debtInstruments.bonds</t>
  </si>
  <si>
    <t>ba) von öffentlichen Emittenten</t>
  </si>
  <si>
    <t>bsBanks.ass.debtInstruments.bonds.publIssuers</t>
  </si>
  <si>
    <t>bsBanks.ass.debtInstruments.bonds.publIssuers.BuBa</t>
  </si>
  <si>
    <t>bb) von anderen Emittenten</t>
  </si>
  <si>
    <t>bsBanks.ass.debtInstruments.bonds.otherIssuers</t>
  </si>
  <si>
    <t>bsBanks.ass.debtInstruments.bonds.otherIssuers.BuBa</t>
  </si>
  <si>
    <t>c) eigene Schuldverschreibungen</t>
  </si>
  <si>
    <t>bsBanks.ass.debtInstruments.ownDebtInstruments</t>
  </si>
  <si>
    <t>Nennbetrag</t>
  </si>
  <si>
    <t>bsBanks.ass.debtInstruments.ownDebtInstruments.parValue</t>
  </si>
  <si>
    <t>bsBanks.ass.debtInstruments.fundsForGeneralBankRisksHGB340f</t>
  </si>
  <si>
    <t>6. Aktien und andere nicht festverzinsliche Wertpapiere</t>
  </si>
  <si>
    <t>bsBanks.ass.shares</t>
  </si>
  <si>
    <t>bsBanks.ass.shares.lastRange</t>
  </si>
  <si>
    <t>Anlagebestand</t>
  </si>
  <si>
    <t>bsBanks.ass.shares.investmentPortfolio</t>
  </si>
  <si>
    <t>dem Handelsbuch zugeordnet</t>
  </si>
  <si>
    <t>bsBanks.ass.shares.investmentPortfolio.tradingBook</t>
  </si>
  <si>
    <t>Bei den dem aufsichtsrechtlichen Handelsbuch zugeordneten Aktien greifen die Steuerbefreiungen gem. § 8b Abs. 1 bis 6 KStG nicht (§ 8b Abs. 7 KStG).</t>
  </si>
  <si>
    <t>dem Anlagebuch zugeordnet</t>
  </si>
  <si>
    <t>bsBanks.ass.shares.investmentPortfolio.bankingBook</t>
  </si>
  <si>
    <t>Liquiditätsreserve</t>
  </si>
  <si>
    <t>bsBanks.ass.shares.liquidityReserve</t>
  </si>
  <si>
    <t>bsBanks.ass.shares.liquidityReserve.tradingBook</t>
  </si>
  <si>
    <t>bsBanks.ass.shares.liquidityReserve.bankingBook</t>
  </si>
  <si>
    <t>bsBanks.ass.shares.fundsForGeneralBankRisksHGB340f</t>
  </si>
  <si>
    <t>Aktien und andere nicht festverzinsliche Wertpapiere ausländischer Betriebsstätten</t>
  </si>
  <si>
    <t>bsBanks.ass.sharesOtherForeign</t>
  </si>
  <si>
    <t>Aktien und andere nicht festverzinsliche Wertpapiere, soweit aus der/den für die ausländische(n) Betriebsstätte(n)</t>
  </si>
  <si>
    <t>6a. Handelsbestand</t>
  </si>
  <si>
    <t>bsBanks.ass.tradingPortfolio</t>
  </si>
  <si>
    <t>darunter dem Handelsbuch zugeordnete Aktien und Investmentanteile</t>
  </si>
  <si>
    <t>bsBanks.ass.tradingPortfolio.tradingBook</t>
  </si>
  <si>
    <t>Bei den dem aufsichtsrechtlichen Handelsbuch zugeordneten Aktien und Investmentanteile greifen die Steuerbefreiungen gem. § 8b Abs. 1 bis 6 KStG nicht (§ 8b Abs. 7 KStG).</t>
  </si>
  <si>
    <t>darunter dem Anlagebuch zugeordnete Aktien und Investmentanteile</t>
  </si>
  <si>
    <t>bsBanks.ass.tradingPortfolio.bankingBook</t>
  </si>
  <si>
    <t>Bei den dem aufsichtsrechtlichen Anlagebuch zugeordneten Aktien und in Investmentanteilen enthaltenen Aktien greifen die Steuerbefreiungen gem. § 8b Abs. 1 bis 6 KStG (§ 8b Abs. 7 KStG).</t>
  </si>
  <si>
    <t>Handelsbestand, soweit aus der/den für die ausländische(n) Betriebsstätte(n) geführten Buchführung(en) nicht anders zuordenbar</t>
  </si>
  <si>
    <t>bsBanks.ass.tradingPortfolioOtherForeign</t>
  </si>
  <si>
    <t>6aa. Warenbestand</t>
  </si>
  <si>
    <t>bsBanks.ass.goodsHeld</t>
  </si>
  <si>
    <t>7. Beteiligungen</t>
  </si>
  <si>
    <t>bsBanks.ass.particip</t>
  </si>
  <si>
    <t>bsBanks.ass.particip.lastRange</t>
  </si>
  <si>
    <t>darunter Beteiligungen an Personengesellschaften</t>
  </si>
  <si>
    <t>bsBanks.ass.particip.partnerships</t>
  </si>
  <si>
    <t>Steuerlicher Ansatz nach der Spiegelbildmethode</t>
  </si>
  <si>
    <t>darunter Beteiligungen an Kapitalgesellschaften</t>
  </si>
  <si>
    <t>bsBanks.ass.particip.corporations</t>
  </si>
  <si>
    <t>z. B. Aktien, GmbH-Anteile Zur Abgrenzung bei ausländischen Rechtsformen vgl. BMF vom 24.12.1999, IV B 4 –S 1300 – 111/99, BStBl 1999 I S. 1076. Die Untergliederung in „Anteile an Personengesellschaften“ und „Anteile an Kapitalgesellschaften“ soll rein steuerlich verstanden werden. Bei Einreichung einer Handelsbilanz können die entsprechenden Positionen leer übermittelt werden. Die Positionen sind nur für die steuerliche Überleitungsrechnung oder bei Einreichung einer originären Steuerbilanz zu verwenden.</t>
  </si>
  <si>
    <t>darunter: an Kreditinstituten</t>
  </si>
  <si>
    <t>bsBanks.ass.particip.banks</t>
  </si>
  <si>
    <t>darunter: an Finanzdienstleistungsinstituten</t>
  </si>
  <si>
    <t>bsBanks.ass.particip.financialServicesInstitutions</t>
  </si>
  <si>
    <t>a) Beteiligungen</t>
  </si>
  <si>
    <t>bsBanks.ass.participCoop.particip</t>
  </si>
  <si>
    <t>bsBanks.ass.participCoop.particip.partnerships</t>
  </si>
  <si>
    <t>bsBanks.ass.participCoop.particip.corporations</t>
  </si>
  <si>
    <t>bsBanks.ass.participCoop.particip.banks</t>
  </si>
  <si>
    <t>bsBanks.ass.participCoop.particip.financialServicesInstitutions</t>
  </si>
  <si>
    <t>b) Geschäftsguthaben bei Genossenschaften</t>
  </si>
  <si>
    <t>bsBanks.ass.participCoop.paidUpShares</t>
  </si>
  <si>
    <t>darunter: bei Kreditgenossenschaften</t>
  </si>
  <si>
    <t>bsBanks.ass.participCoop.paidUpShares.creditCoop</t>
  </si>
  <si>
    <t>darunter: bei Finanzdienstleistungsinstituten</t>
  </si>
  <si>
    <t>bsBanks.ass.participCoop.paidUpShares.financialServicesInstitutions</t>
  </si>
  <si>
    <t>8. Anteile an verbundenen Unternehmen</t>
  </si>
  <si>
    <t>bsBanks.ass.sharesInAffil</t>
  </si>
  <si>
    <t>bsBanks.ass.sharesInAffil.lastRange</t>
  </si>
  <si>
    <t>bsBanks.ass.sharesInAffil.partnerships</t>
  </si>
  <si>
    <t>bsBanks.ass.sharesInAffil.corporations</t>
  </si>
  <si>
    <t>bsBanks.ass.sharesInAffil.banks</t>
  </si>
  <si>
    <t>bsBanks.ass.sharesInAffil.banks.financialServicesInstitutions</t>
  </si>
  <si>
    <t>9. Treuhandvermögen</t>
  </si>
  <si>
    <t>bsBanks.ass.fiduciaryAssets</t>
  </si>
  <si>
    <t>darunter: Treuhandkredite</t>
  </si>
  <si>
    <t>bsBanks.ass.fiduciaryAssets.fiduciaryLoans</t>
  </si>
  <si>
    <t>10. Ausgleichsforderungen gegen die öffentliche Hand einschließlich Schuldverschreibungen aus deren Umtausch</t>
  </si>
  <si>
    <t>bsBanks.ass.publEquilisationClaims</t>
  </si>
  <si>
    <t>10a. Leasingvermögen</t>
  </si>
  <si>
    <t>bsBanks.ass.leaseAssets</t>
  </si>
  <si>
    <t>Nicht aufgenommen werden unter diesem Posten selbstgeschaffene Marken, Drucktitel, Verlagsrechte, Kundenlisten oder vergleichbare immaterielle VG des Anlagevermögens (§ 248 Abs. 2 S. 2 HGB). Handelsrechtlich besteht ein Aktivierungswahlrecht. Steuerlich ist diese Position nicht zulässig und muss im Rahmen der Überleitungsrechnung eliminiert werden. Zur zeitlichen Anwendung Hinweis auf Art 66 Abs 7 EGHGB.</t>
  </si>
  <si>
    <t>11. Immaterielle Anlagewerte</t>
  </si>
  <si>
    <t>bsBanks.ass.intan</t>
  </si>
  <si>
    <t>a) Selbst geschaffene gewerbliche Schutzrechte und ähnliche Rechte und Werte</t>
  </si>
  <si>
    <t>bsBanks.ass.intan.selfmade</t>
  </si>
  <si>
    <t>b) entgeltlich erworbene Konzessionen, gewerbliche Schutzrechte und ähnliche Rechte und Werte sowie Lizenzen an solchen Rechten und Werten</t>
  </si>
  <si>
    <t>bsBanks.ass.intan.concessionBrands</t>
  </si>
  <si>
    <t>Die Aktivierungspflicht der Posten ist weit gefasst. Neben rechtlich abgesicherten Positionen (Konzessionen, Schutzrechte) sind auch ähnliche Rechte wie Nutzungsrechte und Wettbewerbsverbote zu aktivieren.</t>
  </si>
  <si>
    <t>c) Geschäfts- oder Firmenwert</t>
  </si>
  <si>
    <t>bsBanks.ass.intan.goodwill</t>
  </si>
  <si>
    <t>Anders als die Regelung des § 7 Abs 1 S. 3 EStG trifft das HGB über die Dauer des Abschreibungszeitraums keine typisierende Bestimmung. Allerdings regelt § 285 Abs. 13 HGB n.F. dass die Gründe, welche die Annahme einer betrieblichen Nutzungsdauer eines entgeltlich erworbenen Geschäfts- oder Firmenwert von mehr als 5 Jahren rechtfertigen, im Anhang anzugeben sind. Sofern aufgrund dieser Vorschriftenregelung die handelsrechtliche von der steuerrechtlichen Nutzungsdauer abweicht, ist im Rahmen der Überleitungsrechnung eine Anpassung herbeizuführen.</t>
  </si>
  <si>
    <t>d) geleistete Anzahlungen</t>
  </si>
  <si>
    <t>bsBanks.ass.intan.advPaym</t>
  </si>
  <si>
    <t>Hier sind nur Anzahlungen auf entgeltlich erworbene immaterielle Vermögensgegenstände aufzunehmen.</t>
  </si>
  <si>
    <t>12. Sachanlagen</t>
  </si>
  <si>
    <t>bsBanks.ass.tan</t>
  </si>
  <si>
    <t>Grundstücke, grundstücksgleiche Rechte und Bauten einschließlich der Bauten auf fremden Grundstücken</t>
  </si>
  <si>
    <t>bsBanks.ass.tan.landBuildings</t>
  </si>
  <si>
    <t>unbebaute Grundstücke</t>
  </si>
  <si>
    <t>bsBanks.ass.tan.landBuildings.landWithoutBuildings</t>
  </si>
  <si>
    <t>Hier sind ausschließlich unbebaute Grundstücke auszuweisen. Der Grund und Boden bei bebauten Grundstücken ist in der Position "Bauten auf eigenen Grundstücken und grundstücksgleichen Rechten, davon Grund und Boden-Anteil" auszuweisen.</t>
  </si>
  <si>
    <t>grundstücksgleiche Rechte ohne Bauten</t>
  </si>
  <si>
    <t>bsBanks.ass.tan.landBuildings.rightEquivalentToLandWithoutBuildings</t>
  </si>
  <si>
    <t>Grundstücksgleiche Rechte sind Rechte, die den Vorschriften des bürgerlichen Rechts über Grundstücke unterliegen (z.B. Erbbaurecht).</t>
  </si>
  <si>
    <t>Bauten auf eigenen Grundstücken und grundstücksgleichen Rechten</t>
  </si>
  <si>
    <t>bsBanks.ass.tan.landBuildings.buildingsOnOwnLand</t>
  </si>
  <si>
    <t>Die Position umfasst sowohl den Wert der Bauten als auch den Wert der Grundstücke.</t>
  </si>
  <si>
    <t>darunter Grund und Boden-Anteil</t>
  </si>
  <si>
    <t>bsBanks.ass.tan.landBuildings.buildingsOnOwnLand.land</t>
  </si>
  <si>
    <t>Bauten auf fremden Grundstücken</t>
  </si>
  <si>
    <t>bsBanks.ass.tan.landBuildings.buildingsOnNonOwnedLand</t>
  </si>
  <si>
    <t>Hier sind auch die Mietereinbauten, sofern es sich um keine technischen Anlagen und Maschinen handelt, einzutragen. Die Abgrenzung ist nach dem Erlass vom 15.01.1976, BStBl. I 1976 S. 66, vorzunehmen.</t>
  </si>
  <si>
    <t>Übrige Grundstücke, nicht zuordenbar</t>
  </si>
  <si>
    <t>bsBanks.ass.tan.landBuildings.other</t>
  </si>
  <si>
    <t>Die Position die übrigen Grundstücke. Darüber dient sie als Auffangposition, soweit eine detaillierte Zuordnung auf die in der gleichen Ebene vorhandenen Positionen nicht möglich ist.</t>
  </si>
  <si>
    <t>technische Anlagen und Maschinen</t>
  </si>
  <si>
    <t>bsBanks.ass.tan.machinery</t>
  </si>
  <si>
    <t>Hierzu gehören alle Anlagen und technischen Maschinen, die der Produktion dienen. Auch Mietereinbauten, sofern es sich nicht um Bauten auf fremden Grundstücken handelt. Die Abgrenzung ist nach dem Erlass vom 15.01.1976, BStBl. I 1976 S. 66 vozunehmen.</t>
  </si>
  <si>
    <t>Betriebs- und Geschäftsausstattung</t>
  </si>
  <si>
    <t>bsBanks.ass.tan.otherEquipm</t>
  </si>
  <si>
    <t>geleistete Anzahlungen und Anlagen im Bau</t>
  </si>
  <si>
    <t>bsBanks.ass.tan.inConstrAdvPaym</t>
  </si>
  <si>
    <t>Geleistete Anzahlungen sind Vorleistungen auf eine von dem anderen Vertragsteil zu erbringende Lieferung oder Leistung. Anlagen im Bau umfassen die bis zum Bilanzstichtag getätigten Investitionen für Gegenstände des Sachanlagevermögens, die am Bilanzstichtag noch nicht fertig gestellt sind.</t>
  </si>
  <si>
    <t>sonstige Sachanlagen</t>
  </si>
  <si>
    <t>bsBanks.ass.tan.other</t>
  </si>
  <si>
    <t>Sammelposten für alle den vorgenannten Positionen nicht zuordenbare Sachanlagen</t>
  </si>
  <si>
    <t>Leasingvermögen</t>
  </si>
  <si>
    <t>bsBanks.ass.tan.leaseAssets</t>
  </si>
  <si>
    <t>Sachanlagen, soweit aus der/den für die ausländische(n) Betriebsstätte(n) geführten Buchführung(en) nicht anders zuordenbar</t>
  </si>
  <si>
    <t>bsBanks.ass.tanOtherForeign</t>
  </si>
  <si>
    <t>13. Ausstehende Einlagen auf das gezeichnete Kapital</t>
  </si>
  <si>
    <t>bsBanks.ass.unpaidCap</t>
  </si>
  <si>
    <t>darunter: eingefordert</t>
  </si>
  <si>
    <t>bsBanks.ass.unpaidCap.called</t>
  </si>
  <si>
    <t>13. Eingefordertes, noch nicht eingezahltes Kapital</t>
  </si>
  <si>
    <t>bsBanks.ass.unpaidCapCalled</t>
  </si>
  <si>
    <t>14. Eigene Aktien oder Anteile</t>
  </si>
  <si>
    <t>bsBanks.ass.ownShares</t>
  </si>
  <si>
    <t>Nennbetrag / gegebenenfalls rechnerischer Wert</t>
  </si>
  <si>
    <t>bsBanks.ass.ownShares.parValue</t>
  </si>
  <si>
    <t>14. Sonstige Vermögensgegenstände</t>
  </si>
  <si>
    <t>bsBanks.ass.other</t>
  </si>
  <si>
    <t>darunter Körperschaftsteuer-Überzahlung</t>
  </si>
  <si>
    <t>bsBanks.ass.other.corpTaxOverpayment</t>
  </si>
  <si>
    <t>darunter Gewerbesteuer-Überzahlung</t>
  </si>
  <si>
    <t>bsBanks.ass.other.tradeTaxOverpayment</t>
  </si>
  <si>
    <t>darunter Mindersteuern lt. Finanzverwaltung</t>
  </si>
  <si>
    <t>bsBanks.ass.other.minTaxFingov</t>
  </si>
  <si>
    <t>darunter Zinsen nach § 233a AO</t>
  </si>
  <si>
    <t>bsBanks.ass.other.InterstMinTaxFingovAO</t>
  </si>
  <si>
    <t>bsBanks.ass.other.lastRange</t>
  </si>
  <si>
    <t>darunter Forderungen aus Körperschaftsteuerguthaben § 37 KStG</t>
  </si>
  <si>
    <t>bsBanks.ass.other.corpTaxCredit37KStG</t>
  </si>
  <si>
    <t>15. Rechnungsabgrenzungsposten</t>
  </si>
  <si>
    <t>bsBanks.ass.prepaidExp</t>
  </si>
  <si>
    <t>a) aus dem Emissions- und Darlehensgeschäft</t>
  </si>
  <si>
    <t>bsBanks.ass.prepaidExp.underwritingBusiness</t>
  </si>
  <si>
    <t>b) andere</t>
  </si>
  <si>
    <t>bsBanks.ass.prepaidExp.other</t>
  </si>
  <si>
    <t>16. Aktive latente Steuern</t>
  </si>
  <si>
    <t>bsBanks.ass.defTax</t>
  </si>
  <si>
    <t>17. Aktiver Unterschiedsbetrag aus der Vermögensverrechnung</t>
  </si>
  <si>
    <t>bsBanks.ass.surplusFromOffsetting</t>
  </si>
  <si>
    <t>17. Steuerabgrenzungsposten gemäß § 274 Abs. 2 HGB</t>
  </si>
  <si>
    <t>bsBanks.ass.defTaxHGB274_2</t>
  </si>
  <si>
    <t>Posten in Neufassung RechKredV vom 25.05.2009 durch "16. Aktive latente Steuern" ersetzt, nur noch für historische Daten relevant</t>
  </si>
  <si>
    <t>18. Nicht durch Eigenkapital gedeckter Fehlbetrag</t>
  </si>
  <si>
    <t>bsBanks.ass.deficitNotCoveredByCapital</t>
  </si>
  <si>
    <t>19. Aktiver Ausgleichsposten für Organschaftsverhältnisse beim Organträger</t>
  </si>
  <si>
    <t>bsBanks.ass.taxbalanceOrgancomp</t>
  </si>
  <si>
    <t>Das Einkommen der Organgesellschaft ist dem Organträger zuzurechnen, die Gewinn- und Verlustübernahme lt. Handelsbilanz wird in die Steuerbilanz übernommen, die steuerrechtlichen Abweichungen sind an dieser Stelle in die Steuerbilanz einzustellen. Die Position „Aktiver Ausgleichsposten für Organschaftsverhältnisse beim Organträger“ ist rein steuerlich zu verstehen. Bei Einreichung einer Handelsbilanz können die entsprechenden Positionen leer übermittelt werden. Die Positionen sind nur für die steuerliche Überleitungsrechnung oder bei Einreichung einer originären Steuerbilanz zu verwenden.</t>
  </si>
  <si>
    <t>20. Aktiver steuerlicher Ausgleichsposten nach Investmentsteuergesetz</t>
  </si>
  <si>
    <t>bsBanks.ass.taxbalanceGenerally</t>
  </si>
  <si>
    <t>Hier sind alle aktiven steuerlichen Ausgleichsposten nach Investmentsteuergesetz auszuweisen - vgl. zum Beispiel Tz 29 und Tz 60 des BMF-Schreibens vom 18.8.2009, BStBl I 2009, 931.</t>
  </si>
  <si>
    <t>Summe der Aktiva</t>
  </si>
  <si>
    <t>bsBanks.ass</t>
  </si>
  <si>
    <t>1. Verbindlichkeiten gegenüber Kreditinstituten</t>
  </si>
  <si>
    <t>bsBanks.eqLiab.liabBanks</t>
  </si>
  <si>
    <t>darunter: gegenüber verbundenen Unternehmen</t>
  </si>
  <si>
    <t>bsBanks.eqLiab.liabBanks.affil</t>
  </si>
  <si>
    <t>darunter: gegenüber Unternehmen, mit denen ein Beteiligungsverhältnis besteht</t>
  </si>
  <si>
    <t>bsBanks.eqLiab.liabBanks.particip</t>
  </si>
  <si>
    <t>bsBanks.eqLiab.liabBanks.dueOnDemand</t>
  </si>
  <si>
    <t>b) mit vereinbarter Laufzeit oder Kündigungsfrist</t>
  </si>
  <si>
    <t>bsBanks.eqLiab.liabBanks.agreedMaturity</t>
  </si>
  <si>
    <t>a) begebene Hypotheken-Namenspfandbriefe</t>
  </si>
  <si>
    <t>bsBanks.eqLiab.liabBanks.registeredMortgagePfandbriefe</t>
  </si>
  <si>
    <t>b) begebene öffentliche Namenspfandbriefe</t>
  </si>
  <si>
    <t>bsBanks.eqLiab.liabBanks.registeredPublPfandbriefe</t>
  </si>
  <si>
    <t>c) andere Verbindlichkeiten</t>
  </si>
  <si>
    <t>bsBanks.eqLiab.liabBanks.other</t>
  </si>
  <si>
    <t>bsBanks.eqLiab.liabBanks.other.dueOnDemand</t>
  </si>
  <si>
    <t>darunter: zur Sicherstellung aufgenommener Darlehen an den Darlehensgeber ausgehändigte Hypotheken-Namenspfandbriefe</t>
  </si>
  <si>
    <t>bsBanks.eqLiab.liabBanks.other.registeredMortgagePfandbriefe</t>
  </si>
  <si>
    <t>darunter: zur Sicherstellung aufgenommener Darlehen an den Darlehensgeber ausgehändigte öffentliche Namenspfandbriefe</t>
  </si>
  <si>
    <t>bsBanks.eqLiab.liabBanks.other.registeredPublPfandbriefe</t>
  </si>
  <si>
    <t>a) Bauspareinlagen</t>
  </si>
  <si>
    <t>bsBanks.eqLiab.liabBanks.homeLoanSavingsDeposits</t>
  </si>
  <si>
    <t>darunter: auf gekündigte Verträge</t>
  </si>
  <si>
    <t>bsBanks.eqLiab.liabBanks.homeLoanSavingsDeposits.terminated</t>
  </si>
  <si>
    <t>darunter: auf zugeteilte Verträge</t>
  </si>
  <si>
    <t>bsBanks.eqLiab.liabBanks.homeLoanSavingsDeposits.allotted</t>
  </si>
  <si>
    <t>b) andere Verbindlichkeiten</t>
  </si>
  <si>
    <t>bsBanks.eqLiab.liabBanks.otherMortgageCompanies</t>
  </si>
  <si>
    <t>bsBanks.eqLiab.liabBanks.otherMortgageCompanies.dueOnDemand</t>
  </si>
  <si>
    <t>2. Verbindlichkeiten gegenüber Kunden</t>
  </si>
  <si>
    <t>bsBanks.eqLiab.liabCustomers</t>
  </si>
  <si>
    <t>bsBanks.eqLiab.liabCustomers.affil</t>
  </si>
  <si>
    <t>bsBanks.eqLiab.liabCustomers.particip</t>
  </si>
  <si>
    <t>a) Spareinlagen</t>
  </si>
  <si>
    <t>bsBanks.eqLiab.liabCustomers.savingsDeposits</t>
  </si>
  <si>
    <t>aa) mit vereinbarter Kündigungsfrist von drei Monaten</t>
  </si>
  <si>
    <t>bsBanks.eqLiab.liabCustomers.savingsDeposits.noticePeriod3months</t>
  </si>
  <si>
    <t>ab) mit vereinbarter Kündigungsfrist von mehr als drei Monaten</t>
  </si>
  <si>
    <t>bsBanks.eqLiab.liabCustomers.savingsDeposits.noticePeriodAbove3months</t>
  </si>
  <si>
    <t>bsBanks.eqLiab.liabCustomers.other</t>
  </si>
  <si>
    <t>ba) täglich fällig</t>
  </si>
  <si>
    <t>bsBanks.eqLiab.liabCustomers.other.dueOnDemand</t>
  </si>
  <si>
    <t>bb) mit vereinbarter Laufzeit oder Kündigungsfrist</t>
  </si>
  <si>
    <t>bsBanks.eqLiab.liabCustomers.other.agreedMaturity</t>
  </si>
  <si>
    <t>bsBanks.eqLiab.liabCustomers.registeredMortgagePfandbriefe</t>
  </si>
  <si>
    <t>bsBanks.eqLiab.liabCustomers.registeredPublPfandbriefe</t>
  </si>
  <si>
    <t>c) Spareinlagen</t>
  </si>
  <si>
    <t>bsBanks.eqLiab.liabCustomers.savingsDepositsMortgageCompanies</t>
  </si>
  <si>
    <t>ca) mit vereinbarter Kündigungsfrist von drei Monaten</t>
  </si>
  <si>
    <t>bsBanks.eqLiab.liabCustomers.savingsDepositsMortgageCompanies.noticePeriod3months</t>
  </si>
  <si>
    <t>cb) mit vereinbarter Kündigungsfrist von mehr als drei Monaten</t>
  </si>
  <si>
    <t>bsBanks.eqLiab.liabCustomers.savingsDepositsMortgageCompanies.noticePeriodAbove3months</t>
  </si>
  <si>
    <t>d) andere Verbindlichkeiten</t>
  </si>
  <si>
    <t>bsBanks.eqLiab.liabCustomers.otherMortgageCompanies</t>
  </si>
  <si>
    <t>bsBanks.eqLiab.liabCustomers.otherMortgageCompanies.dueOnDemand</t>
  </si>
  <si>
    <t>bsBanks.eqLiab.liabCustomers.otherMortgageCompanies.registeredMortgagePfandbriefe</t>
  </si>
  <si>
    <t>bsBanks.eqLiab.liabCustomers.otherMortgageCompanies.registeredPublPfandbriefe</t>
  </si>
  <si>
    <t>a) Einlagen aus dem Bauspargeschäft und Spareinlagen</t>
  </si>
  <si>
    <t>bsBanks.eqLiab.liabCustomers.savingsDepositsBuildingSocieties</t>
  </si>
  <si>
    <t>aa) Bauspareinlagen</t>
  </si>
  <si>
    <t>bsBanks.eqLiab.liabCustomers.savingsDepositsBuildingSocieties.homeLoanSavingsDeposits</t>
  </si>
  <si>
    <t>bsBanks.eqLiab.liabCustomers.savingsDepositsBuildingSocieties.homeLoanSavingsDeposits.terminated</t>
  </si>
  <si>
    <t>bsBanks.eqLiab.liabCustomers.savingsDepositsBuildingSocieties.homeLoanSavingsDeposits.allotted</t>
  </si>
  <si>
    <t>ab) Abschlusseinlagen</t>
  </si>
  <si>
    <t>bsBanks.eqLiab.liabCustomers.savingsDepositsBuildingSocieties.nonInterestBearing</t>
  </si>
  <si>
    <t>ac) Spareinlagen mit vereinbarter Kündigungsfrist von drei Monaten</t>
  </si>
  <si>
    <t>bsBanks.eqLiab.liabCustomers.savingsDepositsBuildingSocieties.noticePeriod3months</t>
  </si>
  <si>
    <t>ad) Spareinlagen mit vereinbarter Kündigungsfrist von mehr als drei Monaten</t>
  </si>
  <si>
    <t>bsBanks.eqLiab.liabCustomers.savingsDepositsBuildingSocieties.noticePeriodAbove3months</t>
  </si>
  <si>
    <t>darunter: gegenüber Finanzdienstleistungsinstituten</t>
  </si>
  <si>
    <t>bsBanks.eqLiab.liabCustomers.financialServicesInstitutions</t>
  </si>
  <si>
    <t>2a. Verpflichtungen aus Warengeschäften und aufgenommenen Warenkrediten</t>
  </si>
  <si>
    <t>bsBanks.eqLiab.liabTransactionsInGoods</t>
  </si>
  <si>
    <t>bsBanks.eqLiab.liabTransactionsInGoods.affil</t>
  </si>
  <si>
    <t>bsBanks.eqLiab.liabTransactionsInGoods.particip</t>
  </si>
  <si>
    <t>3. Verbriefte Verbindlichkeiten</t>
  </si>
  <si>
    <t>bsBanks.eqLiab.liabSecuritised</t>
  </si>
  <si>
    <t>bsBanks.eqLiab.liabSecuritised.affil</t>
  </si>
  <si>
    <t>bsBanks.eqLiab.liabSecuritised.particip</t>
  </si>
  <si>
    <t>a) begebene Schuldverschreibungen</t>
  </si>
  <si>
    <t>bsBanks.eqLiab.liabSecuritised.debtInstruments</t>
  </si>
  <si>
    <t>b) andere verbriefte Verbindlichkeiten</t>
  </si>
  <si>
    <t>bsBanks.eqLiab.liabSecuritised.other</t>
  </si>
  <si>
    <t>darunter: Geldmarktpapiere</t>
  </si>
  <si>
    <t>bsBanks.eqLiab.liabSecuritised.other.moneyMarketPapers</t>
  </si>
  <si>
    <t>darunter: eigene Akzepte und Solawechsel im Umlauf</t>
  </si>
  <si>
    <t>bsBanks.eqLiab.liabSecuritised.other.ownAcceptances</t>
  </si>
  <si>
    <t>darunter: aus dem Warengeschäft</t>
  </si>
  <si>
    <t>bsBanks.eqLiab.liabSecuritised.other.ownAcceptances.transactionsInGoods</t>
  </si>
  <si>
    <t>bsBanks.eqLiab.liabSecuritised.debtInstrumentsMortgageCompanies</t>
  </si>
  <si>
    <t>aa) Hypothekenpfandbriefe</t>
  </si>
  <si>
    <t>bsBanks.eqLiab.liabSecuritised.debtInstrumentsMortgageCompanies.mortgagePfandbriefe</t>
  </si>
  <si>
    <t>ab) öffentliche Pfandbriefe</t>
  </si>
  <si>
    <t>bsBanks.eqLiab.liabSecuritised.debtInstrumentsMortgageCompanies.publPfandbriefe</t>
  </si>
  <si>
    <t>ac) sonstige Schuldverschreibungen</t>
  </si>
  <si>
    <t>bsBanks.eqLiab.liabSecuritised.debtInstrumentsMortgageCompanies.other</t>
  </si>
  <si>
    <t>bsBanks.eqLiab.liabSecuritised.otherMortgageCompanies</t>
  </si>
  <si>
    <t>bsBanks.eqLiab.liabSecuritised.otherMortgageCompanies.moneyMarketPapers</t>
  </si>
  <si>
    <t>3a. Handelsbestand</t>
  </si>
  <si>
    <t>bsBanks.eqLiab.liabTradingPortfolio</t>
  </si>
  <si>
    <t>4. Treuhandverbindlichkeiten</t>
  </si>
  <si>
    <t>bsBanks.eqLiab.liabFiduciaryLiab</t>
  </si>
  <si>
    <t>bsBanks.eqLiab.liabFiduciaryLiab.fiduciaryLoans</t>
  </si>
  <si>
    <t>5. Sonstige Verbindlichkeiten</t>
  </si>
  <si>
    <t>bsBanks.eqLiab.liabOther</t>
  </si>
  <si>
    <t>6. Rechnungsabgrenzungsposten</t>
  </si>
  <si>
    <t>bsBanks.eqLiab.defIncome</t>
  </si>
  <si>
    <t>bsBanks.eqLiab.defIncome.underwritingBusiness</t>
  </si>
  <si>
    <t>bsBanks.eqLiab.defIncome.other</t>
  </si>
  <si>
    <t>6a. Passive latente Steuern</t>
  </si>
  <si>
    <t>bsBanks.eqLiab.defTax</t>
  </si>
  <si>
    <t>7. Rückstellungen</t>
  </si>
  <si>
    <t>bsBanks.eqLiab.accruals</t>
  </si>
  <si>
    <t>a) Rückstellungen für Pensionen und ähnliche Verpflichtungen</t>
  </si>
  <si>
    <t>bsBanks.eqLiab.accruals.pensions</t>
  </si>
  <si>
    <t>Gutachter für die Pensionsrückstellung</t>
  </si>
  <si>
    <t>bsBanks.eqLiab.accruals.pensions.ast</t>
  </si>
  <si>
    <t>Name des Gutachters für die Pensionsrückstellung</t>
  </si>
  <si>
    <t>bsBanks.eqLiab.accruals.pensions.ast.name</t>
  </si>
  <si>
    <t>darunter Rückstellungen für Pensionen und ähnliche Verpflichtungen, kurzfristiger Anteil</t>
  </si>
  <si>
    <t>bsBanks.eqLiab.accruals.pensions.upTo1year</t>
  </si>
  <si>
    <t>darunter Rückstellungen für Pensionen und ähnliche Verpflichtungen, langfristiger Anteil</t>
  </si>
  <si>
    <t>bsBanks.eqLiab.accruals.pensions.above1year</t>
  </si>
  <si>
    <t>darunter Rückstellungen für Pensionen und ähnliche Verpflichtungen gegenüber Gesellschaftern</t>
  </si>
  <si>
    <t>bsBanks.eqLiab.accruals.pensions.shareholdersRelatedParties</t>
  </si>
  <si>
    <t>Mussfeld gilt für Gesellschafter mit einer Beteiligung von mindestens 10% am Kapital.</t>
  </si>
  <si>
    <t>Pensionsrückstellungen gegenüber Gesellschaftern (bei Kapital- und Personengesellschaften) oder nahestehenden Personen (z.B. Ehegatten) Eine steuerliche Relevanz besteht grundsätzlich ab einem Beteiligungsumfang von 1 %. In jedem Fall wird hier eine Übermittlung bei einem Beteiligungsumfang von mindestens 10 % erwartet.</t>
  </si>
  <si>
    <t>Rückstellung für Direktzusagen</t>
  </si>
  <si>
    <t>bsBanks.eqLiab.accruals.pensions.direct</t>
  </si>
  <si>
    <t>Pensionsrückstellung, Direktzusage des Arbeitgebers auf Leistungen der betrieblichen Altersvorsorge ohne externen Durchführungsweg (keine Direktversicherung, Pensionskasse oder Pensionsfonds).</t>
  </si>
  <si>
    <t>Rückstellungen für Zuschussverpflichtungen für Pensionskassen und Lebensversicherungen</t>
  </si>
  <si>
    <t>bsBanks.eqLiab.accruals.pensions.externalFunds</t>
  </si>
  <si>
    <t>erläuternde Angabe</t>
  </si>
  <si>
    <t>Pensionsrückstellung, Zusage des Arbeitsgebers auf Leistungen der betrieblichen Altersversorgung mit externen Durchführungsweg (z.B. Pensionskasse oder Lebensversicherung).</t>
  </si>
  <si>
    <t>Rückstellungen für Pensionen und ähnliche Verpflichtungen, nicht zuordenbar</t>
  </si>
  <si>
    <t>bsBanks.eqLiab.accruals.pensions.other</t>
  </si>
  <si>
    <t>darin verrechnete Vermögensgegenstände nach §246 Abs. 2 HGB</t>
  </si>
  <si>
    <t>bsBanks.eqLiab.accruals.pensions.offsetAssets</t>
  </si>
  <si>
    <t>Rückstellungen für Pensionen und ähnliche Verpflichtungen, soweit aus der/den für die ausländische(n) Betriebsstätte(n) geführten Buchführung(en) nicht anders zuordenbar</t>
  </si>
  <si>
    <t>bsBanks.eqLiab.accruals.pensionsOtherForeign</t>
  </si>
  <si>
    <t>b) Steuerrückstellungen</t>
  </si>
  <si>
    <t>bsBanks.eqLiab.accruals.tax</t>
  </si>
  <si>
    <t>Gewerbesteuerrückstellung</t>
  </si>
  <si>
    <t>bsBanks.eqLiab.accruals.tax.gewst</t>
  </si>
  <si>
    <t>Körperschaftsteuerrückstellung</t>
  </si>
  <si>
    <t>bsBanks.eqLiab.accruals.tax.kst</t>
  </si>
  <si>
    <t>Rückstellung für sonstige Steuern (außer für latente Steuern)</t>
  </si>
  <si>
    <t>bsBanks.eqLiab.accruals.tax.other</t>
  </si>
  <si>
    <t>Rückstellungen für latente Steuern</t>
  </si>
  <si>
    <t>bsBanks.eqLiab.accruals.tax.defTax</t>
  </si>
  <si>
    <t>Mehrsteuern lt. Finanzverwaltung</t>
  </si>
  <si>
    <t>bsBanks.eqLiab.accruals.tax.additionalTax</t>
  </si>
  <si>
    <t>Zinsen nach §233a AO auf Mehrsteuern der Finanzverwaltung</t>
  </si>
  <si>
    <t>bsBanks.eqLiab.accruals.tax.AO233aOnAdditionalTax</t>
  </si>
  <si>
    <t>Steuerrückstellungen, soweit aus der/den für die ausländische(n) Betriebsstätte(n) geführten Buchführung(en) nicht anders zuordenbar</t>
  </si>
  <si>
    <t>bsBanks.eqLiab.accruals.taxOtherForeign</t>
  </si>
  <si>
    <t>c) andere Rückstellungen</t>
  </si>
  <si>
    <t>bsBanks.eqLiab.accruals.other</t>
  </si>
  <si>
    <t>darunter sonstige Rückstellungen, kurzfristiger Anteil</t>
  </si>
  <si>
    <t>bsBanks.eqLiab.accruals.other.upTo1year</t>
  </si>
  <si>
    <t>Inanspruchnahme innerhalb 1 Jahr soweit nicht Definition nach § 249 HGB greift (IDW).</t>
  </si>
  <si>
    <t>darunter sonstige Rückstellungen, langfristiger Anteil</t>
  </si>
  <si>
    <t>bsBanks.eqLiab.accruals.other.above1year</t>
  </si>
  <si>
    <t>Inanspruchnahme nach mehr als 1 Jahr (IDW)</t>
  </si>
  <si>
    <t>Rückstellungen für ungewisse Verbindlichkeiten</t>
  </si>
  <si>
    <t>bsBanks.eqLiab.accruals.other.uncertainLiab</t>
  </si>
  <si>
    <t>Rückstellungen für Gewährleistungen</t>
  </si>
  <si>
    <t>bsBanks.eqLiab.accruals.other.guarantees</t>
  </si>
  <si>
    <t>Rückstellungen für drohende Verluste aus schwebenden Geschäften</t>
  </si>
  <si>
    <t>bsBanks.eqLiab.accruals.other.imminentLoss</t>
  </si>
  <si>
    <t>darunter negative Bewertungsüberhange aus Bewertungseinheiten § 5 Abs. 4a Satz 2 EStG</t>
  </si>
  <si>
    <t>bsBanks.eqLiab.accruals.other.imminentLoss.hedgeAccounting</t>
  </si>
  <si>
    <t>Aufwandsrückstellungen</t>
  </si>
  <si>
    <t>bsBanks.eqLiab.accruals.other.expenditure</t>
  </si>
  <si>
    <t>Rückstellungen für Währungsrisiken</t>
  </si>
  <si>
    <t>bsBanks.eqLiab.accruals.other.currRisk</t>
  </si>
  <si>
    <t>Rückstellung für die Aufbewahrung von Geschäftsunterlagen</t>
  </si>
  <si>
    <t>bsBanks.eqLiab.accruals.other.businessRecordsRetension</t>
  </si>
  <si>
    <t>übrige sonstige Rückstellungen</t>
  </si>
  <si>
    <t>bsBanks.eqLiab.accruals.other.other</t>
  </si>
  <si>
    <t>Erläuterungen zu : übrige sonstige Rückstellungen</t>
  </si>
  <si>
    <t>bsBanks.eqLiab.accruals.other.other.comment</t>
  </si>
  <si>
    <t>andere Rückstellungen ausländischer Betriebsstätten</t>
  </si>
  <si>
    <t>bsBanks.eqLiab.accruals.otherForeign</t>
  </si>
  <si>
    <t>andere Rückstellungen, soweit aus der/den für die ausländische(n) Betriebsstätte(n) geführten Buchführung(en) nicht anders zuordenbar</t>
  </si>
  <si>
    <t>7a. Fonds zur bauspartechnischen Absicherung</t>
  </si>
  <si>
    <t>bsBanks.eqLiab.fundHomeLoanSavingsAssociationRules</t>
  </si>
  <si>
    <t>8. Sonderposten mit Rücklageanteil</t>
  </si>
  <si>
    <t>bsBanks.eqLiab.pretaxRes</t>
  </si>
  <si>
    <t>steuerfreie Rücklagen</t>
  </si>
  <si>
    <t>bsBanks.eqLiab.pretaxRes.res</t>
  </si>
  <si>
    <t>Ausweis als Folgerung aus BMF vom 12.3.2010, IV C 6 S 2133 / 09 / 10001</t>
  </si>
  <si>
    <t>Zu den steuerfreien Rücklagen gehören die Rücklage für Veräußerungsgewinne (§ 6b EStG), die Rücklage für Zuschüsse, die Rücklage für Ersatzbeschaffung (R 6.6 EStR) und weitere steuerfreie Rücklagen (z.B. aufgrund von Anwendungsregelungen des § 52 EStG).</t>
  </si>
  <si>
    <t>Rücklage für Veräusserungsgewinne</t>
  </si>
  <si>
    <t>bsBanks.eqLiab.pretaxRes.res.gainAssetSale</t>
  </si>
  <si>
    <t>Rücklage für Zuschüsse</t>
  </si>
  <si>
    <t>bsBanks.eqLiab.pretaxRes.res.subsidies</t>
  </si>
  <si>
    <t>Rücklage für Ersatzbeschaffung</t>
  </si>
  <si>
    <t>bsBanks.eqLiab.pretaxRes.res.replacement</t>
  </si>
  <si>
    <t>Rücklage durch Vornahme von Ansparabschreibungen</t>
  </si>
  <si>
    <t>bsBanks.eqLiab.pretaxRes.res.spec</t>
  </si>
  <si>
    <t>bsBanks.eqLiab.pretaxRes.res.other</t>
  </si>
  <si>
    <t>steuerrechtliche Sonderabschreibungen</t>
  </si>
  <si>
    <t>bsBanks.eqLiab.pretaxRes.specAmort</t>
  </si>
  <si>
    <t>steuerrechtliche Sonderabschreibungen, Erläuterungen zu: steuerrechtlichen Sonderabschreibungen</t>
  </si>
  <si>
    <t>bsBanks.eqLiab.pretaxRes.specAmort.comment</t>
  </si>
  <si>
    <t>Erläuterungen zu: steuerrechtlichen Sonderabschreibungen</t>
  </si>
  <si>
    <t>steuerrechtliche Sonderabschreibungen auf Sachanlagen</t>
  </si>
  <si>
    <t>bsBanks.eqLiab.pretaxRes.specAmort.fixAssTan</t>
  </si>
  <si>
    <t>steuerrechtliche Sonderabschreibungen auf Finanzanlagen</t>
  </si>
  <si>
    <t>bsBanks.eqLiab.pretaxRes.specAmort.fixAssFin</t>
  </si>
  <si>
    <t>steuerrechtliche Sonderabschreibungen auf Umlaufvermögen</t>
  </si>
  <si>
    <t>bsBanks.eqLiab.pretaxRes.specAmort.currAss</t>
  </si>
  <si>
    <t>Sonderposten mit Rücklageanteil ausländischer Betriebsstätten</t>
  </si>
  <si>
    <t>bsBanks.eqLiab.pretaxResOtherForeign</t>
  </si>
  <si>
    <t>Sonderposten mit Rücklageanteil, soweit aus der/den für die ausländische(n) Betriebsstätte(n) geführten Buchführung(en) nicht anders zuordenbar</t>
  </si>
  <si>
    <t>9. Nachrangige Verbindlichkeiten</t>
  </si>
  <si>
    <t>bsBanks.eqLiab.lastRangeLiab</t>
  </si>
  <si>
    <t>bsBanks.eqLiab.lastRangeLiab.affil</t>
  </si>
  <si>
    <t>bsBanks.eqLiab.lastRangeLiab.particip</t>
  </si>
  <si>
    <t>10. Genussrechtskapital</t>
  </si>
  <si>
    <t>bsBanks.eqLiab.profSharRights</t>
  </si>
  <si>
    <t>darunter: Genussrechtskapital mit Fremdkapitalcharakter</t>
  </si>
  <si>
    <t>bsBanks.eqLiab.profSharRights.debtEquiv</t>
  </si>
  <si>
    <t>Abgrenzung zum Genussrechtskapital mit Eigenkapitalcharakter (vgl. Position P12h)</t>
  </si>
  <si>
    <t>darunter: vor Ablauf von zwei Jahren fällig</t>
  </si>
  <si>
    <t>bsBanks.eqLiab.profSharRights.dueWithin2years</t>
  </si>
  <si>
    <t>11. Fonds für allgemeine Bankrisiken</t>
  </si>
  <si>
    <t>bsBanks.eqLiab.fundGeneralBankingRisks</t>
  </si>
  <si>
    <t>darunter: Posten nach § 340e Abs. 4 HGB</t>
  </si>
  <si>
    <t>bsBanks.eqLiab.fundGeneralBankingRisks.legal</t>
  </si>
  <si>
    <t>11a. Sonderposten für die Währungsumrechnung</t>
  </si>
  <si>
    <t>bsBanks.eqLiab.currTransl</t>
  </si>
  <si>
    <t>12. Eigenkapital</t>
  </si>
  <si>
    <t>bsBanks.eqLiab.equity</t>
  </si>
  <si>
    <t>a) Gezeichnetes Kapital</t>
  </si>
  <si>
    <t>bsBanks.eqLiab.equity.subscribed</t>
  </si>
  <si>
    <t>Schlusskapital des letzten Stichtags incl. Kapitalanpassungen und Kapitalveränderungen</t>
  </si>
  <si>
    <t>bsBanks.eqLiab.equity.subscribed.finalPrev</t>
  </si>
  <si>
    <t>Kapitalveränderungen (z.B. durch Kapitalerhöhung)</t>
  </si>
  <si>
    <t>bsBanks.eqLiab.equity.subscribed.changes</t>
  </si>
  <si>
    <t>Kapitalanpassungen</t>
  </si>
  <si>
    <t>bsBanks.eqLiab.equity.subscribed.adjustments</t>
  </si>
  <si>
    <t>Kapitalumschichtungen</t>
  </si>
  <si>
    <t>bsBanks.eqLiab.equity.subscribed.reclassifications</t>
  </si>
  <si>
    <t>Zusatz- oder alternative Bezeichnung des Postens 'gezeichnetes Kapital'</t>
  </si>
  <si>
    <t>bsBanks.eqLiab.equity.subscribed.alternativeName</t>
  </si>
  <si>
    <t>a) Eingefordertes Kapital</t>
  </si>
  <si>
    <t>bsBanks.eqLiab.equity.calledCapital</t>
  </si>
  <si>
    <t>Gezeichnetes Kapital</t>
  </si>
  <si>
    <t>bsBanks.eqLiab.equity.calledCapital.subscribedCapital</t>
  </si>
  <si>
    <t>bsBanks.eqLiab.equity.calledCapital.subscribedCapital.finalPrev</t>
  </si>
  <si>
    <t>bsBanks.eqLiab.equity.calledCapital.subscribedCapital.changes</t>
  </si>
  <si>
    <t>bsBanks.eqLiab.equity.calledCapital.subscribedCapital.adjustments</t>
  </si>
  <si>
    <t>bsBanks.eqLiab.equity.calledCapital.subscribedCapital.reclassifications</t>
  </si>
  <si>
    <t>bsBanks.eqLiab.equity.calledCapital.subscribedCapital.alternativeName</t>
  </si>
  <si>
    <t>abzüglich nicht eingeforderter ausstehender Einlagen</t>
  </si>
  <si>
    <t>bsBanks.eqLiab.equity.calledCapital.uncalledCapital</t>
  </si>
  <si>
    <t>b) Kapitalrücklage</t>
  </si>
  <si>
    <t>bsBanks.eqLiab.equity.capRes</t>
  </si>
  <si>
    <t>Agio aus der Ausgabe von Anteilen</t>
  </si>
  <si>
    <t>bsBanks.eqLiab.equity.capRes.sharePremium</t>
  </si>
  <si>
    <t>Agio aus der Ausgabe von Options- und Wandlungsrechten</t>
  </si>
  <si>
    <t>bsBanks.eqLiab.equity.capRes.warrantPremium</t>
  </si>
  <si>
    <t>Zahlung aus der Gewährung eines Vorzugs für Anteile</t>
  </si>
  <si>
    <t>bsBanks.eqLiab.equity.capRes.contrPremShares</t>
  </si>
  <si>
    <t>andere Zuzahlungen in das Eigenkapital</t>
  </si>
  <si>
    <t>bsBanks.eqLiab.equity.capRes.other</t>
  </si>
  <si>
    <t>eingefordertes Nachschusskapital (bei GmbH)</t>
  </si>
  <si>
    <t>bsBanks.eqLiab.equity.capRes.cashRequGmbh</t>
  </si>
  <si>
    <t>Rücklage aus Kapitalherabsetzung (AG)</t>
  </si>
  <si>
    <t>bsBanks.eqLiab.equity.capRes.capReduction</t>
  </si>
  <si>
    <t>Kapitalrücklage des letzten Stichtags</t>
  </si>
  <si>
    <t>bsBanks.eqLiab.equity.capRes.finalPrev</t>
  </si>
  <si>
    <t>Kapitalrücklage, Kapitalanpassungen</t>
  </si>
  <si>
    <t>bsBanks.eqLiab.equity.capRes.adjustments</t>
  </si>
  <si>
    <t>Kapitalrücklage, Umschichtungen</t>
  </si>
  <si>
    <t>bsBanks.eqLiab.equity.capRes.reclassifications</t>
  </si>
  <si>
    <t>Kapitalrücklage, Zuführungen/Minderungen lfd. Jahr</t>
  </si>
  <si>
    <t>bsBanks.eqLiab.equity.capRes.changePresentYear</t>
  </si>
  <si>
    <t>c) Gewinnrücklagen</t>
  </si>
  <si>
    <t>bsBanks.eqLiab.equity.revenueRes</t>
  </si>
  <si>
    <t>Zusatz- oder alternative Bezeichnung des Postens 'Gewinnrücklagen'</t>
  </si>
  <si>
    <t>bsBanks.eqLiab.equity.revenueRes.alternativeName</t>
  </si>
  <si>
    <t>ca) gesetzliche Rücklage</t>
  </si>
  <si>
    <t>bsBanks.eqLiab.equity.revenueRes.legal</t>
  </si>
  <si>
    <t>gesetzliche Rücklage des letzten Stichtags</t>
  </si>
  <si>
    <t>bsBanks.eqLiab.equity.revenueRes.legal.finalPrev</t>
  </si>
  <si>
    <t>bsBanks.eqLiab.equity.revenueRes.legal.adjustments</t>
  </si>
  <si>
    <t>Umschichtungen</t>
  </si>
  <si>
    <t>bsBanks.eqLiab.equity.revenueRes.legal.reclassifications</t>
  </si>
  <si>
    <t>Zuführungen/Minderungen lfd. Jahr</t>
  </si>
  <si>
    <t>bsBanks.eqLiab.equity.revenueRes.legal.changePresentYear</t>
  </si>
  <si>
    <t>ca) Sicherheitsrücklage</t>
  </si>
  <si>
    <t>bsBanks.eqLiab.equity.revenueRes.contingenciesRes</t>
  </si>
  <si>
    <t>Sicherheitsrücklage des letzten Stichtags</t>
  </si>
  <si>
    <t>bsBanks.eqLiab.equity.revenueRes.contingenciesRes.finalPrev</t>
  </si>
  <si>
    <t>bsBanks.eqLiab.equity.revenueRes.contingenciesRes.adjustments</t>
  </si>
  <si>
    <t>bsBanks.eqLiab.equity.revenueRes.contingenciesRes.reclassifications</t>
  </si>
  <si>
    <t>bsBanks.eqLiab.equity.revenueRes.contingenciesRes.changePresentYear</t>
  </si>
  <si>
    <t>cb) Rücklage für eigene Anteile</t>
  </si>
  <si>
    <t>bsBanks.eqLiab.equity.revenueRes.ownSharesRes</t>
  </si>
  <si>
    <t>cb) Rücklage für Anteile an einem herrschenden oder mehrheitlich beteiligten Unternehmen</t>
  </si>
  <si>
    <t>bsBanks.eqLiab.equity.revenueRes.sharesParentCompRes</t>
  </si>
  <si>
    <t>Rücklage für Anteile an einem herrschenden oder mehrheitlich beteiligten Unternehmen des letzten Stichtags</t>
  </si>
  <si>
    <t>bsBanks.eqLiab.equity.revenueRes.sharesParentCompRes.finalPrev</t>
  </si>
  <si>
    <t>bsBanks.eqLiab.equity.revenueRes.sharesParentCompRes.adjustments</t>
  </si>
  <si>
    <t>bsBanks.eqLiab.equity.revenueRes.sharesParentCompRes.reclassifications</t>
  </si>
  <si>
    <t>bsBanks.eqLiab.equity.revenueRes.sharesParentCompRes.changePresentYear</t>
  </si>
  <si>
    <t>cb) andere Rücklagen</t>
  </si>
  <si>
    <t>bsBanks.eqLiab.equity.revenueRes.otherSavingsBanks</t>
  </si>
  <si>
    <t>andere Rücklagen des letzten Stichtags</t>
  </si>
  <si>
    <t>bsBanks.eqLiab.equity.revenueRes.otherSavingsBanks.finalPrev</t>
  </si>
  <si>
    <t>bsBanks.eqLiab.equity.revenueRes.otherSavingsBanks.adjustments</t>
  </si>
  <si>
    <t>bsBanks.eqLiab.equity.revenueRes.otherSavingsBanks.reclassifications</t>
  </si>
  <si>
    <t>bsBanks.eqLiab.equity.revenueRes.otherSavingsBanks.changePresentYear</t>
  </si>
  <si>
    <t>cc) satzungsmäßige Rücklagen</t>
  </si>
  <si>
    <t>bsBanks.eqLiab.equity.revenueRes.statutory</t>
  </si>
  <si>
    <t>satzungsmäßige Rücklagen des letzten Stichtags</t>
  </si>
  <si>
    <t>bsBanks.eqLiab.equity.revenueRes.statutory.finalPrev</t>
  </si>
  <si>
    <t>bsBanks.eqLiab.equity.revenueRes.statutory.adjustments</t>
  </si>
  <si>
    <t>bsBanks.eqLiab.equity.revenueRes.statutory.reclassifications</t>
  </si>
  <si>
    <t>bsBanks.eqLiab.equity.revenueRes.statutory.changePresentYear</t>
  </si>
  <si>
    <t>cd) andere Gewinnrücklagen</t>
  </si>
  <si>
    <t>bsBanks.eqLiab.equity.revenueRes.other</t>
  </si>
  <si>
    <t>andere Gewinnrücklagen des letzten Stichtags</t>
  </si>
  <si>
    <t>bsBanks.eqLiab.equity.revenueRes.other.finalPrev</t>
  </si>
  <si>
    <t>bsBanks.eqLiab.equity.revenueRes.other.adjustments</t>
  </si>
  <si>
    <t>bsBanks.eqLiab.equity.revenueRes.other.reclassifications</t>
  </si>
  <si>
    <t>bsBanks.eqLiab.equity.revenueRes.other.changePresentYear</t>
  </si>
  <si>
    <t>c) Ergebnisrücklagen</t>
  </si>
  <si>
    <t>bsBanks.eqLiab.equity.revenueResCoop</t>
  </si>
  <si>
    <t>bsBanks.eqLiab.equity.revenueResCoop.legal</t>
  </si>
  <si>
    <t>bsBanks.eqLiab.equity.revenueResCoop.legal.finalPrev</t>
  </si>
  <si>
    <t>bsBanks.eqLiab.equity.revenueResCoop.legal.adjustments</t>
  </si>
  <si>
    <t>bsBanks.eqLiab.equity.revenueResCoop.legal.reclassifications</t>
  </si>
  <si>
    <t>bsBanks.eqLiab.equity.revenueResCoop.legal.changePresentYear</t>
  </si>
  <si>
    <t>cb) andere Ergebnisrücklagen</t>
  </si>
  <si>
    <t>bsBanks.eqLiab.equity.revenueResCoop.other</t>
  </si>
  <si>
    <t>andere Ergebnisrücklagen des letzten Stichtags</t>
  </si>
  <si>
    <t>bsBanks.eqLiab.equity.revenueResCoop.other.finalPrev</t>
  </si>
  <si>
    <t>bsBanks.eqLiab.equity.revenueResCoop.other.adjustments</t>
  </si>
  <si>
    <t>bsBanks.eqLiab.equity.revenueResCoop.other.reclassifications</t>
  </si>
  <si>
    <t>bsBanks.eqLiab.equity.revenueResCoop.other.changePresentYear</t>
  </si>
  <si>
    <t>cc) Rücklage § 73 Abs. 3 GenG</t>
  </si>
  <si>
    <t>bsBanks.eqLiab.equity.revenueResCoop.endOfMembership</t>
  </si>
  <si>
    <t>Rücklage § 73 Abs- 3 GenG des letzten Stichtags</t>
  </si>
  <si>
    <t>bsBanks.eqLiab.equity.revenueResCoop.endOfMembership.finalPrev</t>
  </si>
  <si>
    <t>bsBanks.eqLiab.equity.revenueResCoop.endOfMembership.adjustments</t>
  </si>
  <si>
    <t>bsBanks.eqLiab.equity.revenueResCoop.endOfMembership.reclassifications</t>
  </si>
  <si>
    <t>bsBanks.eqLiab.equity.revenueResCoop.endOfMembership.changePresentYear</t>
  </si>
  <si>
    <t>cd) weitere Ergebnisrücklage</t>
  </si>
  <si>
    <t>bsBanks.eqLiab.equity.revenueResCoop.additional</t>
  </si>
  <si>
    <t>Bezeichnung der Rücklage</t>
  </si>
  <si>
    <t>bsBanks.eqLiab.equity.revenueResCoop.additional.name</t>
  </si>
  <si>
    <t>weitere Ergebnisrücklage des letzten Stichtags</t>
  </si>
  <si>
    <t>bsBanks.eqLiab.equity.revenueResCoop.additional.finalPrev</t>
  </si>
  <si>
    <t>bsBanks.eqLiab.equity.revenueResCoop.additional.adjustments</t>
  </si>
  <si>
    <t>bsBanks.eqLiab.equity.revenueResCoop.additional.reclassifications</t>
  </si>
  <si>
    <t>bsBanks.eqLiab.equity.revenueResCoop.further.changePresentYear</t>
  </si>
  <si>
    <t>c1) steuerlicher Ausgleichsposten z.B. nach Betriebsprüfung</t>
  </si>
  <si>
    <t>bsBanks.eqLiab.equity.taxbalanceGenerally</t>
  </si>
  <si>
    <t>Inhalt des steuerlichen Ausgleichspostens</t>
  </si>
  <si>
    <t>bsBanks.eqLiab.equity.taxbalanceGenerally.comment</t>
  </si>
  <si>
    <t>steuerlicher Ausgleichsposten z.B. nach Betriebsprüfung des letzten Stichtags</t>
  </si>
  <si>
    <t>bsBanks.eqLiab.equity.taxbalanceGenerally.finalPrev</t>
  </si>
  <si>
    <t>bsBanks.eqLiab.equity.taxbalanceGenerally.adjustments</t>
  </si>
  <si>
    <t>bsBanks.eqLiab.equity.taxbalanceGenerally.reclassifications</t>
  </si>
  <si>
    <t>bsBanks.eqLiab.equity.taxbalanceGenerally.changePresentYear</t>
  </si>
  <si>
    <t>d) Bilanzgewinn/Bilanzverlust bei Kapitalgesellschaften</t>
  </si>
  <si>
    <t>bsBanks.eqLiab.equity.profitLoss</t>
  </si>
  <si>
    <t>Bilanzgewinn/Bilanzverlust des letzten Stichtags</t>
  </si>
  <si>
    <t>bsBanks.eqLiab.equity.profitLoss.finalPrev</t>
  </si>
  <si>
    <t>bsBanks.eqLiab.equity.profitLoss.adjustments</t>
  </si>
  <si>
    <t>bsBanks.eqLiab.equity.profitLoss.reclassifications</t>
  </si>
  <si>
    <t>bsBanks.eqLiab.equity.profitLoss.changePresentYear</t>
  </si>
  <si>
    <t>Zusatz- oder alternative Bezeichnung des Postens 'Bilanzgewinn/Bilanzverlust bei Kapitalgesellschaften'</t>
  </si>
  <si>
    <t>bsBanks.eqLiab.equity.profitLoss.alternativeDescriptionProfitLoss</t>
  </si>
  <si>
    <t>e) Kapitalanteile Personen(handels)gesellschaften</t>
  </si>
  <si>
    <t>bsBanks.eqLiab.equity.partnerships</t>
  </si>
  <si>
    <t>Kapitalanteile der persönlich haftenden Gesellschafter</t>
  </si>
  <si>
    <t>bsBanks.eqLiab.equity.partnerships.unlimitedLiablePartners</t>
  </si>
  <si>
    <t>Summe der Kapitalanteile der Gesellschaftergruppe persönlich haftende Gesellschafter. Bei Personenhandelsgesellschaften im Sinne des § 264a HGB ist ein saldierter Ausweis mit negativen Kapitalkonten anderer Gesellschafter in dieser Gesellschaftergruppe nicht zulässig (vgl. IDW RS HFA 7.33 FN IDW 2008, 375; Förschle/Hoffmann in Beck Bil-Komm. § 264c Rz. 21).</t>
  </si>
  <si>
    <t>Summe Anfangskapital</t>
  </si>
  <si>
    <t>bsBanks.eqLiab.equity.partnerships.unlimitedLiablePartners.beginYear</t>
  </si>
  <si>
    <t>Summe der Eigenkapitalanteile zum Ende des vorangegangenen Wirtschaftsjahres (Gesellschaftergruppe persönlich haftende Gesellschafter) Technisch ist hingegen bei periodType als period/instant das Ende des aktuellen Wirtschaftsjahres einzutragen.</t>
  </si>
  <si>
    <t>Summe Kapitalanpassungen nach BilMoG</t>
  </si>
  <si>
    <t>bsBanks.eqLiab.equity.partnerships.unlimitedLiablePartners.capAdjustBILMOG</t>
  </si>
  <si>
    <t>Summe Kapitalanpassungen</t>
  </si>
  <si>
    <t>bsBanks.eqLiab.equity.partnerships.unlimitedLiablePartners.capAdjust</t>
  </si>
  <si>
    <t>Summe der Kapitalanpassungen z.B. aufgrund einer Außenprüfung (Gesellschaftergruppe persönlich haftende Gesellschafter)</t>
  </si>
  <si>
    <t>Summe Einlagen</t>
  </si>
  <si>
    <t>bsBanks.eqLiab.equity.partnerships.unlimitedLiablePartners.deposits</t>
  </si>
  <si>
    <t>Summe der Einlagen (Gesellschaftergruppe persönlich haftende Gesellschafter).</t>
  </si>
  <si>
    <t>darunter Sacheinlagen zum Buchwert</t>
  </si>
  <si>
    <t>bsBanks.eqLiab.equity.partnerships.unlimitedLiablePartners.deposits.tanBookValue</t>
  </si>
  <si>
    <t>Wirtschaftsgüter, die zum Buchwert in das Betriebsvermögen des Betriebes überführt oder übertragen werden (Summe der Gesellschaftergruppe persönlich haftende Gesellschafter).</t>
  </si>
  <si>
    <t>darunter übrige Sacheinlagen</t>
  </si>
  <si>
    <t>bsBanks.eqLiab.equity.partnerships.unlimitedLiablePartners.deposits.tanOther</t>
  </si>
  <si>
    <t>Wirtschaftsgüter, die zum Teilwert (§ 6 Abs. 1 Nr. 5 S. 1 EStG), zu den Anschaffungskosten (§ 6 Abs. 1 Nr. 5 S. 1 a) – c) EStG), zu den verminderten Anschaffungskosten (§ 6 Abs. 1 Nr. 5 S. 2 EStG) oder mit dem gemeinen Wert (§ 6 Abs. 1 Nr. 5a EStG) eingelegt werden (Summe der Gesellschaftergruppe persönlich haftende Gesellschafter).</t>
  </si>
  <si>
    <t>Summe Entnahmen</t>
  </si>
  <si>
    <t>bsBanks.eqLiab.equity.partnerships.unlimitedLiablePartners.withdrawals</t>
  </si>
  <si>
    <t>darunter unentgeltliche Wertabgaben</t>
  </si>
  <si>
    <t>bsBanks.eqLiab.equity.partnerships.unlimitedLiablePartners.withdrawals.nonCash</t>
  </si>
  <si>
    <t>Unentgeltliche Wertabgaben aus der privaten Nutzung von Wirtschaftsgütern des Betriebsvermögens (z.B. PKW-Nutzung, private Telefonnutzung) durch die persönlich haftenden Gesellschafter. Die Entnahme von Wirtschaftsgütern ist in der Position „davon übrige Sachentnahmen“ zu erfassen (Summe der Gesellschaftergruppe persönlich haftende Gesellschafter).</t>
  </si>
  <si>
    <t>darunter Sachentnahmen zum Buchwert</t>
  </si>
  <si>
    <t>bsBanks.eqLiab.equity.partnerships.unlimitedLiablePartners.withdrawals.tanBookValue</t>
  </si>
  <si>
    <t>Wirtschaftsgüter, die zum Buchwert in das Betriebsvermögen eines anderen Betriebes überführt oder übertragen werden (Summe der Gesellschaftergruppe persönlich haftende Gesellschafter).</t>
  </si>
  <si>
    <t>darunter übrige Sachentnahmen</t>
  </si>
  <si>
    <t>bsBanks.eqLiab.equity.partnerships.unlimitedLiablePartners.withdrawals.tanOther</t>
  </si>
  <si>
    <t>Wirtschaftsgüter, die zum Teilwert (§ 6 Abs. 1 Nr. 4 S. 1 EStG) oder zum gemeinen Wert (§ 6 Abs. 1 Nr. 4 S. 1 2. HS EStG) entnommen werden (Summe der Gesellschaftergruppe persönlich haftende Gesellschafter).</t>
  </si>
  <si>
    <t>Summe Kapitaländerung durch Übetragung einer § 6b EStG Rücklage</t>
  </si>
  <si>
    <t>bsBanks.eqLiab.equity.partnerships.unlimitedLiablePartners.capChange6bRes</t>
  </si>
  <si>
    <t>Kapitalerhöhung durch Übertragung einer § 6b EStG-Rücklage auf Wirtschaftsgüter eines anderen Betriebs oder einer Personengesellschaft (R 6b.2 Abs. 7 EStR) oder Kapitalminderung durch Übertragung einer § 6b EStG Rücklage auf Wirtschaftsgüter des Betriebs (R 6b.2 Abs. 6 und 7 EStR) (Summe der Gesellschaftergruppe persönlich haftende Gesellschafter).</t>
  </si>
  <si>
    <t>Summe Jahresüberschuss</t>
  </si>
  <si>
    <t>bsBanks.eqLiab.equity.partnerships.unlimitedLiablePartners.netIncome</t>
  </si>
  <si>
    <t>Jahresüberschuss persönlich haftende Gesellschafter Jahresüberschuss/-fehlbetrag aus der Gewinn- und Verlustrechnung ohne außerbilanzielle Gewinnkorrekturen. Diese können mit Hilfe der Module „Steuerliche Gewinnermittlung“ und „Steuerliche Gewinnermittlung bei Personengesellschaften“ übermittelt werden (Summe der Gesellschaftergruppe persönlich haftende Gesellschafter). Diese Position ist mit der Jahresüberschuss lt. GuV verknüpft (Übergangsfrist bei Personengesellschaften).</t>
  </si>
  <si>
    <t>Summe Kapitalumgliederungen</t>
  </si>
  <si>
    <t>bsBanks.eqLiab.equity.partnerships.unlimitedLiablePartners.capReclassifications</t>
  </si>
  <si>
    <t>Summe aller Kapitalumgliederungen, z.B. bei Ausscheiden oder Wechsel der Gesellschafterstellung (Summe der Gesellschaftergruppe persönlich haftende Gesellschafter).</t>
  </si>
  <si>
    <t>Festkapitalkonto (Komplementär)</t>
  </si>
  <si>
    <t>bsBanks.eqLiab.equity.partnerships.unlimitedLiablePartners.partnersValueFixed</t>
  </si>
  <si>
    <t>Variables Kapitalkonto (persönlich haftender Gesellschafter)</t>
  </si>
  <si>
    <t>bsBanks.eqLiab.equity.partnerships.unlimitedLiablePartners.partnersValueVariable</t>
  </si>
  <si>
    <t>Verlustvortragskonto (persönlich haftender Gesellschafter)</t>
  </si>
  <si>
    <t>bsBanks.eqLiab.equity.partnerships.unlimitedLiablePartners.partnersValueAccumLoss</t>
  </si>
  <si>
    <t>Kapitalanteile der Kommanditisten</t>
  </si>
  <si>
    <t>bsBanks.eqLiab.equity.partnerships.limitedLiablePartners</t>
  </si>
  <si>
    <t>Summe der Kapitalanteile der Gesellschaftergruppe „Kommanditisten“. Bei Personenhandelsgesellschaften im Sinne des § 264a HGB ist ein saldierter Ausweis mit negativen Kapitalkonten anderer Gesellschafter in dieser Gesellschaftergruppe nicht zulässig (vgl. IDW RS HFA 7.33 FN IDW 2008, 375; Förschle/Hoffmann in Beck Bil-Komm. § 264c Rz. 52).</t>
  </si>
  <si>
    <t>bsBanks.eqLiab.equity.partnerships.limitedLiablePartners.beginYear</t>
  </si>
  <si>
    <t>bsBanks.eqLiab.equity.partnerships.limitedLiablePartners.capAdjustBILMOG</t>
  </si>
  <si>
    <t>Summe der Kapitalanpassungen z.B. aufgrund einer Außenprüfung (Gesellschaftergruppe Kommanditisten).</t>
  </si>
  <si>
    <t>bsBanks.eqLiab.equity.partnerships.limitedLiablePartners.capAdjust</t>
  </si>
  <si>
    <t>bsBanks.eqLiab.equity.partnerships.limitedLiablePartners.deposits</t>
  </si>
  <si>
    <t>Summe der Einlagen (Gesellschaftergruppe Kommanditisten).</t>
  </si>
  <si>
    <t>bsBanks.eqLiab.equity.partnerships.limitedLiablePartners.deposits.tanBookValue</t>
  </si>
  <si>
    <t>bsBanks.eqLiab.equity.partnerships.limitedLiablePartners.deposits.tanOther</t>
  </si>
  <si>
    <t>bsBanks.eqLiab.equity.partnerships.limitedLiablePartners.withdrawals</t>
  </si>
  <si>
    <t>Summe der Entnahmen (Gesellschaftergruppe persönlich haftende Gesellschafter).</t>
  </si>
  <si>
    <t>bsBanks.eqLiab.equity.partnerships.limitedLiablePartners.withdrawals.nonCash</t>
  </si>
  <si>
    <t>bsBanks.eqLiab.equity.partnerships.limitedLiablePartners.withdrawals.tanBookValue</t>
  </si>
  <si>
    <t>bsBanks.eqLiab.equity.partnerships.limitedLiablePartners.withdrawals.tanOther</t>
  </si>
  <si>
    <t>bsBanks.eqLiab.equity.partnerships.limitedLiablePartners.capChange6bRes</t>
  </si>
  <si>
    <t>Kapitalerhöhung durch Übertragung einer § 6b EStG-Rücklage auf Wirtschaftsgüter eines anderen Betriebs oder einer Personengesellschaft (R 6b.2 Abs. 7 EStR) oder Kapitalminderung durch Übertragung einer § 6b EStG Rücklage auf Wirtschaftsgüter des Betriebs (R 6b.2 Abs. 6 und 7 EStR) (Summe der Gesellschaftergruppe Kommanditisten).</t>
  </si>
  <si>
    <t>bsBanks.eqLiab.equity.partnerships.limitedLiablePartners.netIncome</t>
  </si>
  <si>
    <t>bsBanks.eqLiab.equity.partnerships.limitedLiablePartners.capReclassifications</t>
  </si>
  <si>
    <t>Summe aller Kapitalumgliederungen, z.B. bei Ausscheiden oder Wechsel der Gesellschafterstellung (Summe der Gesellschaftergruppe Kommanditisten).</t>
  </si>
  <si>
    <t>Kommandit-Kapital (Kommanditisten)</t>
  </si>
  <si>
    <t>bsBanks.eqLiab.equity.partnerships.limitedLiablePartners.partnersValueFixed</t>
  </si>
  <si>
    <t>Variables Kapitalkonto (Kommanditisten)</t>
  </si>
  <si>
    <t>bsBanks.eqLiab.equity.partnerships.limitedLiablePartners.partnersValueVariable</t>
  </si>
  <si>
    <t>Verlustausgleichskonto (Kommanditisten)</t>
  </si>
  <si>
    <t>bsBanks.eqLiab.equity.partnerships.limitedLiablePartners.partnersValueAccumLoss</t>
  </si>
  <si>
    <t>f) Rücklagen (gesamthänderisch gebunden)</t>
  </si>
  <si>
    <t>bsBanks.eqLiab.equity.reservesPartnership</t>
  </si>
  <si>
    <t>Rücklagen (gesamthänderisch gebunden) des letzten Stichtags</t>
  </si>
  <si>
    <t>bsBanks.eqLiab.equity.reservesPartnership.finalPrev</t>
  </si>
  <si>
    <t>bsBanks.eqLiab.equity.reservesPartnership.adjustments</t>
  </si>
  <si>
    <t>bsBanks.eqLiab.equity.reservesPartnership.reclassifications</t>
  </si>
  <si>
    <t>bsBanks.eqLiab.equity.reservesPartnership.changePresentYear</t>
  </si>
  <si>
    <t>fa) darunter Bilanzgewinn bei Personen(handels)gesellschaften</t>
  </si>
  <si>
    <t>bsBanks.eqLiab.equity.profitLossPartnerships</t>
  </si>
  <si>
    <t>g) Geschäftsguthaben der Genossen</t>
  </si>
  <si>
    <t>bsBanks.eqLiab.equity.coopPartners</t>
  </si>
  <si>
    <t>darunter Geschäftsguthaben der verbleibenden Mitglieder</t>
  </si>
  <si>
    <t>bsBanks.eqLiab.equity.coopPartners.staying</t>
  </si>
  <si>
    <t>Geschäftsguthaben der mit Ablauf des Geschäftsjahres ausgeschiedenen Mitglieder</t>
  </si>
  <si>
    <t>bsBanks.eqLiab.equity.coopPartners.leaving</t>
  </si>
  <si>
    <t>Geschäftsguthaben aus gekündigten Geschäftsanteilen</t>
  </si>
  <si>
    <t>bsBanks.eqLiab.equity.coopPartners.cancelledShares</t>
  </si>
  <si>
    <t>Rückständige fällige Einzahlungen auf Geschäftsanteile vermerkt</t>
  </si>
  <si>
    <t>bsBanks.eqLiab.equity.coopPartners.unpaidSharesDue</t>
  </si>
  <si>
    <t>In der Satzung bestimmtes Mindestkapital</t>
  </si>
  <si>
    <t>bsBanks.eqLiab.equity.coopPartners.minimumCapital</t>
  </si>
  <si>
    <t>Geschäftsguthaben der Genossen des letzten Stichtags</t>
  </si>
  <si>
    <t>bsBanks.eqLiab.equity.coopPartners.finalPrev</t>
  </si>
  <si>
    <t>bsBanks.eqLiab.equity.coopPartners.adjustments</t>
  </si>
  <si>
    <t>bsBanks.eqLiab.equity.coopPartners.reclassifications</t>
  </si>
  <si>
    <t>bsBanks.eqLiab.equity.coopPartners.changePresentYear</t>
  </si>
  <si>
    <t>h) Genussrechtskapital mit Eigenkapital-Charakter</t>
  </si>
  <si>
    <t>bsBanks.eqLiab.equity.profSharing</t>
  </si>
  <si>
    <t>i) Einlagen stiller Gesellschafter mit Eigenkapital-Charakter</t>
  </si>
  <si>
    <t>bsBanks.eqLiab.equity.silentPartner</t>
  </si>
  <si>
    <t>j) Nachrangiges Kapital ( Eigenkapital-Charakter)</t>
  </si>
  <si>
    <t>bsBanks.eqLiab.equity.lastRangeCapital</t>
  </si>
  <si>
    <t>k) Nicht durch Eigenkapital gedeckter Fehlbetrag (Passivausweis)</t>
  </si>
  <si>
    <t>bsBanks.eqLiab.equity.deficitNotCoveredByCapital</t>
  </si>
  <si>
    <t>13. Passiver Ausgleichsposten für Organschaftsverhältnisse beim Organträger</t>
  </si>
  <si>
    <t>bsBanks.eqLiab.equity.taxbalanceOrgancomp</t>
  </si>
  <si>
    <t>Bei Organträgern zur bildender passiver Ausgleichsposten für Mehrabführungen der Organgesellschaft(en). Eine Mehrabführung liegt vor, wenn der abgeführte Gewinn den Steuerbilanzgewinn der Organgesellschaft übersteigt. Die Position „Passiver Ausgleichsposten für Organschaftsverhältnisse beim Organträger“ ist rein steuerlich zu verstehen. Bei Einreichung einer Handelsbilanz können die entsprechenden Positionen leer übermittelt werden. Die Positionen sind nur für die steuerliche Überleitungsrechnung oder bei Einreichung einer originären Steuerbilanz zu verwenden.</t>
  </si>
  <si>
    <t>14. Passiver Steuerlicher Ausgleichsposten nach Investmentsteuergesetz</t>
  </si>
  <si>
    <t>bsBanks.eqLiab.equity.taxbalanceInvstg</t>
  </si>
  <si>
    <t>Hier sind alle passiven steuerlichen Ausgleichsposten nach Investmentsteuergesetz auszuweisen - vgl. zum Beispiel Tz 16a und Tz 16b des BMF-Schreibens vom 18.8.2009, BStBl I 2009, 931.</t>
  </si>
  <si>
    <t>Summe der Passiva</t>
  </si>
  <si>
    <t>bsBanks.eqLiab</t>
  </si>
  <si>
    <t>Steuerlicher Gewinn / Verlust nach Bruttomethode</t>
  </si>
  <si>
    <t>Bei einer Personengesellschaft werden die Regelungen des Teileinkünfteverfahrens erst auf der Ebene der Gesellschafter angewendet. Daher sind die bereits im Rahmen der steuerlichen Gewinnermittlung vorgenommenen Korrekturen wieder rückgängig zu machen.</t>
  </si>
  <si>
    <t>Steuerlicher Gewinn/Verlust nach Nettomethode</t>
  </si>
  <si>
    <t>fplgm.net</t>
  </si>
  <si>
    <t>Der Steuerliche Gewinn / Verlust nach der Nettomethode wird mit der Position "Steuerlicher Gewinn / Verlust" im Modul "Steuerliche Gewinnermittlung" abgeglichen.</t>
  </si>
  <si>
    <t>Hinzurechnungen bei Personengesellschaften</t>
  </si>
  <si>
    <t>fplgm.addPartnerships</t>
  </si>
  <si>
    <t>Hier sind die im Rahmen der steuerlichen Gewinnermittlung abgezogenen steuerfreien Erträge nach § 3 Nr. 40 EStG (Teileinkünfteverfahren) und die steuerfreien Erträge nach § 8b KStG wieder hinzuzurechnen. Für die Rückgängigmachung der steuerfreien Ertäge, die bei einer Untergesellschaft im Rahmen des Ergebnisanteils gesondert und einheitlich festgestellt wurden, ist die Position "Korrekturen nach § 3 Nr. 40 EStG und § 3c Abs. 2 EStG und § 8b KStG unter Berücksichtigung § 8b Abs. 3 und 5 KStG" zu verwenden.</t>
  </si>
  <si>
    <t>Abrechnungen bei Personengesellschaften</t>
  </si>
  <si>
    <t>fplgm.dedPartnerships</t>
  </si>
  <si>
    <t>Hier sind die im Rahmen der steuerlichen Gewinnermittlung nach § 3c Abs. 2 EStG oder § 8b KStG hinzugerechneten Aufwendungen wieder abzuzuziehen. Für die Rückgängigmachung der nicht abziehbaren Betriebsausgaben, die bei einer Untergesellschaft im Rahmen des Ergebnisanteils gesondert und einheitlich festgestellt wurden, ist die Position "Korrekturen nach § 3 Nr. 40 EStG und § 3c Abs. 2 EStG und § 8b KStG unter Berücksichtigung § 8b Abs. 3 und 5 KStG" zu verwenden.</t>
  </si>
  <si>
    <t>Korrekturen nach § 3 Nr. 40 EStG und § 3c Abs. 2 EStG und § 8b KStG unter Berücksichtigung § 8b Abs. 3 und 5 KStG</t>
  </si>
  <si>
    <t>fplgm.correctionsEStG3_40EStG3c_2KStG8b</t>
  </si>
  <si>
    <t>Die im Rahmen der steuerlichen Gewinnermittlung bei der Position "Korrekturen nach § 3 Nr. 40 EStG und § 3c Abs. 2 EStG und § 8b KStG unter Berücksichtigung § 8b Abs. 3 und 5 KStG" vorgenommenen Korrekturen bei einer Beteiligung an einer Personengesellschaft sind über diese Position rückgängig zu machen.</t>
  </si>
  <si>
    <t>Jahresüberschuss/-fehlbetrag</t>
  </si>
  <si>
    <t>fpl.netIncome</t>
  </si>
  <si>
    <t>Der Jahresüberschuss/-fehlbetrag wird mit der Position Jahresüberschuss/-fehlbetrag im Modul "Gewinn- und Verlustrechnung" abgeglichen.</t>
  </si>
  <si>
    <t>Abrechnungen</t>
  </si>
  <si>
    <t>fpl.deductions</t>
  </si>
  <si>
    <t>Abrechnungen Im Rahmen der Buchhaltung werden sämtliche Erträge zunächst ohne Rücksicht auf ihre ertragsteuerliche Behandlung in voller Höhe Gewinn erhöhend erfasst. Soweit die Erträge aufgrund besonderer steuerlicher Vorschriften von der Einkommensbesteuerung ausgenommen sind, muss dies außerbilanziell korrigiert werden.</t>
  </si>
  <si>
    <t>abzüglich ertragsteuerlich nicht steuerbare Erträge</t>
  </si>
  <si>
    <t>fpl.deductions.nonTaxableProfitsIncomeTax</t>
  </si>
  <si>
    <t>Im Rahmen der Buchhaltung werden sämtliche Erträge zunächst ohne Rücksicht auf ihre ertragsteuerliche Behandlung in voller Höhe gewinnerhöhend erfasst. Soweit die Erträge aufgrund besonderer steuerlicher Vorschriften von der Einkommensbesteuerung ausgenommen sind, muss dies außerbilanziell korrigiert werden.</t>
  </si>
  <si>
    <t>davon Investitionszulage</t>
  </si>
  <si>
    <t>fpl.deductions.nonTaxableProfitsIncomeTax.investmentGrants</t>
  </si>
  <si>
    <t>Im Rahmen der Buchhaltung werden sämtliche Erträge zunächst ohne Rücksicht auf ihre ertragsteuerliche Behandlung in voller Höhe gewinnerhöhend erfasst. Die Investitionszulage gehört aber nicht zu den Einkünften i.S.d. EStG. Sie muss außerbilanziell korrigiert werden.</t>
  </si>
  <si>
    <t>abzüglich nach DBA steuerfreie Erträge</t>
  </si>
  <si>
    <t>fpl.deductions.taxFreeProfitsDBA</t>
  </si>
  <si>
    <t>abzüglich nach § 3 Nr. 40 steuerfreie Erträge (Teileinkünfteverfahren)</t>
  </si>
  <si>
    <t>fpl.deductions.taxFreeProfitsEStG3_40</t>
  </si>
  <si>
    <t>Im Rahmen der Buchhaltung werden sämtliche Erträge zunächst ohne Rücksicht auf ihre ertragsteuerliche Behandlung in voller Höhe gewinnerhöhend erfasst. Die dem Teileinkünfteverfahren unterliegenden Erträge sind nach § 3 Nr. 40 EStG teilweise steuerfrei und müssen außerbilanziell korrigiert werden.</t>
  </si>
  <si>
    <t>abzüglich nach § 8b KStG steuerfreie Erträge</t>
  </si>
  <si>
    <t>fpl.deductions.taxFreeProfitsKStG8b</t>
  </si>
  <si>
    <t>Im Rahmen der Buchhaltung werden sämtliche Erträge zunächst ohne Rücksicht auf ihre ertragsteuerliche Behandlung in voller Höhe gewinnerhöhend erfasst. Die dem Teileinkünfteverfahren unterliegenden Erträge sind nach § 8b KStG teilweise steuerfrei und müssen außerbilanziell korrigiert werden.</t>
  </si>
  <si>
    <t>Bezüge i.S.v. § 8b Abs. 1 und Abs. 2 KStG</t>
  </si>
  <si>
    <t>fpl.deductions.taxFreeProfitsKStG8b.sub1_2</t>
  </si>
  <si>
    <t>Im Rahmen der Buchhaltung werden sämtliche Erträge zunächst ohne Rücksicht auf ihre ertragsteuerliche Behandlung in voller Höhe gewinnerhöhend erfasst. Die dem Teileinkünfteverfahren unterliegenden Erträge sind nach § 8b KStG steuerfrei und müssen außerbilanziell korrigiert werden.</t>
  </si>
  <si>
    <t>zuzüglich 5 % nach § 8b Abs. 3 und Abs. 5 KStG</t>
  </si>
  <si>
    <t>fpl.deductions.taxFreeProfitsKStG8b.add5ptSub3_5</t>
  </si>
  <si>
    <t>Von den bei der Ermittlung des Einkommens außer Ansatz bleibenden Bezügen i.S.d. § 8b Abs. 1 und 2 KStG gelten 5 Prozent als Ausgaben, die nicht als Betriebsausgaben abgezogen werden dürfen. Diese müssen außerbilanziell wieder hinzugrechnet werden.</t>
  </si>
  <si>
    <t>abzüglich übrige steuerfreie Erträge</t>
  </si>
  <si>
    <t>fpl.deductions.taxFrerProfitsOther</t>
  </si>
  <si>
    <t>abzüglich erwerbsbedingte Kinderbetreuungskosten</t>
  </si>
  <si>
    <t>fpl.deductions.jobConditChildcareCosts</t>
  </si>
  <si>
    <t>Die grundsätzlich dem Bereich der privaten Lebensführung zugeordneten Kinderbetreuungskosten können – sofern sie erwerbsbedingt sind – nach § 9c EStG wie Betriebsausgaben abgezogen werden. Die Berücksichtigung erfolgt außerbilanziell im Rahmen der steuerlichen Gewinnermittlung.</t>
  </si>
  <si>
    <t>abzüglich Investitionsabzugsbetrag § 7g EStG</t>
  </si>
  <si>
    <t>fpl.deductions.InvestmentDeductionEStG7g</t>
  </si>
  <si>
    <t>Beim Investitionsabzugsbetrag nach § 7g EStG ist keine Bilanzposition betroffen. Der Investitionsabzugsbetrag wird daher außerbilanziell im Rahmen der steuerlichen Gewinnermittlung berücksichtigt.</t>
  </si>
  <si>
    <t>Erläuterung zum Investitionsabzugsbetrag nach § 7g EStG</t>
  </si>
  <si>
    <t>fpl.deductions.InvestmentDeductionEStG7g.comment</t>
  </si>
  <si>
    <t>abzüglich sonstige Abrechnungen</t>
  </si>
  <si>
    <t>fpl.deductions.Other</t>
  </si>
  <si>
    <t>Im Rahmen der Buchhaltung werden sämtliche Erträge zunächst ohne Rücksicht auf ihre ertragsteuerliche Behandlung in voller Höhe Gewinn erhöhend erfasst. Soweit die Erträge aufgrund besonderer steuerlicher Vorschriften von der Einkommensbesteuerung ausgenommen sind, muss dies außerbilanziell korrigiert werden.</t>
  </si>
  <si>
    <t>abzüglich Zinsschranke § 4h EStG</t>
  </si>
  <si>
    <t>fpl.deductions.EarningsStrippingRuleEStG4h</t>
  </si>
  <si>
    <t>Zinsaufwendungen, die im Wirtschaftsjahr der Entstehung nach § 4h Abs. 1 S. 5 EStG nicht als Betriebsausgaben abgezogen werden konnten (Zinsvortrag), soweit sie im aktuellen Wirtschaftsjahr die abziehbaren Zinsaufwendungen erhöhen (§ 4h Abs. 1 S. 6 EStG).</t>
  </si>
  <si>
    <t>Zurechnungen</t>
  </si>
  <si>
    <t>fpl.additions</t>
  </si>
  <si>
    <t>Aufwendungen, die ertragsteuerlich keine Betriebsausgaben darstellen oder einem – ggf. teilweisen – Betriebsausgabenabzugsverbot unterliegen, werden im Rahmen der Buchhaltung zunächst in voller Höhe Gewinn mindernd erfasst. Soweit Aufwendungen sich bei der Einkommensbesteuerung nicht auswirken dürfen, muss dies außerbilanziell berücksichtigt werden.</t>
  </si>
  <si>
    <t>zuzüglich anteilige nicht abzugsfähige Abzüge nach § 3c EStG</t>
  </si>
  <si>
    <t>fpl.additions.nonDeductableDeductionsESTG3c</t>
  </si>
  <si>
    <t>Die nach § 3c EStG nicht abzugsfähigen Aufwendungen beruhen auf besonderen steuerlichen Vorschriften und sind außerhalb der Gewinnermittlung hinzuzurechnen.</t>
  </si>
  <si>
    <t>davon Beträge nach § 3c Abs. 2 EStG (Teileinkünfteverfahren)</t>
  </si>
  <si>
    <t>fpl.additions.nonDeductableDeductionsESTG3c.sub2</t>
  </si>
  <si>
    <t>Die im Rahmen des Teileinkünfteverfahrens nach § 3c Abs. 2 EStG nicht abzugsfähigen Aufwendungen beruhen auf besonderen steuerlichen Vorschriften und sind außerhalb der Gewinnermittlung hinzuzurechnen.</t>
  </si>
  <si>
    <t>zuzüglich § 8b KStG</t>
  </si>
  <si>
    <t>fpl.additions.KStG8b</t>
  </si>
  <si>
    <t>Im Rahmen der Buchhaltung werden sämtliche Aufwendungen zunächst ohne Rücksicht auf ihre ertragsteuerliche Behandlung in voller Höhe gewinnmindernd erfasst. Soweit die Aufwendungen nach § 8b Abs. 3 S. 3 ff. KStG bei der Ermittlung des Einkommens nicht zu berücksichtigen sind, muss dies außerbilanziell korrigiert werden.</t>
  </si>
  <si>
    <t>zuzüglich Hinzurechnungsbetrag nach § 4 Abs. 4a EStG</t>
  </si>
  <si>
    <t>fpl.additions.EStG4_4a</t>
  </si>
  <si>
    <t>Die nach § 4 Abs. 4a EStG nicht abzugsfähigen Zinsaufwendungen beruhen auf besonderen steuerlichen Vorschriften und sind außerhalb der Gewinnermittlung hinzuzurechnen.</t>
  </si>
  <si>
    <t>zuzüglich nicht abzugsfähige Betriebsausgaben nach § 4 Abs. 5 und 7 EStG</t>
  </si>
  <si>
    <t>fpl.additions.nonDeductableExpEStG4_5EStG4_7</t>
  </si>
  <si>
    <t>Die nach § 4 Abs. 5 und 7 EStG nicht abzugsfähigen Aufwendungen sind außerhalb der Gewinnermittlung hinzuzurechnen.</t>
  </si>
  <si>
    <t>zuzüglich GewSt nach § 4 Abs. 5b EStG</t>
  </si>
  <si>
    <t>fpl.additions.tradeTaxEStG4_5b</t>
  </si>
  <si>
    <t>Die Gewerbesteuer stellt ertragsteuerlich keine Betriebsausgabe dar. Der GewSt-Aufwand ist daher außerhalb der Gewinnermittlung hinzuzurechnen.</t>
  </si>
  <si>
    <t>zuzüglich Auflösung des Ausgleichsposten bei Entnahmen § 4g EStG</t>
  </si>
  <si>
    <t>fpl.additions.releaseBalancePosEStG4g</t>
  </si>
  <si>
    <t>Einer Entnahme für betriebsfremde Zwecke steht nach § 4 Abs. 1 S. 3 EStG der Ausschluss oder die Beschränkung des Besteuerungsrechts der Bundesrepublik Deutschland hinsichtlich des Gewinns aus der Veräußerung oder der Nutzung eines Wirtschaftsguts gleich. Nach § 4g Abs. 1 S. 1 EStG kann in Höhe des Unterschiedsbetrags zwischen dem Buchwert und dem Entnahmewert des Wirtschaftsguts auf Antrag ein Ausgleichsposten gebildet werden. Dieser ist im Wirtschaftsjahr der Bildung und in den vier folgenden Wirtschaftsjahren zu jeweils einem Fünftel gewinnerhöhend aufzulösen.</t>
  </si>
  <si>
    <t>zuzüglich Zinsschranke § 4h EStG</t>
  </si>
  <si>
    <t>fpl.additions.EarningsStrippingRuleEStG4h</t>
  </si>
  <si>
    <t>Die nach § 4h EStG nicht abzugsfähigen Zinsaufwendungen beruhen auf besonderen steuerlichen Vorschriften und sind außerhalb der Gewinnermittlung hinzuzurechnen.</t>
  </si>
  <si>
    <t>zuzüglich Gewinnzuschlag § 6b Abs. 7 EStG</t>
  </si>
  <si>
    <t>fpl.additions.profitMarkupEStG6b_7</t>
  </si>
  <si>
    <t>Der Gewinnzuschlag beruht auf besonderen steuerlichen Vorschriften. Er ist erst im Rahmen der steuerlichen Gewinnermittlung und damit außerbilanziell zu berücksichtigen.</t>
  </si>
  <si>
    <t>zuzüglich Gewinnzuschlag § 6b Abs. 10 EStG</t>
  </si>
  <si>
    <t>fpl.additions.profitMarkupEStG6b_10</t>
  </si>
  <si>
    <t>zuzüglich Auflösung des Investitionsabzugsbetrages § 7g Abs. 2 EStG</t>
  </si>
  <si>
    <t>fpl.additions.releaseInvestmentDeductionEStG7g_2</t>
  </si>
  <si>
    <t>Die Auflösung des Investitionsabzugsbetrags ist außerbilanziell vorzunehmen.</t>
  </si>
  <si>
    <t>zuzüglich sonstige Hinzurechnungen (z.B. § 160 AO)</t>
  </si>
  <si>
    <t>fpl.additions.OtherEgAO160</t>
  </si>
  <si>
    <t>Steuerliche Korrekturen bei Beteiligungen aus Personengesellschaften</t>
  </si>
  <si>
    <t>fpl.fiscalCorrectonsPartPartnerships</t>
  </si>
  <si>
    <t>Beteiligungen an Personengesellschaften sind in der Steuerbilanz nach den Grundsätzen der sogenannten Spiegelbildmethode abzubilden. Das heißt, die Beteiligung ist in Höhe der für den beteiligten Unternehmer bei der Beteiligungsgesellschaft geführten Kapitalkonten (unter Einbeziehung von etwaigen Ergänzungs- und Sonderbilanzen) zu erfassen. Sofern der in der Steuerbilanz zugerechnete Ergebnisanteil - aufgrund von bei der Beteiligungsgesellschaft vorliegenden außerbilanziellen Zu- bzw. Abrechnungen (zum Beispiel nicht abziehbare Betriebsausgaben nach §§ 4 Abs. 4a, Abs. 5, Abs. 5b und Abs. 7 EStG, §§ 4c und 4d EStG sowie § 4h EStG sowie Korrekturen nach §§ 3 Nr. 40, 3c Abs. 2 EStG, 8b KStG) - von dem nach §§ 179, 180 Abs. 1 Nr. 2a) AO festgestellten Gewinnanteil abweicht, sind die hieraus resultierenden Korrekturen hier einzutragen.</t>
  </si>
  <si>
    <t>fpl.fiscalCorrectionsPartPartnerships.EStG3_40EStG3c_2KStG8b</t>
  </si>
  <si>
    <t>Bei Beteiligungen an Personengesellschaften werden im Rahmen der Buchhaltung die Erträge zunächst in voller Höhe erfasst. Sofern dabei auch Erträge enthalten sind, die dem Teileinkünfteverfahren unterliegen, ist die teilweise Steuerbefreiung nach § 3 Nr. 40 EStG bzw. das Teilabzugsverbot des § 3c Abs. 2 EStG außerbilanziell zu berücksichtigen.</t>
  </si>
  <si>
    <t>Übrige Korrekturen</t>
  </si>
  <si>
    <t>fpl.fiscalCorrectionsPartPartnerships.other</t>
  </si>
  <si>
    <t>Insbesondere nicht abziehbare Betriebsausgaben nach §§ 4 Abs. 4a, Abs. 5, Abs. 5b und Abs. 7 EStG, §§ 4c und 4d EStG sowie § 4h EStG.</t>
  </si>
  <si>
    <t>Steuerliche Korrekturen bei Organschaftsverhältnissen</t>
  </si>
  <si>
    <t>fpl.fiscalCorrectonsTaxGroup</t>
  </si>
  <si>
    <t>Zur Ermittlung des steuerlichen Gewinns sind hier - vorbehaltlich der Regelung in § 14 Abs. 4 S. 2 KStG (Auflösung des Ausgleichspostens wegen Veräußerung der Organbeteiligung) - steuerbilanzielle Gewinnauswirkungen auf Grund (vor-)organschaftlicher Mehr- und Minderabführungen (§ 14 Abs. 3 und 4 KStG) zu neutralisieren/erfassen. Weil das dem Organträger zuzurechnende Einkommen der Organgesellschaft bereits im Rahmen der Einkommensteuer- bzw. Feststellungserklärung zu deklarieren ist, ist in der Steuerlichen Gewinnermittlung zur Höhe des dem Organträger zuzurechnenden Einkommens – zwecks Vermeidung einer Doppelabfrage/ Doppelerfassung – keine Angabe zu machen.</t>
  </si>
  <si>
    <t>Aufgrund von Ergebnisabführungsverträgen beim Organträger zu erfassende Gewinne der Organgesellschaft(en)</t>
  </si>
  <si>
    <t>fpl.fiscalCorrectonsTaxGroup.ProfitRecordedWithParent</t>
  </si>
  <si>
    <t>Hier ist der Betrag des handelsrechtlich aufgrund des Gewinnabführungsvertrags an den Organträger abzuführenden Gewinns zu übermitteln, soweit dieser im Bilanzgewinn des Organträgers enthalten ist. Dies gilt auch dann, wenn der Anspruch auf die Gewinnabführung (z.B. 100) in der steuerlichen Gewinn- und Verlustrechnung/Überleitungsrechnung unter der Taxonomieposition "erhaltene Gewinne aufgrund eines Gewinn- oder Teilgewinnabführungsvertrags" nur in Höhe des um die vororganschaftliche Mehrabführung geminderten Betrags (z.B. 80) und in Höhe der vororganschaftlichen Mehrabführung (20) unter der Taxonomieposition "Ertrag aus vororganschaftlichen Mehrabführungen" erfasst wurde. Vgl. hierzu im Weiteren Erläuterungen im Berichtsbestandteil "Gewinn- und Verlustrechnung" zur Taxonomieposition "Ertrag aus vororganschaftlichen Mehrabführungen".</t>
  </si>
  <si>
    <t>Vom Organträger an die Organgesellschaft zum Ausgleich eines sonst entstehenden Jahresfehlbetrages zu leistender Betrag</t>
  </si>
  <si>
    <t>fpl.fiscalCorrectonsTaxGroup.LossCompensationByParent</t>
  </si>
  <si>
    <t>Hier ist der Betrag des vom Organträger an die Organgesellschaft zum Ausgleich eines sonst entstehenden Jahresfehlbetrages zu leistenden Betrags zu übermitteln.</t>
  </si>
  <si>
    <t>fpl.fiscalCorrectonsTaxGroup.ExpenseFromChangeOfAdjustmentItem</t>
  </si>
  <si>
    <t>Gem. § 14 Abs. 4 S. 1 KStG ist für Mehrabführungen, die ihre Ursache in organschaftlicher Zeit haben, in der Steuerbilanz des Organträgers ein besonderer passiver Ausgleichsposten in Höhe des Betrags zu bilden, der dem Verhältnis der Beteiligung des Organträgers am Nennkapital der Organgesellschaft entspricht. Der Ausgleichsposten ist zwar – im Ergebnis - erfolgsneutral zu bilden. Innerhalb der Steuerbilanz bewirkt die Einstellung eines passiven Ausgleichspostens indes nach herrschender Auffassung immer eine Gewinnauswirkung, die so dann in einem zweiten Schritt hier zu neutralisieren ist. Entsprechendes gilt sinngemäß für den sich aus der Auflösung eines aktiven Ausgleichspostens ergebenden Aufwand. In Fällen des § 14 Abs. 4 S. 2 KStG (Auflösung des Ausgleichspostens wegen Veräußerung der Organbeteiligung) verringert sich durch die Auflösung des aktiven Ausgleichspostens auch das Einkommen des Organträgers (§ 14 Abs. 4 S. 3 KStG); in diesen Fällen ist daher der Aufwand aus der Auflösung des aktiven Ausgleichspostens nicht in der "Steuerlichen Gewinnermittlung" zu neutralisieren.</t>
  </si>
  <si>
    <t>Ertrag aus der Bildung aktiver oder der Auflösung passiver Ausgleichsposten bei Organschaftsverhältnissen (organschaftlich)</t>
  </si>
  <si>
    <t>fpl.fiscalCorrectonsTaxGroup.IncomeFromChangeOfAdjustmentItem</t>
  </si>
  <si>
    <t>Gem. § 14 Abs. 4 S. 1 KStG ist für Minderabführungen, die ihre Ursache in organschaftlicher Zeit haben, in der Steuerbilanz des Organträgers ein besonderer aktiver Ausgleichsposten in Höhe des Betrags zu bilden, der dem Verhältnis der Beteiligung des Organträgers am Nennkapital der Organgesellschaft entspricht. Der Ausgleichsposten ist zwar – im Ergebnis - erfolgsneutral zu bilden. Innerhalb der Steuerbilanz bewirkt die Einstellung eines aktiven Ausgleichspostens indes nach herrschender Auffassung immer eine Gewinnauswirkung, die so dann hier in einem zweiten Schritt außerbilanziell zu neutralisieren ist. Entsprechendes gilt sinngemäß für den sich aus der Auflösung eines passiven Ausgleichspostens ergebenden Ertrag. In Fällen des § 14 Abs. 4 S. 2 KStG (Auflösung des Ausgleichspostens wegen Veräußerung der Organbeteiligung) erhöht sich durch die Auflösung des passiven Ausgleichspostens auch das Einkommen des Organträgers (§ 14 Abs. 4 S. 3 KStG); in diesen Fällen ist daher der Ertrag aus der Auflösung des passiven Ausgleichspostens nicht in der "Steuerlichen Gewinnermittlung" zu neutralisieren.</t>
  </si>
  <si>
    <t>fpl.fiscalCorrectonsTaxGroup.earningProfSharingPreconsoliRemittShortfall</t>
  </si>
  <si>
    <t>Gem. § 14 Abs. 3 S. 2 KStG sind Minderabführungen, die ihre Ursache in vororganschaftlicher Zeit haben, als Einlage durch den Organträger in die Organgesellschaft zu behandeln. Dem folgend ist in einem ersten Schritt in der (Steuer-)Bilanz/Überleitungsrechnung der Beteiligungsbuchwert an der Organgesellschaft in Höhe der Minderabführung ergebniswirksam zu erhöhen. In einem zweiten Schritt ist dann an dieser Stelle das bilanzielle Ergebnis um den Betrag der Minderabführung außerbilanziell wieder zu kürzen, weil sich die Einlage nicht auf den „Steuerlichen Gewinn“ auswirken darf (vgl. dazu entsprechende Taxonomieposition "Ertrag aus der Zuaktivierung des Beteiligungsbuchwerts an der OG aufgrund von vororganschaftlichen Minderabführungen" in der „Gewinn- und Verlustrechnung“).</t>
  </si>
  <si>
    <t>fpl.fiscalCorrectonsTaxGroup.earningProfSharingPreconsoliRemittSurplus</t>
  </si>
  <si>
    <t>Gem. § 14 Abs. 3 S. 1 KStG gelten Mehrabführungen, die ihre Ursache in vororganschaftlicher Zeit haben, als Gewinnausschüttungen der Organgesellschaft an den Organträger. Da die vororganschaftliche Mehrabführung aber Bestandteil der (handelsrechtlichen) Gewinnabführung ist, welche im Rahmen der Einkommensermittlung (vgl. Taxonomieposition "Aufgrund von Ergebnisabführungsverträgen beim Organträger zu erfassende Gewinne der Organgesellschaft(en)") auszuscheiden ist, weil dem Organträger nach § 14 Abs. 1 S. 1 KStG das Einkommen der Organgesellschaft, nicht aber die Gewinnabführung zuzurechnen ist, ist die als Gewinnausschüttung geltende vororganschaftliche Mehrabführung nicht mehr im Einkommen des Organträgers enthalten. Dem folgend ist hier der Betrag der vororganschaftlichen Mehrabführung anzugeben. Dies gilt auch dann, wenn der Anspruch auf die Gewinnabführung (z.B. 100) in der steuerlichen Gewinn- und Verlustrechnung/Überleitungsrechnung unter der Taxonomieposition "erhaltene Gewinne aufgrund eines Gewinn- oder Teilgewinnabführungsvertrags" nur in Höhe des um die vororganschaftliche Mehrabführung geminderten Betrags (z.B. 80) und in Höhe der vororganschaftlichen Mehrabführung (20) unter der Taxonomieposition "Ertrag aus vororganschaftlichen Mehrabführungen" erfasst wurde. Vgl. hierzu im Weiteren Erläuterungen im Berichtsbestandteil "Gewinn- und Verlustrechnung" zur Taxonomieposition "Ertrag aus vororganschaftlichen Mehrabführungen".</t>
  </si>
  <si>
    <t>Zu- oder Abrechnungen nach Wechsel der Gewinnermittlungsart (aufgrund von Übergangsgewinnen / Übergangsverlusten)</t>
  </si>
  <si>
    <t>fpl.additionDeductsTpl</t>
  </si>
  <si>
    <t>Beim Übergang von der Einnahmenüberschussrechnung zum Betriebsvermögensvergleich kann zur Vermeidung von Härten der Übergangsgewinn gleichmäßig auf bis zu drei Jahre verteilt werden. Ein Übergangsverlust ist stets im Jahr des Wechsels der Gewinnermittlungsart zu berücksichtigen.</t>
  </si>
  <si>
    <t>Zu- oder Abrechnungen nach Wechsel der Gewinnermittlungsart (voller Betrag im Jahr des Übergangs)</t>
  </si>
  <si>
    <t>fpl.additionDeductsTpl.fullValueYearChange</t>
  </si>
  <si>
    <t>Einzutragen ist der beim Übergang von der Einnahmenüberschussrechnung zum Betriebsvermögensvergleich entstehende Übergangsgewinn, sofern er nicht mehrere Jahre verteilt wird. Ein Übergangsverlust ist stets im Jahr des Wechsels der Gewinnermittlungsart zu berücksichtigen.</t>
  </si>
  <si>
    <t>Zurechnungen nach Wechsel der Gewinnermittlungsart (verteilt auf zwei Jahre)</t>
  </si>
  <si>
    <t>fpl.additionDeductsTpl.div2Years</t>
  </si>
  <si>
    <t>Einzutragen ist der beim Übergang von der Einnahmenüberschussrechnung zum Betriebsvermögensvergleich entstehende Übergangsgewinn, sofern er gleichmäßig auf zwei Jahre verteilt wird. Ein Übergangsverlust ist stets im Jahr des Wechsels der Gewinnermittlungsart zu berücksichtigen.</t>
  </si>
  <si>
    <t>Zurechnungen nach Wechsel der Gewinnermittlungsart (verteilt auf drei Jahre)</t>
  </si>
  <si>
    <t>fpl.additionDeductsTpl.div3Years</t>
  </si>
  <si>
    <t>Einzutragen ist der beim Übergang von der Einnahmenüberschussrechnung zum Betriebsvermögensvergleich entstehende Übergangsgewinn, sofern er gleichmäßig auf drei Jahre verteilt wird. Ein Übergangsverlust ist stets im Jahr des Wechsels der Gewinnermittlungsart zu berücksichtigen.</t>
  </si>
  <si>
    <t>Kapitalgesellschaft mit Ergebnisverwendung</t>
  </si>
  <si>
    <t>Personengesellschaft ohne Ergebnisverwendung</t>
  </si>
  <si>
    <t>Gesamtabweichungen</t>
  </si>
  <si>
    <t>Wichtiger Hinweis!!!</t>
  </si>
  <si>
    <t>Bitte konfigurieren Sie die Wertübernahme 
so wie in Ihrem ReportFactory-Projekt</t>
  </si>
  <si>
    <r>
      <t xml:space="preserve">ReportFactory-Einstellung (bitte auswählen) </t>
    </r>
    <r>
      <rPr>
        <b/>
        <sz val="10"/>
        <rFont val="Calibri"/>
        <family val="2"/>
      </rPr>
      <t>↓</t>
    </r>
  </si>
  <si>
    <t>E-Bilanz Taxonomie Version 5.2</t>
  </si>
  <si>
    <t>Wert erfassen</t>
  </si>
</sst>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8"/>
      <name val="Arial"/>
      <family val="2"/>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Verdana"/>
      <family val="3"/>
      <charset val="128"/>
    </font>
    <font>
      <b/>
      <sz val="8"/>
      <color indexed="56"/>
      <name val="Arial"/>
      <family val="2"/>
    </font>
    <font>
      <sz val="8"/>
      <name val="Arial"/>
      <family val="2"/>
    </font>
    <font>
      <b/>
      <sz val="8"/>
      <name val="Arial"/>
      <family val="2"/>
    </font>
    <font>
      <b/>
      <sz val="8"/>
      <color theme="4" tint="-0.499984740745262"/>
      <name val="Arial"/>
      <family val="2"/>
    </font>
    <font>
      <sz val="8"/>
      <color indexed="63"/>
      <name val="Arial"/>
      <family val="2"/>
    </font>
    <font>
      <b/>
      <u/>
      <sz val="8"/>
      <color indexed="63"/>
      <name val="Arial"/>
      <family val="2"/>
    </font>
    <font>
      <u/>
      <sz val="8"/>
      <color indexed="63"/>
      <name val="Arial"/>
      <family val="2"/>
    </font>
    <font>
      <sz val="7"/>
      <color rgb="FF002060"/>
      <name val="Arial"/>
      <family val="2"/>
    </font>
    <font>
      <sz val="7"/>
      <name val="Arial"/>
      <family val="2"/>
    </font>
    <font>
      <sz val="8"/>
      <color indexed="57"/>
      <name val="Arial"/>
      <family val="2"/>
    </font>
    <font>
      <b/>
      <sz val="8"/>
      <color theme="3" tint="-0.499984740745262"/>
      <name val="Arial"/>
      <family val="2"/>
    </font>
    <font>
      <sz val="7"/>
      <color indexed="56"/>
      <name val="Arial"/>
      <family val="2"/>
    </font>
    <font>
      <sz val="8"/>
      <name val="Calibri"/>
      <family val="2"/>
    </font>
    <font>
      <sz val="8"/>
      <color rgb="FF002060"/>
      <name val="Arial"/>
      <family val="2"/>
    </font>
    <font>
      <u/>
      <sz val="8"/>
      <color theme="10"/>
      <name val="Arial"/>
      <family val="2"/>
    </font>
    <font>
      <sz val="10"/>
      <name val="Arial"/>
      <family val="2"/>
    </font>
    <font>
      <b/>
      <sz val="12"/>
      <color theme="4" tint="-0.249977111117893"/>
      <name val="Arial"/>
      <family val="2"/>
    </font>
    <font>
      <sz val="10"/>
      <color theme="1" tint="0.14999847407452621"/>
      <name val="Arial"/>
      <family val="2"/>
    </font>
    <font>
      <sz val="8"/>
      <color theme="1" tint="0.14999847407452621"/>
      <name val="Arial"/>
      <family val="2"/>
    </font>
    <font>
      <u/>
      <sz val="10"/>
      <color theme="1" tint="0.14999847407452621"/>
      <name val="Arial"/>
      <family val="2"/>
    </font>
    <font>
      <u/>
      <sz val="9"/>
      <color rgb="FFFF0000"/>
      <name val="Arial"/>
      <family val="2"/>
    </font>
    <font>
      <b/>
      <sz val="8"/>
      <color rgb="FF006600"/>
      <name val="Arial"/>
      <family val="2"/>
    </font>
    <font>
      <b/>
      <sz val="10"/>
      <color theme="1" tint="0.14999847407452621"/>
      <name val="Arial"/>
      <family val="2"/>
    </font>
    <font>
      <u/>
      <sz val="10"/>
      <name val="Arial"/>
      <family val="2"/>
    </font>
    <font>
      <b/>
      <sz val="10"/>
      <name val="Arial"/>
      <family val="2"/>
    </font>
    <font>
      <b/>
      <sz val="10"/>
      <name val="Calibri"/>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rgb="FFA6A6A6"/>
        <bgColor indexed="64"/>
      </patternFill>
    </fill>
    <fill>
      <patternFill patternType="solid">
        <fgColor rgb="FFF2F2F2"/>
        <bgColor indexed="64"/>
      </patternFill>
    </fill>
    <fill>
      <patternFill patternType="solid">
        <fgColor rgb="FFD9D9D9"/>
        <bgColor indexed="64"/>
      </patternFill>
    </fill>
    <fill>
      <patternFill patternType="solid">
        <fgColor rgb="FFFFCC66"/>
        <bgColor rgb="FF000000"/>
      </patternFill>
    </fill>
    <fill>
      <patternFill patternType="solid">
        <fgColor rgb="FFFFFF00"/>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1" tint="0.499984740745262"/>
      </bottom>
      <diagonal/>
    </border>
    <border>
      <left/>
      <right/>
      <top style="thin">
        <color theme="1" tint="0.499984740745262"/>
      </top>
      <bottom style="thin">
        <color theme="1" tint="0.4999847407452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rgb="FFFF0000"/>
      </left>
      <right style="thin">
        <color rgb="FFFF0000"/>
      </right>
      <top style="thin">
        <color rgb="FFFF0000"/>
      </top>
      <bottom style="thin">
        <color rgb="FFFF0000"/>
      </bottom>
      <diagonal/>
    </border>
    <border>
      <left/>
      <right/>
      <top style="thin">
        <color theme="1" tint="0.499984740745262"/>
      </top>
      <bottom/>
      <diagonal/>
    </border>
  </borders>
  <cellStyleXfs count="46">
    <xf numFmtId="4" fontId="0" fillId="0" borderId="0" applyFill="0" applyBorder="0">
      <alignment vertical="center"/>
    </xf>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9" fillId="0" borderId="0" applyNumberFormat="0" applyFill="0" applyBorder="0">
      <alignment vertical="center"/>
    </xf>
    <xf numFmtId="4" fontId="34" fillId="0" borderId="0" applyNumberFormat="0" applyFill="0" applyBorder="0" applyAlignment="0" applyProtection="0">
      <alignment vertical="center"/>
    </xf>
    <xf numFmtId="4" fontId="21" fillId="0" borderId="0" applyFill="0" applyBorder="0">
      <alignment vertical="center"/>
    </xf>
    <xf numFmtId="0" fontId="1" fillId="0" borderId="0"/>
  </cellStyleXfs>
  <cellXfs count="6749">
    <xf numFmtId="4" fontId="0" fillId="0" borderId="0" xfId="0">
      <alignment vertical="center"/>
    </xf>
    <xf numFmtId="4" fontId="0" fillId="33" borderId="0" xfId="0" applyFill="1" applyBorder="1">
      <alignment vertical="center"/>
    </xf>
    <xf numFmtId="4" fontId="0" fillId="33" borderId="0" xfId="0" applyFill="1">
      <alignment vertical="center"/>
    </xf>
    <xf numFmtId="0" fontId="20" fillId="34" borderId="0" xfId="42" applyNumberFormat="1" applyFont="1" applyFill="1" applyBorder="1" applyAlignment="1" applyProtection="1">
      <alignment vertical="center"/>
    </xf>
    <xf numFmtId="0" fontId="22" fillId="34" borderId="0" xfId="42" applyNumberFormat="1" applyFont="1" applyFill="1" applyBorder="1" applyAlignment="1" applyProtection="1">
      <alignment vertical="center"/>
    </xf>
    <xf numFmtId="0" fontId="21" fillId="34" borderId="0" xfId="0" applyNumberFormat="1" applyFont="1" applyFill="1" applyBorder="1" applyAlignment="1" applyProtection="1">
      <alignment horizontal="left" vertical="center"/>
    </xf>
    <xf numFmtId="0" fontId="21" fillId="34" borderId="0" xfId="0" applyNumberFormat="1" applyFont="1" applyFill="1" applyBorder="1" applyAlignment="1" applyProtection="1">
      <alignment vertical="center"/>
    </xf>
    <xf numFmtId="0" fontId="29" fillId="34" borderId="0" xfId="0" applyNumberFormat="1" applyFont="1" applyFill="1" applyBorder="1" applyAlignment="1">
      <alignment vertical="center"/>
    </xf>
    <xf numFmtId="0" fontId="28" fillId="34" borderId="0" xfId="0" applyNumberFormat="1" applyFont="1" applyFill="1" applyBorder="1">
      <alignment vertical="center"/>
    </xf>
    <xf numFmtId="0" fontId="28" fillId="33" borderId="0" xfId="0" applyNumberFormat="1" applyFont="1" applyFill="1" applyBorder="1">
      <alignment vertical="center"/>
    </xf>
    <xf numFmtId="0" fontId="21" fillId="33" borderId="0" xfId="0" applyNumberFormat="1" applyFont="1" applyFill="1" applyBorder="1" applyAlignment="1" applyProtection="1">
      <alignment horizontal="left" vertical="center"/>
    </xf>
    <xf numFmtId="0" fontId="20" fillId="33" borderId="0" xfId="42" applyNumberFormat="1" applyFont="1" applyFill="1" applyBorder="1" applyAlignment="1" applyProtection="1">
      <alignment horizontal="left" vertical="top" wrapText="1"/>
    </xf>
    <xf numFmtId="0" fontId="23" fillId="33" borderId="0" xfId="42" applyNumberFormat="1" applyFont="1" applyFill="1" applyBorder="1" applyAlignment="1" applyProtection="1">
      <alignment horizontal="center" vertical="top"/>
    </xf>
    <xf numFmtId="0" fontId="30" fillId="33" borderId="0" xfId="0" applyNumberFormat="1" applyFont="1" applyFill="1" applyBorder="1" applyAlignment="1" applyProtection="1">
      <alignment horizontal="left" vertical="top" wrapText="1"/>
    </xf>
    <xf numFmtId="0" fontId="30" fillId="33" borderId="0" xfId="0" applyNumberFormat="1" applyFont="1" applyFill="1" applyBorder="1" applyAlignment="1">
      <alignment horizontal="left" vertical="top" wrapText="1"/>
    </xf>
    <xf numFmtId="0" fontId="28" fillId="33" borderId="0" xfId="0" applyNumberFormat="1" applyFont="1" applyFill="1" applyBorder="1" applyAlignment="1">
      <alignment vertical="top" wrapText="1"/>
    </xf>
    <xf numFmtId="0" fontId="24" fillId="33" borderId="0" xfId="42" applyNumberFormat="1" applyFont="1" applyFill="1" applyAlignment="1" applyProtection="1">
      <alignment horizontal="left" vertical="top" wrapText="1"/>
    </xf>
    <xf numFmtId="0" fontId="21" fillId="33" borderId="0" xfId="0" applyNumberFormat="1" applyFont="1" applyFill="1" applyBorder="1" applyAlignment="1" applyProtection="1">
      <alignment horizontal="right" vertical="center"/>
    </xf>
    <xf numFmtId="0" fontId="21" fillId="33" borderId="0" xfId="0" applyNumberFormat="1" applyFont="1" applyFill="1" applyAlignment="1" applyProtection="1">
      <alignment horizontal="left" vertical="center"/>
    </xf>
    <xf numFmtId="0" fontId="28" fillId="33" borderId="0" xfId="0" applyNumberFormat="1" applyFont="1" applyFill="1">
      <alignment vertical="center"/>
    </xf>
    <xf numFmtId="4" fontId="0" fillId="35" borderId="0" xfId="0" applyFill="1">
      <alignment vertical="center"/>
    </xf>
    <xf numFmtId="4" fontId="0" fillId="33" borderId="10" xfId="0" applyFill="1" applyBorder="1">
      <alignment vertical="center"/>
    </xf>
    <xf numFmtId="0" fontId="21" fillId="33" borderId="0" xfId="42" applyFont="1" applyFill="1" applyBorder="1" applyAlignment="1" applyProtection="1">
      <alignment horizontal="left" vertical="center"/>
    </xf>
    <xf numFmtId="0" fontId="21" fillId="33" borderId="0" xfId="42" applyFont="1" applyFill="1" applyAlignment="1" applyProtection="1">
      <alignment horizontal="left" vertical="center"/>
    </xf>
    <xf numFmtId="0" fontId="21" fillId="33" borderId="0" xfId="42" applyFont="1" applyFill="1" applyBorder="1">
      <alignment vertical="center"/>
    </xf>
    <xf numFmtId="0" fontId="27" fillId="33" borderId="0" xfId="42" applyNumberFormat="1" applyFont="1" applyFill="1" applyBorder="1" applyAlignment="1">
      <alignment horizontal="left" vertical="center"/>
    </xf>
    <xf numFmtId="0" fontId="27" fillId="34" borderId="0" xfId="42" applyNumberFormat="1" applyFont="1" applyFill="1" applyBorder="1" applyAlignment="1">
      <alignment vertical="center"/>
    </xf>
    <xf numFmtId="0" fontId="21" fillId="33" borderId="0" xfId="42" applyFont="1" applyFill="1">
      <alignment vertical="center"/>
    </xf>
    <xf numFmtId="4" fontId="0" fillId="33" borderId="0" xfId="0" applyFill="1" applyBorder="1">
      <alignment vertical="center"/>
    </xf>
    <xf numFmtId="0" fontId="31" fillId="38" borderId="0" xfId="0" applyNumberFormat="1" applyFont="1" applyFill="1" applyBorder="1" applyAlignment="1" applyProtection="1">
      <alignment vertical="center"/>
    </xf>
    <xf numFmtId="4" fontId="0" fillId="33" borderId="0" xfId="0" applyFill="1" applyAlignment="1">
      <alignment horizontal="center" vertical="center"/>
    </xf>
    <xf numFmtId="4" fontId="0" fillId="33" borderId="0" xfId="0" applyFill="1" applyAlignment="1">
      <alignment vertical="top" wrapText="1"/>
    </xf>
    <xf numFmtId="4" fontId="0" fillId="33" borderId="0" xfId="0" applyFill="1" applyBorder="1" applyAlignment="1">
      <alignment vertical="top" wrapText="1"/>
    </xf>
    <xf numFmtId="0" fontId="32" fillId="33" borderId="0" xfId="0" applyNumberFormat="1" applyFont="1" applyFill="1" applyAlignment="1" applyProtection="1">
      <alignment horizontal="left" vertical="center"/>
    </xf>
    <xf numFmtId="0" fontId="20" fillId="33" borderId="0" xfId="42" applyNumberFormat="1" applyFont="1" applyFill="1" applyBorder="1" applyAlignment="1" applyProtection="1">
      <alignment horizontal="center" vertical="top" wrapText="1"/>
    </xf>
    <xf numFmtId="0" fontId="30" fillId="33" borderId="0" xfId="0" applyNumberFormat="1" applyFont="1" applyFill="1" applyBorder="1" applyAlignment="1">
      <alignment horizontal="center" vertical="top" wrapText="1"/>
    </xf>
    <xf numFmtId="0" fontId="21" fillId="33" borderId="0" xfId="0" applyNumberFormat="1" applyFont="1" applyFill="1" applyBorder="1" applyAlignment="1" applyProtection="1">
      <alignment horizontal="center" vertical="center"/>
    </xf>
    <xf numFmtId="4" fontId="0" fillId="33" borderId="0" xfId="0" applyFont="1" applyFill="1">
      <alignment vertical="center"/>
    </xf>
    <xf numFmtId="4" fontId="21" fillId="36" borderId="0" xfId="0" applyFont="1" applyFill="1" applyBorder="1">
      <alignment vertical="center"/>
    </xf>
    <xf numFmtId="0" fontId="0" fillId="33" borderId="0" xfId="0" applyNumberFormat="1" applyFont="1" applyFill="1" applyAlignment="1" applyProtection="1">
      <alignment horizontal="center" vertical="center"/>
    </xf>
    <xf numFmtId="4" fontId="0" fillId="33" borderId="0" xfId="0" applyFont="1" applyFill="1" applyAlignment="1">
      <alignment vertical="top"/>
    </xf>
    <xf numFmtId="0" fontId="21" fillId="33" borderId="0" xfId="42" applyNumberFormat="1" applyFont="1" applyFill="1" applyAlignment="1" applyProtection="1">
      <alignment horizontal="center" vertical="center"/>
    </xf>
    <xf numFmtId="0" fontId="21" fillId="33" borderId="0" xfId="42" applyFont="1" applyFill="1" applyAlignment="1" applyProtection="1">
      <alignment horizontal="center" vertical="center"/>
    </xf>
    <xf numFmtId="4" fontId="0" fillId="34" borderId="0" xfId="0" applyFill="1">
      <alignment vertical="center"/>
    </xf>
    <xf numFmtId="4" fontId="35" fillId="34" borderId="0" xfId="0" quotePrefix="1" applyFont="1" applyFill="1">
      <alignment vertical="center"/>
    </xf>
    <xf numFmtId="4" fontId="35" fillId="34" borderId="0" xfId="0" applyFont="1" applyFill="1">
      <alignment vertical="center"/>
    </xf>
    <xf numFmtId="4" fontId="36" fillId="34" borderId="0" xfId="0" applyFont="1" applyFill="1" applyAlignment="1">
      <alignment vertical="center" wrapText="1"/>
    </xf>
    <xf numFmtId="4" fontId="36" fillId="34" borderId="0" xfId="0" applyFont="1" applyFill="1">
      <alignment vertical="center"/>
    </xf>
    <xf numFmtId="4" fontId="37" fillId="34" borderId="0" xfId="0" applyFont="1" applyFill="1">
      <alignment vertical="center"/>
    </xf>
    <xf numFmtId="4" fontId="38" fillId="34" borderId="0" xfId="0" applyFont="1" applyFill="1">
      <alignment vertical="center"/>
    </xf>
    <xf numFmtId="4" fontId="39" fillId="34" borderId="0" xfId="43" applyFont="1" applyFill="1">
      <alignment vertical="center"/>
    </xf>
    <xf numFmtId="4" fontId="40" fillId="34" borderId="0" xfId="43" applyFont="1" applyFill="1">
      <alignment vertical="center"/>
    </xf>
    <xf numFmtId="0" fontId="0" fillId="33" borderId="0" xfId="0" applyNumberFormat="1" applyFill="1" applyBorder="1" applyAlignment="1" applyProtection="1">
      <alignment horizontal="left" vertical="center"/>
    </xf>
    <xf numFmtId="0" fontId="0" fillId="33" borderId="0" xfId="0" applyNumberFormat="1" applyFill="1" applyAlignment="1" applyProtection="1">
      <alignment horizontal="left" vertical="center"/>
    </xf>
    <xf numFmtId="0" fontId="0" fillId="33" borderId="0" xfId="0" applyNumberFormat="1" applyFill="1" applyBorder="1" applyAlignment="1" applyProtection="1">
      <alignment horizontal="center" vertical="center"/>
    </xf>
    <xf numFmtId="0" fontId="0" fillId="39" borderId="0" xfId="0" applyNumberFormat="1" applyFill="1" applyBorder="1" applyAlignment="1" applyProtection="1">
      <alignment horizontal="left" vertical="center"/>
    </xf>
    <xf numFmtId="0" fontId="0" fillId="33" borderId="0" xfId="0" applyNumberFormat="1" applyFont="1" applyFill="1" applyBorder="1" applyAlignment="1" applyProtection="1">
      <alignment horizontal="left" vertical="center"/>
    </xf>
    <xf numFmtId="0" fontId="21" fillId="33" borderId="0" xfId="42" applyFont="1" applyFill="1" applyBorder="1" applyAlignment="1" applyProtection="1">
      <alignment vertical="center"/>
    </xf>
    <xf numFmtId="0" fontId="41" fillId="33" borderId="0" xfId="0" applyNumberFormat="1" applyFont="1" applyFill="1" applyBorder="1" applyAlignment="1" applyProtection="1">
      <alignment horizontal="left" vertical="center"/>
    </xf>
    <xf numFmtId="4" fontId="0" fillId="33" borderId="0" xfId="0" applyFont="1" applyFill="1" applyAlignment="1" applyProtection="1">
      <alignment horizontal="left" vertical="center"/>
    </xf>
    <xf numFmtId="4" fontId="0" fillId="33" borderId="0" xfId="0" applyFill="1" applyAlignment="1">
      <alignment horizontal="left" vertical="top"/>
    </xf>
    <xf numFmtId="0" fontId="29" fillId="34" borderId="0" xfId="44" applyNumberFormat="1" applyFont="1" applyFill="1" applyBorder="1" applyAlignment="1">
      <alignment vertical="center"/>
    </xf>
    <xf numFmtId="0" fontId="28" fillId="34" borderId="0" xfId="44" applyNumberFormat="1" applyFont="1" applyFill="1" applyBorder="1">
      <alignment vertical="center"/>
    </xf>
    <xf numFmtId="0" fontId="21" fillId="34" borderId="0" xfId="44" applyNumberFormat="1" applyFont="1" applyFill="1" applyBorder="1" applyAlignment="1" applyProtection="1">
      <alignment vertical="center"/>
    </xf>
    <xf numFmtId="0" fontId="21" fillId="34" borderId="0" xfId="44" applyNumberFormat="1" applyFont="1" applyFill="1" applyBorder="1" applyAlignment="1" applyProtection="1">
      <alignment horizontal="left" vertical="center"/>
    </xf>
    <xf numFmtId="0" fontId="30" fillId="33" borderId="0" xfId="44" applyNumberFormat="1" applyFont="1" applyFill="1" applyBorder="1" applyAlignment="1" applyProtection="1">
      <alignment horizontal="left" vertical="top" wrapText="1"/>
    </xf>
    <xf numFmtId="0" fontId="30" fillId="33" borderId="0" xfId="44" applyNumberFormat="1" applyFont="1" applyFill="1" applyBorder="1" applyAlignment="1">
      <alignment horizontal="left" vertical="top" wrapText="1"/>
    </xf>
    <xf numFmtId="0" fontId="30" fillId="33" borderId="0" xfId="44" applyNumberFormat="1" applyFont="1" applyFill="1" applyBorder="1" applyAlignment="1">
      <alignment horizontal="center" vertical="top" wrapText="1"/>
    </xf>
    <xf numFmtId="4" fontId="21" fillId="33" borderId="0" xfId="44" applyFont="1" applyFill="1" applyAlignment="1">
      <alignment vertical="top" wrapText="1"/>
    </xf>
    <xf numFmtId="0" fontId="28" fillId="33" borderId="0" xfId="44" applyNumberFormat="1" applyFont="1" applyFill="1" applyBorder="1" applyAlignment="1">
      <alignment vertical="top" wrapText="1"/>
    </xf>
    <xf numFmtId="0" fontId="21" fillId="33" borderId="0" xfId="44" applyNumberFormat="1" applyFont="1" applyFill="1" applyBorder="1" applyAlignment="1" applyProtection="1">
      <alignment horizontal="left" vertical="center"/>
    </xf>
    <xf numFmtId="0" fontId="28" fillId="33" borderId="0" xfId="44" applyNumberFormat="1" applyFont="1" applyFill="1" applyBorder="1">
      <alignment vertical="center"/>
    </xf>
    <xf numFmtId="0" fontId="41" fillId="33" borderId="0" xfId="44" applyNumberFormat="1" applyFont="1" applyFill="1" applyBorder="1" applyAlignment="1" applyProtection="1">
      <alignment horizontal="left" vertical="center"/>
    </xf>
    <xf numFmtId="0" fontId="21" fillId="33" borderId="0" xfId="44" applyNumberFormat="1" applyFont="1" applyFill="1" applyAlignment="1" applyProtection="1">
      <alignment horizontal="center" vertical="center"/>
    </xf>
    <xf numFmtId="0" fontId="21" fillId="33" borderId="0" xfId="44" applyNumberFormat="1" applyFont="1" applyFill="1" applyBorder="1" applyAlignment="1" applyProtection="1">
      <alignment horizontal="center" vertical="center"/>
    </xf>
    <xf numFmtId="4" fontId="21" fillId="33" borderId="0" xfId="44" applyFont="1" applyFill="1">
      <alignment vertical="center"/>
    </xf>
    <xf numFmtId="4" fontId="21" fillId="33" borderId="0" xfId="44" applyFont="1" applyFill="1" applyBorder="1">
      <alignment vertical="center"/>
    </xf>
    <xf numFmtId="0" fontId="28" fillId="33" borderId="0" xfId="44" applyNumberFormat="1" applyFont="1" applyFill="1">
      <alignment vertical="center"/>
    </xf>
    <xf numFmtId="0" fontId="21" fillId="33" borderId="0" xfId="44" applyNumberFormat="1" applyFont="1" applyFill="1" applyAlignment="1" applyProtection="1">
      <alignment horizontal="left" vertical="center"/>
    </xf>
    <xf numFmtId="4" fontId="21" fillId="35" borderId="0" xfId="44" applyFont="1" applyFill="1">
      <alignment vertical="center"/>
    </xf>
    <xf numFmtId="4" fontId="21" fillId="33" borderId="0" xfId="44" applyFont="1" applyFill="1" applyAlignment="1">
      <alignment vertical="top"/>
    </xf>
    <xf numFmtId="4" fontId="21" fillId="36" borderId="0" xfId="44" applyFont="1" applyFill="1" applyBorder="1">
      <alignment vertical="center"/>
    </xf>
    <xf numFmtId="4" fontId="21" fillId="33" borderId="0" xfId="44" applyFont="1" applyFill="1">
      <alignment vertical="center"/>
    </xf>
    <xf numFmtId="4" fontId="42" fillId="34" borderId="0" xfId="0" applyFont="1" applyFill="1" applyBorder="1">
      <alignment vertical="center"/>
    </xf>
    <xf numFmtId="49" fontId="0" fillId="36" borderId="11" xfId="0" applyNumberFormat="1" applyFill="1" applyBorder="1">
      <alignment vertical="center"/>
    </xf>
    <xf numFmtId="4" fontId="43" fillId="34" borderId="0" xfId="43" applyFont="1" applyFill="1">
      <alignment vertical="center"/>
    </xf>
    <xf numFmtId="0" fontId="0" fillId="33" borderId="0" xfId="0" applyNumberFormat="1" applyFill="1" applyBorder="1" applyAlignment="1" applyProtection="1">
      <alignment horizontal="left" vertical="center"/>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0" fontId="0" fillId="35" borderId="0" xfId="0" applyNumberFormat="1" applyFill="1">
      <alignment vertical="center"/>
    </xf>
    <xf numFmtId="0" fontId="0" fillId="36" borderId="11" xfId="0" applyNumberFormat="1" applyFill="1" applyBorder="1">
      <alignment vertical="center"/>
    </xf>
    <xf numFmtId="0" fontId="0" fillId="35" borderId="0" xfId="0" applyNumberFormat="1" applyFont="1" applyFill="1" applyAlignment="1" applyProtection="1">
      <alignment vertical="center"/>
    </xf>
    <xf numFmtId="0" fontId="0" fillId="35" borderId="0" xfId="0" applyNumberFormat="1" applyFill="1">
      <alignment vertical="center"/>
    </xf>
    <xf numFmtId="0" fontId="0" fillId="35" borderId="0" xfId="0" applyNumberFormat="1" applyFill="1">
      <alignment vertical="center"/>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4" fontId="21" fillId="33" borderId="0" xfId="44" applyFont="1" applyFill="1">
      <alignment vertical="center"/>
    </xf>
    <xf numFmtId="4" fontId="0" fillId="33" borderId="0" xfId="0" applyFill="1">
      <alignment vertical="center"/>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7"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7"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0" fontId="0" fillId="33" borderId="0" xfId="0" applyNumberFormat="1" applyFill="1" applyBorder="1" applyAlignment="1" applyProtection="1">
      <alignment horizontal="left" vertical="center"/>
    </xf>
    <xf numFmtId="0" fontId="0" fillId="35" borderId="0" xfId="0" applyNumberFormat="1" applyFill="1">
      <alignment vertical="center"/>
    </xf>
    <xf numFmtId="0" fontId="0" fillId="36" borderId="11" xfId="0" applyNumberFormat="1" applyFill="1" applyBorder="1">
      <alignment vertical="center"/>
    </xf>
    <xf numFmtId="0" fontId="0" fillId="35" borderId="0" xfId="0" applyNumberFormat="1" applyFont="1" applyFill="1" applyAlignment="1" applyProtection="1">
      <alignment vertical="center"/>
    </xf>
    <xf numFmtId="0" fontId="0" fillId="35" borderId="0" xfId="0" applyNumberFormat="1" applyFill="1">
      <alignment vertical="center"/>
    </xf>
    <xf numFmtId="0" fontId="0" fillId="35" borderId="0" xfId="0" applyNumberFormat="1" applyFill="1">
      <alignment vertical="center"/>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ont="1" applyFill="1" applyAlignment="1" applyProtection="1">
      <alignment vertical="center"/>
    </xf>
    <xf numFmtId="0"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4" fontId="0" fillId="33" borderId="0" xfId="0" applyFill="1">
      <alignment vertical="center"/>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4" fontId="0" fillId="33" borderId="0" xfId="0" applyFill="1" applyAlignment="1">
      <alignment vertical="center" indent="4"/>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21" fillId="33" borderId="0" xfId="44" applyFont="1" applyFill="1">
      <alignment vertical="center"/>
    </xf>
    <xf numFmtId="4" fontId="21" fillId="33" borderId="0" xfId="44" applyFont="1" applyFill="1" applyAlignment="1">
      <alignment vertical="center" indent="1"/>
    </xf>
    <xf numFmtId="4" fontId="21" fillId="33" borderId="0" xfId="44" applyFont="1" applyFill="1" applyAlignment="1">
      <alignment vertical="center" indent="1"/>
    </xf>
    <xf numFmtId="4" fontId="21" fillId="35" borderId="0" xfId="44" applyNumberFormat="1" applyFont="1" applyFill="1" applyBorder="1">
      <alignment vertical="center"/>
    </xf>
    <xf numFmtId="4" fontId="21" fillId="33" borderId="0" xfId="44" applyFont="1" applyFill="1" applyAlignment="1">
      <alignment vertical="center" indent="1"/>
    </xf>
    <xf numFmtId="4" fontId="21" fillId="33" borderId="0" xfId="44" applyFont="1" applyFill="1" applyAlignment="1">
      <alignment vertical="center" indent="1"/>
    </xf>
    <xf numFmtId="4" fontId="21" fillId="33" borderId="0" xfId="44" applyFont="1" applyFill="1">
      <alignment vertical="center"/>
    </xf>
    <xf numFmtId="4" fontId="21" fillId="35" borderId="0" xfId="44" applyNumberFormat="1" applyFont="1" applyFill="1" applyBorder="1">
      <alignment vertical="center"/>
    </xf>
    <xf numFmtId="4" fontId="21" fillId="33" borderId="0" xfId="44" applyFont="1" applyFill="1" applyAlignment="1">
      <alignment vertical="center" indent="1"/>
    </xf>
    <xf numFmtId="4" fontId="21" fillId="33" borderId="0" xfId="44" applyFont="1" applyFill="1" applyAlignment="1">
      <alignment vertical="center" indent="1"/>
    </xf>
    <xf numFmtId="4" fontId="21" fillId="35" borderId="0" xfId="44" applyNumberFormat="1" applyFont="1" applyFill="1" applyBorder="1">
      <alignment vertical="center"/>
    </xf>
    <xf numFmtId="4" fontId="21" fillId="33" borderId="0" xfId="44" applyFont="1" applyFill="1" applyAlignment="1">
      <alignment vertical="center" indent="2"/>
    </xf>
    <xf numFmtId="4" fontId="21" fillId="35" borderId="0" xfId="44" applyNumberFormat="1" applyFont="1" applyFill="1" applyBorder="1">
      <alignment vertical="center"/>
    </xf>
    <xf numFmtId="4" fontId="21" fillId="33" borderId="0" xfId="44" applyFont="1" applyFill="1" applyAlignment="1">
      <alignment vertical="center" indent="3"/>
    </xf>
    <xf numFmtId="4" fontId="21" fillId="35" borderId="0" xfId="44" applyNumberFormat="1" applyFont="1" applyFill="1" applyBorder="1">
      <alignment vertical="center"/>
    </xf>
    <xf numFmtId="4" fontId="21" fillId="33" borderId="0" xfId="44" applyFont="1" applyFill="1" applyAlignment="1">
      <alignment vertical="center" indent="2"/>
    </xf>
    <xf numFmtId="4" fontId="21" fillId="33" borderId="0" xfId="44" applyFont="1" applyFill="1" applyAlignment="1">
      <alignment vertical="center" indent="2"/>
    </xf>
    <xf numFmtId="4" fontId="21" fillId="33" borderId="0" xfId="44" applyFont="1" applyFill="1" applyAlignment="1">
      <alignment vertical="center" indent="2"/>
    </xf>
    <xf numFmtId="4" fontId="21" fillId="33" borderId="0" xfId="44" applyFont="1" applyFill="1" applyAlignment="1">
      <alignment vertical="center" indent="3"/>
    </xf>
    <xf numFmtId="4" fontId="21" fillId="33" borderId="0" xfId="44" applyFont="1" applyFill="1" applyAlignment="1">
      <alignment vertical="center" indent="3"/>
    </xf>
    <xf numFmtId="4" fontId="21" fillId="33" borderId="0" xfId="44" applyFont="1" applyFill="1" applyAlignment="1">
      <alignment vertical="center" indent="2"/>
    </xf>
    <xf numFmtId="4" fontId="21" fillId="33" borderId="0" xfId="44" applyFont="1" applyFill="1" applyAlignment="1">
      <alignment vertical="center" indent="2"/>
    </xf>
    <xf numFmtId="4" fontId="21" fillId="33" borderId="0" xfId="44" applyFont="1" applyFill="1" applyAlignment="1">
      <alignment vertical="center" indent="2"/>
    </xf>
    <xf numFmtId="4" fontId="21" fillId="33" borderId="0" xfId="44" applyFont="1" applyFill="1" applyAlignment="1">
      <alignment vertical="center" indent="2"/>
    </xf>
    <xf numFmtId="0" fontId="21" fillId="35" borderId="0" xfId="44" applyNumberFormat="1" applyFont="1" applyFill="1" applyBorder="1">
      <alignment vertical="center"/>
    </xf>
    <xf numFmtId="4" fontId="21" fillId="33" borderId="0" xfId="44" applyFont="1" applyFill="1" applyAlignment="1">
      <alignment vertical="center" indent="2"/>
    </xf>
    <xf numFmtId="4" fontId="21" fillId="33" borderId="0" xfId="44" applyFont="1" applyFill="1" applyAlignment="1">
      <alignment vertical="center" indent="2"/>
    </xf>
    <xf numFmtId="4" fontId="21" fillId="33" borderId="0" xfId="44" applyFont="1" applyFill="1" applyAlignment="1">
      <alignment vertical="center" indent="1"/>
    </xf>
    <xf numFmtId="4" fontId="21" fillId="35" borderId="0" xfId="44" applyNumberFormat="1" applyFont="1" applyFill="1" applyBorder="1">
      <alignment vertical="center"/>
    </xf>
    <xf numFmtId="4" fontId="21" fillId="33" borderId="0" xfId="44" applyFont="1" applyFill="1" applyAlignment="1">
      <alignment vertical="center" indent="2"/>
    </xf>
    <xf numFmtId="4" fontId="21" fillId="33" borderId="0" xfId="44" applyFont="1" applyFill="1" applyAlignment="1">
      <alignment vertical="center" indent="3"/>
    </xf>
    <xf numFmtId="4" fontId="21" fillId="35" borderId="0" xfId="44" applyNumberFormat="1" applyFont="1" applyFill="1" applyBorder="1">
      <alignment vertical="center"/>
    </xf>
    <xf numFmtId="4" fontId="21" fillId="33" borderId="0" xfId="44" applyFont="1" applyFill="1" applyAlignment="1">
      <alignment vertical="center" indent="2"/>
    </xf>
    <xf numFmtId="4" fontId="21" fillId="33" borderId="0" xfId="44" applyFont="1" applyFill="1" applyAlignment="1">
      <alignment vertical="center" indent="2"/>
    </xf>
    <xf numFmtId="4" fontId="21" fillId="33" borderId="0" xfId="44" applyFont="1" applyFill="1" applyAlignment="1">
      <alignment vertical="center" indent="2"/>
    </xf>
    <xf numFmtId="4" fontId="21" fillId="33" borderId="0" xfId="44" applyFont="1" applyFill="1" applyAlignment="1">
      <alignment vertical="center" indent="2"/>
    </xf>
    <xf numFmtId="4" fontId="21" fillId="33" borderId="0" xfId="44" applyFont="1" applyFill="1" applyAlignment="1">
      <alignment vertical="center" indent="2"/>
    </xf>
    <xf numFmtId="4" fontId="21" fillId="33" borderId="0" xfId="44" applyFont="1" applyFill="1" applyAlignment="1">
      <alignment vertical="center" indent="2"/>
    </xf>
    <xf numFmtId="4" fontId="21" fillId="33" borderId="0" xfId="44" applyFont="1" applyFill="1" applyAlignment="1">
      <alignment vertical="center" indent="2"/>
    </xf>
    <xf numFmtId="4" fontId="21" fillId="33" borderId="0" xfId="44" applyFont="1" applyFill="1" applyAlignment="1">
      <alignment vertical="center" indent="2"/>
    </xf>
    <xf numFmtId="4" fontId="21" fillId="33" borderId="0" xfId="44" applyFont="1" applyFill="1" applyAlignment="1">
      <alignment vertical="center" indent="2"/>
    </xf>
    <xf numFmtId="4" fontId="21" fillId="33" borderId="0" xfId="44" applyFont="1" applyFill="1" applyAlignment="1">
      <alignment vertical="center" indent="2"/>
    </xf>
    <xf numFmtId="4" fontId="21" fillId="33" borderId="0" xfId="44" applyFont="1" applyFill="1" applyAlignment="1">
      <alignment vertical="center" indent="1"/>
    </xf>
    <xf numFmtId="4" fontId="21" fillId="35" borderId="0" xfId="44" applyNumberFormat="1" applyFont="1" applyFill="1" applyBorder="1">
      <alignment vertical="center"/>
    </xf>
    <xf numFmtId="4" fontId="21" fillId="33" borderId="0" xfId="44" applyFont="1" applyFill="1" applyAlignment="1">
      <alignment vertical="center" indent="2"/>
    </xf>
    <xf numFmtId="4" fontId="21" fillId="33" borderId="0" xfId="44" applyFont="1" applyFill="1" applyAlignment="1">
      <alignment vertical="center" indent="2"/>
    </xf>
    <xf numFmtId="4" fontId="21" fillId="33" borderId="0" xfId="44" applyFont="1" applyFill="1" applyAlignment="1">
      <alignment vertical="center" indent="1"/>
    </xf>
    <xf numFmtId="4" fontId="21" fillId="35" borderId="0" xfId="44" applyNumberFormat="1" applyFont="1" applyFill="1" applyBorder="1">
      <alignment vertical="center"/>
    </xf>
    <xf numFmtId="4" fontId="21" fillId="33" borderId="0" xfId="44" applyFont="1" applyFill="1" applyAlignment="1">
      <alignment vertical="center" indent="2"/>
    </xf>
    <xf numFmtId="4" fontId="21" fillId="33" borderId="0" xfId="44" applyFont="1" applyFill="1" applyAlignment="1">
      <alignment vertical="center" indent="2"/>
    </xf>
    <xf numFmtId="4" fontId="21" fillId="33" borderId="0" xfId="44" applyFont="1" applyFill="1" applyAlignment="1">
      <alignment vertical="center" indent="2"/>
    </xf>
    <xf numFmtId="4" fontId="21" fillId="33" borderId="0" xfId="44" applyFont="1" applyFill="1" applyAlignment="1">
      <alignment vertical="center" indent="2"/>
    </xf>
    <xf numFmtId="4" fontId="21" fillId="33" borderId="0" xfId="44" applyFont="1" applyFill="1" applyAlignment="1">
      <alignment vertical="center" indent="2"/>
    </xf>
    <xf numFmtId="4" fontId="21" fillId="33" borderId="0" xfId="44" applyFont="1" applyFill="1" applyAlignment="1">
      <alignment vertical="center" indent="2"/>
    </xf>
    <xf numFmtId="4" fontId="21" fillId="33" borderId="0" xfId="44" applyFont="1" applyFill="1" applyAlignment="1">
      <alignment vertical="center" indent="1"/>
    </xf>
    <xf numFmtId="4" fontId="21" fillId="35" borderId="0" xfId="44" applyNumberFormat="1" applyFont="1" applyFill="1" applyBorder="1">
      <alignment vertical="center"/>
    </xf>
    <xf numFmtId="4" fontId="21" fillId="33" borderId="0" xfId="44" applyFont="1" applyFill="1" applyAlignment="1">
      <alignment vertical="center" indent="2"/>
    </xf>
    <xf numFmtId="4" fontId="21" fillId="33" borderId="0" xfId="44" applyFont="1" applyFill="1" applyAlignment="1">
      <alignment vertical="center" indent="2"/>
    </xf>
    <xf numFmtId="4" fontId="21" fillId="33" borderId="0" xfId="44" applyFont="1" applyFill="1" applyAlignment="1">
      <alignment vertical="center" indent="2"/>
    </xf>
    <xf numFmtId="4" fontId="21" fillId="35" borderId="0" xfId="44" applyNumberFormat="1" applyFont="1" applyFill="1" applyBorder="1">
      <alignment vertical="center"/>
    </xf>
    <xf numFmtId="0" fontId="1" fillId="0" borderId="0" xfId="45" applyFont="1" applyFill="1" applyBorder="1"/>
    <xf numFmtId="4" fontId="35" fillId="40" borderId="0" xfId="0" applyFont="1" applyFill="1" applyBorder="1">
      <alignment vertical="center"/>
    </xf>
    <xf numFmtId="4" fontId="44" fillId="40" borderId="0" xfId="0" applyFont="1" applyFill="1" applyBorder="1">
      <alignment vertical="center"/>
    </xf>
    <xf numFmtId="4" fontId="44" fillId="40" borderId="12" xfId="0" applyFont="1" applyFill="1" applyBorder="1">
      <alignment vertical="center"/>
    </xf>
    <xf numFmtId="4" fontId="35" fillId="40" borderId="13" xfId="0" applyFont="1" applyFill="1" applyBorder="1">
      <alignment vertical="center"/>
    </xf>
    <xf numFmtId="0" fontId="0" fillId="33" borderId="0" xfId="0" applyNumberFormat="1" applyFont="1" applyFill="1" applyAlignment="1" applyProtection="1">
      <alignment vertical="center"/>
    </xf>
    <xf numFmtId="0" fontId="0" fillId="35" borderId="0" xfId="0" applyNumberFormat="1" applyFont="1" applyFill="1" applyBorder="1" applyAlignment="1" applyProtection="1">
      <alignment vertical="center"/>
    </xf>
    <xf numFmtId="0" fontId="0" fillId="33" borderId="14" xfId="0" applyNumberFormat="1" applyFont="1" applyFill="1" applyBorder="1" applyAlignment="1" applyProtection="1">
      <alignment vertical="center"/>
    </xf>
    <xf numFmtId="4" fontId="0" fillId="36" borderId="16" xfId="0" applyNumberFormat="1" applyFill="1" applyBorder="1">
      <alignment vertical="center"/>
    </xf>
    <xf numFmtId="4" fontId="0" fillId="36" borderId="10" xfId="0" applyNumberFormat="1" applyFill="1" applyBorder="1">
      <alignment vertical="center"/>
    </xf>
    <xf numFmtId="4" fontId="0" fillId="36" borderId="15" xfId="0" applyNumberFormat="1" applyFill="1" applyBorder="1">
      <alignment vertical="center"/>
    </xf>
    <xf numFmtId="4" fontId="0" fillId="0" borderId="15" xfId="0" applyNumberFormat="1" applyFill="1" applyBorder="1">
      <alignment vertical="center"/>
    </xf>
    <xf numFmtId="4" fontId="21" fillId="33" borderId="0" xfId="44" applyFill="1">
      <alignment vertical="center"/>
    </xf>
    <xf numFmtId="4" fontId="21" fillId="33" borderId="0" xfId="44" applyFill="1" applyBorder="1">
      <alignment vertical="center"/>
    </xf>
    <xf numFmtId="4" fontId="21" fillId="41" borderId="0" xfId="44" applyNumberFormat="1" applyFont="1" applyFill="1" applyBorder="1">
      <alignment vertical="center"/>
    </xf>
    <xf numFmtId="4" fontId="35" fillId="40" borderId="0" xfId="0" applyFont="1" applyFill="1" applyBorder="1" applyAlignment="1">
      <alignment vertical="center" wrapText="1" shrinkToFit="1"/>
    </xf>
    <xf numFmtId="4" fontId="0" fillId="40" borderId="0" xfId="0" applyFont="1" applyFill="1" applyBorder="1" applyAlignment="1">
      <alignment vertical="center"/>
    </xf>
    <xf numFmtId="0" fontId="20" fillId="33" borderId="0" xfId="42" applyNumberFormat="1" applyFont="1" applyFill="1" applyBorder="1" applyAlignment="1" applyProtection="1">
      <alignment horizontal="center" vertical="center"/>
    </xf>
    <xf numFmtId="0" fontId="22" fillId="33" borderId="0" xfId="42" applyNumberFormat="1" applyFont="1" applyFill="1" applyBorder="1" applyAlignment="1" applyProtection="1">
      <alignment horizontal="center" vertical="center"/>
    </xf>
    <xf numFmtId="0" fontId="22" fillId="34" borderId="0" xfId="42" applyFont="1" applyFill="1" applyBorder="1" applyAlignment="1" applyProtection="1">
      <alignment horizontal="left" vertical="center" wrapText="1"/>
    </xf>
    <xf numFmtId="0" fontId="33" fillId="34" borderId="0" xfId="42" applyNumberFormat="1" applyFont="1" applyFill="1" applyBorder="1" applyAlignment="1">
      <alignment horizontal="left" vertical="top" wrapText="1"/>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Standard 2" xfId="42"/>
    <cellStyle name="Standard 3" xfId="44"/>
    <cellStyle name="Standard 4" xfId="4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006600"/>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161924</xdr:colOff>
      <xdr:row>1</xdr:row>
      <xdr:rowOff>1</xdr:rowOff>
    </xdr:from>
    <xdr:to>
      <xdr:col>8</xdr:col>
      <xdr:colOff>28575</xdr:colOff>
      <xdr:row>14</xdr:row>
      <xdr:rowOff>85725</xdr:rowOff>
    </xdr:to>
    <xdr:sp macro="" textlink="">
      <xdr:nvSpPr>
        <xdr:cNvPr id="2" name="Textfeld 1"/>
        <xdr:cNvSpPr txBox="1"/>
      </xdr:nvSpPr>
      <xdr:spPr>
        <a:xfrm>
          <a:off x="161924" y="152401"/>
          <a:ext cx="4838701" cy="1943099"/>
        </a:xfrm>
        <a:prstGeom prst="rect">
          <a:avLst/>
        </a:prstGeom>
        <a:solidFill>
          <a:schemeClr val="lt1"/>
        </a:solidFill>
        <a:ln w="19050" cmpd="sng">
          <a:solidFill>
            <a:schemeClr val="tx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050">
              <a:solidFill>
                <a:schemeClr val="dk1"/>
              </a:solidFill>
              <a:effectLst/>
              <a:latin typeface="+mn-lt"/>
              <a:ea typeface="+mn-ea"/>
              <a:cs typeface="+mn-cs"/>
            </a:rPr>
            <a:t>ReportFactory Taxonomy Template </a:t>
          </a:r>
          <a:endParaRPr lang="en-GB" sz="1050">
            <a:solidFill>
              <a:schemeClr val="dk1"/>
            </a:solidFill>
            <a:effectLst/>
            <a:latin typeface="+mn-lt"/>
            <a:ea typeface="+mn-ea"/>
            <a:cs typeface="+mn-cs"/>
          </a:endParaRPr>
        </a:p>
        <a:p>
          <a:pPr hangingPunct="0"/>
          <a:r>
            <a:rPr lang="en-US" sz="1050">
              <a:solidFill>
                <a:schemeClr val="dk1"/>
              </a:solidFill>
              <a:effectLst/>
              <a:latin typeface="+mn-lt"/>
              <a:ea typeface="+mn-ea"/>
              <a:cs typeface="+mn-cs"/>
            </a:rPr>
            <a:t>© 2015 ABZ Reporting GmbH</a:t>
          </a:r>
        </a:p>
        <a:p>
          <a:pPr hangingPunct="0"/>
          <a:endParaRPr lang="en-GB" sz="1050">
            <a:solidFill>
              <a:schemeClr val="dk1"/>
            </a:solidFill>
            <a:effectLst/>
            <a:latin typeface="+mn-lt"/>
            <a:ea typeface="+mn-ea"/>
            <a:cs typeface="+mn-cs"/>
          </a:endParaRPr>
        </a:p>
        <a:p>
          <a:pPr hangingPunct="0"/>
          <a:r>
            <a:rPr lang="de-DE" sz="1050">
              <a:solidFill>
                <a:schemeClr val="dk1"/>
              </a:solidFill>
              <a:effectLst/>
              <a:latin typeface="+mn-lt"/>
              <a:ea typeface="+mn-ea"/>
              <a:cs typeface="+mn-cs"/>
            </a:rPr>
            <a:t>S</a:t>
          </a:r>
          <a:r>
            <a:rPr lang="de-CH" sz="1050">
              <a:solidFill>
                <a:schemeClr val="dk1"/>
              </a:solidFill>
              <a:effectLst/>
              <a:latin typeface="+mn-lt"/>
              <a:ea typeface="+mn-ea"/>
              <a:cs typeface="+mn-cs"/>
            </a:rPr>
            <a:t>ämtliche Rechte an der Excel-Vorlage stehen der ABZ Reporting GmbH zu. </a:t>
          </a:r>
          <a:br>
            <a:rPr lang="de-CH" sz="1050">
              <a:solidFill>
                <a:schemeClr val="dk1"/>
              </a:solidFill>
              <a:effectLst/>
              <a:latin typeface="+mn-lt"/>
              <a:ea typeface="+mn-ea"/>
              <a:cs typeface="+mn-cs"/>
            </a:rPr>
          </a:br>
          <a:r>
            <a:rPr lang="de-CH" sz="1050">
              <a:solidFill>
                <a:schemeClr val="dk1"/>
              </a:solidFill>
              <a:effectLst/>
              <a:latin typeface="+mn-lt"/>
              <a:ea typeface="+mn-ea"/>
              <a:cs typeface="+mn-cs"/>
            </a:rPr>
            <a:t>Eine Nutzung desr</a:t>
          </a:r>
          <a:r>
            <a:rPr lang="de-CH" sz="1050" baseline="0">
              <a:solidFill>
                <a:schemeClr val="dk1"/>
              </a:solidFill>
              <a:effectLst/>
              <a:latin typeface="+mn-lt"/>
              <a:ea typeface="+mn-ea"/>
              <a:cs typeface="+mn-cs"/>
            </a:rPr>
            <a:t> </a:t>
          </a:r>
          <a:r>
            <a:rPr lang="de-CH" sz="1050">
              <a:solidFill>
                <a:schemeClr val="dk1"/>
              </a:solidFill>
              <a:effectLst/>
              <a:latin typeface="+mn-lt"/>
              <a:ea typeface="+mn-ea"/>
              <a:cs typeface="+mn-cs"/>
            </a:rPr>
            <a:t>Excel -Vorlage ist ausdrücklich nur in Verbindung mit der Software ABZ ReportFactory und nur im Rahmen der an der Software eingeräumten Nutzungsrechte gestattet. </a:t>
          </a:r>
          <a:br>
            <a:rPr lang="de-CH" sz="1050">
              <a:solidFill>
                <a:schemeClr val="dk1"/>
              </a:solidFill>
              <a:effectLst/>
              <a:latin typeface="+mn-lt"/>
              <a:ea typeface="+mn-ea"/>
              <a:cs typeface="+mn-cs"/>
            </a:rPr>
          </a:br>
          <a:r>
            <a:rPr lang="de-CH" sz="1050">
              <a:solidFill>
                <a:schemeClr val="dk1"/>
              </a:solidFill>
              <a:effectLst/>
              <a:latin typeface="+mn-lt"/>
              <a:ea typeface="+mn-ea"/>
              <a:cs typeface="+mn-cs"/>
            </a:rPr>
            <a:t>Eine Vervielfältigung des</a:t>
          </a:r>
          <a:r>
            <a:rPr lang="de-CH" sz="1050" baseline="0">
              <a:solidFill>
                <a:schemeClr val="dk1"/>
              </a:solidFill>
              <a:effectLst/>
              <a:latin typeface="+mn-lt"/>
              <a:ea typeface="+mn-ea"/>
              <a:cs typeface="+mn-cs"/>
            </a:rPr>
            <a:t> </a:t>
          </a:r>
          <a:r>
            <a:rPr lang="de-CH" sz="1050">
              <a:solidFill>
                <a:schemeClr val="dk1"/>
              </a:solidFill>
              <a:effectLst/>
              <a:latin typeface="+mn-lt"/>
              <a:ea typeface="+mn-ea"/>
              <a:cs typeface="+mn-cs"/>
            </a:rPr>
            <a:t>Excel -Vorlage ist nur insoweit gestattet, wie es notwendiger Weise im Zusammenhang mit der vertragsgemäßen Nutzung der Software ReporFactory erforderlich ist. Eine darüber hinausgehende Weitergabe an Dritte ist untersagt. </a:t>
          </a:r>
          <a:endParaRPr lang="en-GB" sz="105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16"/>
  <sheetViews>
    <sheetView tabSelected="1" workbookViewId="0">
      <selection activeCell="D12" sqref="D12"/>
    </sheetView>
  </sheetViews>
  <sheetFormatPr defaultColWidth="12" defaultRowHeight="11.25"/>
  <cols>
    <col min="1" max="1" width="3" style="43" customWidth="1"/>
    <col min="2" max="2" width="78" style="43" customWidth="1"/>
    <col min="3" max="3" width="3" style="43" customWidth="1"/>
    <col min="4" max="4" width="55" style="43" customWidth="1"/>
    <col min="5" max="5" width="2.6640625" style="43" customWidth="1"/>
    <col min="6" max="6" width="53.1640625" style="43" hidden="1" customWidth="1"/>
    <col min="7" max="16384" width="12" style="43"/>
  </cols>
  <sheetData>
    <row r="1" spans="1:8" ht="12.75">
      <c r="A1" s="44" t="s">
        <v>8</v>
      </c>
      <c r="B1" s="45"/>
      <c r="C1" s="45"/>
      <c r="D1" s="45"/>
      <c r="E1" s="45"/>
      <c r="F1" s="45"/>
      <c r="G1" s="45"/>
    </row>
    <row r="2" spans="1:8" ht="47.25">
      <c r="A2" s="45"/>
      <c r="B2" s="46" t="s">
        <v>65</v>
      </c>
      <c r="C2" s="45"/>
      <c r="D2" s="45"/>
      <c r="E2" s="45"/>
      <c r="F2" s="45"/>
      <c r="G2" s="45"/>
    </row>
    <row r="3" spans="1:8" ht="12.75">
      <c r="A3" s="45"/>
      <c r="B3" s="45"/>
      <c r="C3" s="45"/>
      <c r="D3" s="45"/>
      <c r="E3" s="45"/>
      <c r="F3" s="45"/>
      <c r="G3" s="45"/>
    </row>
    <row r="4" spans="1:8" ht="15.75">
      <c r="A4" s="45"/>
      <c r="B4" s="47" t="s">
        <v>1537</v>
      </c>
      <c r="C4" s="45"/>
      <c r="F4" s="6728" t="s">
        <v>1531</v>
      </c>
      <c r="G4" s="45"/>
    </row>
    <row r="5" spans="1:8" ht="15.75">
      <c r="A5" s="45"/>
      <c r="B5" s="47"/>
      <c r="C5" s="45"/>
      <c r="F5" s="6728" t="s">
        <v>1532</v>
      </c>
      <c r="G5" s="45"/>
    </row>
    <row r="6" spans="1:8" ht="12.75">
      <c r="A6" s="45"/>
      <c r="B6" s="83" t="s">
        <v>64</v>
      </c>
      <c r="C6" s="6729"/>
      <c r="D6" s="6729"/>
      <c r="E6" s="6729"/>
      <c r="F6" s="48"/>
      <c r="G6" s="48"/>
      <c r="H6" s="49"/>
    </row>
    <row r="7" spans="1:8" ht="12.75">
      <c r="A7" s="45"/>
      <c r="B7" s="50" t="s">
        <v>61</v>
      </c>
      <c r="C7" s="6729"/>
      <c r="D7" s="6730" t="s">
        <v>1534</v>
      </c>
      <c r="E7" s="6729"/>
      <c r="F7" s="48"/>
      <c r="G7" s="48"/>
      <c r="H7" s="49"/>
    </row>
    <row r="8" spans="1:8" ht="12.75" customHeight="1">
      <c r="A8" s="45"/>
      <c r="B8" s="50" t="s">
        <v>62</v>
      </c>
      <c r="C8" s="6729"/>
      <c r="D8" s="6743" t="s">
        <v>1535</v>
      </c>
      <c r="E8" s="6729"/>
      <c r="F8" s="48"/>
      <c r="G8" s="48"/>
      <c r="H8" s="49"/>
    </row>
    <row r="9" spans="1:8" ht="12.75">
      <c r="A9" s="45"/>
      <c r="B9" s="85" t="s">
        <v>80</v>
      </c>
      <c r="C9" s="6729"/>
      <c r="D9" s="6744"/>
      <c r="E9" s="6729"/>
      <c r="F9" s="48"/>
      <c r="G9" s="48"/>
      <c r="H9" s="49"/>
    </row>
    <row r="10" spans="1:8" ht="12.75">
      <c r="A10" s="45"/>
      <c r="B10" s="50" t="s">
        <v>63</v>
      </c>
      <c r="C10" s="6729"/>
      <c r="D10" s="6729"/>
      <c r="E10" s="6729"/>
      <c r="F10" s="48"/>
      <c r="G10" s="48"/>
      <c r="H10" s="49"/>
    </row>
    <row r="11" spans="1:8" ht="12.75">
      <c r="A11" s="45"/>
      <c r="B11" s="50" t="s">
        <v>17</v>
      </c>
      <c r="C11" s="6729"/>
      <c r="D11" s="6731" t="s">
        <v>1536</v>
      </c>
      <c r="E11" s="6729"/>
      <c r="F11" s="48"/>
      <c r="G11" s="48"/>
      <c r="H11" s="49"/>
    </row>
    <row r="12" spans="1:8" ht="12.75">
      <c r="A12" s="45"/>
      <c r="B12" s="50" t="s">
        <v>73</v>
      </c>
      <c r="C12" s="6729"/>
      <c r="D12" s="6732"/>
      <c r="E12" s="6729"/>
      <c r="F12" s="48"/>
      <c r="G12" s="48"/>
      <c r="H12" s="49"/>
    </row>
    <row r="13" spans="1:8" ht="12.75">
      <c r="A13" s="45"/>
      <c r="B13" s="50" t="s">
        <v>74</v>
      </c>
      <c r="C13" s="6729"/>
      <c r="D13" s="6729"/>
      <c r="E13" s="6729"/>
      <c r="F13" s="48"/>
      <c r="G13" s="48"/>
      <c r="H13" s="49"/>
    </row>
    <row r="14" spans="1:8" ht="12.75">
      <c r="A14" s="45"/>
      <c r="B14" s="45"/>
      <c r="C14" s="45"/>
      <c r="D14" s="45"/>
      <c r="E14" s="45"/>
      <c r="F14" s="45"/>
      <c r="G14" s="45"/>
    </row>
    <row r="15" spans="1:8" ht="12.75">
      <c r="A15" s="45"/>
      <c r="B15" s="45"/>
      <c r="C15" s="45"/>
      <c r="D15" s="45"/>
      <c r="E15" s="45"/>
      <c r="F15" s="45"/>
      <c r="G15" s="45"/>
    </row>
    <row r="16" spans="1:8" ht="12.75">
      <c r="A16" s="45"/>
      <c r="B16" s="51" t="s">
        <v>66</v>
      </c>
      <c r="C16" s="45"/>
      <c r="D16" s="45"/>
      <c r="E16" s="45"/>
      <c r="F16" s="45"/>
      <c r="G16" s="45"/>
    </row>
  </sheetData>
  <mergeCells count="1">
    <mergeCell ref="D8:D9"/>
  </mergeCells>
  <dataValidations count="1">
    <dataValidation type="list" allowBlank="1" showInputMessage="1" showErrorMessage="1" promptTitle="Hinweis" prompt="Wahlen Sie hier bitte die ReportFactory-Einstelung! " sqref="D12">
      <formula1>$F$4:$F$5</formula1>
    </dataValidation>
  </dataValidations>
  <hyperlinks>
    <hyperlink ref="B7" location="Aktiva!A1" display="Aktiva"/>
    <hyperlink ref="B8" location="Passiva!A1" display="Passiva"/>
    <hyperlink ref="B10" location="GuV!A1" display="Gewinn-und Verlustrechnung"/>
    <hyperlink ref="B11" location="'Steuerlicher Gewinn'!A1" display="Steuerliche Gewinnermittlung"/>
    <hyperlink ref="B16" location="Nutzungsbedingungen!A1" display="Bitte beachten Sie die beigefügten Nutzungsbedingungen!"/>
    <hyperlink ref="B12:B13" location="'Steuerlicher Gewinn'!A1" display="Steuerliche Gewinnermittlung"/>
    <hyperlink ref="B12" location="'Steuerlicher Gewinn PersonenGes'!A1" display="Steuerliche Gewinnermittlung bei Personengesellschaften"/>
    <hyperlink ref="B13" location="'Steuerlicher Gewinn bes. Fälle'!A1" display="Steuerliche Gewinnermittlung für besondere Fälle"/>
    <hyperlink ref="B9" location="'Eventualverbind. und an. Verpl.'!A1" display="Eventualverbindlichkeiten und andere Verpflichtungen"/>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outlinePr summaryBelow="0" summaryRight="0"/>
  </sheetPr>
  <dimension ref="A1:AK161"/>
  <sheetViews>
    <sheetView workbookViewId="0">
      <pane xSplit="3" ySplit="7" topLeftCell="R8" activePane="bottomRight" state="frozen"/>
      <selection pane="topRight" activeCell="D1" sqref="D1"/>
      <selection pane="bottomLeft" activeCell="A7" sqref="A7"/>
      <selection pane="bottomRight" activeCell="R8" sqref="R8"/>
    </sheetView>
  </sheetViews>
  <sheetFormatPr defaultColWidth="9.6640625" defaultRowHeight="12" customHeight="1" outlineLevelRow="4" outlineLevelCol="1"/>
  <cols>
    <col min="1" max="1" width="50.83203125" style="18" customWidth="1"/>
    <col min="2" max="2" width="2.83203125" style="18" customWidth="1"/>
    <col min="3" max="3" width="2.83203125" style="18" customWidth="1" collapsed="1"/>
    <col min="4" max="4" width="24.5" style="18" hidden="1" customWidth="1" outlineLevel="1"/>
    <col min="5" max="5" width="20.83203125" style="18" hidden="1" customWidth="1" outlineLevel="1"/>
    <col min="6" max="6" width="13.5" style="18" hidden="1" customWidth="1" outlineLevel="1"/>
    <col min="7" max="7" width="24.1640625" style="19" hidden="1" customWidth="1" outlineLevel="1"/>
    <col min="8" max="8" width="34.6640625" style="19" hidden="1" customWidth="1" outlineLevel="1"/>
    <col min="9" max="9" width="25.83203125" style="19" hidden="1" customWidth="1" outlineLevel="1"/>
    <col min="10" max="10" width="31.5" style="19" hidden="1" customWidth="1" outlineLevel="1"/>
    <col min="11" max="11" width="16" style="19" hidden="1" customWidth="1" outlineLevel="1"/>
    <col min="12" max="12" width="14.83203125" style="19" hidden="1" customWidth="1" outlineLevel="1"/>
    <col min="13" max="13" width="9.6640625" style="19" hidden="1" customWidth="1" outlineLevel="1"/>
    <col min="14" max="14" width="18.6640625" style="19" hidden="1" customWidth="1" outlineLevel="1"/>
    <col min="15" max="15" width="27" style="19" hidden="1" customWidth="1" outlineLevel="1"/>
    <col min="16" max="16" width="22" style="19" hidden="1" customWidth="1" outlineLevel="1"/>
    <col min="17" max="17" width="17" style="19" hidden="1" customWidth="1" outlineLevel="1"/>
    <col min="18" max="18" width="2.83203125" style="2" customWidth="1"/>
    <col min="19" max="19" width="15.83203125" style="2" customWidth="1"/>
    <col min="20" max="20" width="2.83203125" style="2" customWidth="1"/>
    <col min="21" max="21" width="18.5" style="2" customWidth="1" outlineLevel="1"/>
    <col min="22" max="22" width="2.83203125" style="2" customWidth="1" outlineLevel="1"/>
    <col min="23" max="23" width="15.83203125" style="2" customWidth="1" outlineLevel="1"/>
    <col min="24" max="24" width="2.83203125" style="2" customWidth="1" outlineLevel="1"/>
    <col min="25" max="25" width="15.83203125" style="2" customWidth="1" outlineLevel="1"/>
    <col min="26" max="26" width="2.83203125" style="2" customWidth="1" outlineLevel="1"/>
    <col min="27" max="27" width="15.83203125" style="2" customWidth="1"/>
    <col min="28" max="28" width="2.83203125" style="2" customWidth="1"/>
    <col min="29" max="29" width="15.83203125" style="2" customWidth="1" outlineLevel="1"/>
    <col min="30" max="30" width="2.83203125" style="2" customWidth="1" outlineLevel="1"/>
    <col min="31" max="31" width="15.83203125" style="2" customWidth="1"/>
    <col min="32" max="32" width="2.83203125" style="2" customWidth="1"/>
    <col min="33" max="33" width="18.33203125" style="2" customWidth="1" outlineLevel="1"/>
    <col min="34" max="34" width="2.83203125" style="2" customWidth="1" outlineLevel="1"/>
    <col min="35" max="35" width="15.83203125" style="2" customWidth="1" outlineLevel="1"/>
    <col min="36" max="36" width="2.83203125" style="2" customWidth="1" outlineLevel="1"/>
    <col min="37" max="37" width="15.83203125" style="2" customWidth="1"/>
    <col min="38" max="16384" width="9.6640625" style="19"/>
  </cols>
  <sheetData>
    <row r="1" spans="1:37" s="8" customFormat="1" ht="12" customHeight="1">
      <c r="A1" s="6748" t="s">
        <v>48</v>
      </c>
      <c r="B1" s="6748"/>
      <c r="C1" s="6748"/>
      <c r="D1" s="6748"/>
      <c r="E1" s="6748"/>
      <c r="F1" s="7"/>
      <c r="G1" s="7"/>
      <c r="H1" s="7"/>
      <c r="I1" s="7"/>
      <c r="J1" s="7"/>
      <c r="K1" s="7"/>
      <c r="L1" s="7"/>
      <c r="M1" s="7"/>
      <c r="N1" s="7"/>
      <c r="O1" s="7"/>
      <c r="P1" s="7"/>
      <c r="Q1" s="7"/>
    </row>
    <row r="2" spans="1:37" s="8" customFormat="1" ht="12" customHeight="1">
      <c r="A2" s="6748"/>
      <c r="B2" s="6748"/>
      <c r="C2" s="6748"/>
      <c r="D2" s="6748"/>
      <c r="E2" s="6748"/>
      <c r="F2" s="7"/>
      <c r="G2" s="7"/>
      <c r="H2" s="7"/>
      <c r="I2" s="7"/>
      <c r="J2" s="7"/>
      <c r="K2" s="7"/>
      <c r="L2" s="7"/>
      <c r="M2" s="7"/>
      <c r="N2" s="7"/>
      <c r="O2" s="7"/>
      <c r="P2" s="7"/>
      <c r="Q2" s="7"/>
    </row>
    <row r="3" spans="1:37" s="8" customFormat="1" ht="12" customHeight="1">
      <c r="A3" s="6747" t="s">
        <v>82</v>
      </c>
      <c r="B3" s="6"/>
      <c r="C3" s="5"/>
      <c r="D3" s="6"/>
      <c r="E3" s="6"/>
      <c r="F3" s="6"/>
      <c r="G3" s="6"/>
      <c r="H3" s="6"/>
      <c r="I3" s="6"/>
      <c r="J3" s="6"/>
      <c r="K3" s="6"/>
      <c r="L3" s="6"/>
      <c r="M3" s="6"/>
      <c r="N3" s="6"/>
      <c r="O3" s="6"/>
      <c r="P3" s="6"/>
      <c r="Q3" s="6"/>
      <c r="S3" s="6745" t="s">
        <v>49</v>
      </c>
      <c r="T3" s="6745"/>
      <c r="U3" s="6745"/>
      <c r="V3" s="6745"/>
      <c r="W3" s="6745"/>
      <c r="X3" s="6745"/>
      <c r="Y3" s="6745"/>
      <c r="Z3" s="6745"/>
      <c r="AA3" s="6745"/>
      <c r="AC3" s="3"/>
      <c r="AE3" s="6745" t="s">
        <v>28</v>
      </c>
      <c r="AF3" s="6745"/>
      <c r="AG3" s="6745"/>
      <c r="AH3" s="6745"/>
      <c r="AI3" s="6745"/>
      <c r="AJ3" s="6745"/>
      <c r="AK3" s="6745"/>
    </row>
    <row r="4" spans="1:37" s="8" customFormat="1" ht="12" customHeight="1">
      <c r="A4" s="6747"/>
      <c r="B4" s="6"/>
      <c r="C4" s="5"/>
      <c r="D4" s="6"/>
      <c r="E4" s="6"/>
      <c r="F4" s="6"/>
      <c r="G4" s="5"/>
      <c r="H4" s="5"/>
      <c r="I4" s="5"/>
      <c r="J4" s="6"/>
      <c r="K4" s="6"/>
      <c r="L4" s="6"/>
      <c r="M4" s="6"/>
      <c r="N4" s="6"/>
      <c r="O4" s="6"/>
      <c r="P4" s="6"/>
      <c r="Q4" s="6"/>
      <c r="S4" s="6746" t="s">
        <v>50</v>
      </c>
      <c r="T4" s="6746"/>
      <c r="U4" s="6746"/>
      <c r="V4" s="6746"/>
      <c r="W4" s="6746"/>
      <c r="X4" s="6746"/>
      <c r="Y4" s="6746"/>
      <c r="Z4" s="6746"/>
      <c r="AA4" s="6746"/>
      <c r="AC4" s="4"/>
      <c r="AE4" s="6746" t="s">
        <v>40</v>
      </c>
      <c r="AF4" s="6746"/>
      <c r="AG4" s="6746"/>
      <c r="AH4" s="6746"/>
      <c r="AI4" s="6746"/>
      <c r="AJ4" s="6746"/>
      <c r="AK4" s="6746"/>
    </row>
    <row r="5" spans="1:37" s="14" customFormat="1" ht="24.75" customHeight="1">
      <c r="A5" s="11" t="s">
        <v>19</v>
      </c>
      <c r="B5" s="12" t="s">
        <v>33</v>
      </c>
      <c r="C5" s="12" t="s">
        <v>34</v>
      </c>
      <c r="D5" s="11" t="s">
        <v>18</v>
      </c>
      <c r="E5" s="11"/>
      <c r="F5" s="11" t="s">
        <v>20</v>
      </c>
      <c r="G5" s="11" t="s">
        <v>21</v>
      </c>
      <c r="H5" s="11"/>
      <c r="I5" s="11"/>
      <c r="J5" s="11" t="s">
        <v>22</v>
      </c>
      <c r="K5" s="11" t="s">
        <v>23</v>
      </c>
      <c r="L5" s="13" t="s">
        <v>24</v>
      </c>
      <c r="M5" s="13"/>
      <c r="N5" s="11"/>
      <c r="O5" s="11" t="s">
        <v>25</v>
      </c>
      <c r="P5" s="11" t="s">
        <v>26</v>
      </c>
      <c r="Q5" s="11" t="s">
        <v>27</v>
      </c>
      <c r="S5" s="34" t="s">
        <v>41</v>
      </c>
      <c r="T5" s="35"/>
      <c r="U5" s="34" t="s">
        <v>31</v>
      </c>
      <c r="V5" s="35"/>
      <c r="W5" s="34" t="s">
        <v>39</v>
      </c>
      <c r="X5" s="35"/>
      <c r="Y5" s="34" t="s">
        <v>32</v>
      </c>
      <c r="Z5" s="35"/>
      <c r="AA5" s="34" t="s">
        <v>38</v>
      </c>
      <c r="AB5" s="35"/>
      <c r="AC5" s="34" t="s">
        <v>29</v>
      </c>
      <c r="AD5" s="35"/>
      <c r="AE5" s="34" t="s">
        <v>41</v>
      </c>
      <c r="AF5" s="35"/>
      <c r="AG5" s="34" t="s">
        <v>31</v>
      </c>
      <c r="AH5" s="35"/>
      <c r="AI5" s="34" t="s">
        <v>39</v>
      </c>
      <c r="AJ5" s="35"/>
      <c r="AK5" s="34" t="s">
        <v>38</v>
      </c>
    </row>
    <row r="6" spans="1:37" s="15" customFormat="1" ht="90.75" customHeight="1" outlineLevel="1">
      <c r="A6" s="16" t="s">
        <v>35</v>
      </c>
      <c r="B6" s="16" t="s">
        <v>36</v>
      </c>
      <c r="C6" s="16" t="s">
        <v>37</v>
      </c>
      <c r="D6" s="31" t="s">
        <v>42</v>
      </c>
      <c r="E6" s="31" t="s">
        <v>43</v>
      </c>
      <c r="F6" s="31" t="s">
        <v>44</v>
      </c>
      <c r="G6" s="31" t="s">
        <v>45</v>
      </c>
      <c r="H6" s="31" t="s">
        <v>46</v>
      </c>
      <c r="I6" s="31" t="s">
        <v>47</v>
      </c>
      <c r="J6" s="31" t="s">
        <v>0</v>
      </c>
      <c r="K6" s="31" t="s">
        <v>1</v>
      </c>
      <c r="L6" s="31" t="s">
        <v>3</v>
      </c>
      <c r="M6" s="31" t="s">
        <v>4</v>
      </c>
      <c r="N6" s="31" t="s">
        <v>2</v>
      </c>
      <c r="O6" s="31" t="s">
        <v>5</v>
      </c>
      <c r="P6" s="31" t="s">
        <v>6</v>
      </c>
      <c r="Q6" s="31" t="s">
        <v>7</v>
      </c>
      <c r="S6" s="16" t="s">
        <v>51</v>
      </c>
      <c r="U6" s="16" t="s">
        <v>58</v>
      </c>
      <c r="W6" s="16" t="s">
        <v>53</v>
      </c>
      <c r="Y6" s="16" t="s">
        <v>54</v>
      </c>
      <c r="AA6" s="16" t="s">
        <v>57</v>
      </c>
      <c r="AC6" s="16" t="s">
        <v>30</v>
      </c>
      <c r="AE6" s="16" t="s">
        <v>51</v>
      </c>
      <c r="AG6" s="16" t="s">
        <v>59</v>
      </c>
      <c r="AI6" s="16" t="s">
        <v>52</v>
      </c>
      <c r="AK6" s="16" t="s">
        <v>57</v>
      </c>
    </row>
    <row r="7" spans="1:37" s="9" customFormat="1" ht="12" customHeight="1">
      <c r="A7" s="10"/>
      <c r="B7" s="10"/>
      <c r="C7" s="10"/>
      <c r="N7" s="10"/>
    </row>
    <row r="8" spans="1:37" s="9" customFormat="1" ht="12" customHeight="1">
      <c r="A8" s="58" t="s">
        <v>61</v>
      </c>
      <c r="B8" s="17"/>
      <c r="C8" s="36"/>
      <c r="D8" s="10"/>
      <c r="E8" s="10"/>
      <c r="F8" s="10"/>
      <c r="G8" s="10"/>
      <c r="H8" s="10"/>
      <c r="I8" s="10"/>
      <c r="J8" s="10"/>
      <c r="K8" s="10"/>
      <c r="L8" s="10"/>
      <c r="M8" s="10"/>
      <c r="N8" s="10"/>
      <c r="O8" s="10"/>
      <c r="P8" s="10"/>
      <c r="Q8" s="10"/>
      <c r="R8" s="1"/>
      <c r="S8" s="1"/>
      <c r="T8" s="1"/>
      <c r="U8" s="21"/>
      <c r="V8" s="1"/>
      <c r="W8" s="1"/>
      <c r="X8" s="1"/>
      <c r="Y8" s="1"/>
      <c r="Z8" s="1"/>
      <c r="AA8" s="1"/>
      <c r="AB8" s="1"/>
      <c r="AC8" s="21"/>
      <c r="AD8" s="1"/>
      <c r="AE8" s="19"/>
      <c r="AF8" s="1"/>
      <c r="AG8" s="21"/>
      <c r="AH8" s="1"/>
      <c r="AI8" s="1"/>
      <c r="AJ8" s="1"/>
      <c r="AK8" s="1"/>
    </row>
    <row r="9" spans="1:37" ht="11.25">
      <c r="A9" s="2451" t="s">
        <v>61</v>
      </c>
      <c r="B9" s="53"/>
      <c r="C9" s="54" t="str">
        <f t="shared" ref="C9:C40" si="0">IF(OR(ISNUMBER(S9),ISNUMBER(U9),ISNUMBER(W9),ISNUMBER(Y9),ISNUMBER(AC9),ISNUMBER(AE9),ISNUMBER(AG9),ISNUMBER(AI9),ISNUMBER(AA9),ISNUMBER(AK9)),"x","")</f>
        <v/>
      </c>
      <c r="D9" s="55" t="s">
        <v>83</v>
      </c>
      <c r="E9" s="52" t="s">
        <v>77</v>
      </c>
      <c r="F9" s="52" t="s">
        <v>13</v>
      </c>
      <c r="G9" s="52" t="s">
        <v>61</v>
      </c>
      <c r="H9" s="52"/>
      <c r="I9" s="52"/>
      <c r="J9" s="56"/>
      <c r="K9" s="52"/>
      <c r="L9" s="52" t="s">
        <v>12</v>
      </c>
      <c r="M9" s="56" t="s">
        <v>12</v>
      </c>
      <c r="N9" s="56"/>
      <c r="O9" s="56"/>
      <c r="P9" s="56"/>
      <c r="Q9" s="56"/>
      <c r="S9" s="2452"/>
      <c r="U9" s="2453"/>
      <c r="W9" s="2454"/>
      <c r="Y9" s="2455" t="str">
        <f t="shared" ref="Y9:Y40" si="1">IF(OR(ISNUMBER(AI9),ISNUMBER(W9)),N(AI9)+N(W9),"")</f>
        <v/>
      </c>
      <c r="AA9" s="2456" t="str">
        <f t="shared" ref="AA9:AA40" si="2">IF(OR(ISNUMBER(S9),ISNUMBER(Y9)),N(S9)+N(Y9),"")</f>
        <v/>
      </c>
      <c r="AC9" s="84"/>
      <c r="AE9" s="2457"/>
      <c r="AG9" s="2458"/>
      <c r="AI9" s="2459"/>
      <c r="AK9" s="2460" t="str">
        <f t="shared" ref="AK9:AK40" si="3">IF(OR(ISNUMBER(AE9),ISNUMBER(AI9)),N(AE9)+N(AI9),"")</f>
        <v/>
      </c>
    </row>
    <row r="10" spans="1:37" ht="11.25" outlineLevel="1">
      <c r="A10" s="2461" t="s">
        <v>619</v>
      </c>
      <c r="B10" s="53"/>
      <c r="C10" s="54" t="str">
        <f t="shared" si="0"/>
        <v/>
      </c>
      <c r="D10" s="55" t="s">
        <v>83</v>
      </c>
      <c r="E10" s="52" t="s">
        <v>620</v>
      </c>
      <c r="F10" s="52" t="s">
        <v>68</v>
      </c>
      <c r="G10" s="52" t="s">
        <v>619</v>
      </c>
      <c r="H10" s="52"/>
      <c r="I10" s="52"/>
      <c r="J10" s="56" t="s">
        <v>86</v>
      </c>
      <c r="K10" s="52"/>
      <c r="L10" s="52" t="s">
        <v>12</v>
      </c>
      <c r="M10" s="56" t="s">
        <v>12</v>
      </c>
      <c r="N10" s="56"/>
      <c r="O10" s="56"/>
      <c r="P10" s="56"/>
      <c r="Q10" s="56"/>
      <c r="S10" s="2462"/>
      <c r="U10" s="2463"/>
      <c r="W10" s="2464" t="str">
        <f>IF(OR(ISNUMBER(W11),ISNUMBER(W12),ISNUMBER(W14)),N(W11)+N(W12)+N(W14),IF(ISNUMBER(U10),U10,""))</f>
        <v/>
      </c>
      <c r="Y10" s="2465" t="str">
        <f t="shared" si="1"/>
        <v/>
      </c>
      <c r="AA10" s="2466" t="str">
        <f t="shared" si="2"/>
        <v/>
      </c>
      <c r="AC10" s="84"/>
      <c r="AE10" s="2467"/>
      <c r="AG10" s="2468"/>
      <c r="AI10" s="2469" t="str">
        <f>IF(OR(ISNUMBER(AI11),ISNUMBER(AI12),ISNUMBER(AI14)),N(AI11)+N(AI12)+N(AI14),IF(ISNUMBER(AG10),AG10,""))</f>
        <v/>
      </c>
      <c r="AK10" s="2470" t="str">
        <f t="shared" si="3"/>
        <v/>
      </c>
    </row>
    <row r="11" spans="1:37" ht="11.25" outlineLevel="2">
      <c r="A11" s="2471" t="s">
        <v>621</v>
      </c>
      <c r="B11" s="53" t="s">
        <v>88</v>
      </c>
      <c r="C11" s="54" t="str">
        <f t="shared" si="0"/>
        <v/>
      </c>
      <c r="D11" s="55" t="s">
        <v>83</v>
      </c>
      <c r="E11" s="52" t="s">
        <v>622</v>
      </c>
      <c r="F11" s="52" t="s">
        <v>68</v>
      </c>
      <c r="G11" s="52" t="s">
        <v>621</v>
      </c>
      <c r="H11" s="52"/>
      <c r="I11" s="52"/>
      <c r="J11" s="56"/>
      <c r="K11" s="52"/>
      <c r="L11" s="52" t="s">
        <v>12</v>
      </c>
      <c r="M11" s="56" t="s">
        <v>12</v>
      </c>
      <c r="N11" s="56"/>
      <c r="O11" s="56"/>
      <c r="P11" s="56"/>
      <c r="Q11" s="56"/>
      <c r="S11" s="2472"/>
      <c r="U11" s="2473"/>
      <c r="W11" s="2474" t="str">
        <f>IF(ISNUMBER(U11),U11,"")</f>
        <v/>
      </c>
      <c r="Y11" s="2475" t="str">
        <f t="shared" si="1"/>
        <v/>
      </c>
      <c r="AA11" s="2476" t="str">
        <f t="shared" si="2"/>
        <v/>
      </c>
      <c r="AC11" s="84"/>
      <c r="AE11" s="2477"/>
      <c r="AG11" s="2478"/>
      <c r="AI11" s="2479" t="str">
        <f>IF(ISNUMBER(AG11),AG11,"")</f>
        <v/>
      </c>
      <c r="AK11" s="2480" t="str">
        <f t="shared" si="3"/>
        <v/>
      </c>
    </row>
    <row r="12" spans="1:37" ht="11.25" outlineLevel="2" collapsed="1">
      <c r="A12" s="2481" t="s">
        <v>623</v>
      </c>
      <c r="B12" s="53" t="s">
        <v>88</v>
      </c>
      <c r="C12" s="54" t="str">
        <f t="shared" si="0"/>
        <v/>
      </c>
      <c r="D12" s="55" t="s">
        <v>83</v>
      </c>
      <c r="E12" s="52" t="s">
        <v>624</v>
      </c>
      <c r="F12" s="52" t="s">
        <v>68</v>
      </c>
      <c r="G12" s="52" t="s">
        <v>623</v>
      </c>
      <c r="H12" s="52"/>
      <c r="I12" s="52"/>
      <c r="J12" s="56"/>
      <c r="K12" s="52"/>
      <c r="L12" s="52" t="s">
        <v>12</v>
      </c>
      <c r="M12" s="56" t="s">
        <v>12</v>
      </c>
      <c r="N12" s="56"/>
      <c r="O12" s="56"/>
      <c r="P12" s="56"/>
      <c r="Q12" s="56"/>
      <c r="S12" s="2482"/>
      <c r="U12" s="2483"/>
      <c r="W12" s="2484" t="str">
        <f>IF(ISNUMBER(U12),U12,"")</f>
        <v/>
      </c>
      <c r="Y12" s="2485" t="str">
        <f t="shared" si="1"/>
        <v/>
      </c>
      <c r="AA12" s="2486" t="str">
        <f t="shared" si="2"/>
        <v/>
      </c>
      <c r="AC12" s="84"/>
      <c r="AE12" s="2487"/>
      <c r="AG12" s="2488"/>
      <c r="AI12" s="2489" t="str">
        <f>IF(ISNUMBER(AG12),AG12,"")</f>
        <v/>
      </c>
      <c r="AK12" s="2490" t="str">
        <f t="shared" si="3"/>
        <v/>
      </c>
    </row>
    <row r="13" spans="1:37" ht="11.25" hidden="1" outlineLevel="3">
      <c r="A13" s="2491" t="s">
        <v>625</v>
      </c>
      <c r="B13" s="53"/>
      <c r="C13" s="54" t="str">
        <f t="shared" si="0"/>
        <v/>
      </c>
      <c r="D13" s="55" t="s">
        <v>83</v>
      </c>
      <c r="E13" s="52" t="s">
        <v>626</v>
      </c>
      <c r="F13" s="52" t="s">
        <v>68</v>
      </c>
      <c r="G13" s="52" t="s">
        <v>625</v>
      </c>
      <c r="H13" s="52"/>
      <c r="I13" s="52"/>
      <c r="J13" s="56"/>
      <c r="K13" s="52"/>
      <c r="L13" s="52" t="s">
        <v>12</v>
      </c>
      <c r="M13" s="56" t="s">
        <v>12</v>
      </c>
      <c r="N13" s="56"/>
      <c r="O13" s="56"/>
      <c r="P13" s="56"/>
      <c r="Q13" s="56"/>
      <c r="S13" s="2492"/>
      <c r="U13" s="2493"/>
      <c r="W13" s="2494" t="str">
        <f>IF(ISNUMBER(U13),U13,"")</f>
        <v/>
      </c>
      <c r="Y13" s="2495" t="str">
        <f t="shared" si="1"/>
        <v/>
      </c>
      <c r="AA13" s="2496" t="str">
        <f t="shared" si="2"/>
        <v/>
      </c>
      <c r="AC13" s="84"/>
      <c r="AE13" s="2497"/>
      <c r="AG13" s="2498"/>
      <c r="AI13" s="2499" t="str">
        <f>IF(ISNUMBER(AG13),AG13,"")</f>
        <v/>
      </c>
      <c r="AK13" s="2500" t="str">
        <f t="shared" si="3"/>
        <v/>
      </c>
    </row>
    <row r="14" spans="1:37" ht="11.25" outlineLevel="2">
      <c r="A14" s="2501" t="s">
        <v>627</v>
      </c>
      <c r="B14" s="53" t="s">
        <v>88</v>
      </c>
      <c r="C14" s="54" t="str">
        <f t="shared" si="0"/>
        <v/>
      </c>
      <c r="D14" s="55" t="s">
        <v>83</v>
      </c>
      <c r="E14" s="52" t="s">
        <v>628</v>
      </c>
      <c r="F14" s="52" t="s">
        <v>68</v>
      </c>
      <c r="G14" s="52" t="s">
        <v>627</v>
      </c>
      <c r="H14" s="52"/>
      <c r="I14" s="52"/>
      <c r="J14" s="56"/>
      <c r="K14" s="52"/>
      <c r="L14" s="52" t="s">
        <v>12</v>
      </c>
      <c r="M14" s="56" t="s">
        <v>12</v>
      </c>
      <c r="N14" s="56"/>
      <c r="O14" s="56"/>
      <c r="P14" s="56"/>
      <c r="Q14" s="56"/>
      <c r="S14" s="2502"/>
      <c r="U14" s="2503"/>
      <c r="W14" s="2504" t="str">
        <f>IF(ISNUMBER(U14),U14,"")</f>
        <v/>
      </c>
      <c r="Y14" s="2505" t="str">
        <f t="shared" si="1"/>
        <v/>
      </c>
      <c r="AA14" s="2506" t="str">
        <f t="shared" si="2"/>
        <v/>
      </c>
      <c r="AC14" s="84"/>
      <c r="AE14" s="2507"/>
      <c r="AG14" s="2508"/>
      <c r="AI14" s="2509" t="str">
        <f>IF(ISNUMBER(AG14),AG14,"")</f>
        <v/>
      </c>
      <c r="AK14" s="2510" t="str">
        <f t="shared" si="3"/>
        <v/>
      </c>
    </row>
    <row r="15" spans="1:37" ht="11.25" outlineLevel="1">
      <c r="A15" s="2511" t="s">
        <v>629</v>
      </c>
      <c r="B15" s="53"/>
      <c r="C15" s="54" t="str">
        <f t="shared" si="0"/>
        <v/>
      </c>
      <c r="D15" s="55" t="s">
        <v>83</v>
      </c>
      <c r="E15" s="52" t="s">
        <v>630</v>
      </c>
      <c r="F15" s="52" t="s">
        <v>68</v>
      </c>
      <c r="G15" s="52" t="s">
        <v>629</v>
      </c>
      <c r="H15" s="52"/>
      <c r="I15" s="52"/>
      <c r="J15" s="56" t="s">
        <v>86</v>
      </c>
      <c r="K15" s="52"/>
      <c r="L15" s="52" t="s">
        <v>12</v>
      </c>
      <c r="M15" s="56" t="s">
        <v>12</v>
      </c>
      <c r="N15" s="56"/>
      <c r="O15" s="56"/>
      <c r="P15" s="56"/>
      <c r="Q15" s="56"/>
      <c r="S15" s="2512"/>
      <c r="U15" s="2513"/>
      <c r="W15" s="2514" t="str">
        <f>IF(OR(ISNUMBER(W16),ISNUMBER(W18)),N(W16)+N(W18),IF(ISNUMBER(U15),U15,""))</f>
        <v/>
      </c>
      <c r="Y15" s="2515" t="str">
        <f t="shared" si="1"/>
        <v/>
      </c>
      <c r="AA15" s="2516" t="str">
        <f t="shared" si="2"/>
        <v/>
      </c>
      <c r="AC15" s="84"/>
      <c r="AE15" s="2517"/>
      <c r="AG15" s="2518"/>
      <c r="AI15" s="2519" t="str">
        <f>IF(OR(ISNUMBER(AI16),ISNUMBER(AI18)),N(AI16)+N(AI18),IF(ISNUMBER(AG15),AG15,""))</f>
        <v/>
      </c>
      <c r="AK15" s="2520" t="str">
        <f t="shared" si="3"/>
        <v/>
      </c>
    </row>
    <row r="16" spans="1:37" ht="11.25" outlineLevel="2" collapsed="1">
      <c r="A16" s="2521" t="s">
        <v>631</v>
      </c>
      <c r="B16" s="53" t="s">
        <v>88</v>
      </c>
      <c r="C16" s="54" t="str">
        <f t="shared" si="0"/>
        <v/>
      </c>
      <c r="D16" s="55" t="s">
        <v>83</v>
      </c>
      <c r="E16" s="52" t="s">
        <v>632</v>
      </c>
      <c r="F16" s="52" t="s">
        <v>68</v>
      </c>
      <c r="G16" s="52" t="s">
        <v>631</v>
      </c>
      <c r="H16" s="52"/>
      <c r="I16" s="52"/>
      <c r="J16" s="56"/>
      <c r="K16" s="52"/>
      <c r="L16" s="52" t="s">
        <v>12</v>
      </c>
      <c r="M16" s="56" t="s">
        <v>12</v>
      </c>
      <c r="N16" s="56"/>
      <c r="O16" s="56"/>
      <c r="P16" s="56"/>
      <c r="Q16" s="56"/>
      <c r="S16" s="2522"/>
      <c r="U16" s="2523"/>
      <c r="W16" s="2524" t="str">
        <f>IF(ISNUMBER(U16),U16,"")</f>
        <v/>
      </c>
      <c r="Y16" s="2525" t="str">
        <f t="shared" si="1"/>
        <v/>
      </c>
      <c r="AA16" s="2526" t="str">
        <f t="shared" si="2"/>
        <v/>
      </c>
      <c r="AC16" s="84"/>
      <c r="AE16" s="2527"/>
      <c r="AG16" s="2528"/>
      <c r="AI16" s="2529" t="str">
        <f>IF(ISNUMBER(AG16),AG16,"")</f>
        <v/>
      </c>
      <c r="AK16" s="2530" t="str">
        <f t="shared" si="3"/>
        <v/>
      </c>
    </row>
    <row r="17" spans="1:37" ht="11.25" hidden="1" outlineLevel="3">
      <c r="A17" s="2531" t="s">
        <v>633</v>
      </c>
      <c r="B17" s="53"/>
      <c r="C17" s="54" t="str">
        <f t="shared" si="0"/>
        <v/>
      </c>
      <c r="D17" s="55" t="s">
        <v>83</v>
      </c>
      <c r="E17" s="52" t="s">
        <v>634</v>
      </c>
      <c r="F17" s="52" t="s">
        <v>68</v>
      </c>
      <c r="G17" s="52" t="s">
        <v>633</v>
      </c>
      <c r="H17" s="52"/>
      <c r="I17" s="52"/>
      <c r="J17" s="56"/>
      <c r="K17" s="52"/>
      <c r="L17" s="52" t="s">
        <v>12</v>
      </c>
      <c r="M17" s="56" t="s">
        <v>12</v>
      </c>
      <c r="N17" s="56"/>
      <c r="O17" s="56"/>
      <c r="P17" s="56"/>
      <c r="Q17" s="56"/>
      <c r="S17" s="2532"/>
      <c r="U17" s="2533"/>
      <c r="W17" s="2534" t="str">
        <f>IF(ISNUMBER(U17),U17,"")</f>
        <v/>
      </c>
      <c r="Y17" s="2535" t="str">
        <f t="shared" si="1"/>
        <v/>
      </c>
      <c r="AA17" s="2536" t="str">
        <f t="shared" si="2"/>
        <v/>
      </c>
      <c r="AC17" s="84"/>
      <c r="AE17" s="2537"/>
      <c r="AG17" s="2538"/>
      <c r="AI17" s="2539" t="str">
        <f>IF(ISNUMBER(AG17),AG17,"")</f>
        <v/>
      </c>
      <c r="AK17" s="2540" t="str">
        <f t="shared" si="3"/>
        <v/>
      </c>
    </row>
    <row r="18" spans="1:37" ht="11.25" outlineLevel="2" collapsed="1">
      <c r="A18" s="2541" t="s">
        <v>635</v>
      </c>
      <c r="B18" s="53" t="s">
        <v>88</v>
      </c>
      <c r="C18" s="54" t="str">
        <f t="shared" si="0"/>
        <v/>
      </c>
      <c r="D18" s="55" t="s">
        <v>83</v>
      </c>
      <c r="E18" s="52" t="s">
        <v>636</v>
      </c>
      <c r="F18" s="52" t="s">
        <v>68</v>
      </c>
      <c r="G18" s="52" t="s">
        <v>635</v>
      </c>
      <c r="H18" s="52"/>
      <c r="I18" s="52"/>
      <c r="J18" s="56"/>
      <c r="K18" s="52"/>
      <c r="L18" s="52" t="s">
        <v>12</v>
      </c>
      <c r="M18" s="56" t="s">
        <v>12</v>
      </c>
      <c r="N18" s="56"/>
      <c r="O18" s="56"/>
      <c r="P18" s="56"/>
      <c r="Q18" s="56"/>
      <c r="S18" s="2542"/>
      <c r="U18" s="2543"/>
      <c r="W18" s="2544" t="str">
        <f>IF(ISNUMBER(U18),U18,"")</f>
        <v/>
      </c>
      <c r="Y18" s="2545" t="str">
        <f t="shared" si="1"/>
        <v/>
      </c>
      <c r="AA18" s="2546" t="str">
        <f t="shared" si="2"/>
        <v/>
      </c>
      <c r="AC18" s="84"/>
      <c r="AE18" s="2547"/>
      <c r="AG18" s="2548"/>
      <c r="AI18" s="2549" t="str">
        <f>IF(ISNUMBER(AG18),AG18,"")</f>
        <v/>
      </c>
      <c r="AK18" s="2550" t="str">
        <f t="shared" si="3"/>
        <v/>
      </c>
    </row>
    <row r="19" spans="1:37" ht="11.25" hidden="1" outlineLevel="3">
      <c r="A19" s="2551" t="s">
        <v>633</v>
      </c>
      <c r="B19" s="53"/>
      <c r="C19" s="54" t="str">
        <f t="shared" si="0"/>
        <v/>
      </c>
      <c r="D19" s="55" t="s">
        <v>83</v>
      </c>
      <c r="E19" s="52" t="s">
        <v>637</v>
      </c>
      <c r="F19" s="52" t="s">
        <v>68</v>
      </c>
      <c r="G19" s="52" t="s">
        <v>633</v>
      </c>
      <c r="H19" s="52" t="s">
        <v>638</v>
      </c>
      <c r="I19" s="52"/>
      <c r="J19" s="56"/>
      <c r="K19" s="52"/>
      <c r="L19" s="52" t="s">
        <v>12</v>
      </c>
      <c r="M19" s="56" t="s">
        <v>12</v>
      </c>
      <c r="N19" s="56"/>
      <c r="O19" s="56"/>
      <c r="P19" s="56"/>
      <c r="Q19" s="56"/>
      <c r="S19" s="2552"/>
      <c r="U19" s="2553"/>
      <c r="W19" s="2554" t="str">
        <f>IF(ISNUMBER(U19),U19,"")</f>
        <v/>
      </c>
      <c r="Y19" s="2555" t="str">
        <f t="shared" si="1"/>
        <v/>
      </c>
      <c r="AA19" s="2556" t="str">
        <f t="shared" si="2"/>
        <v/>
      </c>
      <c r="AC19" s="84"/>
      <c r="AE19" s="2557"/>
      <c r="AG19" s="2558"/>
      <c r="AI19" s="2559" t="str">
        <f>IF(ISNUMBER(AG19),AG19,"")</f>
        <v/>
      </c>
      <c r="AK19" s="2560" t="str">
        <f t="shared" si="3"/>
        <v/>
      </c>
    </row>
    <row r="20" spans="1:37" ht="11.25" outlineLevel="1">
      <c r="A20" s="2561" t="s">
        <v>639</v>
      </c>
      <c r="B20" s="53"/>
      <c r="C20" s="54" t="str">
        <f t="shared" si="0"/>
        <v/>
      </c>
      <c r="D20" s="55" t="s">
        <v>83</v>
      </c>
      <c r="E20" s="52" t="s">
        <v>640</v>
      </c>
      <c r="F20" s="52" t="s">
        <v>68</v>
      </c>
      <c r="G20" s="52" t="s">
        <v>639</v>
      </c>
      <c r="H20" s="52"/>
      <c r="I20" s="52"/>
      <c r="J20" s="56" t="s">
        <v>72</v>
      </c>
      <c r="K20" s="52"/>
      <c r="L20" s="52" t="s">
        <v>12</v>
      </c>
      <c r="M20" s="56" t="s">
        <v>12</v>
      </c>
      <c r="N20" s="56"/>
      <c r="O20" s="56"/>
      <c r="P20" s="56"/>
      <c r="Q20" s="56"/>
      <c r="S20" s="2562"/>
      <c r="U20" s="2563"/>
      <c r="W20" s="2564" t="str">
        <f>IF(OR(ISNUMBER(W26),ISNUMBER(W27),ISNUMBER(W28),ISNUMBER(W29),ISNUMBER(W30),ISNUMBER(W33),ISNUMBER(W34),ISNUMBER(W35),ISNUMBER(W36)),N(W26)+N(W27)+N(W28)+N(W29)+N(W30)+N(W33)+N(W34)+N(W35)+N(W36),IF(ISNUMBER(U20),U20,""))</f>
        <v/>
      </c>
      <c r="Y20" s="2565" t="str">
        <f t="shared" si="1"/>
        <v/>
      </c>
      <c r="AA20" s="2566" t="str">
        <f t="shared" si="2"/>
        <v/>
      </c>
      <c r="AC20" s="84"/>
      <c r="AE20" s="2567"/>
      <c r="AG20" s="2568"/>
      <c r="AI20" s="2569" t="str">
        <f>IF(OR(ISNUMBER(AI26),ISNUMBER(AI27),ISNUMBER(AI28),ISNUMBER(AI29),ISNUMBER(AI30),ISNUMBER(AI33),ISNUMBER(AI34),ISNUMBER(AI35),ISNUMBER(AI36)),N(AI26)+N(AI27)+N(AI28)+N(AI29)+N(AI30)+N(AI33)+N(AI34)+N(AI35)+N(AI36),IF(ISNUMBER(AG20),AG20,""))</f>
        <v/>
      </c>
      <c r="AK20" s="2570" t="str">
        <f t="shared" si="3"/>
        <v/>
      </c>
    </row>
    <row r="21" spans="1:37" ht="11.25" outlineLevel="2" collapsed="1">
      <c r="A21" s="2571" t="s">
        <v>641</v>
      </c>
      <c r="B21" s="53"/>
      <c r="C21" s="54" t="str">
        <f t="shared" si="0"/>
        <v/>
      </c>
      <c r="D21" s="55" t="s">
        <v>83</v>
      </c>
      <c r="E21" s="52" t="s">
        <v>642</v>
      </c>
      <c r="F21" s="52" t="s">
        <v>68</v>
      </c>
      <c r="G21" s="52" t="s">
        <v>641</v>
      </c>
      <c r="H21" s="52"/>
      <c r="I21" s="52"/>
      <c r="J21" s="56" t="s">
        <v>86</v>
      </c>
      <c r="K21" s="52"/>
      <c r="L21" s="52" t="s">
        <v>12</v>
      </c>
      <c r="M21" s="56" t="s">
        <v>12</v>
      </c>
      <c r="N21" s="56"/>
      <c r="O21" s="56"/>
      <c r="P21" s="56"/>
      <c r="Q21" s="56"/>
      <c r="S21" s="2572"/>
      <c r="U21" s="2573"/>
      <c r="W21" s="2574" t="str">
        <f t="shared" ref="W21:W38" si="4">IF(ISNUMBER(U21),U21,"")</f>
        <v/>
      </c>
      <c r="Y21" s="2575" t="str">
        <f t="shared" si="1"/>
        <v/>
      </c>
      <c r="AA21" s="2576" t="str">
        <f t="shared" si="2"/>
        <v/>
      </c>
      <c r="AC21" s="84"/>
      <c r="AE21" s="2577"/>
      <c r="AG21" s="2578"/>
      <c r="AI21" s="2579" t="str">
        <f t="shared" ref="AI21:AI38" si="5">IF(ISNUMBER(AG21),AG21,"")</f>
        <v/>
      </c>
      <c r="AK21" s="2580" t="str">
        <f t="shared" si="3"/>
        <v/>
      </c>
    </row>
    <row r="22" spans="1:37" ht="11.25" hidden="1" outlineLevel="3">
      <c r="A22" s="2581" t="s">
        <v>643</v>
      </c>
      <c r="B22" s="53"/>
      <c r="C22" s="54" t="str">
        <f t="shared" si="0"/>
        <v/>
      </c>
      <c r="D22" s="55" t="s">
        <v>83</v>
      </c>
      <c r="E22" s="52" t="s">
        <v>644</v>
      </c>
      <c r="F22" s="52" t="s">
        <v>68</v>
      </c>
      <c r="G22" s="52" t="s">
        <v>643</v>
      </c>
      <c r="H22" s="52" t="s">
        <v>645</v>
      </c>
      <c r="I22" s="52" t="s">
        <v>646</v>
      </c>
      <c r="J22" s="56"/>
      <c r="K22" s="52" t="s">
        <v>365</v>
      </c>
      <c r="L22" s="52" t="s">
        <v>12</v>
      </c>
      <c r="M22" s="56" t="s">
        <v>12</v>
      </c>
      <c r="N22" s="56"/>
      <c r="O22" s="56"/>
      <c r="P22" s="56"/>
      <c r="Q22" s="56"/>
      <c r="S22" s="2582"/>
      <c r="U22" s="2583"/>
      <c r="W22" s="2584" t="str">
        <f t="shared" si="4"/>
        <v/>
      </c>
      <c r="Y22" s="2585" t="str">
        <f t="shared" si="1"/>
        <v/>
      </c>
      <c r="AA22" s="2586" t="str">
        <f t="shared" si="2"/>
        <v/>
      </c>
      <c r="AC22" s="84"/>
      <c r="AE22" s="2587"/>
      <c r="AG22" s="2588"/>
      <c r="AI22" s="2589" t="str">
        <f t="shared" si="5"/>
        <v/>
      </c>
      <c r="AK22" s="2590" t="str">
        <f t="shared" si="3"/>
        <v/>
      </c>
    </row>
    <row r="23" spans="1:37" ht="11.25" outlineLevel="2" collapsed="1">
      <c r="A23" s="2591" t="s">
        <v>647</v>
      </c>
      <c r="B23" s="53"/>
      <c r="C23" s="54" t="str">
        <f t="shared" si="0"/>
        <v/>
      </c>
      <c r="D23" s="55" t="s">
        <v>83</v>
      </c>
      <c r="E23" s="52" t="s">
        <v>648</v>
      </c>
      <c r="F23" s="52" t="s">
        <v>68</v>
      </c>
      <c r="G23" s="52" t="s">
        <v>647</v>
      </c>
      <c r="H23" s="52"/>
      <c r="I23" s="52"/>
      <c r="J23" s="56" t="s">
        <v>86</v>
      </c>
      <c r="K23" s="52"/>
      <c r="L23" s="52" t="s">
        <v>12</v>
      </c>
      <c r="M23" s="56" t="s">
        <v>12</v>
      </c>
      <c r="N23" s="56"/>
      <c r="O23" s="56"/>
      <c r="P23" s="56"/>
      <c r="Q23" s="56"/>
      <c r="S23" s="2592"/>
      <c r="U23" s="2593"/>
      <c r="W23" s="2594" t="str">
        <f t="shared" si="4"/>
        <v/>
      </c>
      <c r="Y23" s="2595" t="str">
        <f t="shared" si="1"/>
        <v/>
      </c>
      <c r="AA23" s="2596" t="str">
        <f t="shared" si="2"/>
        <v/>
      </c>
      <c r="AC23" s="84"/>
      <c r="AE23" s="2597"/>
      <c r="AG23" s="2598"/>
      <c r="AI23" s="2599" t="str">
        <f t="shared" si="5"/>
        <v/>
      </c>
      <c r="AK23" s="2600" t="str">
        <f t="shared" si="3"/>
        <v/>
      </c>
    </row>
    <row r="24" spans="1:37" ht="11.25" hidden="1" outlineLevel="3">
      <c r="A24" s="2601" t="s">
        <v>643</v>
      </c>
      <c r="B24" s="53"/>
      <c r="C24" s="54" t="str">
        <f t="shared" si="0"/>
        <v/>
      </c>
      <c r="D24" s="55" t="s">
        <v>83</v>
      </c>
      <c r="E24" s="52" t="s">
        <v>649</v>
      </c>
      <c r="F24" s="52" t="s">
        <v>68</v>
      </c>
      <c r="G24" s="52" t="s">
        <v>643</v>
      </c>
      <c r="H24" s="52" t="s">
        <v>645</v>
      </c>
      <c r="I24" s="52" t="s">
        <v>646</v>
      </c>
      <c r="J24" s="56"/>
      <c r="K24" s="52" t="s">
        <v>365</v>
      </c>
      <c r="L24" s="52" t="s">
        <v>12</v>
      </c>
      <c r="M24" s="56" t="s">
        <v>12</v>
      </c>
      <c r="N24" s="56"/>
      <c r="O24" s="56"/>
      <c r="P24" s="56"/>
      <c r="Q24" s="56"/>
      <c r="S24" s="2602"/>
      <c r="U24" s="2603"/>
      <c r="W24" s="2604" t="str">
        <f t="shared" si="4"/>
        <v/>
      </c>
      <c r="Y24" s="2605" t="str">
        <f t="shared" si="1"/>
        <v/>
      </c>
      <c r="AA24" s="2606" t="str">
        <f t="shared" si="2"/>
        <v/>
      </c>
      <c r="AC24" s="84"/>
      <c r="AE24" s="2607"/>
      <c r="AG24" s="2608"/>
      <c r="AI24" s="2609" t="str">
        <f t="shared" si="5"/>
        <v/>
      </c>
      <c r="AK24" s="2610" t="str">
        <f t="shared" si="3"/>
        <v/>
      </c>
    </row>
    <row r="25" spans="1:37" ht="11.25" outlineLevel="2">
      <c r="A25" s="2611" t="s">
        <v>650</v>
      </c>
      <c r="B25" s="53"/>
      <c r="C25" s="54" t="str">
        <f t="shared" si="0"/>
        <v/>
      </c>
      <c r="D25" s="55" t="s">
        <v>83</v>
      </c>
      <c r="E25" s="52" t="s">
        <v>651</v>
      </c>
      <c r="F25" s="52" t="s">
        <v>68</v>
      </c>
      <c r="G25" s="52" t="s">
        <v>650</v>
      </c>
      <c r="H25" s="52"/>
      <c r="I25" s="52"/>
      <c r="J25" s="56"/>
      <c r="K25" s="52"/>
      <c r="L25" s="52" t="s">
        <v>12</v>
      </c>
      <c r="M25" s="56" t="s">
        <v>12</v>
      </c>
      <c r="N25" s="56"/>
      <c r="O25" s="56"/>
      <c r="P25" s="56"/>
      <c r="Q25" s="56"/>
      <c r="S25" s="2612"/>
      <c r="U25" s="2613"/>
      <c r="W25" s="2614" t="str">
        <f t="shared" si="4"/>
        <v/>
      </c>
      <c r="Y25" s="2615" t="str">
        <f t="shared" si="1"/>
        <v/>
      </c>
      <c r="AA25" s="2616" t="str">
        <f t="shared" si="2"/>
        <v/>
      </c>
      <c r="AC25" s="84"/>
      <c r="AE25" s="2617"/>
      <c r="AG25" s="2618"/>
      <c r="AI25" s="2619" t="str">
        <f t="shared" si="5"/>
        <v/>
      </c>
      <c r="AK25" s="2620" t="str">
        <f t="shared" si="3"/>
        <v/>
      </c>
    </row>
    <row r="26" spans="1:37" ht="11.25" outlineLevel="2">
      <c r="A26" s="2621" t="s">
        <v>652</v>
      </c>
      <c r="B26" s="53" t="s">
        <v>88</v>
      </c>
      <c r="C26" s="54" t="str">
        <f t="shared" si="0"/>
        <v/>
      </c>
      <c r="D26" s="55" t="s">
        <v>83</v>
      </c>
      <c r="E26" s="52" t="s">
        <v>653</v>
      </c>
      <c r="F26" s="52" t="s">
        <v>68</v>
      </c>
      <c r="G26" s="52" t="s">
        <v>652</v>
      </c>
      <c r="H26" s="52"/>
      <c r="I26" s="52"/>
      <c r="J26" s="56" t="s">
        <v>86</v>
      </c>
      <c r="K26" s="52"/>
      <c r="L26" s="52" t="s">
        <v>12</v>
      </c>
      <c r="M26" s="56" t="s">
        <v>12</v>
      </c>
      <c r="N26" s="56"/>
      <c r="O26" s="56"/>
      <c r="P26" s="56"/>
      <c r="Q26" s="56"/>
      <c r="S26" s="2622"/>
      <c r="U26" s="2623"/>
      <c r="W26" s="2624" t="str">
        <f t="shared" si="4"/>
        <v/>
      </c>
      <c r="Y26" s="2625" t="str">
        <f t="shared" si="1"/>
        <v/>
      </c>
      <c r="AA26" s="2626" t="str">
        <f t="shared" si="2"/>
        <v/>
      </c>
      <c r="AC26" s="84"/>
      <c r="AE26" s="2627"/>
      <c r="AG26" s="2628"/>
      <c r="AI26" s="2629" t="str">
        <f t="shared" si="5"/>
        <v/>
      </c>
      <c r="AK26" s="2630" t="str">
        <f t="shared" si="3"/>
        <v/>
      </c>
    </row>
    <row r="27" spans="1:37" ht="11.25" outlineLevel="2">
      <c r="A27" s="2631" t="s">
        <v>654</v>
      </c>
      <c r="B27" s="53" t="s">
        <v>88</v>
      </c>
      <c r="C27" s="54" t="str">
        <f t="shared" si="0"/>
        <v/>
      </c>
      <c r="D27" s="55" t="s">
        <v>83</v>
      </c>
      <c r="E27" s="52" t="s">
        <v>655</v>
      </c>
      <c r="F27" s="52" t="s">
        <v>68</v>
      </c>
      <c r="G27" s="52" t="s">
        <v>654</v>
      </c>
      <c r="H27" s="52"/>
      <c r="I27" s="52"/>
      <c r="J27" s="56" t="s">
        <v>86</v>
      </c>
      <c r="K27" s="52"/>
      <c r="L27" s="52" t="s">
        <v>12</v>
      </c>
      <c r="M27" s="56" t="s">
        <v>12</v>
      </c>
      <c r="N27" s="56"/>
      <c r="O27" s="56"/>
      <c r="P27" s="56"/>
      <c r="Q27" s="56"/>
      <c r="S27" s="2632"/>
      <c r="U27" s="2633"/>
      <c r="W27" s="2634" t="str">
        <f t="shared" si="4"/>
        <v/>
      </c>
      <c r="Y27" s="2635" t="str">
        <f t="shared" si="1"/>
        <v/>
      </c>
      <c r="AA27" s="2636" t="str">
        <f t="shared" si="2"/>
        <v/>
      </c>
      <c r="AC27" s="84"/>
      <c r="AE27" s="2637"/>
      <c r="AG27" s="2638"/>
      <c r="AI27" s="2639" t="str">
        <f t="shared" si="5"/>
        <v/>
      </c>
      <c r="AK27" s="2640" t="str">
        <f t="shared" si="3"/>
        <v/>
      </c>
    </row>
    <row r="28" spans="1:37" ht="11.25" outlineLevel="2">
      <c r="A28" s="2641" t="s">
        <v>656</v>
      </c>
      <c r="B28" s="53" t="s">
        <v>88</v>
      </c>
      <c r="C28" s="54" t="str">
        <f t="shared" si="0"/>
        <v/>
      </c>
      <c r="D28" s="55" t="s">
        <v>83</v>
      </c>
      <c r="E28" s="52" t="s">
        <v>657</v>
      </c>
      <c r="F28" s="52" t="s">
        <v>68</v>
      </c>
      <c r="G28" s="52" t="s">
        <v>656</v>
      </c>
      <c r="H28" s="52" t="s">
        <v>658</v>
      </c>
      <c r="I28" s="52"/>
      <c r="J28" s="56" t="s">
        <v>86</v>
      </c>
      <c r="K28" s="52"/>
      <c r="L28" s="52" t="s">
        <v>12</v>
      </c>
      <c r="M28" s="56" t="s">
        <v>12</v>
      </c>
      <c r="N28" s="56"/>
      <c r="O28" s="56"/>
      <c r="P28" s="56"/>
      <c r="Q28" s="56"/>
      <c r="S28" s="2642"/>
      <c r="U28" s="2643"/>
      <c r="W28" s="2644" t="str">
        <f t="shared" si="4"/>
        <v/>
      </c>
      <c r="Y28" s="2645" t="str">
        <f t="shared" si="1"/>
        <v/>
      </c>
      <c r="AA28" s="2646" t="str">
        <f t="shared" si="2"/>
        <v/>
      </c>
      <c r="AC28" s="84"/>
      <c r="AE28" s="2647"/>
      <c r="AG28" s="2648"/>
      <c r="AI28" s="2649" t="str">
        <f t="shared" si="5"/>
        <v/>
      </c>
      <c r="AK28" s="2650" t="str">
        <f t="shared" si="3"/>
        <v/>
      </c>
    </row>
    <row r="29" spans="1:37" ht="11.25" outlineLevel="2">
      <c r="A29" s="2651" t="s">
        <v>659</v>
      </c>
      <c r="B29" s="53" t="s">
        <v>88</v>
      </c>
      <c r="C29" s="54" t="str">
        <f t="shared" si="0"/>
        <v/>
      </c>
      <c r="D29" s="55" t="s">
        <v>83</v>
      </c>
      <c r="E29" s="52" t="s">
        <v>660</v>
      </c>
      <c r="F29" s="52" t="s">
        <v>68</v>
      </c>
      <c r="G29" s="52" t="s">
        <v>659</v>
      </c>
      <c r="H29" s="52" t="s">
        <v>658</v>
      </c>
      <c r="I29" s="52"/>
      <c r="J29" s="56" t="s">
        <v>86</v>
      </c>
      <c r="K29" s="52"/>
      <c r="L29" s="52" t="s">
        <v>12</v>
      </c>
      <c r="M29" s="56" t="s">
        <v>12</v>
      </c>
      <c r="N29" s="56"/>
      <c r="O29" s="56"/>
      <c r="P29" s="56"/>
      <c r="Q29" s="56"/>
      <c r="S29" s="2652"/>
      <c r="U29" s="2653"/>
      <c r="W29" s="2654" t="str">
        <f t="shared" si="4"/>
        <v/>
      </c>
      <c r="Y29" s="2655" t="str">
        <f t="shared" si="1"/>
        <v/>
      </c>
      <c r="AA29" s="2656" t="str">
        <f t="shared" si="2"/>
        <v/>
      </c>
      <c r="AC29" s="84"/>
      <c r="AE29" s="2657"/>
      <c r="AG29" s="2658"/>
      <c r="AI29" s="2659" t="str">
        <f t="shared" si="5"/>
        <v/>
      </c>
      <c r="AK29" s="2660" t="str">
        <f t="shared" si="3"/>
        <v/>
      </c>
    </row>
    <row r="30" spans="1:37" ht="11.25" outlineLevel="2" collapsed="1">
      <c r="A30" s="2661" t="s">
        <v>661</v>
      </c>
      <c r="B30" s="53" t="s">
        <v>88</v>
      </c>
      <c r="C30" s="54" t="str">
        <f t="shared" si="0"/>
        <v/>
      </c>
      <c r="D30" s="55" t="s">
        <v>83</v>
      </c>
      <c r="E30" s="52" t="s">
        <v>662</v>
      </c>
      <c r="F30" s="52" t="s">
        <v>68</v>
      </c>
      <c r="G30" s="52" t="s">
        <v>661</v>
      </c>
      <c r="H30" s="52" t="s">
        <v>658</v>
      </c>
      <c r="I30" s="52"/>
      <c r="J30" s="56" t="s">
        <v>86</v>
      </c>
      <c r="K30" s="52"/>
      <c r="L30" s="52" t="s">
        <v>12</v>
      </c>
      <c r="M30" s="56" t="s">
        <v>12</v>
      </c>
      <c r="N30" s="56"/>
      <c r="O30" s="56"/>
      <c r="P30" s="56"/>
      <c r="Q30" s="56"/>
      <c r="S30" s="2662"/>
      <c r="U30" s="2663"/>
      <c r="W30" s="2664" t="str">
        <f t="shared" si="4"/>
        <v/>
      </c>
      <c r="Y30" s="2665" t="str">
        <f t="shared" si="1"/>
        <v/>
      </c>
      <c r="AA30" s="2666" t="str">
        <f t="shared" si="2"/>
        <v/>
      </c>
      <c r="AC30" s="84"/>
      <c r="AE30" s="2667"/>
      <c r="AG30" s="2668"/>
      <c r="AI30" s="2669" t="str">
        <f t="shared" si="5"/>
        <v/>
      </c>
      <c r="AK30" s="2670" t="str">
        <f t="shared" si="3"/>
        <v/>
      </c>
    </row>
    <row r="31" spans="1:37" ht="11.25" hidden="1" outlineLevel="3">
      <c r="A31" s="2671" t="s">
        <v>663</v>
      </c>
      <c r="B31" s="53"/>
      <c r="C31" s="54" t="str">
        <f t="shared" si="0"/>
        <v/>
      </c>
      <c r="D31" s="55" t="s">
        <v>83</v>
      </c>
      <c r="E31" s="52" t="s">
        <v>664</v>
      </c>
      <c r="F31" s="52" t="s">
        <v>68</v>
      </c>
      <c r="G31" s="52" t="s">
        <v>663</v>
      </c>
      <c r="H31" s="52" t="s">
        <v>658</v>
      </c>
      <c r="I31" s="52"/>
      <c r="J31" s="56" t="s">
        <v>86</v>
      </c>
      <c r="K31" s="52"/>
      <c r="L31" s="52" t="s">
        <v>12</v>
      </c>
      <c r="M31" s="56" t="s">
        <v>12</v>
      </c>
      <c r="N31" s="56"/>
      <c r="O31" s="56"/>
      <c r="P31" s="56"/>
      <c r="Q31" s="56"/>
      <c r="S31" s="2672"/>
      <c r="U31" s="2673"/>
      <c r="W31" s="2674" t="str">
        <f t="shared" si="4"/>
        <v/>
      </c>
      <c r="Y31" s="2675" t="str">
        <f t="shared" si="1"/>
        <v/>
      </c>
      <c r="AA31" s="2676" t="str">
        <f t="shared" si="2"/>
        <v/>
      </c>
      <c r="AC31" s="84"/>
      <c r="AE31" s="2677"/>
      <c r="AG31" s="2678"/>
      <c r="AI31" s="2679" t="str">
        <f t="shared" si="5"/>
        <v/>
      </c>
      <c r="AK31" s="2680" t="str">
        <f t="shared" si="3"/>
        <v/>
      </c>
    </row>
    <row r="32" spans="1:37" ht="11.25" hidden="1" outlineLevel="3">
      <c r="A32" s="2681" t="s">
        <v>665</v>
      </c>
      <c r="B32" s="53"/>
      <c r="C32" s="54" t="str">
        <f t="shared" si="0"/>
        <v/>
      </c>
      <c r="D32" s="55" t="s">
        <v>83</v>
      </c>
      <c r="E32" s="52" t="s">
        <v>666</v>
      </c>
      <c r="F32" s="52" t="s">
        <v>68</v>
      </c>
      <c r="G32" s="52" t="s">
        <v>665</v>
      </c>
      <c r="H32" s="52" t="s">
        <v>658</v>
      </c>
      <c r="I32" s="52"/>
      <c r="J32" s="56" t="s">
        <v>86</v>
      </c>
      <c r="K32" s="52"/>
      <c r="L32" s="52" t="s">
        <v>12</v>
      </c>
      <c r="M32" s="56" t="s">
        <v>12</v>
      </c>
      <c r="N32" s="56"/>
      <c r="O32" s="56"/>
      <c r="P32" s="56"/>
      <c r="Q32" s="56"/>
      <c r="S32" s="2682"/>
      <c r="U32" s="2683"/>
      <c r="W32" s="2684" t="str">
        <f t="shared" si="4"/>
        <v/>
      </c>
      <c r="Y32" s="2685" t="str">
        <f t="shared" si="1"/>
        <v/>
      </c>
      <c r="AA32" s="2686" t="str">
        <f t="shared" si="2"/>
        <v/>
      </c>
      <c r="AC32" s="84"/>
      <c r="AE32" s="2687"/>
      <c r="AG32" s="2688"/>
      <c r="AI32" s="2689" t="str">
        <f t="shared" si="5"/>
        <v/>
      </c>
      <c r="AK32" s="2690" t="str">
        <f t="shared" si="3"/>
        <v/>
      </c>
    </row>
    <row r="33" spans="1:37" ht="11.25" outlineLevel="2">
      <c r="A33" s="2691" t="s">
        <v>667</v>
      </c>
      <c r="B33" s="53" t="s">
        <v>88</v>
      </c>
      <c r="C33" s="54" t="str">
        <f t="shared" si="0"/>
        <v/>
      </c>
      <c r="D33" s="55" t="s">
        <v>83</v>
      </c>
      <c r="E33" s="52" t="s">
        <v>668</v>
      </c>
      <c r="F33" s="52" t="s">
        <v>68</v>
      </c>
      <c r="G33" s="52" t="s">
        <v>667</v>
      </c>
      <c r="H33" s="52" t="s">
        <v>131</v>
      </c>
      <c r="I33" s="52"/>
      <c r="J33" s="56" t="s">
        <v>86</v>
      </c>
      <c r="K33" s="52"/>
      <c r="L33" s="52" t="s">
        <v>12</v>
      </c>
      <c r="M33" s="56" t="s">
        <v>12</v>
      </c>
      <c r="N33" s="56"/>
      <c r="O33" s="56"/>
      <c r="P33" s="56"/>
      <c r="Q33" s="56"/>
      <c r="S33" s="2692"/>
      <c r="U33" s="2693"/>
      <c r="W33" s="2694" t="str">
        <f t="shared" si="4"/>
        <v/>
      </c>
      <c r="Y33" s="2695" t="str">
        <f t="shared" si="1"/>
        <v/>
      </c>
      <c r="AA33" s="2696" t="str">
        <f t="shared" si="2"/>
        <v/>
      </c>
      <c r="AC33" s="84"/>
      <c r="AE33" s="2697"/>
      <c r="AG33" s="2698"/>
      <c r="AI33" s="2699" t="str">
        <f t="shared" si="5"/>
        <v/>
      </c>
      <c r="AK33" s="2700" t="str">
        <f t="shared" si="3"/>
        <v/>
      </c>
    </row>
    <row r="34" spans="1:37" ht="11.25" outlineLevel="2">
      <c r="A34" s="2701" t="s">
        <v>669</v>
      </c>
      <c r="B34" s="53" t="s">
        <v>88</v>
      </c>
      <c r="C34" s="54" t="str">
        <f t="shared" si="0"/>
        <v/>
      </c>
      <c r="D34" s="55" t="s">
        <v>83</v>
      </c>
      <c r="E34" s="52" t="s">
        <v>670</v>
      </c>
      <c r="F34" s="52" t="s">
        <v>68</v>
      </c>
      <c r="G34" s="52" t="s">
        <v>669</v>
      </c>
      <c r="H34" s="52" t="s">
        <v>131</v>
      </c>
      <c r="I34" s="52"/>
      <c r="J34" s="56" t="s">
        <v>86</v>
      </c>
      <c r="K34" s="52"/>
      <c r="L34" s="52" t="s">
        <v>12</v>
      </c>
      <c r="M34" s="56" t="s">
        <v>12</v>
      </c>
      <c r="N34" s="56"/>
      <c r="O34" s="56"/>
      <c r="P34" s="56"/>
      <c r="Q34" s="56"/>
      <c r="S34" s="2702"/>
      <c r="U34" s="2703"/>
      <c r="W34" s="2704" t="str">
        <f t="shared" si="4"/>
        <v/>
      </c>
      <c r="Y34" s="2705" t="str">
        <f t="shared" si="1"/>
        <v/>
      </c>
      <c r="AA34" s="2706" t="str">
        <f t="shared" si="2"/>
        <v/>
      </c>
      <c r="AC34" s="84"/>
      <c r="AE34" s="2707"/>
      <c r="AG34" s="2708"/>
      <c r="AI34" s="2709" t="str">
        <f t="shared" si="5"/>
        <v/>
      </c>
      <c r="AK34" s="2710" t="str">
        <f t="shared" si="3"/>
        <v/>
      </c>
    </row>
    <row r="35" spans="1:37" ht="11.25" outlineLevel="2">
      <c r="A35" s="2711" t="s">
        <v>671</v>
      </c>
      <c r="B35" s="53" t="s">
        <v>88</v>
      </c>
      <c r="C35" s="54" t="str">
        <f t="shared" si="0"/>
        <v/>
      </c>
      <c r="D35" s="55" t="s">
        <v>83</v>
      </c>
      <c r="E35" s="52" t="s">
        <v>672</v>
      </c>
      <c r="F35" s="52" t="s">
        <v>68</v>
      </c>
      <c r="G35" s="52" t="s">
        <v>671</v>
      </c>
      <c r="H35" s="52" t="s">
        <v>131</v>
      </c>
      <c r="I35" s="52"/>
      <c r="J35" s="56" t="s">
        <v>86</v>
      </c>
      <c r="K35" s="52"/>
      <c r="L35" s="52" t="s">
        <v>12</v>
      </c>
      <c r="M35" s="56" t="s">
        <v>12</v>
      </c>
      <c r="N35" s="56"/>
      <c r="O35" s="56"/>
      <c r="P35" s="56"/>
      <c r="Q35" s="56"/>
      <c r="S35" s="2712"/>
      <c r="U35" s="2713"/>
      <c r="W35" s="2714" t="str">
        <f t="shared" si="4"/>
        <v/>
      </c>
      <c r="Y35" s="2715" t="str">
        <f t="shared" si="1"/>
        <v/>
      </c>
      <c r="AA35" s="2716" t="str">
        <f t="shared" si="2"/>
        <v/>
      </c>
      <c r="AC35" s="84"/>
      <c r="AE35" s="2717"/>
      <c r="AG35" s="2718"/>
      <c r="AI35" s="2719" t="str">
        <f t="shared" si="5"/>
        <v/>
      </c>
      <c r="AK35" s="2720" t="str">
        <f t="shared" si="3"/>
        <v/>
      </c>
    </row>
    <row r="36" spans="1:37" ht="11.25" outlineLevel="2" collapsed="1">
      <c r="A36" s="2721" t="s">
        <v>673</v>
      </c>
      <c r="B36" s="53" t="s">
        <v>88</v>
      </c>
      <c r="C36" s="54" t="str">
        <f t="shared" si="0"/>
        <v/>
      </c>
      <c r="D36" s="55" t="s">
        <v>83</v>
      </c>
      <c r="E36" s="52" t="s">
        <v>674</v>
      </c>
      <c r="F36" s="52" t="s">
        <v>68</v>
      </c>
      <c r="G36" s="52" t="s">
        <v>673</v>
      </c>
      <c r="H36" s="52" t="s">
        <v>131</v>
      </c>
      <c r="I36" s="52"/>
      <c r="J36" s="56" t="s">
        <v>86</v>
      </c>
      <c r="K36" s="52"/>
      <c r="L36" s="52" t="s">
        <v>12</v>
      </c>
      <c r="M36" s="56" t="s">
        <v>12</v>
      </c>
      <c r="N36" s="56"/>
      <c r="O36" s="56"/>
      <c r="P36" s="56"/>
      <c r="Q36" s="56"/>
      <c r="S36" s="2722"/>
      <c r="U36" s="2723"/>
      <c r="W36" s="2724" t="str">
        <f t="shared" si="4"/>
        <v/>
      </c>
      <c r="Y36" s="2725" t="str">
        <f t="shared" si="1"/>
        <v/>
      </c>
      <c r="AA36" s="2726" t="str">
        <f t="shared" si="2"/>
        <v/>
      </c>
      <c r="AC36" s="84"/>
      <c r="AE36" s="2727"/>
      <c r="AG36" s="2728"/>
      <c r="AI36" s="2729" t="str">
        <f t="shared" si="5"/>
        <v/>
      </c>
      <c r="AK36" s="2730" t="str">
        <f t="shared" si="3"/>
        <v/>
      </c>
    </row>
    <row r="37" spans="1:37" ht="11.25" hidden="1" outlineLevel="3">
      <c r="A37" s="2731" t="s">
        <v>663</v>
      </c>
      <c r="B37" s="53"/>
      <c r="C37" s="54" t="str">
        <f t="shared" si="0"/>
        <v/>
      </c>
      <c r="D37" s="55" t="s">
        <v>83</v>
      </c>
      <c r="E37" s="52" t="s">
        <v>675</v>
      </c>
      <c r="F37" s="52" t="s">
        <v>68</v>
      </c>
      <c r="G37" s="52" t="s">
        <v>663</v>
      </c>
      <c r="H37" s="52" t="s">
        <v>131</v>
      </c>
      <c r="I37" s="52"/>
      <c r="J37" s="56" t="s">
        <v>86</v>
      </c>
      <c r="K37" s="52"/>
      <c r="L37" s="52" t="s">
        <v>12</v>
      </c>
      <c r="M37" s="56" t="s">
        <v>12</v>
      </c>
      <c r="N37" s="56"/>
      <c r="O37" s="56"/>
      <c r="P37" s="56"/>
      <c r="Q37" s="56"/>
      <c r="S37" s="2732"/>
      <c r="U37" s="2733"/>
      <c r="W37" s="2734" t="str">
        <f t="shared" si="4"/>
        <v/>
      </c>
      <c r="Y37" s="2735" t="str">
        <f t="shared" si="1"/>
        <v/>
      </c>
      <c r="AA37" s="2736" t="str">
        <f t="shared" si="2"/>
        <v/>
      </c>
      <c r="AC37" s="84"/>
      <c r="AE37" s="2737"/>
      <c r="AG37" s="2738"/>
      <c r="AI37" s="2739" t="str">
        <f t="shared" si="5"/>
        <v/>
      </c>
      <c r="AK37" s="2740" t="str">
        <f t="shared" si="3"/>
        <v/>
      </c>
    </row>
    <row r="38" spans="1:37" ht="11.25" outlineLevel="2">
      <c r="A38" s="2741" t="s">
        <v>676</v>
      </c>
      <c r="B38" s="53"/>
      <c r="C38" s="54" t="str">
        <f t="shared" si="0"/>
        <v/>
      </c>
      <c r="D38" s="55" t="s">
        <v>83</v>
      </c>
      <c r="E38" s="52" t="s">
        <v>677</v>
      </c>
      <c r="F38" s="52" t="s">
        <v>68</v>
      </c>
      <c r="G38" s="52" t="s">
        <v>676</v>
      </c>
      <c r="H38" s="52"/>
      <c r="I38" s="52" t="s">
        <v>678</v>
      </c>
      <c r="J38" s="56"/>
      <c r="K38" s="52" t="s">
        <v>365</v>
      </c>
      <c r="L38" s="52" t="s">
        <v>12</v>
      </c>
      <c r="M38" s="56" t="s">
        <v>12</v>
      </c>
      <c r="N38" s="56"/>
      <c r="O38" s="56"/>
      <c r="P38" s="56"/>
      <c r="Q38" s="56"/>
      <c r="S38" s="2742"/>
      <c r="U38" s="2743"/>
      <c r="W38" s="2744" t="str">
        <f t="shared" si="4"/>
        <v/>
      </c>
      <c r="Y38" s="2745" t="str">
        <f t="shared" si="1"/>
        <v/>
      </c>
      <c r="AA38" s="2746" t="str">
        <f t="shared" si="2"/>
        <v/>
      </c>
      <c r="AC38" s="84"/>
      <c r="AE38" s="2747"/>
      <c r="AG38" s="2748"/>
      <c r="AI38" s="2749" t="str">
        <f t="shared" si="5"/>
        <v/>
      </c>
      <c r="AK38" s="2750" t="str">
        <f t="shared" si="3"/>
        <v/>
      </c>
    </row>
    <row r="39" spans="1:37" ht="11.25" outlineLevel="1">
      <c r="A39" s="2751" t="s">
        <v>679</v>
      </c>
      <c r="B39" s="53"/>
      <c r="C39" s="54" t="str">
        <f t="shared" si="0"/>
        <v/>
      </c>
      <c r="D39" s="55" t="s">
        <v>83</v>
      </c>
      <c r="E39" s="52" t="s">
        <v>680</v>
      </c>
      <c r="F39" s="52" t="s">
        <v>68</v>
      </c>
      <c r="G39" s="52" t="s">
        <v>679</v>
      </c>
      <c r="H39" s="52"/>
      <c r="I39" s="52"/>
      <c r="J39" s="56" t="s">
        <v>86</v>
      </c>
      <c r="K39" s="52"/>
      <c r="L39" s="52" t="s">
        <v>12</v>
      </c>
      <c r="M39" s="56" t="s">
        <v>12</v>
      </c>
      <c r="N39" s="56"/>
      <c r="O39" s="56"/>
      <c r="P39" s="56"/>
      <c r="Q39" s="56"/>
      <c r="S39" s="2752"/>
      <c r="U39" s="2753"/>
      <c r="W39" s="2754" t="str">
        <f>IF(OR(ISNUMBER(W50),ISNUMBER(W51),ISNUMBER(W52),ISNUMBER(W54),ISNUMBER(W59)),N(W50)+N(W51)+N(W52)+N(W54)+N(W59),IF(ISNUMBER(U39),U39,""))</f>
        <v/>
      </c>
      <c r="Y39" s="2755" t="str">
        <f t="shared" si="1"/>
        <v/>
      </c>
      <c r="AA39" s="2756" t="str">
        <f t="shared" si="2"/>
        <v/>
      </c>
      <c r="AC39" s="84"/>
      <c r="AE39" s="2757"/>
      <c r="AG39" s="2758"/>
      <c r="AI39" s="2759" t="str">
        <f>IF(OR(ISNUMBER(AI50),ISNUMBER(AI51),ISNUMBER(AI52),ISNUMBER(AI54),ISNUMBER(AI59)),N(AI50)+N(AI51)+N(AI52)+N(AI54)+N(AI59),IF(ISNUMBER(AG39),AG39,""))</f>
        <v/>
      </c>
      <c r="AK39" s="2760" t="str">
        <f t="shared" si="3"/>
        <v/>
      </c>
    </row>
    <row r="40" spans="1:37" ht="11.25" outlineLevel="2" collapsed="1">
      <c r="A40" s="2761" t="s">
        <v>641</v>
      </c>
      <c r="B40" s="53"/>
      <c r="C40" s="54" t="str">
        <f t="shared" si="0"/>
        <v/>
      </c>
      <c r="D40" s="55" t="s">
        <v>83</v>
      </c>
      <c r="E40" s="52" t="s">
        <v>681</v>
      </c>
      <c r="F40" s="52" t="s">
        <v>68</v>
      </c>
      <c r="G40" s="52" t="s">
        <v>641</v>
      </c>
      <c r="H40" s="52"/>
      <c r="I40" s="52"/>
      <c r="J40" s="56" t="s">
        <v>86</v>
      </c>
      <c r="K40" s="52"/>
      <c r="L40" s="52" t="s">
        <v>12</v>
      </c>
      <c r="M40" s="56" t="s">
        <v>12</v>
      </c>
      <c r="N40" s="56"/>
      <c r="O40" s="56"/>
      <c r="P40" s="56"/>
      <c r="Q40" s="56"/>
      <c r="S40" s="2762"/>
      <c r="U40" s="2763"/>
      <c r="W40" s="2764" t="str">
        <f t="shared" ref="W40:W53" si="6">IF(ISNUMBER(U40),U40,"")</f>
        <v/>
      </c>
      <c r="Y40" s="2765" t="str">
        <f t="shared" si="1"/>
        <v/>
      </c>
      <c r="AA40" s="2766" t="str">
        <f t="shared" si="2"/>
        <v/>
      </c>
      <c r="AC40" s="84"/>
      <c r="AE40" s="2767"/>
      <c r="AG40" s="2768"/>
      <c r="AI40" s="2769" t="str">
        <f t="shared" ref="AI40:AI53" si="7">IF(ISNUMBER(AG40),AG40,"")</f>
        <v/>
      </c>
      <c r="AK40" s="2770" t="str">
        <f t="shared" si="3"/>
        <v/>
      </c>
    </row>
    <row r="41" spans="1:37" ht="11.25" hidden="1" outlineLevel="3">
      <c r="A41" s="2771" t="s">
        <v>643</v>
      </c>
      <c r="B41" s="53"/>
      <c r="C41" s="54" t="str">
        <f t="shared" ref="C41:C72" si="8">IF(OR(ISNUMBER(S41),ISNUMBER(U41),ISNUMBER(W41),ISNUMBER(Y41),ISNUMBER(AC41),ISNUMBER(AE41),ISNUMBER(AG41),ISNUMBER(AI41),ISNUMBER(AA41),ISNUMBER(AK41)),"x","")</f>
        <v/>
      </c>
      <c r="D41" s="55" t="s">
        <v>83</v>
      </c>
      <c r="E41" s="52" t="s">
        <v>682</v>
      </c>
      <c r="F41" s="52" t="s">
        <v>68</v>
      </c>
      <c r="G41" s="52" t="s">
        <v>643</v>
      </c>
      <c r="H41" s="52" t="s">
        <v>683</v>
      </c>
      <c r="I41" s="52" t="s">
        <v>646</v>
      </c>
      <c r="J41" s="56"/>
      <c r="K41" s="52" t="s">
        <v>365</v>
      </c>
      <c r="L41" s="52" t="s">
        <v>12</v>
      </c>
      <c r="M41" s="56" t="s">
        <v>12</v>
      </c>
      <c r="N41" s="56"/>
      <c r="O41" s="56"/>
      <c r="P41" s="56"/>
      <c r="Q41" s="56"/>
      <c r="S41" s="2772"/>
      <c r="U41" s="2773"/>
      <c r="W41" s="2774" t="str">
        <f t="shared" si="6"/>
        <v/>
      </c>
      <c r="Y41" s="2775" t="str">
        <f t="shared" ref="Y41:Y72" si="9">IF(OR(ISNUMBER(AI41),ISNUMBER(W41)),N(AI41)+N(W41),"")</f>
        <v/>
      </c>
      <c r="AA41" s="2776" t="str">
        <f t="shared" ref="AA41:AA72" si="10">IF(OR(ISNUMBER(S41),ISNUMBER(Y41)),N(S41)+N(Y41),"")</f>
        <v/>
      </c>
      <c r="AC41" s="84"/>
      <c r="AE41" s="2777"/>
      <c r="AG41" s="2778"/>
      <c r="AI41" s="2779" t="str">
        <f t="shared" si="7"/>
        <v/>
      </c>
      <c r="AK41" s="2780" t="str">
        <f t="shared" ref="AK41:AK72" si="11">IF(OR(ISNUMBER(AE41),ISNUMBER(AI41)),N(AE41)+N(AI41),"")</f>
        <v/>
      </c>
    </row>
    <row r="42" spans="1:37" ht="11.25" outlineLevel="2" collapsed="1">
      <c r="A42" s="2781" t="s">
        <v>647</v>
      </c>
      <c r="B42" s="53"/>
      <c r="C42" s="54" t="str">
        <f t="shared" si="8"/>
        <v/>
      </c>
      <c r="D42" s="55" t="s">
        <v>83</v>
      </c>
      <c r="E42" s="52" t="s">
        <v>684</v>
      </c>
      <c r="F42" s="52" t="s">
        <v>68</v>
      </c>
      <c r="G42" s="52" t="s">
        <v>647</v>
      </c>
      <c r="H42" s="52"/>
      <c r="I42" s="52"/>
      <c r="J42" s="56" t="s">
        <v>86</v>
      </c>
      <c r="K42" s="52"/>
      <c r="L42" s="52" t="s">
        <v>12</v>
      </c>
      <c r="M42" s="56" t="s">
        <v>12</v>
      </c>
      <c r="N42" s="56"/>
      <c r="O42" s="56"/>
      <c r="P42" s="56"/>
      <c r="Q42" s="56"/>
      <c r="S42" s="2782"/>
      <c r="U42" s="2783"/>
      <c r="W42" s="2784" t="str">
        <f t="shared" si="6"/>
        <v/>
      </c>
      <c r="Y42" s="2785" t="str">
        <f t="shared" si="9"/>
        <v/>
      </c>
      <c r="AA42" s="2786" t="str">
        <f t="shared" si="10"/>
        <v/>
      </c>
      <c r="AC42" s="84"/>
      <c r="AE42" s="2787"/>
      <c r="AG42" s="2788"/>
      <c r="AI42" s="2789" t="str">
        <f t="shared" si="7"/>
        <v/>
      </c>
      <c r="AK42" s="2790" t="str">
        <f t="shared" si="11"/>
        <v/>
      </c>
    </row>
    <row r="43" spans="1:37" ht="11.25" hidden="1" outlineLevel="3">
      <c r="A43" s="2791" t="s">
        <v>643</v>
      </c>
      <c r="B43" s="53"/>
      <c r="C43" s="54" t="str">
        <f t="shared" si="8"/>
        <v/>
      </c>
      <c r="D43" s="55" t="s">
        <v>83</v>
      </c>
      <c r="E43" s="52" t="s">
        <v>685</v>
      </c>
      <c r="F43" s="52" t="s">
        <v>68</v>
      </c>
      <c r="G43" s="52" t="s">
        <v>643</v>
      </c>
      <c r="H43" s="52" t="s">
        <v>683</v>
      </c>
      <c r="I43" s="52" t="s">
        <v>646</v>
      </c>
      <c r="J43" s="56"/>
      <c r="K43" s="52" t="s">
        <v>365</v>
      </c>
      <c r="L43" s="52" t="s">
        <v>12</v>
      </c>
      <c r="M43" s="56" t="s">
        <v>12</v>
      </c>
      <c r="N43" s="56"/>
      <c r="O43" s="56"/>
      <c r="P43" s="56"/>
      <c r="Q43" s="56"/>
      <c r="S43" s="2792"/>
      <c r="U43" s="2793"/>
      <c r="W43" s="2794" t="str">
        <f t="shared" si="6"/>
        <v/>
      </c>
      <c r="Y43" s="2795" t="str">
        <f t="shared" si="9"/>
        <v/>
      </c>
      <c r="AA43" s="2796" t="str">
        <f t="shared" si="10"/>
        <v/>
      </c>
      <c r="AC43" s="84"/>
      <c r="AE43" s="2797"/>
      <c r="AG43" s="2798"/>
      <c r="AI43" s="2799" t="str">
        <f t="shared" si="7"/>
        <v/>
      </c>
      <c r="AK43" s="2800" t="str">
        <f t="shared" si="11"/>
        <v/>
      </c>
    </row>
    <row r="44" spans="1:37" ht="11.25" outlineLevel="2">
      <c r="A44" s="2801" t="s">
        <v>650</v>
      </c>
      <c r="B44" s="53"/>
      <c r="C44" s="54" t="str">
        <f t="shared" si="8"/>
        <v/>
      </c>
      <c r="D44" s="55" t="s">
        <v>83</v>
      </c>
      <c r="E44" s="52" t="s">
        <v>686</v>
      </c>
      <c r="F44" s="52" t="s">
        <v>68</v>
      </c>
      <c r="G44" s="52" t="s">
        <v>650</v>
      </c>
      <c r="H44" s="52"/>
      <c r="I44" s="52"/>
      <c r="J44" s="56"/>
      <c r="K44" s="52"/>
      <c r="L44" s="52" t="s">
        <v>12</v>
      </c>
      <c r="M44" s="56" t="s">
        <v>12</v>
      </c>
      <c r="N44" s="56"/>
      <c r="O44" s="56"/>
      <c r="P44" s="56"/>
      <c r="Q44" s="56"/>
      <c r="S44" s="2802"/>
      <c r="U44" s="2803"/>
      <c r="W44" s="2804" t="str">
        <f t="shared" si="6"/>
        <v/>
      </c>
      <c r="Y44" s="2805" t="str">
        <f t="shared" si="9"/>
        <v/>
      </c>
      <c r="AA44" s="2806" t="str">
        <f t="shared" si="10"/>
        <v/>
      </c>
      <c r="AC44" s="84"/>
      <c r="AE44" s="2807"/>
      <c r="AG44" s="2808"/>
      <c r="AI44" s="2809" t="str">
        <f t="shared" si="7"/>
        <v/>
      </c>
      <c r="AK44" s="2810" t="str">
        <f t="shared" si="11"/>
        <v/>
      </c>
    </row>
    <row r="45" spans="1:37" ht="11.25" outlineLevel="2">
      <c r="A45" s="2811" t="s">
        <v>687</v>
      </c>
      <c r="B45" s="53"/>
      <c r="C45" s="54" t="str">
        <f t="shared" si="8"/>
        <v/>
      </c>
      <c r="D45" s="55" t="s">
        <v>83</v>
      </c>
      <c r="E45" s="52" t="s">
        <v>688</v>
      </c>
      <c r="F45" s="52" t="s">
        <v>68</v>
      </c>
      <c r="G45" s="52" t="s">
        <v>687</v>
      </c>
      <c r="H45" s="52" t="s">
        <v>232</v>
      </c>
      <c r="I45" s="52"/>
      <c r="J45" s="56"/>
      <c r="K45" s="52"/>
      <c r="L45" s="52" t="s">
        <v>12</v>
      </c>
      <c r="M45" s="56" t="s">
        <v>12</v>
      </c>
      <c r="N45" s="56"/>
      <c r="O45" s="56"/>
      <c r="P45" s="56"/>
      <c r="Q45" s="56"/>
      <c r="S45" s="2812"/>
      <c r="U45" s="2813"/>
      <c r="W45" s="2814" t="str">
        <f t="shared" si="6"/>
        <v/>
      </c>
      <c r="Y45" s="2815" t="str">
        <f t="shared" si="9"/>
        <v/>
      </c>
      <c r="AA45" s="2816" t="str">
        <f t="shared" si="10"/>
        <v/>
      </c>
      <c r="AC45" s="84"/>
      <c r="AE45" s="2817"/>
      <c r="AG45" s="2818"/>
      <c r="AI45" s="2819" t="str">
        <f t="shared" si="7"/>
        <v/>
      </c>
      <c r="AK45" s="2820" t="str">
        <f t="shared" si="11"/>
        <v/>
      </c>
    </row>
    <row r="46" spans="1:37" ht="11.25" outlineLevel="2">
      <c r="A46" s="2821" t="s">
        <v>689</v>
      </c>
      <c r="B46" s="53"/>
      <c r="C46" s="54" t="str">
        <f t="shared" si="8"/>
        <v/>
      </c>
      <c r="D46" s="55" t="s">
        <v>83</v>
      </c>
      <c r="E46" s="52" t="s">
        <v>690</v>
      </c>
      <c r="F46" s="52" t="s">
        <v>68</v>
      </c>
      <c r="G46" s="52" t="s">
        <v>689</v>
      </c>
      <c r="H46" s="52" t="s">
        <v>691</v>
      </c>
      <c r="I46" s="52"/>
      <c r="J46" s="56"/>
      <c r="K46" s="52"/>
      <c r="L46" s="52" t="s">
        <v>12</v>
      </c>
      <c r="M46" s="56" t="s">
        <v>12</v>
      </c>
      <c r="N46" s="56"/>
      <c r="O46" s="56"/>
      <c r="P46" s="56"/>
      <c r="Q46" s="56"/>
      <c r="S46" s="2822"/>
      <c r="U46" s="2823"/>
      <c r="W46" s="2824" t="str">
        <f t="shared" si="6"/>
        <v/>
      </c>
      <c r="Y46" s="2825" t="str">
        <f t="shared" si="9"/>
        <v/>
      </c>
      <c r="AA46" s="2826" t="str">
        <f t="shared" si="10"/>
        <v/>
      </c>
      <c r="AC46" s="84"/>
      <c r="AE46" s="2827"/>
      <c r="AG46" s="2828"/>
      <c r="AI46" s="2829" t="str">
        <f t="shared" si="7"/>
        <v/>
      </c>
      <c r="AK46" s="2830" t="str">
        <f t="shared" si="11"/>
        <v/>
      </c>
    </row>
    <row r="47" spans="1:37" ht="11.25" outlineLevel="2">
      <c r="A47" s="2831" t="s">
        <v>692</v>
      </c>
      <c r="B47" s="53"/>
      <c r="C47" s="54" t="str">
        <f t="shared" si="8"/>
        <v/>
      </c>
      <c r="D47" s="55" t="s">
        <v>83</v>
      </c>
      <c r="E47" s="52" t="s">
        <v>693</v>
      </c>
      <c r="F47" s="52" t="s">
        <v>68</v>
      </c>
      <c r="G47" s="52" t="s">
        <v>692</v>
      </c>
      <c r="H47" s="52"/>
      <c r="I47" s="52"/>
      <c r="J47" s="56"/>
      <c r="K47" s="52"/>
      <c r="L47" s="52" t="s">
        <v>12</v>
      </c>
      <c r="M47" s="56" t="s">
        <v>12</v>
      </c>
      <c r="N47" s="56"/>
      <c r="O47" s="56"/>
      <c r="P47" s="56"/>
      <c r="Q47" s="56"/>
      <c r="S47" s="2832"/>
      <c r="U47" s="2833"/>
      <c r="W47" s="2834" t="str">
        <f t="shared" si="6"/>
        <v/>
      </c>
      <c r="Y47" s="2835" t="str">
        <f t="shared" si="9"/>
        <v/>
      </c>
      <c r="AA47" s="2836" t="str">
        <f t="shared" si="10"/>
        <v/>
      </c>
      <c r="AC47" s="84"/>
      <c r="AE47" s="2837"/>
      <c r="AG47" s="2838"/>
      <c r="AI47" s="2839" t="str">
        <f t="shared" si="7"/>
        <v/>
      </c>
      <c r="AK47" s="2840" t="str">
        <f t="shared" si="11"/>
        <v/>
      </c>
    </row>
    <row r="48" spans="1:37" ht="11.25" outlineLevel="2">
      <c r="A48" s="2841" t="s">
        <v>694</v>
      </c>
      <c r="B48" s="53"/>
      <c r="C48" s="54" t="str">
        <f t="shared" si="8"/>
        <v/>
      </c>
      <c r="D48" s="55" t="s">
        <v>83</v>
      </c>
      <c r="E48" s="52" t="s">
        <v>695</v>
      </c>
      <c r="F48" s="52" t="s">
        <v>68</v>
      </c>
      <c r="G48" s="52" t="s">
        <v>694</v>
      </c>
      <c r="H48" s="52"/>
      <c r="I48" s="52"/>
      <c r="J48" s="56"/>
      <c r="K48" s="52"/>
      <c r="L48" s="52" t="s">
        <v>12</v>
      </c>
      <c r="M48" s="56" t="s">
        <v>12</v>
      </c>
      <c r="N48" s="56"/>
      <c r="O48" s="56"/>
      <c r="P48" s="56"/>
      <c r="Q48" s="56"/>
      <c r="S48" s="2842"/>
      <c r="U48" s="2843"/>
      <c r="W48" s="2844" t="str">
        <f t="shared" si="6"/>
        <v/>
      </c>
      <c r="Y48" s="2845" t="str">
        <f t="shared" si="9"/>
        <v/>
      </c>
      <c r="AA48" s="2846" t="str">
        <f t="shared" si="10"/>
        <v/>
      </c>
      <c r="AC48" s="84"/>
      <c r="AE48" s="2847"/>
      <c r="AG48" s="2848"/>
      <c r="AI48" s="2849" t="str">
        <f t="shared" si="7"/>
        <v/>
      </c>
      <c r="AK48" s="2850" t="str">
        <f t="shared" si="11"/>
        <v/>
      </c>
    </row>
    <row r="49" spans="1:37" ht="11.25" outlineLevel="2">
      <c r="A49" s="2851" t="s">
        <v>696</v>
      </c>
      <c r="B49" s="53"/>
      <c r="C49" s="54" t="str">
        <f t="shared" si="8"/>
        <v/>
      </c>
      <c r="D49" s="55" t="s">
        <v>83</v>
      </c>
      <c r="E49" s="52" t="s">
        <v>697</v>
      </c>
      <c r="F49" s="52" t="s">
        <v>68</v>
      </c>
      <c r="G49" s="52" t="s">
        <v>696</v>
      </c>
      <c r="H49" s="52"/>
      <c r="I49" s="52"/>
      <c r="J49" s="56"/>
      <c r="K49" s="52"/>
      <c r="L49" s="52" t="s">
        <v>12</v>
      </c>
      <c r="M49" s="56" t="s">
        <v>12</v>
      </c>
      <c r="N49" s="56"/>
      <c r="O49" s="56"/>
      <c r="P49" s="56"/>
      <c r="Q49" s="56"/>
      <c r="S49" s="2852"/>
      <c r="U49" s="2853"/>
      <c r="W49" s="2854" t="str">
        <f t="shared" si="6"/>
        <v/>
      </c>
      <c r="Y49" s="2855" t="str">
        <f t="shared" si="9"/>
        <v/>
      </c>
      <c r="AA49" s="2856" t="str">
        <f t="shared" si="10"/>
        <v/>
      </c>
      <c r="AC49" s="84"/>
      <c r="AE49" s="2857"/>
      <c r="AG49" s="2858"/>
      <c r="AI49" s="2859" t="str">
        <f t="shared" si="7"/>
        <v/>
      </c>
      <c r="AK49" s="2860" t="str">
        <f t="shared" si="11"/>
        <v/>
      </c>
    </row>
    <row r="50" spans="1:37" ht="11.25" outlineLevel="2">
      <c r="A50" s="2861" t="s">
        <v>656</v>
      </c>
      <c r="B50" s="53" t="s">
        <v>88</v>
      </c>
      <c r="C50" s="54" t="str">
        <f t="shared" si="8"/>
        <v/>
      </c>
      <c r="D50" s="55" t="s">
        <v>83</v>
      </c>
      <c r="E50" s="52" t="s">
        <v>698</v>
      </c>
      <c r="F50" s="52" t="s">
        <v>68</v>
      </c>
      <c r="G50" s="52" t="s">
        <v>656</v>
      </c>
      <c r="H50" s="52" t="s">
        <v>658</v>
      </c>
      <c r="I50" s="52"/>
      <c r="J50" s="56"/>
      <c r="K50" s="52"/>
      <c r="L50" s="52" t="s">
        <v>12</v>
      </c>
      <c r="M50" s="56" t="s">
        <v>12</v>
      </c>
      <c r="N50" s="56"/>
      <c r="O50" s="56"/>
      <c r="P50" s="56"/>
      <c r="Q50" s="56"/>
      <c r="S50" s="2862"/>
      <c r="U50" s="2863"/>
      <c r="W50" s="2864" t="str">
        <f t="shared" si="6"/>
        <v/>
      </c>
      <c r="Y50" s="2865" t="str">
        <f t="shared" si="9"/>
        <v/>
      </c>
      <c r="AA50" s="2866" t="str">
        <f t="shared" si="10"/>
        <v/>
      </c>
      <c r="AC50" s="84"/>
      <c r="AE50" s="2867"/>
      <c r="AG50" s="2868"/>
      <c r="AI50" s="2869" t="str">
        <f t="shared" si="7"/>
        <v/>
      </c>
      <c r="AK50" s="2870" t="str">
        <f t="shared" si="11"/>
        <v/>
      </c>
    </row>
    <row r="51" spans="1:37" ht="11.25" outlineLevel="2">
      <c r="A51" s="2871" t="s">
        <v>659</v>
      </c>
      <c r="B51" s="53" t="s">
        <v>88</v>
      </c>
      <c r="C51" s="54" t="str">
        <f t="shared" si="8"/>
        <v/>
      </c>
      <c r="D51" s="55" t="s">
        <v>83</v>
      </c>
      <c r="E51" s="52" t="s">
        <v>699</v>
      </c>
      <c r="F51" s="52" t="s">
        <v>68</v>
      </c>
      <c r="G51" s="52" t="s">
        <v>659</v>
      </c>
      <c r="H51" s="52" t="s">
        <v>658</v>
      </c>
      <c r="I51" s="52"/>
      <c r="J51" s="56"/>
      <c r="K51" s="52"/>
      <c r="L51" s="52" t="s">
        <v>12</v>
      </c>
      <c r="M51" s="56" t="s">
        <v>12</v>
      </c>
      <c r="N51" s="56"/>
      <c r="O51" s="56"/>
      <c r="P51" s="56"/>
      <c r="Q51" s="56"/>
      <c r="S51" s="2872"/>
      <c r="U51" s="2873"/>
      <c r="W51" s="2874" t="str">
        <f t="shared" si="6"/>
        <v/>
      </c>
      <c r="Y51" s="2875" t="str">
        <f t="shared" si="9"/>
        <v/>
      </c>
      <c r="AA51" s="2876" t="str">
        <f t="shared" si="10"/>
        <v/>
      </c>
      <c r="AC51" s="84"/>
      <c r="AE51" s="2877"/>
      <c r="AG51" s="2878"/>
      <c r="AI51" s="2879" t="str">
        <f t="shared" si="7"/>
        <v/>
      </c>
      <c r="AK51" s="2880" t="str">
        <f t="shared" si="11"/>
        <v/>
      </c>
    </row>
    <row r="52" spans="1:37" ht="11.25" outlineLevel="2" collapsed="1">
      <c r="A52" s="2881" t="s">
        <v>661</v>
      </c>
      <c r="B52" s="53" t="s">
        <v>88</v>
      </c>
      <c r="C52" s="54" t="str">
        <f t="shared" si="8"/>
        <v/>
      </c>
      <c r="D52" s="55" t="s">
        <v>83</v>
      </c>
      <c r="E52" s="52" t="s">
        <v>700</v>
      </c>
      <c r="F52" s="52" t="s">
        <v>68</v>
      </c>
      <c r="G52" s="52" t="s">
        <v>661</v>
      </c>
      <c r="H52" s="52" t="s">
        <v>658</v>
      </c>
      <c r="I52" s="52"/>
      <c r="J52" s="56"/>
      <c r="K52" s="52"/>
      <c r="L52" s="52" t="s">
        <v>12</v>
      </c>
      <c r="M52" s="56" t="s">
        <v>12</v>
      </c>
      <c r="N52" s="56"/>
      <c r="O52" s="56"/>
      <c r="P52" s="56"/>
      <c r="Q52" s="56"/>
      <c r="S52" s="2882"/>
      <c r="U52" s="2883"/>
      <c r="W52" s="2884" t="str">
        <f t="shared" si="6"/>
        <v/>
      </c>
      <c r="Y52" s="2885" t="str">
        <f t="shared" si="9"/>
        <v/>
      </c>
      <c r="AA52" s="2886" t="str">
        <f t="shared" si="10"/>
        <v/>
      </c>
      <c r="AC52" s="84"/>
      <c r="AE52" s="2887"/>
      <c r="AG52" s="2888"/>
      <c r="AI52" s="2889" t="str">
        <f t="shared" si="7"/>
        <v/>
      </c>
      <c r="AK52" s="2890" t="str">
        <f t="shared" si="11"/>
        <v/>
      </c>
    </row>
    <row r="53" spans="1:37" ht="11.25" hidden="1" outlineLevel="3">
      <c r="A53" s="2891" t="s">
        <v>665</v>
      </c>
      <c r="B53" s="53"/>
      <c r="C53" s="54" t="str">
        <f t="shared" si="8"/>
        <v/>
      </c>
      <c r="D53" s="55" t="s">
        <v>83</v>
      </c>
      <c r="E53" s="52" t="s">
        <v>701</v>
      </c>
      <c r="F53" s="52" t="s">
        <v>68</v>
      </c>
      <c r="G53" s="52" t="s">
        <v>665</v>
      </c>
      <c r="H53" s="52" t="s">
        <v>658</v>
      </c>
      <c r="I53" s="52"/>
      <c r="J53" s="56"/>
      <c r="K53" s="52"/>
      <c r="L53" s="52" t="s">
        <v>12</v>
      </c>
      <c r="M53" s="56" t="s">
        <v>12</v>
      </c>
      <c r="N53" s="56"/>
      <c r="O53" s="56"/>
      <c r="P53" s="56"/>
      <c r="Q53" s="56"/>
      <c r="S53" s="2892"/>
      <c r="U53" s="2893"/>
      <c r="W53" s="2894" t="str">
        <f t="shared" si="6"/>
        <v/>
      </c>
      <c r="Y53" s="2895" t="str">
        <f t="shared" si="9"/>
        <v/>
      </c>
      <c r="AA53" s="2896" t="str">
        <f t="shared" si="10"/>
        <v/>
      </c>
      <c r="AC53" s="84"/>
      <c r="AE53" s="2897"/>
      <c r="AG53" s="2898"/>
      <c r="AI53" s="2899" t="str">
        <f t="shared" si="7"/>
        <v/>
      </c>
      <c r="AK53" s="2900" t="str">
        <f t="shared" si="11"/>
        <v/>
      </c>
    </row>
    <row r="54" spans="1:37" ht="11.25" outlineLevel="2" collapsed="1">
      <c r="A54" s="2901" t="s">
        <v>702</v>
      </c>
      <c r="B54" s="53" t="s">
        <v>88</v>
      </c>
      <c r="C54" s="54" t="str">
        <f t="shared" si="8"/>
        <v/>
      </c>
      <c r="D54" s="55" t="s">
        <v>83</v>
      </c>
      <c r="E54" s="52" t="s">
        <v>703</v>
      </c>
      <c r="F54" s="52" t="s">
        <v>68</v>
      </c>
      <c r="G54" s="52" t="s">
        <v>702</v>
      </c>
      <c r="H54" s="52" t="s">
        <v>131</v>
      </c>
      <c r="I54" s="52"/>
      <c r="J54" s="56"/>
      <c r="K54" s="52"/>
      <c r="L54" s="52" t="s">
        <v>12</v>
      </c>
      <c r="M54" s="56" t="s">
        <v>12</v>
      </c>
      <c r="N54" s="56"/>
      <c r="O54" s="56"/>
      <c r="P54" s="56"/>
      <c r="Q54" s="56"/>
      <c r="S54" s="2902"/>
      <c r="U54" s="2903"/>
      <c r="W54" s="2904" t="str">
        <f>IF(OR(ISNUMBER(W55),ISNUMBER(W56),ISNUMBER(W57)),N(W55)+N(W56)+N(W57),IF(ISNUMBER(U54),U54,""))</f>
        <v/>
      </c>
      <c r="Y54" s="2905" t="str">
        <f t="shared" si="9"/>
        <v/>
      </c>
      <c r="AA54" s="2906" t="str">
        <f t="shared" si="10"/>
        <v/>
      </c>
      <c r="AC54" s="84"/>
      <c r="AE54" s="2907"/>
      <c r="AG54" s="2908"/>
      <c r="AI54" s="2909" t="str">
        <f>IF(OR(ISNUMBER(AI55),ISNUMBER(AI56),ISNUMBER(AI57)),N(AI55)+N(AI56)+N(AI57),IF(ISNUMBER(AG54),AG54,""))</f>
        <v/>
      </c>
      <c r="AK54" s="2910" t="str">
        <f t="shared" si="11"/>
        <v/>
      </c>
    </row>
    <row r="55" spans="1:37" ht="11.25" hidden="1" outlineLevel="3">
      <c r="A55" s="2911" t="s">
        <v>704</v>
      </c>
      <c r="B55" s="53" t="s">
        <v>88</v>
      </c>
      <c r="C55" s="54" t="str">
        <f t="shared" si="8"/>
        <v/>
      </c>
      <c r="D55" s="55" t="s">
        <v>83</v>
      </c>
      <c r="E55" s="52" t="s">
        <v>705</v>
      </c>
      <c r="F55" s="52" t="s">
        <v>68</v>
      </c>
      <c r="G55" s="52" t="s">
        <v>704</v>
      </c>
      <c r="H55" s="52" t="s">
        <v>131</v>
      </c>
      <c r="I55" s="52"/>
      <c r="J55" s="56"/>
      <c r="K55" s="52"/>
      <c r="L55" s="52" t="s">
        <v>12</v>
      </c>
      <c r="M55" s="56" t="s">
        <v>12</v>
      </c>
      <c r="N55" s="56"/>
      <c r="O55" s="56"/>
      <c r="P55" s="56"/>
      <c r="Q55" s="56"/>
      <c r="S55" s="2912"/>
      <c r="U55" s="2913"/>
      <c r="W55" s="2914" t="str">
        <f t="shared" ref="W55:W60" si="12">IF(ISNUMBER(U55),U55,"")</f>
        <v/>
      </c>
      <c r="Y55" s="2915" t="str">
        <f t="shared" si="9"/>
        <v/>
      </c>
      <c r="AA55" s="2916" t="str">
        <f t="shared" si="10"/>
        <v/>
      </c>
      <c r="AC55" s="84"/>
      <c r="AE55" s="2917"/>
      <c r="AG55" s="2918"/>
      <c r="AI55" s="2919" t="str">
        <f t="shared" ref="AI55:AI60" si="13">IF(ISNUMBER(AG55),AG55,"")</f>
        <v/>
      </c>
      <c r="AK55" s="2920" t="str">
        <f t="shared" si="11"/>
        <v/>
      </c>
    </row>
    <row r="56" spans="1:37" ht="11.25" hidden="1" outlineLevel="3">
      <c r="A56" s="2921" t="s">
        <v>706</v>
      </c>
      <c r="B56" s="53" t="s">
        <v>88</v>
      </c>
      <c r="C56" s="54" t="str">
        <f t="shared" si="8"/>
        <v/>
      </c>
      <c r="D56" s="55" t="s">
        <v>83</v>
      </c>
      <c r="E56" s="52" t="s">
        <v>707</v>
      </c>
      <c r="F56" s="52" t="s">
        <v>68</v>
      </c>
      <c r="G56" s="52" t="s">
        <v>706</v>
      </c>
      <c r="H56" s="52" t="s">
        <v>131</v>
      </c>
      <c r="I56" s="52"/>
      <c r="J56" s="56"/>
      <c r="K56" s="52"/>
      <c r="L56" s="52" t="s">
        <v>12</v>
      </c>
      <c r="M56" s="56" t="s">
        <v>12</v>
      </c>
      <c r="N56" s="56"/>
      <c r="O56" s="56"/>
      <c r="P56" s="56"/>
      <c r="Q56" s="56"/>
      <c r="S56" s="2922"/>
      <c r="U56" s="2923"/>
      <c r="W56" s="2924" t="str">
        <f t="shared" si="12"/>
        <v/>
      </c>
      <c r="Y56" s="2925" t="str">
        <f t="shared" si="9"/>
        <v/>
      </c>
      <c r="AA56" s="2926" t="str">
        <f t="shared" si="10"/>
        <v/>
      </c>
      <c r="AC56" s="84"/>
      <c r="AE56" s="2927"/>
      <c r="AG56" s="2928"/>
      <c r="AI56" s="2929" t="str">
        <f t="shared" si="13"/>
        <v/>
      </c>
      <c r="AK56" s="2930" t="str">
        <f t="shared" si="11"/>
        <v/>
      </c>
    </row>
    <row r="57" spans="1:37" ht="11.25" hidden="1" outlineLevel="3">
      <c r="A57" s="2931" t="s">
        <v>708</v>
      </c>
      <c r="B57" s="53" t="s">
        <v>88</v>
      </c>
      <c r="C57" s="54" t="str">
        <f t="shared" si="8"/>
        <v/>
      </c>
      <c r="D57" s="55" t="s">
        <v>83</v>
      </c>
      <c r="E57" s="52" t="s">
        <v>709</v>
      </c>
      <c r="F57" s="52" t="s">
        <v>68</v>
      </c>
      <c r="G57" s="52" t="s">
        <v>708</v>
      </c>
      <c r="H57" s="52" t="s">
        <v>131</v>
      </c>
      <c r="I57" s="52"/>
      <c r="J57" s="56"/>
      <c r="K57" s="52"/>
      <c r="L57" s="52" t="s">
        <v>12</v>
      </c>
      <c r="M57" s="56" t="s">
        <v>12</v>
      </c>
      <c r="N57" s="56"/>
      <c r="O57" s="56"/>
      <c r="P57" s="56"/>
      <c r="Q57" s="56"/>
      <c r="S57" s="2932"/>
      <c r="U57" s="2933"/>
      <c r="W57" s="2934" t="str">
        <f t="shared" si="12"/>
        <v/>
      </c>
      <c r="Y57" s="2935" t="str">
        <f t="shared" si="9"/>
        <v/>
      </c>
      <c r="AA57" s="2936" t="str">
        <f t="shared" si="10"/>
        <v/>
      </c>
      <c r="AC57" s="84"/>
      <c r="AE57" s="2937"/>
      <c r="AG57" s="2938"/>
      <c r="AI57" s="2939" t="str">
        <f t="shared" si="13"/>
        <v/>
      </c>
      <c r="AK57" s="2940" t="str">
        <f t="shared" si="11"/>
        <v/>
      </c>
    </row>
    <row r="58" spans="1:37" ht="11.25" hidden="1" outlineLevel="4">
      <c r="A58" s="2941" t="s">
        <v>692</v>
      </c>
      <c r="B58" s="53"/>
      <c r="C58" s="54" t="str">
        <f t="shared" si="8"/>
        <v/>
      </c>
      <c r="D58" s="55" t="s">
        <v>83</v>
      </c>
      <c r="E58" s="52" t="s">
        <v>710</v>
      </c>
      <c r="F58" s="52" t="s">
        <v>68</v>
      </c>
      <c r="G58" s="52" t="s">
        <v>692</v>
      </c>
      <c r="H58" s="52" t="s">
        <v>131</v>
      </c>
      <c r="I58" s="52"/>
      <c r="J58" s="56"/>
      <c r="K58" s="52"/>
      <c r="L58" s="52" t="s">
        <v>12</v>
      </c>
      <c r="M58" s="56" t="s">
        <v>12</v>
      </c>
      <c r="N58" s="56"/>
      <c r="O58" s="56"/>
      <c r="P58" s="56"/>
      <c r="Q58" s="56"/>
      <c r="S58" s="2942"/>
      <c r="U58" s="2943"/>
      <c r="W58" s="2944" t="str">
        <f t="shared" si="12"/>
        <v/>
      </c>
      <c r="Y58" s="2945" t="str">
        <f t="shared" si="9"/>
        <v/>
      </c>
      <c r="AA58" s="2946" t="str">
        <f t="shared" si="10"/>
        <v/>
      </c>
      <c r="AC58" s="84"/>
      <c r="AE58" s="2947"/>
      <c r="AG58" s="2948"/>
      <c r="AI58" s="2949" t="str">
        <f t="shared" si="13"/>
        <v/>
      </c>
      <c r="AK58" s="2950" t="str">
        <f t="shared" si="11"/>
        <v/>
      </c>
    </row>
    <row r="59" spans="1:37" ht="11.25" outlineLevel="2">
      <c r="A59" s="2951" t="s">
        <v>654</v>
      </c>
      <c r="B59" s="53" t="s">
        <v>88</v>
      </c>
      <c r="C59" s="54" t="str">
        <f t="shared" si="8"/>
        <v/>
      </c>
      <c r="D59" s="55" t="s">
        <v>83</v>
      </c>
      <c r="E59" s="52" t="s">
        <v>711</v>
      </c>
      <c r="F59" s="52" t="s">
        <v>68</v>
      </c>
      <c r="G59" s="52" t="s">
        <v>654</v>
      </c>
      <c r="H59" s="52" t="s">
        <v>131</v>
      </c>
      <c r="I59" s="52"/>
      <c r="J59" s="56"/>
      <c r="K59" s="52"/>
      <c r="L59" s="52" t="s">
        <v>12</v>
      </c>
      <c r="M59" s="56" t="s">
        <v>12</v>
      </c>
      <c r="N59" s="56"/>
      <c r="O59" s="56"/>
      <c r="P59" s="56"/>
      <c r="Q59" s="56"/>
      <c r="S59" s="2952"/>
      <c r="U59" s="2953"/>
      <c r="W59" s="2954" t="str">
        <f t="shared" si="12"/>
        <v/>
      </c>
      <c r="Y59" s="2955" t="str">
        <f t="shared" si="9"/>
        <v/>
      </c>
      <c r="AA59" s="2956" t="str">
        <f t="shared" si="10"/>
        <v/>
      </c>
      <c r="AC59" s="84"/>
      <c r="AE59" s="2957"/>
      <c r="AG59" s="2958"/>
      <c r="AI59" s="2959" t="str">
        <f t="shared" si="13"/>
        <v/>
      </c>
      <c r="AK59" s="2960" t="str">
        <f t="shared" si="11"/>
        <v/>
      </c>
    </row>
    <row r="60" spans="1:37" ht="11.25" outlineLevel="2">
      <c r="A60" s="2961" t="s">
        <v>676</v>
      </c>
      <c r="B60" s="53"/>
      <c r="C60" s="54" t="str">
        <f t="shared" si="8"/>
        <v/>
      </c>
      <c r="D60" s="55" t="s">
        <v>83</v>
      </c>
      <c r="E60" s="52" t="s">
        <v>712</v>
      </c>
      <c r="F60" s="52" t="s">
        <v>68</v>
      </c>
      <c r="G60" s="52" t="s">
        <v>676</v>
      </c>
      <c r="H60" s="52"/>
      <c r="I60" s="52" t="s">
        <v>678</v>
      </c>
      <c r="J60" s="56"/>
      <c r="K60" s="52" t="s">
        <v>365</v>
      </c>
      <c r="L60" s="52" t="s">
        <v>12</v>
      </c>
      <c r="M60" s="56" t="s">
        <v>12</v>
      </c>
      <c r="N60" s="56"/>
      <c r="O60" s="56"/>
      <c r="P60" s="56"/>
      <c r="Q60" s="56"/>
      <c r="S60" s="2962"/>
      <c r="U60" s="2963"/>
      <c r="W60" s="2964" t="str">
        <f t="shared" si="12"/>
        <v/>
      </c>
      <c r="Y60" s="2965" t="str">
        <f t="shared" si="9"/>
        <v/>
      </c>
      <c r="AA60" s="2966" t="str">
        <f t="shared" si="10"/>
        <v/>
      </c>
      <c r="AC60" s="84"/>
      <c r="AE60" s="2967"/>
      <c r="AG60" s="2968"/>
      <c r="AI60" s="2969" t="str">
        <f t="shared" si="13"/>
        <v/>
      </c>
      <c r="AK60" s="2970" t="str">
        <f t="shared" si="11"/>
        <v/>
      </c>
    </row>
    <row r="61" spans="1:37" ht="11.25" outlineLevel="1">
      <c r="A61" s="2971" t="s">
        <v>713</v>
      </c>
      <c r="B61" s="53"/>
      <c r="C61" s="54" t="str">
        <f t="shared" si="8"/>
        <v/>
      </c>
      <c r="D61" s="55" t="s">
        <v>83</v>
      </c>
      <c r="E61" s="52" t="s">
        <v>714</v>
      </c>
      <c r="F61" s="52" t="s">
        <v>68</v>
      </c>
      <c r="G61" s="52" t="s">
        <v>713</v>
      </c>
      <c r="H61" s="52"/>
      <c r="I61" s="52"/>
      <c r="J61" s="56" t="s">
        <v>72</v>
      </c>
      <c r="K61" s="52"/>
      <c r="L61" s="52" t="s">
        <v>12</v>
      </c>
      <c r="M61" s="56" t="s">
        <v>12</v>
      </c>
      <c r="N61" s="56"/>
      <c r="O61" s="56"/>
      <c r="P61" s="56"/>
      <c r="Q61" s="56"/>
      <c r="S61" s="2972"/>
      <c r="U61" s="2973"/>
      <c r="W61" s="2974" t="str">
        <f>IF(OR(ISNUMBER(W64),ISNUMBER(W69),ISNUMBER(W74)),N(W64)+N(W69)+N(W74),IF(ISNUMBER(U61),U61,""))</f>
        <v/>
      </c>
      <c r="Y61" s="2975" t="str">
        <f t="shared" si="9"/>
        <v/>
      </c>
      <c r="AA61" s="2976" t="str">
        <f t="shared" si="10"/>
        <v/>
      </c>
      <c r="AC61" s="84"/>
      <c r="AE61" s="2977"/>
      <c r="AG61" s="2978"/>
      <c r="AI61" s="2979" t="str">
        <f>IF(OR(ISNUMBER(AI64),ISNUMBER(AI69),ISNUMBER(AI74)),N(AI64)+N(AI69)+N(AI74),IF(ISNUMBER(AG61),AG61,""))</f>
        <v/>
      </c>
      <c r="AK61" s="2980" t="str">
        <f t="shared" si="11"/>
        <v/>
      </c>
    </row>
    <row r="62" spans="1:37" ht="11.25" outlineLevel="2">
      <c r="A62" s="2981" t="s">
        <v>641</v>
      </c>
      <c r="B62" s="53"/>
      <c r="C62" s="54" t="str">
        <f t="shared" si="8"/>
        <v/>
      </c>
      <c r="D62" s="55" t="s">
        <v>83</v>
      </c>
      <c r="E62" s="52" t="s">
        <v>715</v>
      </c>
      <c r="F62" s="52" t="s">
        <v>68</v>
      </c>
      <c r="G62" s="52" t="s">
        <v>641</v>
      </c>
      <c r="H62" s="52"/>
      <c r="I62" s="52"/>
      <c r="J62" s="56" t="s">
        <v>86</v>
      </c>
      <c r="K62" s="52"/>
      <c r="L62" s="52" t="s">
        <v>12</v>
      </c>
      <c r="M62" s="56" t="s">
        <v>12</v>
      </c>
      <c r="N62" s="56"/>
      <c r="O62" s="56"/>
      <c r="P62" s="56"/>
      <c r="Q62" s="56"/>
      <c r="S62" s="2982"/>
      <c r="U62" s="2983"/>
      <c r="W62" s="2984" t="str">
        <f>IF(ISNUMBER(U62),U62,"")</f>
        <v/>
      </c>
      <c r="Y62" s="2985" t="str">
        <f t="shared" si="9"/>
        <v/>
      </c>
      <c r="AA62" s="2986" t="str">
        <f t="shared" si="10"/>
        <v/>
      </c>
      <c r="AC62" s="84"/>
      <c r="AE62" s="2987"/>
      <c r="AG62" s="2988"/>
      <c r="AI62" s="2989" t="str">
        <f>IF(ISNUMBER(AG62),AG62,"")</f>
        <v/>
      </c>
      <c r="AK62" s="2990" t="str">
        <f t="shared" si="11"/>
        <v/>
      </c>
    </row>
    <row r="63" spans="1:37" ht="11.25" outlineLevel="2">
      <c r="A63" s="2991" t="s">
        <v>647</v>
      </c>
      <c r="B63" s="53"/>
      <c r="C63" s="54" t="str">
        <f t="shared" si="8"/>
        <v/>
      </c>
      <c r="D63" s="55" t="s">
        <v>83</v>
      </c>
      <c r="E63" s="52" t="s">
        <v>716</v>
      </c>
      <c r="F63" s="52" t="s">
        <v>68</v>
      </c>
      <c r="G63" s="52" t="s">
        <v>647</v>
      </c>
      <c r="H63" s="52"/>
      <c r="I63" s="52"/>
      <c r="J63" s="56" t="s">
        <v>86</v>
      </c>
      <c r="K63" s="52"/>
      <c r="L63" s="52" t="s">
        <v>12</v>
      </c>
      <c r="M63" s="56" t="s">
        <v>12</v>
      </c>
      <c r="N63" s="56"/>
      <c r="O63" s="56"/>
      <c r="P63" s="56"/>
      <c r="Q63" s="56"/>
      <c r="S63" s="2992"/>
      <c r="U63" s="2993"/>
      <c r="W63" s="2994" t="str">
        <f>IF(ISNUMBER(U63),U63,"")</f>
        <v/>
      </c>
      <c r="Y63" s="2995" t="str">
        <f t="shared" si="9"/>
        <v/>
      </c>
      <c r="AA63" s="2996" t="str">
        <f t="shared" si="10"/>
        <v/>
      </c>
      <c r="AC63" s="84"/>
      <c r="AE63" s="2997"/>
      <c r="AG63" s="2998"/>
      <c r="AI63" s="2999" t="str">
        <f>IF(ISNUMBER(AG63),AG63,"")</f>
        <v/>
      </c>
      <c r="AK63" s="3000" t="str">
        <f t="shared" si="11"/>
        <v/>
      </c>
    </row>
    <row r="64" spans="1:37" ht="11.25" outlineLevel="2" collapsed="1">
      <c r="A64" s="3001" t="s">
        <v>717</v>
      </c>
      <c r="B64" s="53" t="s">
        <v>88</v>
      </c>
      <c r="C64" s="54" t="str">
        <f t="shared" si="8"/>
        <v/>
      </c>
      <c r="D64" s="55" t="s">
        <v>83</v>
      </c>
      <c r="E64" s="52" t="s">
        <v>718</v>
      </c>
      <c r="F64" s="52" t="s">
        <v>68</v>
      </c>
      <c r="G64" s="52" t="s">
        <v>717</v>
      </c>
      <c r="H64" s="52"/>
      <c r="I64" s="52"/>
      <c r="J64" s="56" t="s">
        <v>86</v>
      </c>
      <c r="K64" s="52"/>
      <c r="L64" s="52" t="s">
        <v>12</v>
      </c>
      <c r="M64" s="56" t="s">
        <v>12</v>
      </c>
      <c r="N64" s="56"/>
      <c r="O64" s="56"/>
      <c r="P64" s="56"/>
      <c r="Q64" s="56"/>
      <c r="S64" s="3002"/>
      <c r="U64" s="3003"/>
      <c r="W64" s="3004" t="str">
        <f>IF(OR(ISNUMBER(W65),ISNUMBER(W67)),N(W65)+N(W67),IF(ISNUMBER(U64),U64,""))</f>
        <v/>
      </c>
      <c r="Y64" s="3005" t="str">
        <f t="shared" si="9"/>
        <v/>
      </c>
      <c r="AA64" s="3006" t="str">
        <f t="shared" si="10"/>
        <v/>
      </c>
      <c r="AC64" s="84"/>
      <c r="AE64" s="3007"/>
      <c r="AG64" s="3008"/>
      <c r="AI64" s="3009" t="str">
        <f>IF(OR(ISNUMBER(AI65),ISNUMBER(AI67)),N(AI65)+N(AI67),IF(ISNUMBER(AG64),AG64,""))</f>
        <v/>
      </c>
      <c r="AK64" s="3010" t="str">
        <f t="shared" si="11"/>
        <v/>
      </c>
    </row>
    <row r="65" spans="1:37" ht="11.25" hidden="1" outlineLevel="3">
      <c r="A65" s="3011" t="s">
        <v>719</v>
      </c>
      <c r="B65" s="53" t="s">
        <v>88</v>
      </c>
      <c r="C65" s="54" t="str">
        <f t="shared" si="8"/>
        <v/>
      </c>
      <c r="D65" s="55" t="s">
        <v>83</v>
      </c>
      <c r="E65" s="52" t="s">
        <v>720</v>
      </c>
      <c r="F65" s="52" t="s">
        <v>68</v>
      </c>
      <c r="G65" s="52" t="s">
        <v>719</v>
      </c>
      <c r="H65" s="52"/>
      <c r="I65" s="52"/>
      <c r="J65" s="56"/>
      <c r="K65" s="52"/>
      <c r="L65" s="52" t="s">
        <v>12</v>
      </c>
      <c r="M65" s="56" t="s">
        <v>12</v>
      </c>
      <c r="N65" s="56"/>
      <c r="O65" s="56"/>
      <c r="P65" s="56"/>
      <c r="Q65" s="56"/>
      <c r="S65" s="3012"/>
      <c r="U65" s="3013"/>
      <c r="W65" s="3014" t="str">
        <f>IF(ISNUMBER(U65),U65,"")</f>
        <v/>
      </c>
      <c r="Y65" s="3015" t="str">
        <f t="shared" si="9"/>
        <v/>
      </c>
      <c r="AA65" s="3016" t="str">
        <f t="shared" si="10"/>
        <v/>
      </c>
      <c r="AC65" s="84"/>
      <c r="AE65" s="3017"/>
      <c r="AG65" s="3018"/>
      <c r="AI65" s="3019" t="str">
        <f>IF(ISNUMBER(AG65),AG65,"")</f>
        <v/>
      </c>
      <c r="AK65" s="3020" t="str">
        <f t="shared" si="11"/>
        <v/>
      </c>
    </row>
    <row r="66" spans="1:37" ht="11.25" hidden="1" outlineLevel="4">
      <c r="A66" s="3021" t="s">
        <v>721</v>
      </c>
      <c r="B66" s="53"/>
      <c r="C66" s="54" t="str">
        <f t="shared" si="8"/>
        <v/>
      </c>
      <c r="D66" s="55" t="s">
        <v>83</v>
      </c>
      <c r="E66" s="52" t="s">
        <v>722</v>
      </c>
      <c r="F66" s="52" t="s">
        <v>68</v>
      </c>
      <c r="G66" s="52" t="s">
        <v>721</v>
      </c>
      <c r="H66" s="52"/>
      <c r="I66" s="52"/>
      <c r="J66" s="56"/>
      <c r="K66" s="52"/>
      <c r="L66" s="52" t="s">
        <v>12</v>
      </c>
      <c r="M66" s="56" t="s">
        <v>12</v>
      </c>
      <c r="N66" s="56"/>
      <c r="O66" s="56"/>
      <c r="P66" s="56"/>
      <c r="Q66" s="56"/>
      <c r="S66" s="3022"/>
      <c r="U66" s="3023"/>
      <c r="W66" s="3024" t="str">
        <f>IF(ISNUMBER(U66),U66,"")</f>
        <v/>
      </c>
      <c r="Y66" s="3025" t="str">
        <f t="shared" si="9"/>
        <v/>
      </c>
      <c r="AA66" s="3026" t="str">
        <f t="shared" si="10"/>
        <v/>
      </c>
      <c r="AC66" s="84"/>
      <c r="AE66" s="3027"/>
      <c r="AG66" s="3028"/>
      <c r="AI66" s="3029" t="str">
        <f>IF(ISNUMBER(AG66),AG66,"")</f>
        <v/>
      </c>
      <c r="AK66" s="3030" t="str">
        <f t="shared" si="11"/>
        <v/>
      </c>
    </row>
    <row r="67" spans="1:37" ht="11.25" hidden="1" outlineLevel="3">
      <c r="A67" s="3031" t="s">
        <v>723</v>
      </c>
      <c r="B67" s="53" t="s">
        <v>88</v>
      </c>
      <c r="C67" s="54" t="str">
        <f t="shared" si="8"/>
        <v/>
      </c>
      <c r="D67" s="55" t="s">
        <v>83</v>
      </c>
      <c r="E67" s="52" t="s">
        <v>724</v>
      </c>
      <c r="F67" s="52" t="s">
        <v>68</v>
      </c>
      <c r="G67" s="52" t="s">
        <v>723</v>
      </c>
      <c r="H67" s="52"/>
      <c r="I67" s="52"/>
      <c r="J67" s="56"/>
      <c r="K67" s="52"/>
      <c r="L67" s="52" t="s">
        <v>12</v>
      </c>
      <c r="M67" s="56" t="s">
        <v>12</v>
      </c>
      <c r="N67" s="56"/>
      <c r="O67" s="56"/>
      <c r="P67" s="56"/>
      <c r="Q67" s="56"/>
      <c r="S67" s="3032"/>
      <c r="U67" s="3033"/>
      <c r="W67" s="3034" t="str">
        <f>IF(ISNUMBER(U67),U67,"")</f>
        <v/>
      </c>
      <c r="Y67" s="3035" t="str">
        <f t="shared" si="9"/>
        <v/>
      </c>
      <c r="AA67" s="3036" t="str">
        <f t="shared" si="10"/>
        <v/>
      </c>
      <c r="AC67" s="84"/>
      <c r="AE67" s="3037"/>
      <c r="AG67" s="3038"/>
      <c r="AI67" s="3039" t="str">
        <f>IF(ISNUMBER(AG67),AG67,"")</f>
        <v/>
      </c>
      <c r="AK67" s="3040" t="str">
        <f t="shared" si="11"/>
        <v/>
      </c>
    </row>
    <row r="68" spans="1:37" ht="11.25" hidden="1" outlineLevel="4">
      <c r="A68" s="3041" t="s">
        <v>721</v>
      </c>
      <c r="B68" s="53"/>
      <c r="C68" s="54" t="str">
        <f t="shared" si="8"/>
        <v/>
      </c>
      <c r="D68" s="55" t="s">
        <v>83</v>
      </c>
      <c r="E68" s="52" t="s">
        <v>725</v>
      </c>
      <c r="F68" s="52" t="s">
        <v>68</v>
      </c>
      <c r="G68" s="52" t="s">
        <v>721</v>
      </c>
      <c r="H68" s="52"/>
      <c r="I68" s="52"/>
      <c r="J68" s="56"/>
      <c r="K68" s="52"/>
      <c r="L68" s="52" t="s">
        <v>12</v>
      </c>
      <c r="M68" s="56" t="s">
        <v>12</v>
      </c>
      <c r="N68" s="56"/>
      <c r="O68" s="56"/>
      <c r="P68" s="56"/>
      <c r="Q68" s="56"/>
      <c r="S68" s="3042"/>
      <c r="U68" s="3043"/>
      <c r="W68" s="3044" t="str">
        <f>IF(ISNUMBER(U68),U68,"")</f>
        <v/>
      </c>
      <c r="Y68" s="3045" t="str">
        <f t="shared" si="9"/>
        <v/>
      </c>
      <c r="AA68" s="3046" t="str">
        <f t="shared" si="10"/>
        <v/>
      </c>
      <c r="AC68" s="84"/>
      <c r="AE68" s="3047"/>
      <c r="AG68" s="3048"/>
      <c r="AI68" s="3049" t="str">
        <f>IF(ISNUMBER(AG68),AG68,"")</f>
        <v/>
      </c>
      <c r="AK68" s="3050" t="str">
        <f t="shared" si="11"/>
        <v/>
      </c>
    </row>
    <row r="69" spans="1:37" ht="11.25" outlineLevel="2" collapsed="1">
      <c r="A69" s="3051" t="s">
        <v>726</v>
      </c>
      <c r="B69" s="53" t="s">
        <v>88</v>
      </c>
      <c r="C69" s="54" t="str">
        <f t="shared" si="8"/>
        <v/>
      </c>
      <c r="D69" s="55" t="s">
        <v>83</v>
      </c>
      <c r="E69" s="52" t="s">
        <v>727</v>
      </c>
      <c r="F69" s="52" t="s">
        <v>68</v>
      </c>
      <c r="G69" s="52" t="s">
        <v>726</v>
      </c>
      <c r="H69" s="52"/>
      <c r="I69" s="52"/>
      <c r="J69" s="56" t="s">
        <v>86</v>
      </c>
      <c r="K69" s="52"/>
      <c r="L69" s="52" t="s">
        <v>12</v>
      </c>
      <c r="M69" s="56" t="s">
        <v>12</v>
      </c>
      <c r="N69" s="56"/>
      <c r="O69" s="56"/>
      <c r="P69" s="56"/>
      <c r="Q69" s="56"/>
      <c r="S69" s="3052"/>
      <c r="U69" s="3053"/>
      <c r="W69" s="3054" t="str">
        <f>IF(OR(ISNUMBER(W70),ISNUMBER(W72)),N(W70)+N(W72),IF(ISNUMBER(U69),U69,""))</f>
        <v/>
      </c>
      <c r="Y69" s="3055" t="str">
        <f t="shared" si="9"/>
        <v/>
      </c>
      <c r="AA69" s="3056" t="str">
        <f t="shared" si="10"/>
        <v/>
      </c>
      <c r="AC69" s="84"/>
      <c r="AE69" s="3057"/>
      <c r="AG69" s="3058"/>
      <c r="AI69" s="3059" t="str">
        <f>IF(OR(ISNUMBER(AI70),ISNUMBER(AI72)),N(AI70)+N(AI72),IF(ISNUMBER(AG69),AG69,""))</f>
        <v/>
      </c>
      <c r="AK69" s="3060" t="str">
        <f t="shared" si="11"/>
        <v/>
      </c>
    </row>
    <row r="70" spans="1:37" ht="11.25" hidden="1" outlineLevel="3">
      <c r="A70" s="3061" t="s">
        <v>728</v>
      </c>
      <c r="B70" s="53" t="s">
        <v>88</v>
      </c>
      <c r="C70" s="54" t="str">
        <f t="shared" si="8"/>
        <v/>
      </c>
      <c r="D70" s="55" t="s">
        <v>83</v>
      </c>
      <c r="E70" s="52" t="s">
        <v>729</v>
      </c>
      <c r="F70" s="52" t="s">
        <v>68</v>
      </c>
      <c r="G70" s="52" t="s">
        <v>728</v>
      </c>
      <c r="H70" s="52"/>
      <c r="I70" s="52"/>
      <c r="J70" s="56"/>
      <c r="K70" s="52"/>
      <c r="L70" s="52" t="s">
        <v>12</v>
      </c>
      <c r="M70" s="56" t="s">
        <v>12</v>
      </c>
      <c r="N70" s="56"/>
      <c r="O70" s="56"/>
      <c r="P70" s="56"/>
      <c r="Q70" s="56"/>
      <c r="S70" s="3062"/>
      <c r="U70" s="3063"/>
      <c r="W70" s="3064" t="str">
        <f t="shared" ref="W70:W76" si="14">IF(ISNUMBER(U70),U70,"")</f>
        <v/>
      </c>
      <c r="Y70" s="3065" t="str">
        <f t="shared" si="9"/>
        <v/>
      </c>
      <c r="AA70" s="3066" t="str">
        <f t="shared" si="10"/>
        <v/>
      </c>
      <c r="AC70" s="84"/>
      <c r="AE70" s="3067"/>
      <c r="AG70" s="3068"/>
      <c r="AI70" s="3069" t="str">
        <f t="shared" ref="AI70:AI76" si="15">IF(ISNUMBER(AG70),AG70,"")</f>
        <v/>
      </c>
      <c r="AK70" s="3070" t="str">
        <f t="shared" si="11"/>
        <v/>
      </c>
    </row>
    <row r="71" spans="1:37" ht="11.25" hidden="1" outlineLevel="4">
      <c r="A71" s="3071" t="s">
        <v>721</v>
      </c>
      <c r="B71" s="53"/>
      <c r="C71" s="54" t="str">
        <f t="shared" si="8"/>
        <v/>
      </c>
      <c r="D71" s="55" t="s">
        <v>83</v>
      </c>
      <c r="E71" s="52" t="s">
        <v>730</v>
      </c>
      <c r="F71" s="52" t="s">
        <v>68</v>
      </c>
      <c r="G71" s="52" t="s">
        <v>721</v>
      </c>
      <c r="H71" s="52"/>
      <c r="I71" s="52"/>
      <c r="J71" s="56"/>
      <c r="K71" s="52"/>
      <c r="L71" s="52" t="s">
        <v>12</v>
      </c>
      <c r="M71" s="56" t="s">
        <v>12</v>
      </c>
      <c r="N71" s="56"/>
      <c r="O71" s="56"/>
      <c r="P71" s="56"/>
      <c r="Q71" s="56"/>
      <c r="S71" s="3072"/>
      <c r="U71" s="3073"/>
      <c r="W71" s="3074" t="str">
        <f t="shared" si="14"/>
        <v/>
      </c>
      <c r="Y71" s="3075" t="str">
        <f t="shared" si="9"/>
        <v/>
      </c>
      <c r="AA71" s="3076" t="str">
        <f t="shared" si="10"/>
        <v/>
      </c>
      <c r="AC71" s="84"/>
      <c r="AE71" s="3077"/>
      <c r="AG71" s="3078"/>
      <c r="AI71" s="3079" t="str">
        <f t="shared" si="15"/>
        <v/>
      </c>
      <c r="AK71" s="3080" t="str">
        <f t="shared" si="11"/>
        <v/>
      </c>
    </row>
    <row r="72" spans="1:37" ht="11.25" hidden="1" outlineLevel="3">
      <c r="A72" s="3081" t="s">
        <v>731</v>
      </c>
      <c r="B72" s="53" t="s">
        <v>88</v>
      </c>
      <c r="C72" s="54" t="str">
        <f t="shared" si="8"/>
        <v/>
      </c>
      <c r="D72" s="55" t="s">
        <v>83</v>
      </c>
      <c r="E72" s="52" t="s">
        <v>732</v>
      </c>
      <c r="F72" s="52" t="s">
        <v>68</v>
      </c>
      <c r="G72" s="52" t="s">
        <v>731</v>
      </c>
      <c r="H72" s="52"/>
      <c r="I72" s="52"/>
      <c r="J72" s="56"/>
      <c r="K72" s="52"/>
      <c r="L72" s="52" t="s">
        <v>12</v>
      </c>
      <c r="M72" s="56" t="s">
        <v>12</v>
      </c>
      <c r="N72" s="56"/>
      <c r="O72" s="56"/>
      <c r="P72" s="56"/>
      <c r="Q72" s="56"/>
      <c r="S72" s="3082"/>
      <c r="U72" s="3083"/>
      <c r="W72" s="3084" t="str">
        <f t="shared" si="14"/>
        <v/>
      </c>
      <c r="Y72" s="3085" t="str">
        <f t="shared" si="9"/>
        <v/>
      </c>
      <c r="AA72" s="3086" t="str">
        <f t="shared" si="10"/>
        <v/>
      </c>
      <c r="AC72" s="84"/>
      <c r="AE72" s="3087"/>
      <c r="AG72" s="3088"/>
      <c r="AI72" s="3089" t="str">
        <f t="shared" si="15"/>
        <v/>
      </c>
      <c r="AK72" s="3090" t="str">
        <f t="shared" si="11"/>
        <v/>
      </c>
    </row>
    <row r="73" spans="1:37" ht="11.25" hidden="1" outlineLevel="4">
      <c r="A73" s="3091" t="s">
        <v>721</v>
      </c>
      <c r="B73" s="53"/>
      <c r="C73" s="54" t="str">
        <f t="shared" ref="C73:C104" si="16">IF(OR(ISNUMBER(S73),ISNUMBER(U73),ISNUMBER(W73),ISNUMBER(Y73),ISNUMBER(AC73),ISNUMBER(AE73),ISNUMBER(AG73),ISNUMBER(AI73),ISNUMBER(AA73),ISNUMBER(AK73)),"x","")</f>
        <v/>
      </c>
      <c r="D73" s="55" t="s">
        <v>83</v>
      </c>
      <c r="E73" s="52" t="s">
        <v>733</v>
      </c>
      <c r="F73" s="52" t="s">
        <v>68</v>
      </c>
      <c r="G73" s="52" t="s">
        <v>721</v>
      </c>
      <c r="H73" s="52"/>
      <c r="I73" s="52"/>
      <c r="J73" s="56"/>
      <c r="K73" s="52"/>
      <c r="L73" s="52" t="s">
        <v>12</v>
      </c>
      <c r="M73" s="56" t="s">
        <v>12</v>
      </c>
      <c r="N73" s="56"/>
      <c r="O73" s="56"/>
      <c r="P73" s="56"/>
      <c r="Q73" s="56"/>
      <c r="S73" s="3092"/>
      <c r="U73" s="3093"/>
      <c r="W73" s="3094" t="str">
        <f t="shared" si="14"/>
        <v/>
      </c>
      <c r="Y73" s="3095" t="str">
        <f t="shared" ref="Y73:Y104" si="17">IF(OR(ISNUMBER(AI73),ISNUMBER(W73)),N(AI73)+N(W73),"")</f>
        <v/>
      </c>
      <c r="AA73" s="3096" t="str">
        <f t="shared" ref="AA73:AA104" si="18">IF(OR(ISNUMBER(S73),ISNUMBER(Y73)),N(S73)+N(Y73),"")</f>
        <v/>
      </c>
      <c r="AC73" s="84"/>
      <c r="AE73" s="3097"/>
      <c r="AG73" s="3098"/>
      <c r="AI73" s="3099" t="str">
        <f t="shared" si="15"/>
        <v/>
      </c>
      <c r="AK73" s="3100" t="str">
        <f t="shared" ref="AK73:AK104" si="19">IF(OR(ISNUMBER(AE73),ISNUMBER(AI73)),N(AE73)+N(AI73),"")</f>
        <v/>
      </c>
    </row>
    <row r="74" spans="1:37" ht="11.25" outlineLevel="2" collapsed="1">
      <c r="A74" s="3101" t="s">
        <v>734</v>
      </c>
      <c r="B74" s="53" t="s">
        <v>88</v>
      </c>
      <c r="C74" s="54" t="str">
        <f t="shared" si="16"/>
        <v/>
      </c>
      <c r="D74" s="55" t="s">
        <v>83</v>
      </c>
      <c r="E74" s="52" t="s">
        <v>735</v>
      </c>
      <c r="F74" s="52" t="s">
        <v>68</v>
      </c>
      <c r="G74" s="52" t="s">
        <v>734</v>
      </c>
      <c r="H74" s="52"/>
      <c r="I74" s="52"/>
      <c r="J74" s="56" t="s">
        <v>86</v>
      </c>
      <c r="K74" s="52"/>
      <c r="L74" s="52" t="s">
        <v>12</v>
      </c>
      <c r="M74" s="56" t="s">
        <v>12</v>
      </c>
      <c r="N74" s="56"/>
      <c r="O74" s="56"/>
      <c r="P74" s="56"/>
      <c r="Q74" s="56"/>
      <c r="S74" s="3102"/>
      <c r="U74" s="3103"/>
      <c r="W74" s="3104" t="str">
        <f t="shared" si="14"/>
        <v/>
      </c>
      <c r="Y74" s="3105" t="str">
        <f t="shared" si="17"/>
        <v/>
      </c>
      <c r="AA74" s="3106" t="str">
        <f t="shared" si="18"/>
        <v/>
      </c>
      <c r="AC74" s="84"/>
      <c r="AE74" s="3107"/>
      <c r="AG74" s="3108"/>
      <c r="AI74" s="3109" t="str">
        <f t="shared" si="15"/>
        <v/>
      </c>
      <c r="AK74" s="3110" t="str">
        <f t="shared" si="19"/>
        <v/>
      </c>
    </row>
    <row r="75" spans="1:37" ht="11.25" hidden="1" outlineLevel="3">
      <c r="A75" s="3111" t="s">
        <v>736</v>
      </c>
      <c r="B75" s="53"/>
      <c r="C75" s="54" t="str">
        <f t="shared" si="16"/>
        <v/>
      </c>
      <c r="D75" s="55" t="s">
        <v>83</v>
      </c>
      <c r="E75" s="52" t="s">
        <v>737</v>
      </c>
      <c r="F75" s="52" t="s">
        <v>68</v>
      </c>
      <c r="G75" s="52" t="s">
        <v>736</v>
      </c>
      <c r="H75" s="52"/>
      <c r="I75" s="52"/>
      <c r="J75" s="56"/>
      <c r="K75" s="52"/>
      <c r="L75" s="52" t="s">
        <v>12</v>
      </c>
      <c r="M75" s="56" t="s">
        <v>12</v>
      </c>
      <c r="N75" s="56"/>
      <c r="O75" s="56"/>
      <c r="P75" s="56"/>
      <c r="Q75" s="56"/>
      <c r="S75" s="3112"/>
      <c r="U75" s="3113"/>
      <c r="W75" s="3114" t="str">
        <f t="shared" si="14"/>
        <v/>
      </c>
      <c r="Y75" s="3115" t="str">
        <f t="shared" si="17"/>
        <v/>
      </c>
      <c r="AA75" s="3116" t="str">
        <f t="shared" si="18"/>
        <v/>
      </c>
      <c r="AC75" s="84"/>
      <c r="AE75" s="3117"/>
      <c r="AG75" s="3118"/>
      <c r="AI75" s="3119" t="str">
        <f t="shared" si="15"/>
        <v/>
      </c>
      <c r="AK75" s="3120" t="str">
        <f t="shared" si="19"/>
        <v/>
      </c>
    </row>
    <row r="76" spans="1:37" ht="11.25" outlineLevel="2">
      <c r="A76" s="3121" t="s">
        <v>676</v>
      </c>
      <c r="B76" s="53"/>
      <c r="C76" s="54" t="str">
        <f t="shared" si="16"/>
        <v/>
      </c>
      <c r="D76" s="55" t="s">
        <v>83</v>
      </c>
      <c r="E76" s="52" t="s">
        <v>738</v>
      </c>
      <c r="F76" s="52" t="s">
        <v>68</v>
      </c>
      <c r="G76" s="52" t="s">
        <v>676</v>
      </c>
      <c r="H76" s="52"/>
      <c r="I76" s="52" t="s">
        <v>678</v>
      </c>
      <c r="J76" s="56"/>
      <c r="K76" s="52" t="s">
        <v>365</v>
      </c>
      <c r="L76" s="52" t="s">
        <v>12</v>
      </c>
      <c r="M76" s="56" t="s">
        <v>12</v>
      </c>
      <c r="N76" s="56"/>
      <c r="O76" s="56"/>
      <c r="P76" s="56"/>
      <c r="Q76" s="56"/>
      <c r="S76" s="3122"/>
      <c r="U76" s="3123"/>
      <c r="W76" s="3124" t="str">
        <f t="shared" si="14"/>
        <v/>
      </c>
      <c r="Y76" s="3125" t="str">
        <f t="shared" si="17"/>
        <v/>
      </c>
      <c r="AA76" s="3126" t="str">
        <f t="shared" si="18"/>
        <v/>
      </c>
      <c r="AC76" s="84"/>
      <c r="AE76" s="3127"/>
      <c r="AG76" s="3128"/>
      <c r="AI76" s="3129" t="str">
        <f t="shared" si="15"/>
        <v/>
      </c>
      <c r="AK76" s="3130" t="str">
        <f t="shared" si="19"/>
        <v/>
      </c>
    </row>
    <row r="77" spans="1:37" ht="11.25" outlineLevel="1">
      <c r="A77" s="3131" t="s">
        <v>739</v>
      </c>
      <c r="B77" s="53"/>
      <c r="C77" s="54" t="str">
        <f t="shared" si="16"/>
        <v/>
      </c>
      <c r="D77" s="55" t="s">
        <v>83</v>
      </c>
      <c r="E77" s="52" t="s">
        <v>740</v>
      </c>
      <c r="F77" s="52" t="s">
        <v>68</v>
      </c>
      <c r="G77" s="52" t="s">
        <v>739</v>
      </c>
      <c r="H77" s="52"/>
      <c r="I77" s="52"/>
      <c r="J77" s="56" t="s">
        <v>72</v>
      </c>
      <c r="K77" s="52"/>
      <c r="L77" s="52" t="s">
        <v>12</v>
      </c>
      <c r="M77" s="56" t="s">
        <v>12</v>
      </c>
      <c r="N77" s="56"/>
      <c r="O77" s="56"/>
      <c r="P77" s="56"/>
      <c r="Q77" s="56"/>
      <c r="S77" s="3132"/>
      <c r="U77" s="3133"/>
      <c r="W77" s="3134" t="str">
        <f>IF(OR(ISNUMBER(W79),ISNUMBER(W82),ISNUMBER(W86)),N(W79)+N(W82)+N(W86),IF(ISNUMBER(U77),U77,""))</f>
        <v/>
      </c>
      <c r="Y77" s="3135" t="str">
        <f t="shared" si="17"/>
        <v/>
      </c>
      <c r="AA77" s="3136" t="str">
        <f t="shared" si="18"/>
        <v/>
      </c>
      <c r="AC77" s="84"/>
      <c r="AE77" s="3137"/>
      <c r="AG77" s="3138"/>
      <c r="AI77" s="3139" t="str">
        <f>IF(OR(ISNUMBER(AI79),ISNUMBER(AI82),ISNUMBER(AI86)),N(AI79)+N(AI82)+N(AI86),IF(ISNUMBER(AG77),AG77,""))</f>
        <v/>
      </c>
      <c r="AK77" s="3140" t="str">
        <f t="shared" si="19"/>
        <v/>
      </c>
    </row>
    <row r="78" spans="1:37" ht="11.25" outlineLevel="2">
      <c r="A78" s="3141" t="s">
        <v>650</v>
      </c>
      <c r="B78" s="53"/>
      <c r="C78" s="54" t="str">
        <f t="shared" si="16"/>
        <v/>
      </c>
      <c r="D78" s="55" t="s">
        <v>83</v>
      </c>
      <c r="E78" s="52" t="s">
        <v>741</v>
      </c>
      <c r="F78" s="52" t="s">
        <v>68</v>
      </c>
      <c r="G78" s="52" t="s">
        <v>650</v>
      </c>
      <c r="H78" s="52"/>
      <c r="I78" s="52"/>
      <c r="J78" s="56"/>
      <c r="K78" s="52"/>
      <c r="L78" s="52" t="s">
        <v>12</v>
      </c>
      <c r="M78" s="56" t="s">
        <v>12</v>
      </c>
      <c r="N78" s="56"/>
      <c r="O78" s="56"/>
      <c r="P78" s="56"/>
      <c r="Q78" s="56"/>
      <c r="S78" s="3142"/>
      <c r="U78" s="3143"/>
      <c r="W78" s="3144" t="str">
        <f>IF(ISNUMBER(U78),U78,"")</f>
        <v/>
      </c>
      <c r="Y78" s="3145" t="str">
        <f t="shared" si="17"/>
        <v/>
      </c>
      <c r="AA78" s="3146" t="str">
        <f t="shared" si="18"/>
        <v/>
      </c>
      <c r="AC78" s="84"/>
      <c r="AE78" s="3147"/>
      <c r="AG78" s="3148"/>
      <c r="AI78" s="3149" t="str">
        <f>IF(ISNUMBER(AG78),AG78,"")</f>
        <v/>
      </c>
      <c r="AK78" s="3150" t="str">
        <f t="shared" si="19"/>
        <v/>
      </c>
    </row>
    <row r="79" spans="1:37" ht="11.25" outlineLevel="2" collapsed="1">
      <c r="A79" s="3151" t="s">
        <v>742</v>
      </c>
      <c r="B79" s="53" t="s">
        <v>88</v>
      </c>
      <c r="C79" s="54" t="str">
        <f t="shared" si="16"/>
        <v/>
      </c>
      <c r="D79" s="55" t="s">
        <v>83</v>
      </c>
      <c r="E79" s="52" t="s">
        <v>743</v>
      </c>
      <c r="F79" s="52" t="s">
        <v>68</v>
      </c>
      <c r="G79" s="52" t="s">
        <v>742</v>
      </c>
      <c r="H79" s="52"/>
      <c r="I79" s="52"/>
      <c r="J79" s="56" t="s">
        <v>72</v>
      </c>
      <c r="K79" s="52"/>
      <c r="L79" s="52" t="s">
        <v>12</v>
      </c>
      <c r="M79" s="56" t="s">
        <v>12</v>
      </c>
      <c r="N79" s="56"/>
      <c r="O79" s="56"/>
      <c r="P79" s="56"/>
      <c r="Q79" s="56"/>
      <c r="S79" s="3152"/>
      <c r="U79" s="3153"/>
      <c r="W79" s="3154" t="str">
        <f>IF(OR(ISNUMBER(W80),ISNUMBER(W81)),N(W80)+N(W81),IF(ISNUMBER(U79),U79,""))</f>
        <v/>
      </c>
      <c r="Y79" s="3155" t="str">
        <f t="shared" si="17"/>
        <v/>
      </c>
      <c r="AA79" s="3156" t="str">
        <f t="shared" si="18"/>
        <v/>
      </c>
      <c r="AC79" s="84"/>
      <c r="AE79" s="3157"/>
      <c r="AG79" s="3158"/>
      <c r="AI79" s="3159" t="str">
        <f>IF(OR(ISNUMBER(AI80),ISNUMBER(AI81)),N(AI80)+N(AI81),IF(ISNUMBER(AG79),AG79,""))</f>
        <v/>
      </c>
      <c r="AK79" s="3160" t="str">
        <f t="shared" si="19"/>
        <v/>
      </c>
    </row>
    <row r="80" spans="1:37" ht="11.25" hidden="1" outlineLevel="3">
      <c r="A80" s="3161" t="s">
        <v>744</v>
      </c>
      <c r="B80" s="53" t="s">
        <v>88</v>
      </c>
      <c r="C80" s="54" t="str">
        <f t="shared" si="16"/>
        <v/>
      </c>
      <c r="D80" s="55" t="s">
        <v>83</v>
      </c>
      <c r="E80" s="52" t="s">
        <v>745</v>
      </c>
      <c r="F80" s="52" t="s">
        <v>68</v>
      </c>
      <c r="G80" s="52" t="s">
        <v>744</v>
      </c>
      <c r="H80" s="52"/>
      <c r="I80" s="52" t="s">
        <v>746</v>
      </c>
      <c r="J80" s="56" t="s">
        <v>86</v>
      </c>
      <c r="K80" s="52"/>
      <c r="L80" s="52" t="s">
        <v>12</v>
      </c>
      <c r="M80" s="56" t="s">
        <v>12</v>
      </c>
      <c r="N80" s="56"/>
      <c r="O80" s="56"/>
      <c r="P80" s="56"/>
      <c r="Q80" s="56"/>
      <c r="S80" s="3162"/>
      <c r="U80" s="3163"/>
      <c r="W80" s="3164" t="str">
        <f>IF(ISNUMBER(U80),U80,"")</f>
        <v/>
      </c>
      <c r="Y80" s="3165" t="str">
        <f t="shared" si="17"/>
        <v/>
      </c>
      <c r="AA80" s="3166" t="str">
        <f t="shared" si="18"/>
        <v/>
      </c>
      <c r="AC80" s="84"/>
      <c r="AE80" s="3167"/>
      <c r="AG80" s="3168"/>
      <c r="AI80" s="3169" t="str">
        <f>IF(ISNUMBER(AG80),AG80,"")</f>
        <v/>
      </c>
      <c r="AK80" s="3170" t="str">
        <f t="shared" si="19"/>
        <v/>
      </c>
    </row>
    <row r="81" spans="1:37" ht="11.25" hidden="1" outlineLevel="3">
      <c r="A81" s="3171" t="s">
        <v>747</v>
      </c>
      <c r="B81" s="53" t="s">
        <v>88</v>
      </c>
      <c r="C81" s="54" t="str">
        <f t="shared" si="16"/>
        <v/>
      </c>
      <c r="D81" s="55" t="s">
        <v>83</v>
      </c>
      <c r="E81" s="52" t="s">
        <v>748</v>
      </c>
      <c r="F81" s="52" t="s">
        <v>68</v>
      </c>
      <c r="G81" s="52" t="s">
        <v>747</v>
      </c>
      <c r="H81" s="52"/>
      <c r="I81" s="52"/>
      <c r="J81" s="56" t="s">
        <v>86</v>
      </c>
      <c r="K81" s="52"/>
      <c r="L81" s="52" t="s">
        <v>12</v>
      </c>
      <c r="M81" s="56" t="s">
        <v>12</v>
      </c>
      <c r="N81" s="56"/>
      <c r="O81" s="56"/>
      <c r="P81" s="56"/>
      <c r="Q81" s="56"/>
      <c r="S81" s="3172"/>
      <c r="U81" s="3173"/>
      <c r="W81" s="3174" t="str">
        <f>IF(ISNUMBER(U81),U81,"")</f>
        <v/>
      </c>
      <c r="Y81" s="3175" t="str">
        <f t="shared" si="17"/>
        <v/>
      </c>
      <c r="AA81" s="3176" t="str">
        <f t="shared" si="18"/>
        <v/>
      </c>
      <c r="AC81" s="84"/>
      <c r="AE81" s="3177"/>
      <c r="AG81" s="3178"/>
      <c r="AI81" s="3179" t="str">
        <f>IF(ISNUMBER(AG81),AG81,"")</f>
        <v/>
      </c>
      <c r="AK81" s="3180" t="str">
        <f t="shared" si="19"/>
        <v/>
      </c>
    </row>
    <row r="82" spans="1:37" ht="11.25" outlineLevel="2" collapsed="1">
      <c r="A82" s="3181" t="s">
        <v>749</v>
      </c>
      <c r="B82" s="53" t="s">
        <v>88</v>
      </c>
      <c r="C82" s="54" t="str">
        <f t="shared" si="16"/>
        <v/>
      </c>
      <c r="D82" s="55" t="s">
        <v>83</v>
      </c>
      <c r="E82" s="52" t="s">
        <v>750</v>
      </c>
      <c r="F82" s="52" t="s">
        <v>68</v>
      </c>
      <c r="G82" s="52" t="s">
        <v>749</v>
      </c>
      <c r="H82" s="52"/>
      <c r="I82" s="52"/>
      <c r="J82" s="56" t="s">
        <v>72</v>
      </c>
      <c r="K82" s="52"/>
      <c r="L82" s="52" t="s">
        <v>12</v>
      </c>
      <c r="M82" s="56" t="s">
        <v>12</v>
      </c>
      <c r="N82" s="56"/>
      <c r="O82" s="56"/>
      <c r="P82" s="56"/>
      <c r="Q82" s="56"/>
      <c r="S82" s="3182"/>
      <c r="U82" s="3183"/>
      <c r="W82" s="3184" t="str">
        <f>IF(OR(ISNUMBER(W83),ISNUMBER(W84)),N(W83)+N(W84),IF(ISNUMBER(U82),U82,""))</f>
        <v/>
      </c>
      <c r="Y82" s="3185" t="str">
        <f t="shared" si="17"/>
        <v/>
      </c>
      <c r="AA82" s="3186" t="str">
        <f t="shared" si="18"/>
        <v/>
      </c>
      <c r="AC82" s="84"/>
      <c r="AE82" s="3187"/>
      <c r="AG82" s="3188"/>
      <c r="AI82" s="3189" t="str">
        <f>IF(OR(ISNUMBER(AI83),ISNUMBER(AI84)),N(AI83)+N(AI84),IF(ISNUMBER(AG82),AG82,""))</f>
        <v/>
      </c>
      <c r="AK82" s="3190" t="str">
        <f t="shared" si="19"/>
        <v/>
      </c>
    </row>
    <row r="83" spans="1:37" ht="11.25" hidden="1" outlineLevel="3">
      <c r="A83" s="3191" t="s">
        <v>744</v>
      </c>
      <c r="B83" s="53" t="s">
        <v>88</v>
      </c>
      <c r="C83" s="54" t="str">
        <f t="shared" si="16"/>
        <v/>
      </c>
      <c r="D83" s="55" t="s">
        <v>83</v>
      </c>
      <c r="E83" s="52" t="s">
        <v>751</v>
      </c>
      <c r="F83" s="52" t="s">
        <v>68</v>
      </c>
      <c r="G83" s="52" t="s">
        <v>744</v>
      </c>
      <c r="H83" s="52"/>
      <c r="I83" s="52" t="s">
        <v>746</v>
      </c>
      <c r="J83" s="56" t="s">
        <v>86</v>
      </c>
      <c r="K83" s="52"/>
      <c r="L83" s="52" t="s">
        <v>12</v>
      </c>
      <c r="M83" s="56" t="s">
        <v>12</v>
      </c>
      <c r="N83" s="56"/>
      <c r="O83" s="56"/>
      <c r="P83" s="56"/>
      <c r="Q83" s="56"/>
      <c r="S83" s="3192"/>
      <c r="U83" s="3193"/>
      <c r="W83" s="3194" t="str">
        <f>IF(ISNUMBER(U83),U83,"")</f>
        <v/>
      </c>
      <c r="Y83" s="3195" t="str">
        <f t="shared" si="17"/>
        <v/>
      </c>
      <c r="AA83" s="3196" t="str">
        <f t="shared" si="18"/>
        <v/>
      </c>
      <c r="AC83" s="84"/>
      <c r="AE83" s="3197"/>
      <c r="AG83" s="3198"/>
      <c r="AI83" s="3199" t="str">
        <f>IF(ISNUMBER(AG83),AG83,"")</f>
        <v/>
      </c>
      <c r="AK83" s="3200" t="str">
        <f t="shared" si="19"/>
        <v/>
      </c>
    </row>
    <row r="84" spans="1:37" ht="11.25" hidden="1" outlineLevel="3">
      <c r="A84" s="3201" t="s">
        <v>747</v>
      </c>
      <c r="B84" s="53" t="s">
        <v>88</v>
      </c>
      <c r="C84" s="54" t="str">
        <f t="shared" si="16"/>
        <v/>
      </c>
      <c r="D84" s="55" t="s">
        <v>83</v>
      </c>
      <c r="E84" s="52" t="s">
        <v>752</v>
      </c>
      <c r="F84" s="52" t="s">
        <v>68</v>
      </c>
      <c r="G84" s="52" t="s">
        <v>747</v>
      </c>
      <c r="H84" s="52"/>
      <c r="I84" s="52"/>
      <c r="J84" s="56" t="s">
        <v>86</v>
      </c>
      <c r="K84" s="52"/>
      <c r="L84" s="52" t="s">
        <v>12</v>
      </c>
      <c r="M84" s="56" t="s">
        <v>12</v>
      </c>
      <c r="N84" s="56"/>
      <c r="O84" s="56"/>
      <c r="P84" s="56"/>
      <c r="Q84" s="56"/>
      <c r="S84" s="3202"/>
      <c r="U84" s="3203"/>
      <c r="W84" s="3204" t="str">
        <f>IF(ISNUMBER(U84),U84,"")</f>
        <v/>
      </c>
      <c r="Y84" s="3205" t="str">
        <f t="shared" si="17"/>
        <v/>
      </c>
      <c r="AA84" s="3206" t="str">
        <f t="shared" si="18"/>
        <v/>
      </c>
      <c r="AC84" s="84"/>
      <c r="AE84" s="3207"/>
      <c r="AG84" s="3208"/>
      <c r="AI84" s="3209" t="str">
        <f>IF(ISNUMBER(AG84),AG84,"")</f>
        <v/>
      </c>
      <c r="AK84" s="3210" t="str">
        <f t="shared" si="19"/>
        <v/>
      </c>
    </row>
    <row r="85" spans="1:37" ht="11.25" outlineLevel="2">
      <c r="A85" s="3211" t="s">
        <v>676</v>
      </c>
      <c r="B85" s="53"/>
      <c r="C85" s="54" t="str">
        <f t="shared" si="16"/>
        <v/>
      </c>
      <c r="D85" s="55" t="s">
        <v>83</v>
      </c>
      <c r="E85" s="52" t="s">
        <v>753</v>
      </c>
      <c r="F85" s="52" t="s">
        <v>68</v>
      </c>
      <c r="G85" s="52" t="s">
        <v>676</v>
      </c>
      <c r="H85" s="52"/>
      <c r="I85" s="52" t="s">
        <v>678</v>
      </c>
      <c r="J85" s="56"/>
      <c r="K85" s="52" t="s">
        <v>365</v>
      </c>
      <c r="L85" s="52" t="s">
        <v>12</v>
      </c>
      <c r="M85" s="56" t="s">
        <v>12</v>
      </c>
      <c r="N85" s="56"/>
      <c r="O85" s="56"/>
      <c r="P85" s="56"/>
      <c r="Q85" s="56"/>
      <c r="S85" s="3212"/>
      <c r="U85" s="3213"/>
      <c r="W85" s="3214" t="str">
        <f>IF(ISNUMBER(U85),U85,"")</f>
        <v/>
      </c>
      <c r="Y85" s="3215" t="str">
        <f t="shared" si="17"/>
        <v/>
      </c>
      <c r="AA85" s="3216" t="str">
        <f t="shared" si="18"/>
        <v/>
      </c>
      <c r="AC85" s="84"/>
      <c r="AE85" s="3217"/>
      <c r="AG85" s="3218"/>
      <c r="AI85" s="3219" t="str">
        <f>IF(ISNUMBER(AG85),AG85,"")</f>
        <v/>
      </c>
      <c r="AK85" s="3220" t="str">
        <f t="shared" si="19"/>
        <v/>
      </c>
    </row>
    <row r="86" spans="1:37" ht="11.25" outlineLevel="2">
      <c r="A86" s="3221" t="s">
        <v>754</v>
      </c>
      <c r="B86" s="53" t="s">
        <v>88</v>
      </c>
      <c r="C86" s="54" t="str">
        <f t="shared" si="16"/>
        <v/>
      </c>
      <c r="D86" s="55" t="s">
        <v>83</v>
      </c>
      <c r="E86" s="52" t="s">
        <v>755</v>
      </c>
      <c r="F86" s="52" t="s">
        <v>68</v>
      </c>
      <c r="G86" s="52" t="s">
        <v>756</v>
      </c>
      <c r="H86" s="52" t="s">
        <v>550</v>
      </c>
      <c r="I86" s="52"/>
      <c r="J86" s="56" t="s">
        <v>118</v>
      </c>
      <c r="K86" s="52"/>
      <c r="L86" s="52" t="s">
        <v>12</v>
      </c>
      <c r="M86" s="56" t="s">
        <v>12</v>
      </c>
      <c r="N86" s="56"/>
      <c r="O86" s="56"/>
      <c r="P86" s="56"/>
      <c r="Q86" s="56"/>
      <c r="S86" s="3222"/>
      <c r="U86" s="3223"/>
      <c r="W86" s="3224" t="str">
        <f>IF(ISNUMBER(U86),U86,"")</f>
        <v/>
      </c>
      <c r="Y86" s="3225" t="str">
        <f t="shared" si="17"/>
        <v/>
      </c>
      <c r="AA86" s="3226" t="str">
        <f t="shared" si="18"/>
        <v/>
      </c>
      <c r="AC86" s="84"/>
      <c r="AE86" s="3227"/>
      <c r="AG86" s="3228"/>
      <c r="AI86" s="3229" t="str">
        <f>IF(ISNUMBER(AG86),AG86,"")</f>
        <v/>
      </c>
      <c r="AK86" s="3230" t="str">
        <f t="shared" si="19"/>
        <v/>
      </c>
    </row>
    <row r="87" spans="1:37" ht="11.25" outlineLevel="1">
      <c r="A87" s="3231" t="s">
        <v>757</v>
      </c>
      <c r="B87" s="53"/>
      <c r="C87" s="54" t="str">
        <f t="shared" si="16"/>
        <v/>
      </c>
      <c r="D87" s="55" t="s">
        <v>83</v>
      </c>
      <c r="E87" s="52" t="s">
        <v>758</v>
      </c>
      <c r="F87" s="52" t="s">
        <v>68</v>
      </c>
      <c r="G87" s="52" t="s">
        <v>757</v>
      </c>
      <c r="H87" s="52"/>
      <c r="I87" s="52"/>
      <c r="J87" s="56" t="s">
        <v>86</v>
      </c>
      <c r="K87" s="52"/>
      <c r="L87" s="52" t="s">
        <v>12</v>
      </c>
      <c r="M87" s="56" t="s">
        <v>12</v>
      </c>
      <c r="N87" s="56"/>
      <c r="O87" s="56"/>
      <c r="P87" s="56"/>
      <c r="Q87" s="56"/>
      <c r="S87" s="3232"/>
      <c r="U87" s="3233"/>
      <c r="W87" s="3234" t="str">
        <f>IF(ISNUMBER(W90),N(W90),IF(ISNUMBER(U87),U87,""))</f>
        <v/>
      </c>
      <c r="Y87" s="3235" t="str">
        <f t="shared" si="17"/>
        <v/>
      </c>
      <c r="AA87" s="3236" t="str">
        <f t="shared" si="18"/>
        <v/>
      </c>
      <c r="AC87" s="84"/>
      <c r="AE87" s="3237"/>
      <c r="AG87" s="3238"/>
      <c r="AI87" s="3239" t="str">
        <f>IF(ISNUMBER(AI90),N(AI90),IF(ISNUMBER(AG87),AG87,""))</f>
        <v/>
      </c>
      <c r="AK87" s="3240" t="str">
        <f t="shared" si="19"/>
        <v/>
      </c>
    </row>
    <row r="88" spans="1:37" ht="11.25" outlineLevel="2">
      <c r="A88" s="3241" t="s">
        <v>759</v>
      </c>
      <c r="B88" s="53"/>
      <c r="C88" s="54" t="str">
        <f t="shared" si="16"/>
        <v/>
      </c>
      <c r="D88" s="55" t="s">
        <v>83</v>
      </c>
      <c r="E88" s="52" t="s">
        <v>760</v>
      </c>
      <c r="F88" s="52" t="s">
        <v>68</v>
      </c>
      <c r="G88" s="52" t="s">
        <v>759</v>
      </c>
      <c r="H88" s="52"/>
      <c r="I88" s="52" t="s">
        <v>761</v>
      </c>
      <c r="J88" s="56" t="s">
        <v>86</v>
      </c>
      <c r="K88" s="52"/>
      <c r="L88" s="52" t="s">
        <v>12</v>
      </c>
      <c r="M88" s="56" t="s">
        <v>12</v>
      </c>
      <c r="N88" s="56"/>
      <c r="O88" s="56"/>
      <c r="P88" s="56"/>
      <c r="Q88" s="56"/>
      <c r="S88" s="3242"/>
      <c r="U88" s="3243"/>
      <c r="W88" s="3244" t="str">
        <f>IF(ISNUMBER(U88),U88,"")</f>
        <v/>
      </c>
      <c r="Y88" s="3245" t="str">
        <f t="shared" si="17"/>
        <v/>
      </c>
      <c r="AA88" s="3246" t="str">
        <f t="shared" si="18"/>
        <v/>
      </c>
      <c r="AC88" s="84"/>
      <c r="AE88" s="3247"/>
      <c r="AG88" s="3248"/>
      <c r="AI88" s="3249" t="str">
        <f>IF(ISNUMBER(AG88),AG88,"")</f>
        <v/>
      </c>
      <c r="AK88" s="3250" t="str">
        <f t="shared" si="19"/>
        <v/>
      </c>
    </row>
    <row r="89" spans="1:37" ht="11.25" outlineLevel="2">
      <c r="A89" s="3251" t="s">
        <v>762</v>
      </c>
      <c r="B89" s="53"/>
      <c r="C89" s="54" t="str">
        <f t="shared" si="16"/>
        <v/>
      </c>
      <c r="D89" s="55" t="s">
        <v>83</v>
      </c>
      <c r="E89" s="52" t="s">
        <v>763</v>
      </c>
      <c r="F89" s="52" t="s">
        <v>68</v>
      </c>
      <c r="G89" s="52" t="s">
        <v>762</v>
      </c>
      <c r="H89" s="52"/>
      <c r="I89" s="52" t="s">
        <v>764</v>
      </c>
      <c r="J89" s="56" t="s">
        <v>86</v>
      </c>
      <c r="K89" s="52"/>
      <c r="L89" s="52" t="s">
        <v>12</v>
      </c>
      <c r="M89" s="56" t="s">
        <v>12</v>
      </c>
      <c r="N89" s="56"/>
      <c r="O89" s="56"/>
      <c r="P89" s="56"/>
      <c r="Q89" s="56"/>
      <c r="S89" s="3252"/>
      <c r="U89" s="3253"/>
      <c r="W89" s="3254" t="str">
        <f>IF(ISNUMBER(U89),U89,"")</f>
        <v/>
      </c>
      <c r="Y89" s="3255" t="str">
        <f t="shared" si="17"/>
        <v/>
      </c>
      <c r="AA89" s="3256" t="str">
        <f t="shared" si="18"/>
        <v/>
      </c>
      <c r="AC89" s="84"/>
      <c r="AE89" s="3257"/>
      <c r="AG89" s="3258"/>
      <c r="AI89" s="3259" t="str">
        <f>IF(ISNUMBER(AG89),AG89,"")</f>
        <v/>
      </c>
      <c r="AK89" s="3260" t="str">
        <f t="shared" si="19"/>
        <v/>
      </c>
    </row>
    <row r="90" spans="1:37" ht="11.25" outlineLevel="2">
      <c r="A90" s="3261" t="s">
        <v>765</v>
      </c>
      <c r="B90" s="53" t="s">
        <v>88</v>
      </c>
      <c r="C90" s="54" t="str">
        <f t="shared" si="16"/>
        <v/>
      </c>
      <c r="D90" s="55" t="s">
        <v>83</v>
      </c>
      <c r="E90" s="52" t="s">
        <v>766</v>
      </c>
      <c r="F90" s="52" t="s">
        <v>68</v>
      </c>
      <c r="G90" s="52" t="s">
        <v>765</v>
      </c>
      <c r="H90" s="52" t="s">
        <v>550</v>
      </c>
      <c r="I90" s="52"/>
      <c r="J90" s="56"/>
      <c r="K90" s="52"/>
      <c r="L90" s="52" t="s">
        <v>12</v>
      </c>
      <c r="M90" s="56" t="s">
        <v>12</v>
      </c>
      <c r="N90" s="56"/>
      <c r="O90" s="56"/>
      <c r="P90" s="56"/>
      <c r="Q90" s="56"/>
      <c r="S90" s="3262"/>
      <c r="U90" s="3263"/>
      <c r="W90" s="3264" t="str">
        <f>IF(ISNUMBER(U90),U90,"")</f>
        <v/>
      </c>
      <c r="Y90" s="3265" t="str">
        <f t="shared" si="17"/>
        <v/>
      </c>
      <c r="AA90" s="3266" t="str">
        <f t="shared" si="18"/>
        <v/>
      </c>
      <c r="AC90" s="84"/>
      <c r="AE90" s="3267"/>
      <c r="AG90" s="3268"/>
      <c r="AI90" s="3269" t="str">
        <f>IF(ISNUMBER(AG90),AG90,"")</f>
        <v/>
      </c>
      <c r="AK90" s="3270" t="str">
        <f t="shared" si="19"/>
        <v/>
      </c>
    </row>
    <row r="91" spans="1:37" ht="11.25" outlineLevel="1">
      <c r="A91" s="3271" t="s">
        <v>767</v>
      </c>
      <c r="B91" s="53"/>
      <c r="C91" s="54" t="str">
        <f t="shared" si="16"/>
        <v/>
      </c>
      <c r="D91" s="55" t="s">
        <v>83</v>
      </c>
      <c r="E91" s="52" t="s">
        <v>768</v>
      </c>
      <c r="F91" s="52" t="s">
        <v>68</v>
      </c>
      <c r="G91" s="52" t="s">
        <v>767</v>
      </c>
      <c r="H91" s="52" t="s">
        <v>232</v>
      </c>
      <c r="I91" s="52"/>
      <c r="J91" s="56" t="s">
        <v>86</v>
      </c>
      <c r="K91" s="52"/>
      <c r="L91" s="52" t="s">
        <v>12</v>
      </c>
      <c r="M91" s="56" t="s">
        <v>12</v>
      </c>
      <c r="N91" s="56"/>
      <c r="O91" s="56"/>
      <c r="P91" s="56"/>
      <c r="Q91" s="56"/>
      <c r="S91" s="3272"/>
      <c r="U91" s="3273"/>
      <c r="W91" s="3274" t="str">
        <f>IF(ISNUMBER(U91),U91,"")</f>
        <v/>
      </c>
      <c r="Y91" s="3275" t="str">
        <f t="shared" si="17"/>
        <v/>
      </c>
      <c r="AA91" s="3276" t="str">
        <f t="shared" si="18"/>
        <v/>
      </c>
      <c r="AC91" s="84"/>
      <c r="AE91" s="3277"/>
      <c r="AG91" s="3278"/>
      <c r="AI91" s="3279" t="str">
        <f>IF(ISNUMBER(AG91),AG91,"")</f>
        <v/>
      </c>
      <c r="AK91" s="3280" t="str">
        <f t="shared" si="19"/>
        <v/>
      </c>
    </row>
    <row r="92" spans="1:37" ht="11.25" outlineLevel="1">
      <c r="A92" s="3281" t="s">
        <v>769</v>
      </c>
      <c r="B92" s="53"/>
      <c r="C92" s="54" t="str">
        <f t="shared" si="16"/>
        <v/>
      </c>
      <c r="D92" s="55" t="s">
        <v>83</v>
      </c>
      <c r="E92" s="52" t="s">
        <v>770</v>
      </c>
      <c r="F92" s="52" t="s">
        <v>68</v>
      </c>
      <c r="G92" s="52" t="s">
        <v>769</v>
      </c>
      <c r="H92" s="52"/>
      <c r="I92" s="52"/>
      <c r="J92" s="56" t="s">
        <v>86</v>
      </c>
      <c r="K92" s="52"/>
      <c r="L92" s="52" t="s">
        <v>12</v>
      </c>
      <c r="M92" s="56" t="s">
        <v>12</v>
      </c>
      <c r="N92" s="56"/>
      <c r="O92" s="56"/>
      <c r="P92" s="56"/>
      <c r="Q92" s="56"/>
      <c r="S92" s="3282"/>
      <c r="U92" s="3283"/>
      <c r="W92" s="3284" t="str">
        <f>IF(OR(ISNUMBER(W98),ISNUMBER(W103)),N(W98)+N(W103),IF(ISNUMBER(U92),U92,""))</f>
        <v/>
      </c>
      <c r="Y92" s="3285" t="str">
        <f t="shared" si="17"/>
        <v/>
      </c>
      <c r="AA92" s="3286" t="str">
        <f t="shared" si="18"/>
        <v/>
      </c>
      <c r="AC92" s="84"/>
      <c r="AE92" s="3287"/>
      <c r="AG92" s="3288"/>
      <c r="AI92" s="3289" t="str">
        <f>IF(OR(ISNUMBER(AI98),ISNUMBER(AI103)),N(AI98)+N(AI103),IF(ISNUMBER(AG92),AG92,""))</f>
        <v/>
      </c>
      <c r="AK92" s="3290" t="str">
        <f t="shared" si="19"/>
        <v/>
      </c>
    </row>
    <row r="93" spans="1:37" ht="11.25" outlineLevel="2">
      <c r="A93" s="3291" t="s">
        <v>650</v>
      </c>
      <c r="B93" s="53"/>
      <c r="C93" s="54" t="str">
        <f t="shared" si="16"/>
        <v/>
      </c>
      <c r="D93" s="55" t="s">
        <v>83</v>
      </c>
      <c r="E93" s="52" t="s">
        <v>771</v>
      </c>
      <c r="F93" s="52" t="s">
        <v>68</v>
      </c>
      <c r="G93" s="52" t="s">
        <v>650</v>
      </c>
      <c r="H93" s="52"/>
      <c r="I93" s="52"/>
      <c r="J93" s="56"/>
      <c r="K93" s="52"/>
      <c r="L93" s="52" t="s">
        <v>12</v>
      </c>
      <c r="M93" s="56" t="s">
        <v>12</v>
      </c>
      <c r="N93" s="56"/>
      <c r="O93" s="56"/>
      <c r="P93" s="56"/>
      <c r="Q93" s="56"/>
      <c r="S93" s="3292"/>
      <c r="U93" s="3293"/>
      <c r="W93" s="3294" t="str">
        <f t="shared" ref="W93:W115" si="20">IF(ISNUMBER(U93),U93,"")</f>
        <v/>
      </c>
      <c r="Y93" s="3295" t="str">
        <f t="shared" si="17"/>
        <v/>
      </c>
      <c r="AA93" s="3296" t="str">
        <f t="shared" si="18"/>
        <v/>
      </c>
      <c r="AC93" s="84"/>
      <c r="AE93" s="3297"/>
      <c r="AG93" s="3298"/>
      <c r="AI93" s="3299" t="str">
        <f t="shared" ref="AI93:AI115" si="21">IF(ISNUMBER(AG93),AG93,"")</f>
        <v/>
      </c>
      <c r="AK93" s="3300" t="str">
        <f t="shared" si="19"/>
        <v/>
      </c>
    </row>
    <row r="94" spans="1:37" ht="11.25" outlineLevel="2">
      <c r="A94" s="3301" t="s">
        <v>772</v>
      </c>
      <c r="B94" s="53"/>
      <c r="C94" s="54" t="str">
        <f t="shared" si="16"/>
        <v/>
      </c>
      <c r="D94" s="55" t="s">
        <v>83</v>
      </c>
      <c r="E94" s="52" t="s">
        <v>773</v>
      </c>
      <c r="F94" s="52" t="s">
        <v>68</v>
      </c>
      <c r="G94" s="52" t="s">
        <v>772</v>
      </c>
      <c r="H94" s="52" t="s">
        <v>774</v>
      </c>
      <c r="I94" s="52" t="s">
        <v>646</v>
      </c>
      <c r="J94" s="56" t="s">
        <v>86</v>
      </c>
      <c r="K94" s="52"/>
      <c r="L94" s="52" t="s">
        <v>12</v>
      </c>
      <c r="M94" s="56" t="s">
        <v>12</v>
      </c>
      <c r="N94" s="56"/>
      <c r="O94" s="56"/>
      <c r="P94" s="56"/>
      <c r="Q94" s="56"/>
      <c r="S94" s="3302"/>
      <c r="U94" s="3303"/>
      <c r="W94" s="3304" t="str">
        <f t="shared" si="20"/>
        <v/>
      </c>
      <c r="Y94" s="3305" t="str">
        <f t="shared" si="17"/>
        <v/>
      </c>
      <c r="AA94" s="3306" t="str">
        <f t="shared" si="18"/>
        <v/>
      </c>
      <c r="AC94" s="84"/>
      <c r="AE94" s="3307"/>
      <c r="AG94" s="3308"/>
      <c r="AI94" s="3309" t="str">
        <f t="shared" si="21"/>
        <v/>
      </c>
      <c r="AK94" s="3310" t="str">
        <f t="shared" si="19"/>
        <v/>
      </c>
    </row>
    <row r="95" spans="1:37" ht="11.25" outlineLevel="2">
      <c r="A95" s="3311" t="s">
        <v>775</v>
      </c>
      <c r="B95" s="53"/>
      <c r="C95" s="54" t="str">
        <f t="shared" si="16"/>
        <v/>
      </c>
      <c r="D95" s="55" t="s">
        <v>83</v>
      </c>
      <c r="E95" s="52" t="s">
        <v>776</v>
      </c>
      <c r="F95" s="52" t="s">
        <v>68</v>
      </c>
      <c r="G95" s="52" t="s">
        <v>775</v>
      </c>
      <c r="H95" s="52"/>
      <c r="I95" s="52" t="s">
        <v>777</v>
      </c>
      <c r="J95" s="56" t="s">
        <v>86</v>
      </c>
      <c r="K95" s="52"/>
      <c r="L95" s="52" t="s">
        <v>12</v>
      </c>
      <c r="M95" s="56" t="s">
        <v>12</v>
      </c>
      <c r="N95" s="56"/>
      <c r="O95" s="56"/>
      <c r="P95" s="56"/>
      <c r="Q95" s="56"/>
      <c r="S95" s="3312"/>
      <c r="U95" s="3313"/>
      <c r="W95" s="3314" t="str">
        <f t="shared" si="20"/>
        <v/>
      </c>
      <c r="Y95" s="3315" t="str">
        <f t="shared" si="17"/>
        <v/>
      </c>
      <c r="AA95" s="3316" t="str">
        <f t="shared" si="18"/>
        <v/>
      </c>
      <c r="AC95" s="84"/>
      <c r="AE95" s="3317"/>
      <c r="AG95" s="3318"/>
      <c r="AI95" s="3319" t="str">
        <f t="shared" si="21"/>
        <v/>
      </c>
      <c r="AK95" s="3320" t="str">
        <f t="shared" si="19"/>
        <v/>
      </c>
    </row>
    <row r="96" spans="1:37" ht="11.25" outlineLevel="2">
      <c r="A96" s="3321" t="s">
        <v>778</v>
      </c>
      <c r="B96" s="53"/>
      <c r="C96" s="54" t="str">
        <f t="shared" si="16"/>
        <v/>
      </c>
      <c r="D96" s="55" t="s">
        <v>83</v>
      </c>
      <c r="E96" s="52" t="s">
        <v>779</v>
      </c>
      <c r="F96" s="52" t="s">
        <v>68</v>
      </c>
      <c r="G96" s="52" t="s">
        <v>778</v>
      </c>
      <c r="H96" s="52"/>
      <c r="I96" s="52"/>
      <c r="J96" s="56"/>
      <c r="K96" s="52"/>
      <c r="L96" s="52" t="s">
        <v>12</v>
      </c>
      <c r="M96" s="56" t="s">
        <v>12</v>
      </c>
      <c r="N96" s="56"/>
      <c r="O96" s="56"/>
      <c r="P96" s="56"/>
      <c r="Q96" s="56"/>
      <c r="S96" s="3322"/>
      <c r="U96" s="3323"/>
      <c r="W96" s="3324" t="str">
        <f t="shared" si="20"/>
        <v/>
      </c>
      <c r="Y96" s="3325" t="str">
        <f t="shared" si="17"/>
        <v/>
      </c>
      <c r="AA96" s="3326" t="str">
        <f t="shared" si="18"/>
        <v/>
      </c>
      <c r="AC96" s="84"/>
      <c r="AE96" s="3327"/>
      <c r="AG96" s="3328"/>
      <c r="AI96" s="3329" t="str">
        <f t="shared" si="21"/>
        <v/>
      </c>
      <c r="AK96" s="3330" t="str">
        <f t="shared" si="19"/>
        <v/>
      </c>
    </row>
    <row r="97" spans="1:37" ht="11.25" outlineLevel="2">
      <c r="A97" s="3331" t="s">
        <v>780</v>
      </c>
      <c r="B97" s="53"/>
      <c r="C97" s="54" t="str">
        <f t="shared" si="16"/>
        <v/>
      </c>
      <c r="D97" s="55" t="s">
        <v>83</v>
      </c>
      <c r="E97" s="52" t="s">
        <v>781</v>
      </c>
      <c r="F97" s="52" t="s">
        <v>68</v>
      </c>
      <c r="G97" s="52" t="s">
        <v>780</v>
      </c>
      <c r="H97" s="52"/>
      <c r="I97" s="52"/>
      <c r="J97" s="56"/>
      <c r="K97" s="52"/>
      <c r="L97" s="52" t="s">
        <v>12</v>
      </c>
      <c r="M97" s="56" t="s">
        <v>12</v>
      </c>
      <c r="N97" s="56"/>
      <c r="O97" s="56"/>
      <c r="P97" s="56"/>
      <c r="Q97" s="56"/>
      <c r="S97" s="3332"/>
      <c r="U97" s="3333"/>
      <c r="W97" s="3334" t="str">
        <f t="shared" si="20"/>
        <v/>
      </c>
      <c r="Y97" s="3335" t="str">
        <f t="shared" si="17"/>
        <v/>
      </c>
      <c r="AA97" s="3336" t="str">
        <f t="shared" si="18"/>
        <v/>
      </c>
      <c r="AC97" s="84"/>
      <c r="AE97" s="3337"/>
      <c r="AG97" s="3338"/>
      <c r="AI97" s="3339" t="str">
        <f t="shared" si="21"/>
        <v/>
      </c>
      <c r="AK97" s="3340" t="str">
        <f t="shared" si="19"/>
        <v/>
      </c>
    </row>
    <row r="98" spans="1:37" ht="11.25" outlineLevel="2" collapsed="1">
      <c r="A98" s="3341" t="s">
        <v>782</v>
      </c>
      <c r="B98" s="53" t="s">
        <v>88</v>
      </c>
      <c r="C98" s="54" t="str">
        <f t="shared" si="16"/>
        <v/>
      </c>
      <c r="D98" s="55" t="s">
        <v>83</v>
      </c>
      <c r="E98" s="52" t="s">
        <v>783</v>
      </c>
      <c r="F98" s="52" t="s">
        <v>68</v>
      </c>
      <c r="G98" s="52" t="s">
        <v>782</v>
      </c>
      <c r="H98" s="52" t="s">
        <v>174</v>
      </c>
      <c r="I98" s="52"/>
      <c r="J98" s="56"/>
      <c r="K98" s="52"/>
      <c r="L98" s="52" t="s">
        <v>12</v>
      </c>
      <c r="M98" s="56" t="s">
        <v>12</v>
      </c>
      <c r="N98" s="56"/>
      <c r="O98" s="56"/>
      <c r="P98" s="56"/>
      <c r="Q98" s="56"/>
      <c r="S98" s="3342"/>
      <c r="U98" s="3343"/>
      <c r="W98" s="3344" t="str">
        <f t="shared" si="20"/>
        <v/>
      </c>
      <c r="Y98" s="3345" t="str">
        <f t="shared" si="17"/>
        <v/>
      </c>
      <c r="AA98" s="3346" t="str">
        <f t="shared" si="18"/>
        <v/>
      </c>
      <c r="AC98" s="84"/>
      <c r="AE98" s="3347"/>
      <c r="AG98" s="3348"/>
      <c r="AI98" s="3349" t="str">
        <f t="shared" si="21"/>
        <v/>
      </c>
      <c r="AK98" s="3350" t="str">
        <f t="shared" si="19"/>
        <v/>
      </c>
    </row>
    <row r="99" spans="1:37" ht="11.25" hidden="1" outlineLevel="3">
      <c r="A99" s="3351" t="s">
        <v>772</v>
      </c>
      <c r="B99" s="53"/>
      <c r="C99" s="54" t="str">
        <f t="shared" si="16"/>
        <v/>
      </c>
      <c r="D99" s="55" t="s">
        <v>83</v>
      </c>
      <c r="E99" s="52" t="s">
        <v>784</v>
      </c>
      <c r="F99" s="52" t="s">
        <v>68</v>
      </c>
      <c r="G99" s="52" t="s">
        <v>772</v>
      </c>
      <c r="H99" s="52" t="s">
        <v>774</v>
      </c>
      <c r="I99" s="52" t="s">
        <v>646</v>
      </c>
      <c r="J99" s="56"/>
      <c r="K99" s="52"/>
      <c r="L99" s="52" t="s">
        <v>12</v>
      </c>
      <c r="M99" s="56" t="s">
        <v>12</v>
      </c>
      <c r="N99" s="56"/>
      <c r="O99" s="56"/>
      <c r="P99" s="56"/>
      <c r="Q99" s="56"/>
      <c r="S99" s="3352"/>
      <c r="U99" s="3353"/>
      <c r="W99" s="3354" t="str">
        <f t="shared" si="20"/>
        <v/>
      </c>
      <c r="Y99" s="3355" t="str">
        <f t="shared" si="17"/>
        <v/>
      </c>
      <c r="AA99" s="3356" t="str">
        <f t="shared" si="18"/>
        <v/>
      </c>
      <c r="AC99" s="84"/>
      <c r="AE99" s="3357"/>
      <c r="AG99" s="3358"/>
      <c r="AI99" s="3359" t="str">
        <f t="shared" si="21"/>
        <v/>
      </c>
      <c r="AK99" s="3360" t="str">
        <f t="shared" si="19"/>
        <v/>
      </c>
    </row>
    <row r="100" spans="1:37" ht="11.25" hidden="1" outlineLevel="3">
      <c r="A100" s="3361" t="s">
        <v>775</v>
      </c>
      <c r="B100" s="53"/>
      <c r="C100" s="54" t="str">
        <f t="shared" si="16"/>
        <v/>
      </c>
      <c r="D100" s="55" t="s">
        <v>83</v>
      </c>
      <c r="E100" s="52" t="s">
        <v>785</v>
      </c>
      <c r="F100" s="52" t="s">
        <v>68</v>
      </c>
      <c r="G100" s="52" t="s">
        <v>775</v>
      </c>
      <c r="H100" s="52"/>
      <c r="I100" s="52" t="s">
        <v>777</v>
      </c>
      <c r="J100" s="56"/>
      <c r="K100" s="52"/>
      <c r="L100" s="52" t="s">
        <v>12</v>
      </c>
      <c r="M100" s="56" t="s">
        <v>12</v>
      </c>
      <c r="N100" s="56"/>
      <c r="O100" s="56"/>
      <c r="P100" s="56"/>
      <c r="Q100" s="56"/>
      <c r="S100" s="3362"/>
      <c r="U100" s="3363"/>
      <c r="W100" s="3364" t="str">
        <f t="shared" si="20"/>
        <v/>
      </c>
      <c r="Y100" s="3365" t="str">
        <f t="shared" si="17"/>
        <v/>
      </c>
      <c r="AA100" s="3366" t="str">
        <f t="shared" si="18"/>
        <v/>
      </c>
      <c r="AC100" s="84"/>
      <c r="AE100" s="3367"/>
      <c r="AG100" s="3368"/>
      <c r="AI100" s="3369" t="str">
        <f t="shared" si="21"/>
        <v/>
      </c>
      <c r="AK100" s="3370" t="str">
        <f t="shared" si="19"/>
        <v/>
      </c>
    </row>
    <row r="101" spans="1:37" ht="11.25" hidden="1" outlineLevel="3">
      <c r="A101" s="3371" t="s">
        <v>778</v>
      </c>
      <c r="B101" s="53"/>
      <c r="C101" s="54" t="str">
        <f t="shared" si="16"/>
        <v/>
      </c>
      <c r="D101" s="55" t="s">
        <v>83</v>
      </c>
      <c r="E101" s="52" t="s">
        <v>786</v>
      </c>
      <c r="F101" s="52" t="s">
        <v>68</v>
      </c>
      <c r="G101" s="52" t="s">
        <v>778</v>
      </c>
      <c r="H101" s="52" t="s">
        <v>174</v>
      </c>
      <c r="I101" s="52"/>
      <c r="J101" s="56"/>
      <c r="K101" s="52"/>
      <c r="L101" s="52" t="s">
        <v>12</v>
      </c>
      <c r="M101" s="56" t="s">
        <v>12</v>
      </c>
      <c r="N101" s="56"/>
      <c r="O101" s="56"/>
      <c r="P101" s="56"/>
      <c r="Q101" s="56"/>
      <c r="S101" s="3372"/>
      <c r="U101" s="3373"/>
      <c r="W101" s="3374" t="str">
        <f t="shared" si="20"/>
        <v/>
      </c>
      <c r="Y101" s="3375" t="str">
        <f t="shared" si="17"/>
        <v/>
      </c>
      <c r="AA101" s="3376" t="str">
        <f t="shared" si="18"/>
        <v/>
      </c>
      <c r="AC101" s="84"/>
      <c r="AE101" s="3377"/>
      <c r="AG101" s="3378"/>
      <c r="AI101" s="3379" t="str">
        <f t="shared" si="21"/>
        <v/>
      </c>
      <c r="AK101" s="3380" t="str">
        <f t="shared" si="19"/>
        <v/>
      </c>
    </row>
    <row r="102" spans="1:37" ht="11.25" hidden="1" outlineLevel="3">
      <c r="A102" s="3381" t="s">
        <v>780</v>
      </c>
      <c r="B102" s="53"/>
      <c r="C102" s="54" t="str">
        <f t="shared" si="16"/>
        <v/>
      </c>
      <c r="D102" s="55" t="s">
        <v>83</v>
      </c>
      <c r="E102" s="52" t="s">
        <v>787</v>
      </c>
      <c r="F102" s="52" t="s">
        <v>68</v>
      </c>
      <c r="G102" s="52" t="s">
        <v>780</v>
      </c>
      <c r="H102" s="52" t="s">
        <v>174</v>
      </c>
      <c r="I102" s="52"/>
      <c r="J102" s="56"/>
      <c r="K102" s="52"/>
      <c r="L102" s="52" t="s">
        <v>12</v>
      </c>
      <c r="M102" s="56" t="s">
        <v>12</v>
      </c>
      <c r="N102" s="56"/>
      <c r="O102" s="56"/>
      <c r="P102" s="56"/>
      <c r="Q102" s="56"/>
      <c r="S102" s="3382"/>
      <c r="U102" s="3383"/>
      <c r="W102" s="3384" t="str">
        <f t="shared" si="20"/>
        <v/>
      </c>
      <c r="Y102" s="3385" t="str">
        <f t="shared" si="17"/>
        <v/>
      </c>
      <c r="AA102" s="3386" t="str">
        <f t="shared" si="18"/>
        <v/>
      </c>
      <c r="AC102" s="84"/>
      <c r="AE102" s="3387"/>
      <c r="AG102" s="3388"/>
      <c r="AI102" s="3389" t="str">
        <f t="shared" si="21"/>
        <v/>
      </c>
      <c r="AK102" s="3390" t="str">
        <f t="shared" si="19"/>
        <v/>
      </c>
    </row>
    <row r="103" spans="1:37" ht="11.25" outlineLevel="2" collapsed="1">
      <c r="A103" s="3391" t="s">
        <v>788</v>
      </c>
      <c r="B103" s="53" t="s">
        <v>88</v>
      </c>
      <c r="C103" s="54" t="str">
        <f t="shared" si="16"/>
        <v/>
      </c>
      <c r="D103" s="55" t="s">
        <v>83</v>
      </c>
      <c r="E103" s="52" t="s">
        <v>789</v>
      </c>
      <c r="F103" s="52" t="s">
        <v>68</v>
      </c>
      <c r="G103" s="52" t="s">
        <v>788</v>
      </c>
      <c r="H103" s="52" t="s">
        <v>174</v>
      </c>
      <c r="I103" s="52"/>
      <c r="J103" s="56"/>
      <c r="K103" s="52"/>
      <c r="L103" s="52" t="s">
        <v>12</v>
      </c>
      <c r="M103" s="56" t="s">
        <v>12</v>
      </c>
      <c r="N103" s="56"/>
      <c r="O103" s="56"/>
      <c r="P103" s="56"/>
      <c r="Q103" s="56"/>
      <c r="S103" s="3392"/>
      <c r="U103" s="3393"/>
      <c r="W103" s="3394" t="str">
        <f t="shared" si="20"/>
        <v/>
      </c>
      <c r="Y103" s="3395" t="str">
        <f t="shared" si="17"/>
        <v/>
      </c>
      <c r="AA103" s="3396" t="str">
        <f t="shared" si="18"/>
        <v/>
      </c>
      <c r="AC103" s="84"/>
      <c r="AE103" s="3397"/>
      <c r="AG103" s="3398"/>
      <c r="AI103" s="3399" t="str">
        <f t="shared" si="21"/>
        <v/>
      </c>
      <c r="AK103" s="3400" t="str">
        <f t="shared" si="19"/>
        <v/>
      </c>
    </row>
    <row r="104" spans="1:37" ht="11.25" hidden="1" outlineLevel="3">
      <c r="A104" s="3401" t="s">
        <v>790</v>
      </c>
      <c r="B104" s="53"/>
      <c r="C104" s="54" t="str">
        <f t="shared" si="16"/>
        <v/>
      </c>
      <c r="D104" s="55" t="s">
        <v>83</v>
      </c>
      <c r="E104" s="52" t="s">
        <v>791</v>
      </c>
      <c r="F104" s="52" t="s">
        <v>68</v>
      </c>
      <c r="G104" s="52" t="s">
        <v>790</v>
      </c>
      <c r="H104" s="52" t="s">
        <v>174</v>
      </c>
      <c r="I104" s="52"/>
      <c r="J104" s="56"/>
      <c r="K104" s="52"/>
      <c r="L104" s="52" t="s">
        <v>12</v>
      </c>
      <c r="M104" s="56" t="s">
        <v>12</v>
      </c>
      <c r="N104" s="56"/>
      <c r="O104" s="56"/>
      <c r="P104" s="56"/>
      <c r="Q104" s="56"/>
      <c r="S104" s="3402"/>
      <c r="U104" s="3403"/>
      <c r="W104" s="3404" t="str">
        <f t="shared" si="20"/>
        <v/>
      </c>
      <c r="Y104" s="3405" t="str">
        <f t="shared" si="17"/>
        <v/>
      </c>
      <c r="AA104" s="3406" t="str">
        <f t="shared" si="18"/>
        <v/>
      </c>
      <c r="AC104" s="84"/>
      <c r="AE104" s="3407"/>
      <c r="AG104" s="3408"/>
      <c r="AI104" s="3409" t="str">
        <f t="shared" si="21"/>
        <v/>
      </c>
      <c r="AK104" s="3410" t="str">
        <f t="shared" si="19"/>
        <v/>
      </c>
    </row>
    <row r="105" spans="1:37" ht="11.25" hidden="1" outlineLevel="3">
      <c r="A105" s="3411" t="s">
        <v>792</v>
      </c>
      <c r="B105" s="53"/>
      <c r="C105" s="54" t="str">
        <f t="shared" ref="C105:C136" si="22">IF(OR(ISNUMBER(S105),ISNUMBER(U105),ISNUMBER(W105),ISNUMBER(Y105),ISNUMBER(AC105),ISNUMBER(AE105),ISNUMBER(AG105),ISNUMBER(AI105),ISNUMBER(AA105),ISNUMBER(AK105)),"x","")</f>
        <v/>
      </c>
      <c r="D105" s="55" t="s">
        <v>83</v>
      </c>
      <c r="E105" s="52" t="s">
        <v>793</v>
      </c>
      <c r="F105" s="52" t="s">
        <v>68</v>
      </c>
      <c r="G105" s="52" t="s">
        <v>792</v>
      </c>
      <c r="H105" s="52" t="s">
        <v>174</v>
      </c>
      <c r="I105" s="52"/>
      <c r="J105" s="56"/>
      <c r="K105" s="52"/>
      <c r="L105" s="52" t="s">
        <v>12</v>
      </c>
      <c r="M105" s="56" t="s">
        <v>12</v>
      </c>
      <c r="N105" s="56"/>
      <c r="O105" s="56"/>
      <c r="P105" s="56"/>
      <c r="Q105" s="56"/>
      <c r="S105" s="3412"/>
      <c r="U105" s="3413"/>
      <c r="W105" s="3414" t="str">
        <f t="shared" si="20"/>
        <v/>
      </c>
      <c r="Y105" s="3415" t="str">
        <f t="shared" ref="Y105:Y136" si="23">IF(OR(ISNUMBER(AI105),ISNUMBER(W105)),N(AI105)+N(W105),"")</f>
        <v/>
      </c>
      <c r="AA105" s="3416" t="str">
        <f t="shared" ref="AA105:AA136" si="24">IF(OR(ISNUMBER(S105),ISNUMBER(Y105)),N(S105)+N(Y105),"")</f>
        <v/>
      </c>
      <c r="AC105" s="84"/>
      <c r="AE105" s="3417"/>
      <c r="AG105" s="3418"/>
      <c r="AI105" s="3419" t="str">
        <f t="shared" si="21"/>
        <v/>
      </c>
      <c r="AK105" s="3420" t="str">
        <f t="shared" ref="AK105:AK136" si="25">IF(OR(ISNUMBER(AE105),ISNUMBER(AI105)),N(AE105)+N(AI105),"")</f>
        <v/>
      </c>
    </row>
    <row r="106" spans="1:37" ht="11.25" outlineLevel="1">
      <c r="A106" s="3421" t="s">
        <v>794</v>
      </c>
      <c r="B106" s="53"/>
      <c r="C106" s="54" t="str">
        <f t="shared" si="22"/>
        <v/>
      </c>
      <c r="D106" s="55" t="s">
        <v>83</v>
      </c>
      <c r="E106" s="52" t="s">
        <v>795</v>
      </c>
      <c r="F106" s="52" t="s">
        <v>68</v>
      </c>
      <c r="G106" s="52" t="s">
        <v>794</v>
      </c>
      <c r="H106" s="52"/>
      <c r="I106" s="52"/>
      <c r="J106" s="56" t="s">
        <v>86</v>
      </c>
      <c r="K106" s="52"/>
      <c r="L106" s="52" t="s">
        <v>12</v>
      </c>
      <c r="M106" s="56" t="s">
        <v>12</v>
      </c>
      <c r="N106" s="56"/>
      <c r="O106" s="56"/>
      <c r="P106" s="56"/>
      <c r="Q106" s="56"/>
      <c r="S106" s="3422"/>
      <c r="U106" s="3423"/>
      <c r="W106" s="3424" t="str">
        <f t="shared" si="20"/>
        <v/>
      </c>
      <c r="Y106" s="3425" t="str">
        <f t="shared" si="23"/>
        <v/>
      </c>
      <c r="AA106" s="3426" t="str">
        <f t="shared" si="24"/>
        <v/>
      </c>
      <c r="AC106" s="84"/>
      <c r="AE106" s="3427"/>
      <c r="AG106" s="3428"/>
      <c r="AI106" s="3429" t="str">
        <f t="shared" si="21"/>
        <v/>
      </c>
      <c r="AK106" s="3430" t="str">
        <f t="shared" si="25"/>
        <v/>
      </c>
    </row>
    <row r="107" spans="1:37" ht="11.25" outlineLevel="2">
      <c r="A107" s="3431" t="s">
        <v>650</v>
      </c>
      <c r="B107" s="53"/>
      <c r="C107" s="54" t="str">
        <f t="shared" si="22"/>
        <v/>
      </c>
      <c r="D107" s="55" t="s">
        <v>83</v>
      </c>
      <c r="E107" s="52" t="s">
        <v>796</v>
      </c>
      <c r="F107" s="52" t="s">
        <v>68</v>
      </c>
      <c r="G107" s="52" t="s">
        <v>650</v>
      </c>
      <c r="H107" s="52"/>
      <c r="I107" s="52"/>
      <c r="J107" s="56"/>
      <c r="K107" s="52"/>
      <c r="L107" s="52" t="s">
        <v>12</v>
      </c>
      <c r="M107" s="56" t="s">
        <v>12</v>
      </c>
      <c r="N107" s="56"/>
      <c r="O107" s="56"/>
      <c r="P107" s="56"/>
      <c r="Q107" s="56"/>
      <c r="S107" s="3432"/>
      <c r="U107" s="3433"/>
      <c r="W107" s="3434" t="str">
        <f t="shared" si="20"/>
        <v/>
      </c>
      <c r="Y107" s="3435" t="str">
        <f t="shared" si="23"/>
        <v/>
      </c>
      <c r="AA107" s="3436" t="str">
        <f t="shared" si="24"/>
        <v/>
      </c>
      <c r="AC107" s="84"/>
      <c r="AE107" s="3437"/>
      <c r="AG107" s="3438"/>
      <c r="AI107" s="3439" t="str">
        <f t="shared" si="21"/>
        <v/>
      </c>
      <c r="AK107" s="3440" t="str">
        <f t="shared" si="25"/>
        <v/>
      </c>
    </row>
    <row r="108" spans="1:37" ht="11.25" outlineLevel="2">
      <c r="A108" s="3441" t="s">
        <v>772</v>
      </c>
      <c r="B108" s="53"/>
      <c r="C108" s="54" t="str">
        <f t="shared" si="22"/>
        <v/>
      </c>
      <c r="D108" s="55" t="s">
        <v>83</v>
      </c>
      <c r="E108" s="52" t="s">
        <v>797</v>
      </c>
      <c r="F108" s="52" t="s">
        <v>68</v>
      </c>
      <c r="G108" s="52" t="s">
        <v>772</v>
      </c>
      <c r="H108" s="52" t="s">
        <v>774</v>
      </c>
      <c r="I108" s="52" t="s">
        <v>646</v>
      </c>
      <c r="J108" s="56" t="s">
        <v>86</v>
      </c>
      <c r="K108" s="52"/>
      <c r="L108" s="52" t="s">
        <v>12</v>
      </c>
      <c r="M108" s="56" t="s">
        <v>12</v>
      </c>
      <c r="N108" s="56"/>
      <c r="O108" s="56"/>
      <c r="P108" s="56"/>
      <c r="Q108" s="56"/>
      <c r="S108" s="3442"/>
      <c r="U108" s="3443"/>
      <c r="W108" s="3444" t="str">
        <f t="shared" si="20"/>
        <v/>
      </c>
      <c r="Y108" s="3445" t="str">
        <f t="shared" si="23"/>
        <v/>
      </c>
      <c r="AA108" s="3446" t="str">
        <f t="shared" si="24"/>
        <v/>
      </c>
      <c r="AC108" s="84"/>
      <c r="AE108" s="3447"/>
      <c r="AG108" s="3448"/>
      <c r="AI108" s="3449" t="str">
        <f t="shared" si="21"/>
        <v/>
      </c>
      <c r="AK108" s="3450" t="str">
        <f t="shared" si="25"/>
        <v/>
      </c>
    </row>
    <row r="109" spans="1:37" ht="11.25" outlineLevel="2">
      <c r="A109" s="3451" t="s">
        <v>775</v>
      </c>
      <c r="B109" s="53"/>
      <c r="C109" s="54" t="str">
        <f t="shared" si="22"/>
        <v/>
      </c>
      <c r="D109" s="55" t="s">
        <v>83</v>
      </c>
      <c r="E109" s="52" t="s">
        <v>798</v>
      </c>
      <c r="F109" s="52" t="s">
        <v>68</v>
      </c>
      <c r="G109" s="52" t="s">
        <v>775</v>
      </c>
      <c r="H109" s="52"/>
      <c r="I109" s="52" t="s">
        <v>777</v>
      </c>
      <c r="J109" s="56" t="s">
        <v>86</v>
      </c>
      <c r="K109" s="52"/>
      <c r="L109" s="52" t="s">
        <v>12</v>
      </c>
      <c r="M109" s="56" t="s">
        <v>12</v>
      </c>
      <c r="N109" s="56"/>
      <c r="O109" s="56"/>
      <c r="P109" s="56"/>
      <c r="Q109" s="56"/>
      <c r="S109" s="3452"/>
      <c r="U109" s="3453"/>
      <c r="W109" s="3454" t="str">
        <f t="shared" si="20"/>
        <v/>
      </c>
      <c r="Y109" s="3455" t="str">
        <f t="shared" si="23"/>
        <v/>
      </c>
      <c r="AA109" s="3456" t="str">
        <f t="shared" si="24"/>
        <v/>
      </c>
      <c r="AC109" s="84"/>
      <c r="AE109" s="3457"/>
      <c r="AG109" s="3458"/>
      <c r="AI109" s="3459" t="str">
        <f t="shared" si="21"/>
        <v/>
      </c>
      <c r="AK109" s="3460" t="str">
        <f t="shared" si="25"/>
        <v/>
      </c>
    </row>
    <row r="110" spans="1:37" ht="11.25" outlineLevel="2">
      <c r="A110" s="3461" t="s">
        <v>778</v>
      </c>
      <c r="B110" s="53"/>
      <c r="C110" s="54" t="str">
        <f t="shared" si="22"/>
        <v/>
      </c>
      <c r="D110" s="55" t="s">
        <v>83</v>
      </c>
      <c r="E110" s="52" t="s">
        <v>799</v>
      </c>
      <c r="F110" s="52" t="s">
        <v>68</v>
      </c>
      <c r="G110" s="52" t="s">
        <v>778</v>
      </c>
      <c r="H110" s="52"/>
      <c r="I110" s="52"/>
      <c r="J110" s="56"/>
      <c r="K110" s="52"/>
      <c r="L110" s="52" t="s">
        <v>12</v>
      </c>
      <c r="M110" s="56" t="s">
        <v>12</v>
      </c>
      <c r="N110" s="56"/>
      <c r="O110" s="56"/>
      <c r="P110" s="56"/>
      <c r="Q110" s="56"/>
      <c r="S110" s="3462"/>
      <c r="U110" s="3463"/>
      <c r="W110" s="3464" t="str">
        <f t="shared" si="20"/>
        <v/>
      </c>
      <c r="Y110" s="3465" t="str">
        <f t="shared" si="23"/>
        <v/>
      </c>
      <c r="AA110" s="3466" t="str">
        <f t="shared" si="24"/>
        <v/>
      </c>
      <c r="AC110" s="84"/>
      <c r="AE110" s="3467"/>
      <c r="AG110" s="3468"/>
      <c r="AI110" s="3469" t="str">
        <f t="shared" si="21"/>
        <v/>
      </c>
      <c r="AK110" s="3470" t="str">
        <f t="shared" si="25"/>
        <v/>
      </c>
    </row>
    <row r="111" spans="1:37" ht="11.25" outlineLevel="2">
      <c r="A111" s="3471" t="s">
        <v>780</v>
      </c>
      <c r="B111" s="53"/>
      <c r="C111" s="54" t="str">
        <f t="shared" si="22"/>
        <v/>
      </c>
      <c r="D111" s="55" t="s">
        <v>83</v>
      </c>
      <c r="E111" s="52" t="s">
        <v>800</v>
      </c>
      <c r="F111" s="52" t="s">
        <v>68</v>
      </c>
      <c r="G111" s="52" t="s">
        <v>780</v>
      </c>
      <c r="H111" s="52"/>
      <c r="I111" s="52"/>
      <c r="J111" s="56"/>
      <c r="K111" s="52"/>
      <c r="L111" s="52" t="s">
        <v>12</v>
      </c>
      <c r="M111" s="56" t="s">
        <v>12</v>
      </c>
      <c r="N111" s="56"/>
      <c r="O111" s="56"/>
      <c r="P111" s="56"/>
      <c r="Q111" s="56"/>
      <c r="S111" s="3472"/>
      <c r="U111" s="3473"/>
      <c r="W111" s="3474" t="str">
        <f t="shared" si="20"/>
        <v/>
      </c>
      <c r="Y111" s="3475" t="str">
        <f t="shared" si="23"/>
        <v/>
      </c>
      <c r="AA111" s="3476" t="str">
        <f t="shared" si="24"/>
        <v/>
      </c>
      <c r="AC111" s="84"/>
      <c r="AE111" s="3477"/>
      <c r="AG111" s="3478"/>
      <c r="AI111" s="3479" t="str">
        <f t="shared" si="21"/>
        <v/>
      </c>
      <c r="AK111" s="3480" t="str">
        <f t="shared" si="25"/>
        <v/>
      </c>
    </row>
    <row r="112" spans="1:37" ht="11.25" outlineLevel="1">
      <c r="A112" s="3481" t="s">
        <v>801</v>
      </c>
      <c r="B112" s="53"/>
      <c r="C112" s="54" t="str">
        <f t="shared" si="22"/>
        <v/>
      </c>
      <c r="D112" s="55" t="s">
        <v>83</v>
      </c>
      <c r="E112" s="52" t="s">
        <v>802</v>
      </c>
      <c r="F112" s="52" t="s">
        <v>68</v>
      </c>
      <c r="G112" s="52" t="s">
        <v>801</v>
      </c>
      <c r="H112" s="52"/>
      <c r="I112" s="52"/>
      <c r="J112" s="56" t="s">
        <v>86</v>
      </c>
      <c r="K112" s="52"/>
      <c r="L112" s="52" t="s">
        <v>12</v>
      </c>
      <c r="M112" s="56" t="s">
        <v>12</v>
      </c>
      <c r="N112" s="56"/>
      <c r="O112" s="56"/>
      <c r="P112" s="56"/>
      <c r="Q112" s="56"/>
      <c r="S112" s="3482"/>
      <c r="U112" s="3483"/>
      <c r="W112" s="3484" t="str">
        <f t="shared" si="20"/>
        <v/>
      </c>
      <c r="Y112" s="3485" t="str">
        <f t="shared" si="23"/>
        <v/>
      </c>
      <c r="AA112" s="3486" t="str">
        <f t="shared" si="24"/>
        <v/>
      </c>
      <c r="AC112" s="84"/>
      <c r="AE112" s="3487"/>
      <c r="AG112" s="3488"/>
      <c r="AI112" s="3489" t="str">
        <f t="shared" si="21"/>
        <v/>
      </c>
      <c r="AK112" s="3490" t="str">
        <f t="shared" si="25"/>
        <v/>
      </c>
    </row>
    <row r="113" spans="1:37" ht="11.25" outlineLevel="2">
      <c r="A113" s="3491" t="s">
        <v>803</v>
      </c>
      <c r="B113" s="53"/>
      <c r="C113" s="54" t="str">
        <f t="shared" si="22"/>
        <v/>
      </c>
      <c r="D113" s="55" t="s">
        <v>83</v>
      </c>
      <c r="E113" s="52" t="s">
        <v>804</v>
      </c>
      <c r="F113" s="52" t="s">
        <v>68</v>
      </c>
      <c r="G113" s="52" t="s">
        <v>803</v>
      </c>
      <c r="H113" s="52"/>
      <c r="I113" s="52"/>
      <c r="J113" s="56"/>
      <c r="K113" s="52"/>
      <c r="L113" s="52" t="s">
        <v>12</v>
      </c>
      <c r="M113" s="56" t="s">
        <v>12</v>
      </c>
      <c r="N113" s="56"/>
      <c r="O113" s="56"/>
      <c r="P113" s="56"/>
      <c r="Q113" s="56"/>
      <c r="S113" s="3492"/>
      <c r="U113" s="3493"/>
      <c r="W113" s="3494" t="str">
        <f t="shared" si="20"/>
        <v/>
      </c>
      <c r="Y113" s="3495" t="str">
        <f t="shared" si="23"/>
        <v/>
      </c>
      <c r="AA113" s="3496" t="str">
        <f t="shared" si="24"/>
        <v/>
      </c>
      <c r="AC113" s="84"/>
      <c r="AE113" s="3497"/>
      <c r="AG113" s="3498"/>
      <c r="AI113" s="3499" t="str">
        <f t="shared" si="21"/>
        <v/>
      </c>
      <c r="AK113" s="3500" t="str">
        <f t="shared" si="25"/>
        <v/>
      </c>
    </row>
    <row r="114" spans="1:37" ht="11.25" outlineLevel="1">
      <c r="A114" s="3501" t="s">
        <v>805</v>
      </c>
      <c r="B114" s="53"/>
      <c r="C114" s="54" t="str">
        <f t="shared" si="22"/>
        <v/>
      </c>
      <c r="D114" s="55" t="s">
        <v>83</v>
      </c>
      <c r="E114" s="52" t="s">
        <v>806</v>
      </c>
      <c r="F114" s="52" t="s">
        <v>68</v>
      </c>
      <c r="G114" s="52" t="s">
        <v>805</v>
      </c>
      <c r="H114" s="52"/>
      <c r="I114" s="52"/>
      <c r="J114" s="56" t="s">
        <v>86</v>
      </c>
      <c r="K114" s="52"/>
      <c r="L114" s="52" t="s">
        <v>12</v>
      </c>
      <c r="M114" s="56" t="s">
        <v>12</v>
      </c>
      <c r="N114" s="56"/>
      <c r="O114" s="56"/>
      <c r="P114" s="56"/>
      <c r="Q114" s="56"/>
      <c r="S114" s="3502"/>
      <c r="U114" s="3503"/>
      <c r="W114" s="3504" t="str">
        <f t="shared" si="20"/>
        <v/>
      </c>
      <c r="Y114" s="3505" t="str">
        <f t="shared" si="23"/>
        <v/>
      </c>
      <c r="AA114" s="3506" t="str">
        <f t="shared" si="24"/>
        <v/>
      </c>
      <c r="AC114" s="84"/>
      <c r="AE114" s="3507"/>
      <c r="AG114" s="3508"/>
      <c r="AI114" s="3509" t="str">
        <f t="shared" si="21"/>
        <v/>
      </c>
      <c r="AK114" s="3510" t="str">
        <f t="shared" si="25"/>
        <v/>
      </c>
    </row>
    <row r="115" spans="1:37" ht="11.25" outlineLevel="1">
      <c r="A115" s="3511" t="s">
        <v>807</v>
      </c>
      <c r="B115" s="53"/>
      <c r="C115" s="54" t="str">
        <f t="shared" si="22"/>
        <v/>
      </c>
      <c r="D115" s="55" t="s">
        <v>83</v>
      </c>
      <c r="E115" s="52" t="s">
        <v>808</v>
      </c>
      <c r="F115" s="52" t="s">
        <v>68</v>
      </c>
      <c r="G115" s="52" t="s">
        <v>807</v>
      </c>
      <c r="H115" s="52" t="s">
        <v>117</v>
      </c>
      <c r="I115" s="52" t="s">
        <v>809</v>
      </c>
      <c r="J115" s="56" t="s">
        <v>118</v>
      </c>
      <c r="K115" s="52"/>
      <c r="L115" s="52" t="s">
        <v>12</v>
      </c>
      <c r="M115" s="56" t="s">
        <v>12</v>
      </c>
      <c r="N115" s="56"/>
      <c r="O115" s="56"/>
      <c r="P115" s="56"/>
      <c r="Q115" s="56"/>
      <c r="S115" s="3512"/>
      <c r="U115" s="3513"/>
      <c r="W115" s="3514" t="str">
        <f t="shared" si="20"/>
        <v/>
      </c>
      <c r="Y115" s="3515" t="str">
        <f t="shared" si="23"/>
        <v/>
      </c>
      <c r="AA115" s="3516" t="str">
        <f t="shared" si="24"/>
        <v/>
      </c>
      <c r="AC115" s="84"/>
      <c r="AE115" s="3517"/>
      <c r="AG115" s="3518"/>
      <c r="AI115" s="3519" t="str">
        <f t="shared" si="21"/>
        <v/>
      </c>
      <c r="AK115" s="3520" t="str">
        <f t="shared" si="25"/>
        <v/>
      </c>
    </row>
    <row r="116" spans="1:37" ht="11.25" outlineLevel="1">
      <c r="A116" s="3521" t="s">
        <v>810</v>
      </c>
      <c r="B116" s="53"/>
      <c r="C116" s="54" t="str">
        <f t="shared" si="22"/>
        <v/>
      </c>
      <c r="D116" s="55" t="s">
        <v>83</v>
      </c>
      <c r="E116" s="52" t="s">
        <v>811</v>
      </c>
      <c r="F116" s="52" t="s">
        <v>68</v>
      </c>
      <c r="G116" s="52" t="s">
        <v>810</v>
      </c>
      <c r="H116" s="52"/>
      <c r="I116" s="52"/>
      <c r="J116" s="56" t="s">
        <v>72</v>
      </c>
      <c r="K116" s="52"/>
      <c r="L116" s="52" t="s">
        <v>12</v>
      </c>
      <c r="M116" s="56" t="s">
        <v>12</v>
      </c>
      <c r="N116" s="56"/>
      <c r="O116" s="56"/>
      <c r="P116" s="56"/>
      <c r="Q116" s="56"/>
      <c r="S116" s="3522"/>
      <c r="U116" s="3523"/>
      <c r="W116" s="3524" t="str">
        <f>IF(OR(ISNUMBER(W117),ISNUMBER(W118),ISNUMBER(W119),ISNUMBER(W120)),N(W117)+N(W118)+N(W119)+N(W120),IF(ISNUMBER(U116),U116,""))</f>
        <v/>
      </c>
      <c r="Y116" s="3525" t="str">
        <f t="shared" si="23"/>
        <v/>
      </c>
      <c r="AA116" s="3526" t="str">
        <f t="shared" si="24"/>
        <v/>
      </c>
      <c r="AC116" s="84"/>
      <c r="AE116" s="3527"/>
      <c r="AG116" s="3528"/>
      <c r="AI116" s="3529" t="str">
        <f>IF(OR(ISNUMBER(AI117),ISNUMBER(AI118),ISNUMBER(AI119),ISNUMBER(AI120)),N(AI117)+N(AI118)+N(AI119)+N(AI120),IF(ISNUMBER(AG116),AG116,""))</f>
        <v/>
      </c>
      <c r="AK116" s="3530" t="str">
        <f t="shared" si="25"/>
        <v/>
      </c>
    </row>
    <row r="117" spans="1:37" ht="11.25" outlineLevel="2">
      <c r="A117" s="3531" t="s">
        <v>812</v>
      </c>
      <c r="B117" s="53" t="s">
        <v>88</v>
      </c>
      <c r="C117" s="54" t="str">
        <f t="shared" si="22"/>
        <v/>
      </c>
      <c r="D117" s="55" t="s">
        <v>83</v>
      </c>
      <c r="E117" s="52" t="s">
        <v>813</v>
      </c>
      <c r="F117" s="52" t="s">
        <v>68</v>
      </c>
      <c r="G117" s="52" t="s">
        <v>812</v>
      </c>
      <c r="H117" s="52"/>
      <c r="I117" s="52" t="s">
        <v>809</v>
      </c>
      <c r="J117" s="56" t="s">
        <v>118</v>
      </c>
      <c r="K117" s="52"/>
      <c r="L117" s="52" t="s">
        <v>12</v>
      </c>
      <c r="M117" s="56" t="s">
        <v>12</v>
      </c>
      <c r="N117" s="56"/>
      <c r="O117" s="56"/>
      <c r="P117" s="56"/>
      <c r="Q117" s="56"/>
      <c r="S117" s="3532"/>
      <c r="U117" s="3533"/>
      <c r="W117" s="3534" t="str">
        <f>IF(ISNUMBER(U117),U117,"")</f>
        <v/>
      </c>
      <c r="Y117" s="3535" t="str">
        <f t="shared" si="23"/>
        <v/>
      </c>
      <c r="AA117" s="3536" t="str">
        <f t="shared" si="24"/>
        <v/>
      </c>
      <c r="AC117" s="84"/>
      <c r="AE117" s="3537"/>
      <c r="AG117" s="3538"/>
      <c r="AI117" s="3539" t="str">
        <f>IF(ISNUMBER(AG117),AG117,"")</f>
        <v/>
      </c>
      <c r="AK117" s="3540" t="str">
        <f t="shared" si="25"/>
        <v/>
      </c>
    </row>
    <row r="118" spans="1:37" ht="11.25" outlineLevel="2">
      <c r="A118" s="3541" t="s">
        <v>814</v>
      </c>
      <c r="B118" s="53" t="s">
        <v>88</v>
      </c>
      <c r="C118" s="54" t="str">
        <f t="shared" si="22"/>
        <v/>
      </c>
      <c r="D118" s="55" t="s">
        <v>83</v>
      </c>
      <c r="E118" s="52" t="s">
        <v>815</v>
      </c>
      <c r="F118" s="52" t="s">
        <v>68</v>
      </c>
      <c r="G118" s="52" t="s">
        <v>814</v>
      </c>
      <c r="H118" s="52"/>
      <c r="I118" s="52" t="s">
        <v>816</v>
      </c>
      <c r="J118" s="56" t="s">
        <v>86</v>
      </c>
      <c r="K118" s="52"/>
      <c r="L118" s="52" t="s">
        <v>12</v>
      </c>
      <c r="M118" s="56" t="s">
        <v>12</v>
      </c>
      <c r="N118" s="56"/>
      <c r="O118" s="56"/>
      <c r="P118" s="56"/>
      <c r="Q118" s="56"/>
      <c r="S118" s="3542"/>
      <c r="U118" s="3543"/>
      <c r="W118" s="3544" t="str">
        <f>IF(ISNUMBER(U118),U118,"")</f>
        <v/>
      </c>
      <c r="Y118" s="3545" t="str">
        <f t="shared" si="23"/>
        <v/>
      </c>
      <c r="AA118" s="3546" t="str">
        <f t="shared" si="24"/>
        <v/>
      </c>
      <c r="AC118" s="84"/>
      <c r="AE118" s="3547"/>
      <c r="AG118" s="3548"/>
      <c r="AI118" s="3549" t="str">
        <f>IF(ISNUMBER(AG118),AG118,"")</f>
        <v/>
      </c>
      <c r="AK118" s="3550" t="str">
        <f t="shared" si="25"/>
        <v/>
      </c>
    </row>
    <row r="119" spans="1:37" ht="11.25" outlineLevel="2">
      <c r="A119" s="3551" t="s">
        <v>817</v>
      </c>
      <c r="B119" s="53" t="s">
        <v>88</v>
      </c>
      <c r="C119" s="54" t="str">
        <f t="shared" si="22"/>
        <v/>
      </c>
      <c r="D119" s="55" t="s">
        <v>83</v>
      </c>
      <c r="E119" s="52" t="s">
        <v>818</v>
      </c>
      <c r="F119" s="52" t="s">
        <v>68</v>
      </c>
      <c r="G119" s="52" t="s">
        <v>817</v>
      </c>
      <c r="H119" s="52"/>
      <c r="I119" s="52" t="s">
        <v>819</v>
      </c>
      <c r="J119" s="56" t="s">
        <v>86</v>
      </c>
      <c r="K119" s="52"/>
      <c r="L119" s="52" t="s">
        <v>12</v>
      </c>
      <c r="M119" s="56" t="s">
        <v>12</v>
      </c>
      <c r="N119" s="56"/>
      <c r="O119" s="56"/>
      <c r="P119" s="56"/>
      <c r="Q119" s="56"/>
      <c r="S119" s="3552"/>
      <c r="U119" s="3553"/>
      <c r="W119" s="3554" t="str">
        <f>IF(ISNUMBER(U119),U119,"")</f>
        <v/>
      </c>
      <c r="Y119" s="3555" t="str">
        <f t="shared" si="23"/>
        <v/>
      </c>
      <c r="AA119" s="3556" t="str">
        <f t="shared" si="24"/>
        <v/>
      </c>
      <c r="AC119" s="84"/>
      <c r="AE119" s="3557"/>
      <c r="AG119" s="3558"/>
      <c r="AI119" s="3559" t="str">
        <f>IF(ISNUMBER(AG119),AG119,"")</f>
        <v/>
      </c>
      <c r="AK119" s="3560" t="str">
        <f t="shared" si="25"/>
        <v/>
      </c>
    </row>
    <row r="120" spans="1:37" ht="11.25" outlineLevel="2">
      <c r="A120" s="3561" t="s">
        <v>820</v>
      </c>
      <c r="B120" s="53" t="s">
        <v>88</v>
      </c>
      <c r="C120" s="54" t="str">
        <f t="shared" si="22"/>
        <v/>
      </c>
      <c r="D120" s="55" t="s">
        <v>83</v>
      </c>
      <c r="E120" s="52" t="s">
        <v>821</v>
      </c>
      <c r="F120" s="52" t="s">
        <v>68</v>
      </c>
      <c r="G120" s="52" t="s">
        <v>820</v>
      </c>
      <c r="H120" s="52"/>
      <c r="I120" s="52" t="s">
        <v>822</v>
      </c>
      <c r="J120" s="56" t="s">
        <v>86</v>
      </c>
      <c r="K120" s="52"/>
      <c r="L120" s="52" t="s">
        <v>12</v>
      </c>
      <c r="M120" s="56" t="s">
        <v>12</v>
      </c>
      <c r="N120" s="56"/>
      <c r="O120" s="56"/>
      <c r="P120" s="56"/>
      <c r="Q120" s="56"/>
      <c r="S120" s="3562"/>
      <c r="U120" s="3563"/>
      <c r="W120" s="3564" t="str">
        <f>IF(ISNUMBER(U120),U120,"")</f>
        <v/>
      </c>
      <c r="Y120" s="3565" t="str">
        <f t="shared" si="23"/>
        <v/>
      </c>
      <c r="AA120" s="3566" t="str">
        <f t="shared" si="24"/>
        <v/>
      </c>
      <c r="AC120" s="84"/>
      <c r="AE120" s="3567"/>
      <c r="AG120" s="3568"/>
      <c r="AI120" s="3569" t="str">
        <f>IF(ISNUMBER(AG120),AG120,"")</f>
        <v/>
      </c>
      <c r="AK120" s="3570" t="str">
        <f t="shared" si="25"/>
        <v/>
      </c>
    </row>
    <row r="121" spans="1:37" ht="11.25" outlineLevel="1">
      <c r="A121" s="3571" t="s">
        <v>823</v>
      </c>
      <c r="B121" s="53"/>
      <c r="C121" s="54" t="str">
        <f t="shared" si="22"/>
        <v/>
      </c>
      <c r="D121" s="55" t="s">
        <v>83</v>
      </c>
      <c r="E121" s="52" t="s">
        <v>824</v>
      </c>
      <c r="F121" s="52" t="s">
        <v>68</v>
      </c>
      <c r="G121" s="52" t="s">
        <v>823</v>
      </c>
      <c r="H121" s="52"/>
      <c r="I121" s="52"/>
      <c r="J121" s="56" t="s">
        <v>72</v>
      </c>
      <c r="K121" s="52"/>
      <c r="L121" s="52" t="s">
        <v>12</v>
      </c>
      <c r="M121" s="56" t="s">
        <v>12</v>
      </c>
      <c r="N121" s="56"/>
      <c r="O121" s="56"/>
      <c r="P121" s="56"/>
      <c r="Q121" s="56"/>
      <c r="S121" s="3572"/>
      <c r="U121" s="3573"/>
      <c r="W121" s="3574" t="str">
        <f>IF(OR(ISNUMBER(W122),ISNUMBER(W129),ISNUMBER(W130),ISNUMBER(W131),ISNUMBER(W132),ISNUMBER(W133),ISNUMBER(W134)),N(W122)+N(W129)+N(W130)+N(W131)+N(W132)+N(W133)+N(W134),IF(ISNUMBER(U121),U121,""))</f>
        <v/>
      </c>
      <c r="Y121" s="3575" t="str">
        <f t="shared" si="23"/>
        <v/>
      </c>
      <c r="AA121" s="3576" t="str">
        <f t="shared" si="24"/>
        <v/>
      </c>
      <c r="AC121" s="84"/>
      <c r="AE121" s="3577"/>
      <c r="AG121" s="3578"/>
      <c r="AI121" s="3579" t="str">
        <f>IF(OR(ISNUMBER(AI122),ISNUMBER(AI129),ISNUMBER(AI130),ISNUMBER(AI131),ISNUMBER(AI132),ISNUMBER(AI133),ISNUMBER(AI134)),N(AI122)+N(AI129)+N(AI130)+N(AI131)+N(AI132)+N(AI133)+N(AI134),IF(ISNUMBER(AG121),AG121,""))</f>
        <v/>
      </c>
      <c r="AK121" s="3580" t="str">
        <f t="shared" si="25"/>
        <v/>
      </c>
    </row>
    <row r="122" spans="1:37" ht="11.25" outlineLevel="2" collapsed="1">
      <c r="A122" s="3581" t="s">
        <v>825</v>
      </c>
      <c r="B122" s="53" t="s">
        <v>88</v>
      </c>
      <c r="C122" s="54" t="str">
        <f t="shared" si="22"/>
        <v/>
      </c>
      <c r="D122" s="55" t="s">
        <v>83</v>
      </c>
      <c r="E122" s="52" t="s">
        <v>826</v>
      </c>
      <c r="F122" s="52" t="s">
        <v>68</v>
      </c>
      <c r="G122" s="52" t="s">
        <v>825</v>
      </c>
      <c r="H122" s="52"/>
      <c r="I122" s="52"/>
      <c r="J122" s="56" t="s">
        <v>72</v>
      </c>
      <c r="K122" s="52"/>
      <c r="L122" s="52" t="s">
        <v>12</v>
      </c>
      <c r="M122" s="56" t="s">
        <v>12</v>
      </c>
      <c r="N122" s="56"/>
      <c r="O122" s="56"/>
      <c r="P122" s="56"/>
      <c r="Q122" s="56"/>
      <c r="S122" s="3582"/>
      <c r="U122" s="3583"/>
      <c r="W122" s="3584" t="str">
        <f>IF(OR(ISNUMBER(W123),ISNUMBER(W124),ISNUMBER(W125),ISNUMBER(W127),ISNUMBER(W128)),N(W123)+N(W124)+N(W125)+N(W127)+N(W128),IF(ISNUMBER(U122),U122,""))</f>
        <v/>
      </c>
      <c r="Y122" s="3585" t="str">
        <f t="shared" si="23"/>
        <v/>
      </c>
      <c r="AA122" s="3586" t="str">
        <f t="shared" si="24"/>
        <v/>
      </c>
      <c r="AC122" s="84"/>
      <c r="AE122" s="3587"/>
      <c r="AG122" s="3588"/>
      <c r="AI122" s="3589" t="str">
        <f>IF(OR(ISNUMBER(AI123),ISNUMBER(AI124),ISNUMBER(AI125),ISNUMBER(AI127),ISNUMBER(AI128)),N(AI123)+N(AI124)+N(AI125)+N(AI127)+N(AI128),IF(ISNUMBER(AG122),AG122,""))</f>
        <v/>
      </c>
      <c r="AK122" s="3590" t="str">
        <f t="shared" si="25"/>
        <v/>
      </c>
    </row>
    <row r="123" spans="1:37" ht="11.25" hidden="1" outlineLevel="3">
      <c r="A123" s="3591" t="s">
        <v>827</v>
      </c>
      <c r="B123" s="53" t="s">
        <v>88</v>
      </c>
      <c r="C123" s="54" t="str">
        <f t="shared" si="22"/>
        <v/>
      </c>
      <c r="D123" s="55" t="s">
        <v>83</v>
      </c>
      <c r="E123" s="52" t="s">
        <v>828</v>
      </c>
      <c r="F123" s="52" t="s">
        <v>68</v>
      </c>
      <c r="G123" s="52" t="s">
        <v>827</v>
      </c>
      <c r="H123" s="52"/>
      <c r="I123" s="52" t="s">
        <v>829</v>
      </c>
      <c r="J123" s="56" t="s">
        <v>86</v>
      </c>
      <c r="K123" s="52"/>
      <c r="L123" s="52" t="s">
        <v>12</v>
      </c>
      <c r="M123" s="56" t="s">
        <v>12</v>
      </c>
      <c r="N123" s="56"/>
      <c r="O123" s="56"/>
      <c r="P123" s="56"/>
      <c r="Q123" s="56"/>
      <c r="S123" s="3592"/>
      <c r="U123" s="3593"/>
      <c r="W123" s="3594" t="str">
        <f t="shared" ref="W123:W146" si="26">IF(ISNUMBER(U123),U123,"")</f>
        <v/>
      </c>
      <c r="Y123" s="3595" t="str">
        <f t="shared" si="23"/>
        <v/>
      </c>
      <c r="AA123" s="3596" t="str">
        <f t="shared" si="24"/>
        <v/>
      </c>
      <c r="AC123" s="84"/>
      <c r="AE123" s="3597"/>
      <c r="AG123" s="3598"/>
      <c r="AI123" s="3599" t="str">
        <f t="shared" ref="AI123:AI146" si="27">IF(ISNUMBER(AG123),AG123,"")</f>
        <v/>
      </c>
      <c r="AK123" s="3600" t="str">
        <f t="shared" si="25"/>
        <v/>
      </c>
    </row>
    <row r="124" spans="1:37" ht="11.25" hidden="1" outlineLevel="3">
      <c r="A124" s="3601" t="s">
        <v>830</v>
      </c>
      <c r="B124" s="53" t="s">
        <v>88</v>
      </c>
      <c r="C124" s="54" t="str">
        <f t="shared" si="22"/>
        <v/>
      </c>
      <c r="D124" s="55" t="s">
        <v>83</v>
      </c>
      <c r="E124" s="52" t="s">
        <v>831</v>
      </c>
      <c r="F124" s="52" t="s">
        <v>68</v>
      </c>
      <c r="G124" s="52" t="s">
        <v>830</v>
      </c>
      <c r="H124" s="52"/>
      <c r="I124" s="52" t="s">
        <v>832</v>
      </c>
      <c r="J124" s="56" t="s">
        <v>86</v>
      </c>
      <c r="K124" s="52"/>
      <c r="L124" s="52" t="s">
        <v>12</v>
      </c>
      <c r="M124" s="56" t="s">
        <v>12</v>
      </c>
      <c r="N124" s="56"/>
      <c r="O124" s="56"/>
      <c r="P124" s="56"/>
      <c r="Q124" s="56"/>
      <c r="S124" s="3602"/>
      <c r="U124" s="3603"/>
      <c r="W124" s="3604" t="str">
        <f t="shared" si="26"/>
        <v/>
      </c>
      <c r="Y124" s="3605" t="str">
        <f t="shared" si="23"/>
        <v/>
      </c>
      <c r="AA124" s="3606" t="str">
        <f t="shared" si="24"/>
        <v/>
      </c>
      <c r="AC124" s="84"/>
      <c r="AE124" s="3607"/>
      <c r="AG124" s="3608"/>
      <c r="AI124" s="3609" t="str">
        <f t="shared" si="27"/>
        <v/>
      </c>
      <c r="AK124" s="3610" t="str">
        <f t="shared" si="25"/>
        <v/>
      </c>
    </row>
    <row r="125" spans="1:37" ht="11.25" hidden="1" outlineLevel="3">
      <c r="A125" s="3611" t="s">
        <v>833</v>
      </c>
      <c r="B125" s="53" t="s">
        <v>88</v>
      </c>
      <c r="C125" s="54" t="str">
        <f t="shared" si="22"/>
        <v/>
      </c>
      <c r="D125" s="55" t="s">
        <v>83</v>
      </c>
      <c r="E125" s="52" t="s">
        <v>834</v>
      </c>
      <c r="F125" s="52" t="s">
        <v>68</v>
      </c>
      <c r="G125" s="52" t="s">
        <v>833</v>
      </c>
      <c r="H125" s="52"/>
      <c r="I125" s="52" t="s">
        <v>835</v>
      </c>
      <c r="J125" s="56" t="s">
        <v>86</v>
      </c>
      <c r="K125" s="52"/>
      <c r="L125" s="52" t="s">
        <v>12</v>
      </c>
      <c r="M125" s="56" t="s">
        <v>12</v>
      </c>
      <c r="N125" s="56"/>
      <c r="O125" s="56"/>
      <c r="P125" s="56"/>
      <c r="Q125" s="56"/>
      <c r="S125" s="3612"/>
      <c r="U125" s="3613"/>
      <c r="W125" s="3614" t="str">
        <f t="shared" si="26"/>
        <v/>
      </c>
      <c r="Y125" s="3615" t="str">
        <f t="shared" si="23"/>
        <v/>
      </c>
      <c r="AA125" s="3616" t="str">
        <f t="shared" si="24"/>
        <v/>
      </c>
      <c r="AC125" s="84"/>
      <c r="AE125" s="3617"/>
      <c r="AG125" s="3618"/>
      <c r="AI125" s="3619" t="str">
        <f t="shared" si="27"/>
        <v/>
      </c>
      <c r="AK125" s="3620" t="str">
        <f t="shared" si="25"/>
        <v/>
      </c>
    </row>
    <row r="126" spans="1:37" ht="11.25" hidden="1" outlineLevel="4">
      <c r="A126" s="3621" t="s">
        <v>836</v>
      </c>
      <c r="B126" s="53"/>
      <c r="C126" s="54" t="str">
        <f t="shared" si="22"/>
        <v/>
      </c>
      <c r="D126" s="55" t="s">
        <v>83</v>
      </c>
      <c r="E126" s="52" t="s">
        <v>837</v>
      </c>
      <c r="F126" s="52" t="s">
        <v>68</v>
      </c>
      <c r="G126" s="52" t="s">
        <v>836</v>
      </c>
      <c r="H126" s="52"/>
      <c r="I126" s="52" t="s">
        <v>832</v>
      </c>
      <c r="J126" s="56" t="s">
        <v>86</v>
      </c>
      <c r="K126" s="52"/>
      <c r="L126" s="52" t="s">
        <v>12</v>
      </c>
      <c r="M126" s="56" t="s">
        <v>12</v>
      </c>
      <c r="N126" s="56"/>
      <c r="O126" s="56"/>
      <c r="P126" s="56"/>
      <c r="Q126" s="56"/>
      <c r="S126" s="3622"/>
      <c r="U126" s="3623"/>
      <c r="W126" s="3624" t="str">
        <f t="shared" si="26"/>
        <v/>
      </c>
      <c r="Y126" s="3625" t="str">
        <f t="shared" si="23"/>
        <v/>
      </c>
      <c r="AA126" s="3626" t="str">
        <f t="shared" si="24"/>
        <v/>
      </c>
      <c r="AC126" s="84"/>
      <c r="AE126" s="3627"/>
      <c r="AG126" s="3628"/>
      <c r="AI126" s="3629" t="str">
        <f t="shared" si="27"/>
        <v/>
      </c>
      <c r="AK126" s="3630" t="str">
        <f t="shared" si="25"/>
        <v/>
      </c>
    </row>
    <row r="127" spans="1:37" ht="11.25" hidden="1" outlineLevel="3">
      <c r="A127" s="3631" t="s">
        <v>838</v>
      </c>
      <c r="B127" s="53" t="s">
        <v>88</v>
      </c>
      <c r="C127" s="54" t="str">
        <f t="shared" si="22"/>
        <v/>
      </c>
      <c r="D127" s="55" t="s">
        <v>83</v>
      </c>
      <c r="E127" s="52" t="s">
        <v>839</v>
      </c>
      <c r="F127" s="52" t="s">
        <v>68</v>
      </c>
      <c r="G127" s="52" t="s">
        <v>838</v>
      </c>
      <c r="H127" s="52"/>
      <c r="I127" s="52" t="s">
        <v>840</v>
      </c>
      <c r="J127" s="56" t="s">
        <v>86</v>
      </c>
      <c r="K127" s="52"/>
      <c r="L127" s="52" t="s">
        <v>12</v>
      </c>
      <c r="M127" s="56" t="s">
        <v>12</v>
      </c>
      <c r="N127" s="56"/>
      <c r="O127" s="56"/>
      <c r="P127" s="56"/>
      <c r="Q127" s="56"/>
      <c r="S127" s="3632"/>
      <c r="U127" s="3633"/>
      <c r="W127" s="3634" t="str">
        <f t="shared" si="26"/>
        <v/>
      </c>
      <c r="Y127" s="3635" t="str">
        <f t="shared" si="23"/>
        <v/>
      </c>
      <c r="AA127" s="3636" t="str">
        <f t="shared" si="24"/>
        <v/>
      </c>
      <c r="AC127" s="84"/>
      <c r="AE127" s="3637"/>
      <c r="AG127" s="3638"/>
      <c r="AI127" s="3639" t="str">
        <f t="shared" si="27"/>
        <v/>
      </c>
      <c r="AK127" s="3640" t="str">
        <f t="shared" si="25"/>
        <v/>
      </c>
    </row>
    <row r="128" spans="1:37" ht="11.25" hidden="1" outlineLevel="3">
      <c r="A128" s="3641" t="s">
        <v>841</v>
      </c>
      <c r="B128" s="53" t="s">
        <v>88</v>
      </c>
      <c r="C128" s="54" t="str">
        <f t="shared" si="22"/>
        <v/>
      </c>
      <c r="D128" s="55" t="s">
        <v>83</v>
      </c>
      <c r="E128" s="52" t="s">
        <v>842</v>
      </c>
      <c r="F128" s="52" t="s">
        <v>68</v>
      </c>
      <c r="G128" s="52" t="s">
        <v>841</v>
      </c>
      <c r="H128" s="52"/>
      <c r="I128" s="52" t="s">
        <v>843</v>
      </c>
      <c r="J128" s="56" t="s">
        <v>118</v>
      </c>
      <c r="K128" s="52"/>
      <c r="L128" s="52" t="s">
        <v>12</v>
      </c>
      <c r="M128" s="56" t="s">
        <v>12</v>
      </c>
      <c r="N128" s="56"/>
      <c r="O128" s="56"/>
      <c r="P128" s="56"/>
      <c r="Q128" s="56"/>
      <c r="S128" s="3642"/>
      <c r="U128" s="3643"/>
      <c r="W128" s="3644" t="str">
        <f t="shared" si="26"/>
        <v/>
      </c>
      <c r="Y128" s="3645" t="str">
        <f t="shared" si="23"/>
        <v/>
      </c>
      <c r="AA128" s="3646" t="str">
        <f t="shared" si="24"/>
        <v/>
      </c>
      <c r="AC128" s="84"/>
      <c r="AE128" s="3647"/>
      <c r="AG128" s="3648"/>
      <c r="AI128" s="3649" t="str">
        <f t="shared" si="27"/>
        <v/>
      </c>
      <c r="AK128" s="3650" t="str">
        <f t="shared" si="25"/>
        <v/>
      </c>
    </row>
    <row r="129" spans="1:37" ht="11.25" outlineLevel="2">
      <c r="A129" s="3651" t="s">
        <v>844</v>
      </c>
      <c r="B129" s="53" t="s">
        <v>88</v>
      </c>
      <c r="C129" s="54" t="str">
        <f t="shared" si="22"/>
        <v/>
      </c>
      <c r="D129" s="55" t="s">
        <v>83</v>
      </c>
      <c r="E129" s="52" t="s">
        <v>845</v>
      </c>
      <c r="F129" s="52" t="s">
        <v>68</v>
      </c>
      <c r="G129" s="52" t="s">
        <v>844</v>
      </c>
      <c r="H129" s="52"/>
      <c r="I129" s="52" t="s">
        <v>846</v>
      </c>
      <c r="J129" s="56" t="s">
        <v>86</v>
      </c>
      <c r="K129" s="52"/>
      <c r="L129" s="52" t="s">
        <v>12</v>
      </c>
      <c r="M129" s="56" t="s">
        <v>12</v>
      </c>
      <c r="N129" s="56"/>
      <c r="O129" s="56"/>
      <c r="P129" s="56"/>
      <c r="Q129" s="56"/>
      <c r="S129" s="3652"/>
      <c r="U129" s="3653"/>
      <c r="W129" s="3654" t="str">
        <f t="shared" si="26"/>
        <v/>
      </c>
      <c r="Y129" s="3655" t="str">
        <f t="shared" si="23"/>
        <v/>
      </c>
      <c r="AA129" s="3656" t="str">
        <f t="shared" si="24"/>
        <v/>
      </c>
      <c r="AC129" s="84"/>
      <c r="AE129" s="3657"/>
      <c r="AG129" s="3658"/>
      <c r="AI129" s="3659" t="str">
        <f t="shared" si="27"/>
        <v/>
      </c>
      <c r="AK129" s="3660" t="str">
        <f t="shared" si="25"/>
        <v/>
      </c>
    </row>
    <row r="130" spans="1:37" ht="11.25" outlineLevel="2">
      <c r="A130" s="3661" t="s">
        <v>847</v>
      </c>
      <c r="B130" s="53" t="s">
        <v>88</v>
      </c>
      <c r="C130" s="54" t="str">
        <f t="shared" si="22"/>
        <v/>
      </c>
      <c r="D130" s="55" t="s">
        <v>83</v>
      </c>
      <c r="E130" s="52" t="s">
        <v>848</v>
      </c>
      <c r="F130" s="52" t="s">
        <v>68</v>
      </c>
      <c r="G130" s="52" t="s">
        <v>847</v>
      </c>
      <c r="H130" s="52"/>
      <c r="I130" s="52"/>
      <c r="J130" s="56" t="s">
        <v>86</v>
      </c>
      <c r="K130" s="52"/>
      <c r="L130" s="52" t="s">
        <v>12</v>
      </c>
      <c r="M130" s="56" t="s">
        <v>12</v>
      </c>
      <c r="N130" s="56"/>
      <c r="O130" s="56"/>
      <c r="P130" s="56"/>
      <c r="Q130" s="56"/>
      <c r="S130" s="3662"/>
      <c r="U130" s="3663"/>
      <c r="W130" s="3664" t="str">
        <f t="shared" si="26"/>
        <v/>
      </c>
      <c r="Y130" s="3665" t="str">
        <f t="shared" si="23"/>
        <v/>
      </c>
      <c r="AA130" s="3666" t="str">
        <f t="shared" si="24"/>
        <v/>
      </c>
      <c r="AC130" s="84"/>
      <c r="AE130" s="3667"/>
      <c r="AG130" s="3668"/>
      <c r="AI130" s="3669" t="str">
        <f t="shared" si="27"/>
        <v/>
      </c>
      <c r="AK130" s="3670" t="str">
        <f t="shared" si="25"/>
        <v/>
      </c>
    </row>
    <row r="131" spans="1:37" ht="11.25" outlineLevel="2">
      <c r="A131" s="3671" t="s">
        <v>849</v>
      </c>
      <c r="B131" s="53" t="s">
        <v>88</v>
      </c>
      <c r="C131" s="54" t="str">
        <f t="shared" si="22"/>
        <v/>
      </c>
      <c r="D131" s="55" t="s">
        <v>83</v>
      </c>
      <c r="E131" s="52" t="s">
        <v>850</v>
      </c>
      <c r="F131" s="52" t="s">
        <v>68</v>
      </c>
      <c r="G131" s="52" t="s">
        <v>849</v>
      </c>
      <c r="H131" s="52"/>
      <c r="I131" s="52" t="s">
        <v>851</v>
      </c>
      <c r="J131" s="56" t="s">
        <v>86</v>
      </c>
      <c r="K131" s="52"/>
      <c r="L131" s="52" t="s">
        <v>12</v>
      </c>
      <c r="M131" s="56" t="s">
        <v>12</v>
      </c>
      <c r="N131" s="56"/>
      <c r="O131" s="56"/>
      <c r="P131" s="56"/>
      <c r="Q131" s="56"/>
      <c r="S131" s="3672"/>
      <c r="U131" s="3673"/>
      <c r="W131" s="3674" t="str">
        <f t="shared" si="26"/>
        <v/>
      </c>
      <c r="Y131" s="3675" t="str">
        <f t="shared" si="23"/>
        <v/>
      </c>
      <c r="AA131" s="3676" t="str">
        <f t="shared" si="24"/>
        <v/>
      </c>
      <c r="AC131" s="84"/>
      <c r="AE131" s="3677"/>
      <c r="AG131" s="3678"/>
      <c r="AI131" s="3679" t="str">
        <f t="shared" si="27"/>
        <v/>
      </c>
      <c r="AK131" s="3680" t="str">
        <f t="shared" si="25"/>
        <v/>
      </c>
    </row>
    <row r="132" spans="1:37" ht="11.25" outlineLevel="2">
      <c r="A132" s="3681" t="s">
        <v>852</v>
      </c>
      <c r="B132" s="53" t="s">
        <v>88</v>
      </c>
      <c r="C132" s="54" t="str">
        <f t="shared" si="22"/>
        <v/>
      </c>
      <c r="D132" s="55" t="s">
        <v>83</v>
      </c>
      <c r="E132" s="52" t="s">
        <v>853</v>
      </c>
      <c r="F132" s="52" t="s">
        <v>68</v>
      </c>
      <c r="G132" s="52" t="s">
        <v>852</v>
      </c>
      <c r="H132" s="52"/>
      <c r="I132" s="52" t="s">
        <v>854</v>
      </c>
      <c r="J132" s="56" t="s">
        <v>86</v>
      </c>
      <c r="K132" s="52"/>
      <c r="L132" s="52" t="s">
        <v>12</v>
      </c>
      <c r="M132" s="56" t="s">
        <v>12</v>
      </c>
      <c r="N132" s="56"/>
      <c r="O132" s="56"/>
      <c r="P132" s="56"/>
      <c r="Q132" s="56"/>
      <c r="S132" s="3682"/>
      <c r="U132" s="3683"/>
      <c r="W132" s="3684" t="str">
        <f t="shared" si="26"/>
        <v/>
      </c>
      <c r="Y132" s="3685" t="str">
        <f t="shared" si="23"/>
        <v/>
      </c>
      <c r="AA132" s="3686" t="str">
        <f t="shared" si="24"/>
        <v/>
      </c>
      <c r="AC132" s="84"/>
      <c r="AE132" s="3687"/>
      <c r="AG132" s="3688"/>
      <c r="AI132" s="3689" t="str">
        <f t="shared" si="27"/>
        <v/>
      </c>
      <c r="AK132" s="3690" t="str">
        <f t="shared" si="25"/>
        <v/>
      </c>
    </row>
    <row r="133" spans="1:37" ht="11.25" outlineLevel="2">
      <c r="A133" s="3691" t="s">
        <v>855</v>
      </c>
      <c r="B133" s="53" t="s">
        <v>88</v>
      </c>
      <c r="C133" s="54" t="str">
        <f t="shared" si="22"/>
        <v/>
      </c>
      <c r="D133" s="55" t="s">
        <v>83</v>
      </c>
      <c r="E133" s="52" t="s">
        <v>856</v>
      </c>
      <c r="F133" s="52" t="s">
        <v>68</v>
      </c>
      <c r="G133" s="52" t="s">
        <v>855</v>
      </c>
      <c r="H133" s="52"/>
      <c r="I133" s="52"/>
      <c r="J133" s="56" t="s">
        <v>118</v>
      </c>
      <c r="K133" s="52"/>
      <c r="L133" s="52" t="s">
        <v>12</v>
      </c>
      <c r="M133" s="56" t="s">
        <v>12</v>
      </c>
      <c r="N133" s="56"/>
      <c r="O133" s="56"/>
      <c r="P133" s="56"/>
      <c r="Q133" s="56"/>
      <c r="S133" s="3692"/>
      <c r="U133" s="3693"/>
      <c r="W133" s="3694" t="str">
        <f t="shared" si="26"/>
        <v/>
      </c>
      <c r="Y133" s="3695" t="str">
        <f t="shared" si="23"/>
        <v/>
      </c>
      <c r="AA133" s="3696" t="str">
        <f t="shared" si="24"/>
        <v/>
      </c>
      <c r="AC133" s="84"/>
      <c r="AE133" s="3697"/>
      <c r="AG133" s="3698"/>
      <c r="AI133" s="3699" t="str">
        <f t="shared" si="27"/>
        <v/>
      </c>
      <c r="AK133" s="3700" t="str">
        <f t="shared" si="25"/>
        <v/>
      </c>
    </row>
    <row r="134" spans="1:37" ht="11.25" outlineLevel="2">
      <c r="A134" s="3701" t="s">
        <v>857</v>
      </c>
      <c r="B134" s="53" t="s">
        <v>88</v>
      </c>
      <c r="C134" s="54" t="str">
        <f t="shared" si="22"/>
        <v/>
      </c>
      <c r="D134" s="55" t="s">
        <v>83</v>
      </c>
      <c r="E134" s="52" t="s">
        <v>858</v>
      </c>
      <c r="F134" s="52" t="s">
        <v>68</v>
      </c>
      <c r="G134" s="52" t="s">
        <v>857</v>
      </c>
      <c r="H134" s="52" t="s">
        <v>550</v>
      </c>
      <c r="I134" s="52"/>
      <c r="J134" s="56" t="s">
        <v>118</v>
      </c>
      <c r="K134" s="52"/>
      <c r="L134" s="52" t="s">
        <v>12</v>
      </c>
      <c r="M134" s="56" t="s">
        <v>12</v>
      </c>
      <c r="N134" s="56"/>
      <c r="O134" s="56"/>
      <c r="P134" s="56"/>
      <c r="Q134" s="56"/>
      <c r="S134" s="3702"/>
      <c r="U134" s="3703"/>
      <c r="W134" s="3704" t="str">
        <f t="shared" si="26"/>
        <v/>
      </c>
      <c r="Y134" s="3705" t="str">
        <f t="shared" si="23"/>
        <v/>
      </c>
      <c r="AA134" s="3706" t="str">
        <f t="shared" si="24"/>
        <v/>
      </c>
      <c r="AC134" s="84"/>
      <c r="AE134" s="3707"/>
      <c r="AG134" s="3708"/>
      <c r="AI134" s="3709" t="str">
        <f t="shared" si="27"/>
        <v/>
      </c>
      <c r="AK134" s="3710" t="str">
        <f t="shared" si="25"/>
        <v/>
      </c>
    </row>
    <row r="135" spans="1:37" ht="11.25" outlineLevel="1">
      <c r="A135" s="3711" t="s">
        <v>859</v>
      </c>
      <c r="B135" s="53"/>
      <c r="C135" s="54" t="str">
        <f t="shared" si="22"/>
        <v/>
      </c>
      <c r="D135" s="55" t="s">
        <v>83</v>
      </c>
      <c r="E135" s="52" t="s">
        <v>860</v>
      </c>
      <c r="F135" s="52" t="s">
        <v>68</v>
      </c>
      <c r="G135" s="52" t="s">
        <v>859</v>
      </c>
      <c r="H135" s="52"/>
      <c r="I135" s="52"/>
      <c r="J135" s="56" t="s">
        <v>86</v>
      </c>
      <c r="K135" s="52"/>
      <c r="L135" s="52" t="s">
        <v>12</v>
      </c>
      <c r="M135" s="56" t="s">
        <v>12</v>
      </c>
      <c r="N135" s="56"/>
      <c r="O135" s="56"/>
      <c r="P135" s="56"/>
      <c r="Q135" s="56"/>
      <c r="S135" s="3712"/>
      <c r="U135" s="3713"/>
      <c r="W135" s="3714" t="str">
        <f t="shared" si="26"/>
        <v/>
      </c>
      <c r="Y135" s="3715" t="str">
        <f t="shared" si="23"/>
        <v/>
      </c>
      <c r="AA135" s="3716" t="str">
        <f t="shared" si="24"/>
        <v/>
      </c>
      <c r="AC135" s="84"/>
      <c r="AE135" s="3717"/>
      <c r="AG135" s="3718"/>
      <c r="AI135" s="3719" t="str">
        <f t="shared" si="27"/>
        <v/>
      </c>
      <c r="AK135" s="3720" t="str">
        <f t="shared" si="25"/>
        <v/>
      </c>
    </row>
    <row r="136" spans="1:37" ht="11.25" outlineLevel="2">
      <c r="A136" s="3721" t="s">
        <v>861</v>
      </c>
      <c r="B136" s="53"/>
      <c r="C136" s="54" t="str">
        <f t="shared" si="22"/>
        <v/>
      </c>
      <c r="D136" s="55" t="s">
        <v>83</v>
      </c>
      <c r="E136" s="52" t="s">
        <v>862</v>
      </c>
      <c r="F136" s="52" t="s">
        <v>68</v>
      </c>
      <c r="G136" s="52" t="s">
        <v>861</v>
      </c>
      <c r="H136" s="52"/>
      <c r="I136" s="52"/>
      <c r="J136" s="56"/>
      <c r="K136" s="52"/>
      <c r="L136" s="52" t="s">
        <v>12</v>
      </c>
      <c r="M136" s="56" t="s">
        <v>12</v>
      </c>
      <c r="N136" s="56"/>
      <c r="O136" s="56"/>
      <c r="P136" s="56"/>
      <c r="Q136" s="56"/>
      <c r="S136" s="3722"/>
      <c r="U136" s="3723"/>
      <c r="W136" s="3724" t="str">
        <f t="shared" si="26"/>
        <v/>
      </c>
      <c r="Y136" s="3725" t="str">
        <f t="shared" si="23"/>
        <v/>
      </c>
      <c r="AA136" s="3726" t="str">
        <f t="shared" si="24"/>
        <v/>
      </c>
      <c r="AC136" s="84"/>
      <c r="AE136" s="3727"/>
      <c r="AG136" s="3728"/>
      <c r="AI136" s="3729" t="str">
        <f t="shared" si="27"/>
        <v/>
      </c>
      <c r="AK136" s="3730" t="str">
        <f t="shared" si="25"/>
        <v/>
      </c>
    </row>
    <row r="137" spans="1:37" ht="11.25" outlineLevel="1">
      <c r="A137" s="3731" t="s">
        <v>863</v>
      </c>
      <c r="B137" s="53"/>
      <c r="C137" s="54" t="str">
        <f t="shared" ref="C137:C156" si="28">IF(OR(ISNUMBER(S137),ISNUMBER(U137),ISNUMBER(W137),ISNUMBER(Y137),ISNUMBER(AC137),ISNUMBER(AE137),ISNUMBER(AG137),ISNUMBER(AI137),ISNUMBER(AA137),ISNUMBER(AK137)),"x","")</f>
        <v/>
      </c>
      <c r="D137" s="55" t="s">
        <v>83</v>
      </c>
      <c r="E137" s="52" t="s">
        <v>864</v>
      </c>
      <c r="F137" s="52" t="s">
        <v>68</v>
      </c>
      <c r="G137" s="52" t="s">
        <v>863</v>
      </c>
      <c r="H137" s="52"/>
      <c r="I137" s="52"/>
      <c r="J137" s="56" t="s">
        <v>118</v>
      </c>
      <c r="K137" s="52"/>
      <c r="L137" s="52" t="s">
        <v>12</v>
      </c>
      <c r="M137" s="56" t="s">
        <v>12</v>
      </c>
      <c r="N137" s="56"/>
      <c r="O137" s="56"/>
      <c r="P137" s="56"/>
      <c r="Q137" s="56"/>
      <c r="S137" s="3732"/>
      <c r="U137" s="3733"/>
      <c r="W137" s="3734" t="str">
        <f t="shared" si="26"/>
        <v/>
      </c>
      <c r="Y137" s="3735" t="str">
        <f t="shared" ref="Y137:Y156" si="29">IF(OR(ISNUMBER(AI137),ISNUMBER(W137)),N(AI137)+N(W137),"")</f>
        <v/>
      </c>
      <c r="AA137" s="3736" t="str">
        <f t="shared" ref="AA137:AA156" si="30">IF(OR(ISNUMBER(S137),ISNUMBER(Y137)),N(S137)+N(Y137),"")</f>
        <v/>
      </c>
      <c r="AC137" s="84"/>
      <c r="AE137" s="3737"/>
      <c r="AG137" s="3738"/>
      <c r="AI137" s="3739" t="str">
        <f t="shared" si="27"/>
        <v/>
      </c>
      <c r="AK137" s="3740" t="str">
        <f t="shared" ref="AK137:AK156" si="31">IF(OR(ISNUMBER(AE137),ISNUMBER(AI137)),N(AE137)+N(AI137),"")</f>
        <v/>
      </c>
    </row>
    <row r="138" spans="1:37" ht="11.25" outlineLevel="1">
      <c r="A138" s="3741" t="s">
        <v>865</v>
      </c>
      <c r="B138" s="53"/>
      <c r="C138" s="54" t="str">
        <f t="shared" si="28"/>
        <v/>
      </c>
      <c r="D138" s="55" t="s">
        <v>83</v>
      </c>
      <c r="E138" s="52" t="s">
        <v>866</v>
      </c>
      <c r="F138" s="52" t="s">
        <v>68</v>
      </c>
      <c r="G138" s="52" t="s">
        <v>865</v>
      </c>
      <c r="H138" s="52" t="s">
        <v>569</v>
      </c>
      <c r="I138" s="52"/>
      <c r="J138" s="56" t="s">
        <v>118</v>
      </c>
      <c r="K138" s="52"/>
      <c r="L138" s="52" t="s">
        <v>12</v>
      </c>
      <c r="M138" s="56"/>
      <c r="N138" s="56"/>
      <c r="O138" s="56"/>
      <c r="P138" s="56"/>
      <c r="Q138" s="56"/>
      <c r="S138" s="3742"/>
      <c r="U138" s="3743"/>
      <c r="W138" s="3744" t="str">
        <f t="shared" si="26"/>
        <v/>
      </c>
      <c r="Y138" s="3745" t="str">
        <f t="shared" si="29"/>
        <v/>
      </c>
      <c r="AA138" s="3746" t="str">
        <f t="shared" si="30"/>
        <v/>
      </c>
      <c r="AC138" s="84"/>
      <c r="AE138" s="3747"/>
      <c r="AG138" s="3748"/>
      <c r="AI138" s="3749" t="str">
        <f t="shared" si="27"/>
        <v/>
      </c>
      <c r="AK138" s="3750" t="str">
        <f t="shared" si="31"/>
        <v/>
      </c>
    </row>
    <row r="139" spans="1:37" ht="11.25" outlineLevel="2">
      <c r="A139" s="3751" t="s">
        <v>867</v>
      </c>
      <c r="B139" s="53"/>
      <c r="C139" s="54" t="str">
        <f t="shared" si="28"/>
        <v/>
      </c>
      <c r="D139" s="55" t="s">
        <v>83</v>
      </c>
      <c r="E139" s="52" t="s">
        <v>868</v>
      </c>
      <c r="F139" s="52" t="s">
        <v>68</v>
      </c>
      <c r="G139" s="52" t="s">
        <v>867</v>
      </c>
      <c r="H139" s="52" t="s">
        <v>569</v>
      </c>
      <c r="I139" s="52"/>
      <c r="J139" s="56"/>
      <c r="K139" s="52"/>
      <c r="L139" s="52" t="s">
        <v>12</v>
      </c>
      <c r="M139" s="56"/>
      <c r="N139" s="56"/>
      <c r="O139" s="56"/>
      <c r="P139" s="56"/>
      <c r="Q139" s="56"/>
      <c r="S139" s="3752"/>
      <c r="U139" s="3753"/>
      <c r="W139" s="3754" t="str">
        <f t="shared" si="26"/>
        <v/>
      </c>
      <c r="Y139" s="3755" t="str">
        <f t="shared" si="29"/>
        <v/>
      </c>
      <c r="AA139" s="3756" t="str">
        <f t="shared" si="30"/>
        <v/>
      </c>
      <c r="AC139" s="84"/>
      <c r="AE139" s="3757"/>
      <c r="AG139" s="3758"/>
      <c r="AI139" s="3759" t="str">
        <f t="shared" si="27"/>
        <v/>
      </c>
      <c r="AK139" s="3760" t="str">
        <f t="shared" si="31"/>
        <v/>
      </c>
    </row>
    <row r="140" spans="1:37" ht="11.25" outlineLevel="1">
      <c r="A140" s="3761" t="s">
        <v>869</v>
      </c>
      <c r="B140" s="53"/>
      <c r="C140" s="54" t="str">
        <f t="shared" si="28"/>
        <v/>
      </c>
      <c r="D140" s="55" t="s">
        <v>83</v>
      </c>
      <c r="E140" s="52" t="s">
        <v>870</v>
      </c>
      <c r="F140" s="52" t="s">
        <v>68</v>
      </c>
      <c r="G140" s="52" t="s">
        <v>869</v>
      </c>
      <c r="H140" s="52"/>
      <c r="I140" s="52"/>
      <c r="J140" s="56" t="s">
        <v>86</v>
      </c>
      <c r="K140" s="52"/>
      <c r="L140" s="52" t="s">
        <v>12</v>
      </c>
      <c r="M140" s="56" t="s">
        <v>12</v>
      </c>
      <c r="N140" s="56"/>
      <c r="O140" s="56"/>
      <c r="P140" s="56"/>
      <c r="Q140" s="56"/>
      <c r="S140" s="3762"/>
      <c r="U140" s="3763"/>
      <c r="W140" s="3764" t="str">
        <f t="shared" si="26"/>
        <v/>
      </c>
      <c r="Y140" s="3765" t="str">
        <f t="shared" si="29"/>
        <v/>
      </c>
      <c r="AA140" s="3766" t="str">
        <f t="shared" si="30"/>
        <v/>
      </c>
      <c r="AC140" s="84"/>
      <c r="AE140" s="3767"/>
      <c r="AG140" s="3768"/>
      <c r="AI140" s="3769" t="str">
        <f t="shared" si="27"/>
        <v/>
      </c>
      <c r="AK140" s="3770" t="str">
        <f t="shared" si="31"/>
        <v/>
      </c>
    </row>
    <row r="141" spans="1:37" ht="11.25" outlineLevel="2">
      <c r="A141" s="3771" t="s">
        <v>871</v>
      </c>
      <c r="B141" s="53"/>
      <c r="C141" s="54" t="str">
        <f t="shared" si="28"/>
        <v/>
      </c>
      <c r="D141" s="55" t="s">
        <v>83</v>
      </c>
      <c r="E141" s="52" t="s">
        <v>872</v>
      </c>
      <c r="F141" s="52" t="s">
        <v>68</v>
      </c>
      <c r="G141" s="52" t="s">
        <v>871</v>
      </c>
      <c r="H141" s="52"/>
      <c r="I141" s="52"/>
      <c r="J141" s="56"/>
      <c r="K141" s="52"/>
      <c r="L141" s="52" t="s">
        <v>12</v>
      </c>
      <c r="M141" s="56"/>
      <c r="N141" s="56"/>
      <c r="O141" s="56"/>
      <c r="P141" s="56"/>
      <c r="Q141" s="56"/>
      <c r="S141" s="3772"/>
      <c r="U141" s="3773"/>
      <c r="W141" s="3774" t="str">
        <f t="shared" si="26"/>
        <v/>
      </c>
      <c r="Y141" s="3775" t="str">
        <f t="shared" si="29"/>
        <v/>
      </c>
      <c r="AA141" s="3776" t="str">
        <f t="shared" si="30"/>
        <v/>
      </c>
      <c r="AC141" s="84"/>
      <c r="AE141" s="3777"/>
      <c r="AG141" s="3778"/>
      <c r="AI141" s="3779" t="str">
        <f t="shared" si="27"/>
        <v/>
      </c>
      <c r="AK141" s="3780" t="str">
        <f t="shared" si="31"/>
        <v/>
      </c>
    </row>
    <row r="142" spans="1:37" ht="11.25" outlineLevel="2">
      <c r="A142" s="3781" t="s">
        <v>873</v>
      </c>
      <c r="B142" s="53"/>
      <c r="C142" s="54" t="str">
        <f t="shared" si="28"/>
        <v/>
      </c>
      <c r="D142" s="55" t="s">
        <v>83</v>
      </c>
      <c r="E142" s="52" t="s">
        <v>874</v>
      </c>
      <c r="F142" s="52" t="s">
        <v>68</v>
      </c>
      <c r="G142" s="52" t="s">
        <v>873</v>
      </c>
      <c r="H142" s="52"/>
      <c r="I142" s="52"/>
      <c r="J142" s="56"/>
      <c r="K142" s="52"/>
      <c r="L142" s="52" t="s">
        <v>12</v>
      </c>
      <c r="M142" s="56" t="s">
        <v>12</v>
      </c>
      <c r="N142" s="56"/>
      <c r="O142" s="56"/>
      <c r="P142" s="56"/>
      <c r="Q142" s="56"/>
      <c r="S142" s="3782"/>
      <c r="U142" s="3783"/>
      <c r="W142" s="3784" t="str">
        <f t="shared" si="26"/>
        <v/>
      </c>
      <c r="Y142" s="3785" t="str">
        <f t="shared" si="29"/>
        <v/>
      </c>
      <c r="AA142" s="3786" t="str">
        <f t="shared" si="30"/>
        <v/>
      </c>
      <c r="AC142" s="84"/>
      <c r="AE142" s="3787"/>
      <c r="AG142" s="3788"/>
      <c r="AI142" s="3789" t="str">
        <f t="shared" si="27"/>
        <v/>
      </c>
      <c r="AK142" s="3790" t="str">
        <f t="shared" si="31"/>
        <v/>
      </c>
    </row>
    <row r="143" spans="1:37" ht="11.25" outlineLevel="2">
      <c r="A143" s="3791" t="s">
        <v>875</v>
      </c>
      <c r="B143" s="53"/>
      <c r="C143" s="54" t="str">
        <f t="shared" si="28"/>
        <v/>
      </c>
      <c r="D143" s="55" t="s">
        <v>83</v>
      </c>
      <c r="E143" s="52" t="s">
        <v>876</v>
      </c>
      <c r="F143" s="52" t="s">
        <v>68</v>
      </c>
      <c r="G143" s="52" t="s">
        <v>875</v>
      </c>
      <c r="H143" s="52"/>
      <c r="I143" s="52"/>
      <c r="J143" s="56"/>
      <c r="K143" s="52"/>
      <c r="L143" s="52" t="s">
        <v>12</v>
      </c>
      <c r="M143" s="56" t="s">
        <v>12</v>
      </c>
      <c r="N143" s="56"/>
      <c r="O143" s="56"/>
      <c r="P143" s="56"/>
      <c r="Q143" s="56"/>
      <c r="S143" s="3792"/>
      <c r="U143" s="3793"/>
      <c r="W143" s="3794" t="str">
        <f t="shared" si="26"/>
        <v/>
      </c>
      <c r="Y143" s="3795" t="str">
        <f t="shared" si="29"/>
        <v/>
      </c>
      <c r="AA143" s="3796" t="str">
        <f t="shared" si="30"/>
        <v/>
      </c>
      <c r="AC143" s="84"/>
      <c r="AE143" s="3797"/>
      <c r="AG143" s="3798"/>
      <c r="AI143" s="3799" t="str">
        <f t="shared" si="27"/>
        <v/>
      </c>
      <c r="AK143" s="3800" t="str">
        <f t="shared" si="31"/>
        <v/>
      </c>
    </row>
    <row r="144" spans="1:37" ht="11.25" outlineLevel="2">
      <c r="A144" s="3801" t="s">
        <v>877</v>
      </c>
      <c r="B144" s="53"/>
      <c r="C144" s="54" t="str">
        <f t="shared" si="28"/>
        <v/>
      </c>
      <c r="D144" s="55" t="s">
        <v>83</v>
      </c>
      <c r="E144" s="52" t="s">
        <v>878</v>
      </c>
      <c r="F144" s="52" t="s">
        <v>68</v>
      </c>
      <c r="G144" s="52" t="s">
        <v>877</v>
      </c>
      <c r="H144" s="52"/>
      <c r="I144" s="52"/>
      <c r="J144" s="56"/>
      <c r="K144" s="52"/>
      <c r="L144" s="52" t="s">
        <v>12</v>
      </c>
      <c r="M144" s="56" t="s">
        <v>12</v>
      </c>
      <c r="N144" s="56"/>
      <c r="O144" s="56"/>
      <c r="P144" s="56"/>
      <c r="Q144" s="56"/>
      <c r="S144" s="3802"/>
      <c r="U144" s="3803"/>
      <c r="W144" s="3804" t="str">
        <f t="shared" si="26"/>
        <v/>
      </c>
      <c r="Y144" s="3805" t="str">
        <f t="shared" si="29"/>
        <v/>
      </c>
      <c r="AA144" s="3806" t="str">
        <f t="shared" si="30"/>
        <v/>
      </c>
      <c r="AC144" s="84"/>
      <c r="AE144" s="3807"/>
      <c r="AG144" s="3808"/>
      <c r="AI144" s="3809" t="str">
        <f t="shared" si="27"/>
        <v/>
      </c>
      <c r="AK144" s="3810" t="str">
        <f t="shared" si="31"/>
        <v/>
      </c>
    </row>
    <row r="145" spans="1:37" ht="11.25" outlineLevel="2">
      <c r="A145" s="3811" t="s">
        <v>650</v>
      </c>
      <c r="B145" s="53"/>
      <c r="C145" s="54" t="str">
        <f t="shared" si="28"/>
        <v/>
      </c>
      <c r="D145" s="55" t="s">
        <v>83</v>
      </c>
      <c r="E145" s="52" t="s">
        <v>879</v>
      </c>
      <c r="F145" s="52" t="s">
        <v>68</v>
      </c>
      <c r="G145" s="52" t="s">
        <v>650</v>
      </c>
      <c r="H145" s="52"/>
      <c r="I145" s="52"/>
      <c r="J145" s="56"/>
      <c r="K145" s="52"/>
      <c r="L145" s="52" t="s">
        <v>12</v>
      </c>
      <c r="M145" s="56" t="s">
        <v>12</v>
      </c>
      <c r="N145" s="56"/>
      <c r="O145" s="56"/>
      <c r="P145" s="56"/>
      <c r="Q145" s="56"/>
      <c r="S145" s="3812"/>
      <c r="U145" s="3813"/>
      <c r="W145" s="3814" t="str">
        <f t="shared" si="26"/>
        <v/>
      </c>
      <c r="Y145" s="3815" t="str">
        <f t="shared" si="29"/>
        <v/>
      </c>
      <c r="AA145" s="3816" t="str">
        <f t="shared" si="30"/>
        <v/>
      </c>
      <c r="AC145" s="84"/>
      <c r="AE145" s="3817"/>
      <c r="AG145" s="3818"/>
      <c r="AI145" s="3819" t="str">
        <f t="shared" si="27"/>
        <v/>
      </c>
      <c r="AK145" s="3820" t="str">
        <f t="shared" si="31"/>
        <v/>
      </c>
    </row>
    <row r="146" spans="1:37" ht="11.25" outlineLevel="2">
      <c r="A146" s="3821" t="s">
        <v>880</v>
      </c>
      <c r="B146" s="53"/>
      <c r="C146" s="54" t="str">
        <f t="shared" si="28"/>
        <v/>
      </c>
      <c r="D146" s="55" t="s">
        <v>83</v>
      </c>
      <c r="E146" s="52" t="s">
        <v>881</v>
      </c>
      <c r="F146" s="52" t="s">
        <v>68</v>
      </c>
      <c r="G146" s="52" t="s">
        <v>880</v>
      </c>
      <c r="H146" s="52"/>
      <c r="I146" s="52"/>
      <c r="J146" s="56" t="s">
        <v>86</v>
      </c>
      <c r="K146" s="52"/>
      <c r="L146" s="52" t="s">
        <v>12</v>
      </c>
      <c r="M146" s="56"/>
      <c r="N146" s="56"/>
      <c r="O146" s="56"/>
      <c r="P146" s="56"/>
      <c r="Q146" s="56"/>
      <c r="S146" s="3822"/>
      <c r="U146" s="3823"/>
      <c r="W146" s="3824" t="str">
        <f t="shared" si="26"/>
        <v/>
      </c>
      <c r="Y146" s="3825" t="str">
        <f t="shared" si="29"/>
        <v/>
      </c>
      <c r="AA146" s="3826" t="str">
        <f t="shared" si="30"/>
        <v/>
      </c>
      <c r="AC146" s="84"/>
      <c r="AE146" s="3827"/>
      <c r="AG146" s="3828"/>
      <c r="AI146" s="3829" t="str">
        <f t="shared" si="27"/>
        <v/>
      </c>
      <c r="AK146" s="3830" t="str">
        <f t="shared" si="31"/>
        <v/>
      </c>
    </row>
    <row r="147" spans="1:37" ht="11.25" outlineLevel="1">
      <c r="A147" s="3831" t="s">
        <v>882</v>
      </c>
      <c r="B147" s="53"/>
      <c r="C147" s="54" t="str">
        <f t="shared" si="28"/>
        <v/>
      </c>
      <c r="D147" s="55" t="s">
        <v>83</v>
      </c>
      <c r="E147" s="52" t="s">
        <v>883</v>
      </c>
      <c r="F147" s="52" t="s">
        <v>68</v>
      </c>
      <c r="G147" s="52" t="s">
        <v>882</v>
      </c>
      <c r="H147" s="52"/>
      <c r="I147" s="52"/>
      <c r="J147" s="56" t="s">
        <v>86</v>
      </c>
      <c r="K147" s="52"/>
      <c r="L147" s="52" t="s">
        <v>12</v>
      </c>
      <c r="M147" s="56" t="s">
        <v>12</v>
      </c>
      <c r="N147" s="56"/>
      <c r="O147" s="56"/>
      <c r="P147" s="56"/>
      <c r="Q147" s="56"/>
      <c r="S147" s="3832"/>
      <c r="U147" s="3833"/>
      <c r="W147" s="3834" t="str">
        <f>IF(OR(ISNUMBER(W148),ISNUMBER(W149)),N(W148)+N(W149),IF(ISNUMBER(U147),U147,""))</f>
        <v/>
      </c>
      <c r="Y147" s="3835" t="str">
        <f t="shared" si="29"/>
        <v/>
      </c>
      <c r="AA147" s="3836" t="str">
        <f t="shared" si="30"/>
        <v/>
      </c>
      <c r="AC147" s="84"/>
      <c r="AE147" s="3837"/>
      <c r="AG147" s="3838"/>
      <c r="AI147" s="3839" t="str">
        <f>IF(OR(ISNUMBER(AI148),ISNUMBER(AI149)),N(AI148)+N(AI149),IF(ISNUMBER(AG147),AG147,""))</f>
        <v/>
      </c>
      <c r="AK147" s="3840" t="str">
        <f t="shared" si="31"/>
        <v/>
      </c>
    </row>
    <row r="148" spans="1:37" ht="11.25" outlineLevel="2">
      <c r="A148" s="3841" t="s">
        <v>884</v>
      </c>
      <c r="B148" s="53" t="s">
        <v>88</v>
      </c>
      <c r="C148" s="54" t="str">
        <f t="shared" si="28"/>
        <v/>
      </c>
      <c r="D148" s="55" t="s">
        <v>83</v>
      </c>
      <c r="E148" s="52" t="s">
        <v>885</v>
      </c>
      <c r="F148" s="52" t="s">
        <v>68</v>
      </c>
      <c r="G148" s="52" t="s">
        <v>884</v>
      </c>
      <c r="H148" s="52" t="s">
        <v>658</v>
      </c>
      <c r="I148" s="52"/>
      <c r="J148" s="56"/>
      <c r="K148" s="52"/>
      <c r="L148" s="52" t="s">
        <v>12</v>
      </c>
      <c r="M148" s="56" t="s">
        <v>12</v>
      </c>
      <c r="N148" s="56"/>
      <c r="O148" s="56"/>
      <c r="P148" s="56"/>
      <c r="Q148" s="56"/>
      <c r="S148" s="3842"/>
      <c r="U148" s="3843"/>
      <c r="W148" s="3844" t="str">
        <f t="shared" ref="W148:W155" si="32">IF(ISNUMBER(U148),U148,"")</f>
        <v/>
      </c>
      <c r="Y148" s="3845" t="str">
        <f t="shared" si="29"/>
        <v/>
      </c>
      <c r="AA148" s="3846" t="str">
        <f t="shared" si="30"/>
        <v/>
      </c>
      <c r="AC148" s="84"/>
      <c r="AE148" s="3847"/>
      <c r="AG148" s="3848"/>
      <c r="AI148" s="3849" t="str">
        <f t="shared" ref="AI148:AI155" si="33">IF(ISNUMBER(AG148),AG148,"")</f>
        <v/>
      </c>
      <c r="AK148" s="3850" t="str">
        <f t="shared" si="31"/>
        <v/>
      </c>
    </row>
    <row r="149" spans="1:37" ht="11.25" outlineLevel="2">
      <c r="A149" s="3851" t="s">
        <v>886</v>
      </c>
      <c r="B149" s="53" t="s">
        <v>88</v>
      </c>
      <c r="C149" s="54" t="str">
        <f t="shared" si="28"/>
        <v/>
      </c>
      <c r="D149" s="55" t="s">
        <v>83</v>
      </c>
      <c r="E149" s="52" t="s">
        <v>887</v>
      </c>
      <c r="F149" s="52" t="s">
        <v>68</v>
      </c>
      <c r="G149" s="52" t="s">
        <v>886</v>
      </c>
      <c r="H149" s="52" t="s">
        <v>658</v>
      </c>
      <c r="I149" s="52"/>
      <c r="J149" s="56"/>
      <c r="K149" s="52"/>
      <c r="L149" s="52" t="s">
        <v>12</v>
      </c>
      <c r="M149" s="56" t="s">
        <v>12</v>
      </c>
      <c r="N149" s="56"/>
      <c r="O149" s="56"/>
      <c r="P149" s="56"/>
      <c r="Q149" s="56"/>
      <c r="S149" s="3852"/>
      <c r="U149" s="3853"/>
      <c r="W149" s="3854" t="str">
        <f t="shared" si="32"/>
        <v/>
      </c>
      <c r="Y149" s="3855" t="str">
        <f t="shared" si="29"/>
        <v/>
      </c>
      <c r="AA149" s="3856" t="str">
        <f t="shared" si="30"/>
        <v/>
      </c>
      <c r="AC149" s="84"/>
      <c r="AE149" s="3857"/>
      <c r="AG149" s="3858"/>
      <c r="AI149" s="3859" t="str">
        <f t="shared" si="33"/>
        <v/>
      </c>
      <c r="AK149" s="3860" t="str">
        <f t="shared" si="31"/>
        <v/>
      </c>
    </row>
    <row r="150" spans="1:37" ht="11.25" outlineLevel="1">
      <c r="A150" s="3861" t="s">
        <v>888</v>
      </c>
      <c r="B150" s="53"/>
      <c r="C150" s="54" t="str">
        <f t="shared" si="28"/>
        <v/>
      </c>
      <c r="D150" s="55" t="s">
        <v>83</v>
      </c>
      <c r="E150" s="52" t="s">
        <v>889</v>
      </c>
      <c r="F150" s="52" t="s">
        <v>68</v>
      </c>
      <c r="G150" s="52" t="s">
        <v>888</v>
      </c>
      <c r="H150" s="52"/>
      <c r="I150" s="52"/>
      <c r="J150" s="56" t="s">
        <v>118</v>
      </c>
      <c r="K150" s="52" t="s">
        <v>365</v>
      </c>
      <c r="L150" s="52" t="s">
        <v>12</v>
      </c>
      <c r="M150" s="56" t="s">
        <v>12</v>
      </c>
      <c r="N150" s="56"/>
      <c r="O150" s="56"/>
      <c r="P150" s="56"/>
      <c r="Q150" s="56"/>
      <c r="S150" s="3862"/>
      <c r="U150" s="3863"/>
      <c r="W150" s="3864" t="str">
        <f t="shared" si="32"/>
        <v/>
      </c>
      <c r="Y150" s="3865" t="str">
        <f t="shared" si="29"/>
        <v/>
      </c>
      <c r="AA150" s="3866" t="str">
        <f t="shared" si="30"/>
        <v/>
      </c>
      <c r="AC150" s="84"/>
      <c r="AE150" s="3867"/>
      <c r="AG150" s="3868"/>
      <c r="AI150" s="3869" t="str">
        <f t="shared" si="33"/>
        <v/>
      </c>
      <c r="AK150" s="3870" t="str">
        <f t="shared" si="31"/>
        <v/>
      </c>
    </row>
    <row r="151" spans="1:37" ht="11.25" outlineLevel="1">
      <c r="A151" s="3871" t="s">
        <v>890</v>
      </c>
      <c r="B151" s="53"/>
      <c r="C151" s="54" t="str">
        <f t="shared" si="28"/>
        <v/>
      </c>
      <c r="D151" s="55" t="s">
        <v>83</v>
      </c>
      <c r="E151" s="52" t="s">
        <v>891</v>
      </c>
      <c r="F151" s="52" t="s">
        <v>68</v>
      </c>
      <c r="G151" s="52" t="s">
        <v>890</v>
      </c>
      <c r="H151" s="52"/>
      <c r="I151" s="52"/>
      <c r="J151" s="56" t="s">
        <v>118</v>
      </c>
      <c r="K151" s="52" t="s">
        <v>365</v>
      </c>
      <c r="L151" s="52" t="s">
        <v>12</v>
      </c>
      <c r="M151" s="56" t="s">
        <v>12</v>
      </c>
      <c r="N151" s="56"/>
      <c r="O151" s="56"/>
      <c r="P151" s="56"/>
      <c r="Q151" s="56"/>
      <c r="S151" s="3872"/>
      <c r="U151" s="3873"/>
      <c r="W151" s="3874" t="str">
        <f t="shared" si="32"/>
        <v/>
      </c>
      <c r="Y151" s="3875" t="str">
        <f t="shared" si="29"/>
        <v/>
      </c>
      <c r="AA151" s="3876" t="str">
        <f t="shared" si="30"/>
        <v/>
      </c>
      <c r="AC151" s="84"/>
      <c r="AE151" s="3877"/>
      <c r="AG151" s="3878"/>
      <c r="AI151" s="3879" t="str">
        <f t="shared" si="33"/>
        <v/>
      </c>
      <c r="AK151" s="3880" t="str">
        <f t="shared" si="31"/>
        <v/>
      </c>
    </row>
    <row r="152" spans="1:37" ht="11.25" outlineLevel="1">
      <c r="A152" s="3881" t="s">
        <v>892</v>
      </c>
      <c r="B152" s="53"/>
      <c r="C152" s="54" t="str">
        <f t="shared" si="28"/>
        <v/>
      </c>
      <c r="D152" s="55" t="s">
        <v>83</v>
      </c>
      <c r="E152" s="52" t="s">
        <v>893</v>
      </c>
      <c r="F152" s="52" t="s">
        <v>68</v>
      </c>
      <c r="G152" s="52" t="s">
        <v>892</v>
      </c>
      <c r="H152" s="52" t="s">
        <v>894</v>
      </c>
      <c r="I152" s="52"/>
      <c r="J152" s="56" t="s">
        <v>118</v>
      </c>
      <c r="K152" s="52" t="s">
        <v>365</v>
      </c>
      <c r="L152" s="52" t="s">
        <v>12</v>
      </c>
      <c r="M152" s="56" t="s">
        <v>12</v>
      </c>
      <c r="N152" s="56"/>
      <c r="O152" s="56"/>
      <c r="P152" s="56"/>
      <c r="Q152" s="56"/>
      <c r="S152" s="3882"/>
      <c r="U152" s="3883"/>
      <c r="W152" s="3884" t="str">
        <f t="shared" si="32"/>
        <v/>
      </c>
      <c r="Y152" s="3885" t="str">
        <f t="shared" si="29"/>
        <v/>
      </c>
      <c r="AA152" s="3886" t="str">
        <f t="shared" si="30"/>
        <v/>
      </c>
      <c r="AC152" s="84"/>
      <c r="AE152" s="3887"/>
      <c r="AG152" s="3888"/>
      <c r="AI152" s="3889" t="str">
        <f t="shared" si="33"/>
        <v/>
      </c>
      <c r="AK152" s="3890" t="str">
        <f t="shared" si="31"/>
        <v/>
      </c>
    </row>
    <row r="153" spans="1:37" ht="11.25" outlineLevel="1">
      <c r="A153" s="3891" t="s">
        <v>895</v>
      </c>
      <c r="B153" s="53"/>
      <c r="C153" s="54" t="str">
        <f t="shared" si="28"/>
        <v/>
      </c>
      <c r="D153" s="55" t="s">
        <v>83</v>
      </c>
      <c r="E153" s="52" t="s">
        <v>896</v>
      </c>
      <c r="F153" s="52" t="s">
        <v>68</v>
      </c>
      <c r="G153" s="52" t="s">
        <v>895</v>
      </c>
      <c r="H153" s="52"/>
      <c r="I153" s="52"/>
      <c r="J153" s="56" t="s">
        <v>86</v>
      </c>
      <c r="K153" s="52"/>
      <c r="L153" s="52" t="s">
        <v>12</v>
      </c>
      <c r="M153" s="56" t="s">
        <v>12</v>
      </c>
      <c r="N153" s="56"/>
      <c r="O153" s="56"/>
      <c r="P153" s="56"/>
      <c r="Q153" s="56"/>
      <c r="S153" s="3892"/>
      <c r="U153" s="3893"/>
      <c r="W153" s="3894" t="str">
        <f t="shared" si="32"/>
        <v/>
      </c>
      <c r="Y153" s="3895" t="str">
        <f t="shared" si="29"/>
        <v/>
      </c>
      <c r="AA153" s="3896" t="str">
        <f t="shared" si="30"/>
        <v/>
      </c>
      <c r="AC153" s="84"/>
      <c r="AE153" s="3897"/>
      <c r="AG153" s="3898"/>
      <c r="AI153" s="3899" t="str">
        <f t="shared" si="33"/>
        <v/>
      </c>
      <c r="AK153" s="3900" t="str">
        <f t="shared" si="31"/>
        <v/>
      </c>
    </row>
    <row r="154" spans="1:37" ht="11.25" outlineLevel="1">
      <c r="A154" s="3901" t="s">
        <v>897</v>
      </c>
      <c r="B154" s="53"/>
      <c r="C154" s="54" t="str">
        <f t="shared" si="28"/>
        <v/>
      </c>
      <c r="D154" s="55" t="s">
        <v>83</v>
      </c>
      <c r="E154" s="52" t="s">
        <v>898</v>
      </c>
      <c r="F154" s="52" t="s">
        <v>68</v>
      </c>
      <c r="G154" s="52" t="s">
        <v>897</v>
      </c>
      <c r="H154" s="52"/>
      <c r="I154" s="52" t="s">
        <v>899</v>
      </c>
      <c r="J154" s="56" t="s">
        <v>186</v>
      </c>
      <c r="K154" s="52"/>
      <c r="L154" s="52" t="s">
        <v>12</v>
      </c>
      <c r="M154" s="56" t="s">
        <v>12</v>
      </c>
      <c r="N154" s="56"/>
      <c r="O154" s="56"/>
      <c r="P154" s="56"/>
      <c r="Q154" s="56"/>
      <c r="S154" s="3902"/>
      <c r="U154" s="3903"/>
      <c r="W154" s="3904" t="str">
        <f t="shared" si="32"/>
        <v/>
      </c>
      <c r="Y154" s="3905" t="str">
        <f t="shared" si="29"/>
        <v/>
      </c>
      <c r="AA154" s="3906" t="str">
        <f t="shared" si="30"/>
        <v/>
      </c>
      <c r="AC154" s="84"/>
      <c r="AE154" s="3907"/>
      <c r="AG154" s="3908"/>
      <c r="AI154" s="3909" t="str">
        <f t="shared" si="33"/>
        <v/>
      </c>
      <c r="AK154" s="3910" t="str">
        <f t="shared" si="31"/>
        <v/>
      </c>
    </row>
    <row r="155" spans="1:37" ht="11.25" outlineLevel="1">
      <c r="A155" s="3911" t="s">
        <v>900</v>
      </c>
      <c r="B155" s="53"/>
      <c r="C155" s="54" t="str">
        <f t="shared" si="28"/>
        <v/>
      </c>
      <c r="D155" s="55" t="s">
        <v>83</v>
      </c>
      <c r="E155" s="52" t="s">
        <v>901</v>
      </c>
      <c r="F155" s="52" t="s">
        <v>68</v>
      </c>
      <c r="G155" s="52" t="s">
        <v>900</v>
      </c>
      <c r="H155" s="52"/>
      <c r="I155" s="52" t="s">
        <v>902</v>
      </c>
      <c r="J155" s="56" t="s">
        <v>186</v>
      </c>
      <c r="K155" s="52"/>
      <c r="L155" s="52" t="s">
        <v>12</v>
      </c>
      <c r="M155" s="56" t="s">
        <v>12</v>
      </c>
      <c r="N155" s="56"/>
      <c r="O155" s="56"/>
      <c r="P155" s="56"/>
      <c r="Q155" s="56"/>
      <c r="S155" s="3912"/>
      <c r="U155" s="3913"/>
      <c r="W155" s="3914" t="str">
        <f t="shared" si="32"/>
        <v/>
      </c>
      <c r="Y155" s="3915" t="str">
        <f t="shared" si="29"/>
        <v/>
      </c>
      <c r="AA155" s="3916" t="str">
        <f t="shared" si="30"/>
        <v/>
      </c>
      <c r="AC155" s="84"/>
      <c r="AE155" s="3917"/>
      <c r="AG155" s="3918"/>
      <c r="AI155" s="3919" t="str">
        <f t="shared" si="33"/>
        <v/>
      </c>
      <c r="AK155" s="3920" t="str">
        <f t="shared" si="31"/>
        <v/>
      </c>
    </row>
    <row r="156" spans="1:37" ht="11.25" outlineLevel="1">
      <c r="A156" s="3921" t="s">
        <v>903</v>
      </c>
      <c r="B156" s="53"/>
      <c r="C156" s="54" t="str">
        <f t="shared" si="28"/>
        <v/>
      </c>
      <c r="D156" s="55" t="s">
        <v>83</v>
      </c>
      <c r="E156" s="52" t="s">
        <v>904</v>
      </c>
      <c r="F156" s="52" t="s">
        <v>68</v>
      </c>
      <c r="G156" s="52" t="s">
        <v>903</v>
      </c>
      <c r="H156" s="52"/>
      <c r="I156" s="52"/>
      <c r="J156" s="56" t="s">
        <v>72</v>
      </c>
      <c r="K156" s="52"/>
      <c r="L156" s="52" t="s">
        <v>12</v>
      </c>
      <c r="M156" s="56" t="s">
        <v>12</v>
      </c>
      <c r="N156" s="56"/>
      <c r="O156" s="56"/>
      <c r="P156" s="56"/>
      <c r="Q156" s="56"/>
      <c r="S156" s="3922"/>
      <c r="U156" s="3923"/>
      <c r="W156" s="3924" t="str">
        <f>IF(OR(ISNUMBER(W10),ISNUMBER(W15),ISNUMBER(W20),ISNUMBER(W39),ISNUMBER(W61),ISNUMBER(W77),ISNUMBER(W87),ISNUMBER(W91),ISNUMBER(W92),ISNUMBER(W106),ISNUMBER(W112),ISNUMBER(W114),ISNUMBER(W115),ISNUMBER(W116),ISNUMBER(W121),ISNUMBER(W135),ISNUMBER(W137),ISNUMBER(W138),ISNUMBER(W140),ISNUMBER(W147),ISNUMBER(W150),ISNUMBER(W151),ISNUMBER(W152),ISNUMBER(W153),ISNUMBER(W154),ISNUMBER(W155)),N(W10)+N(W15)+N(W20)+N(W39)+N(W61)+N(W77)+N(W87)+N(W91)+N(W92)+N(W106)+N(W112)+N(W114)+N(W115)+N(W116)+N(W121)+N(W135)+N(W137)+N(W138)+N(W140)+N(W147)+N(W150)+N(W151)+N(W152)+N(W153)+N(W154)+N(W155),IF(ISNUMBER(U156),U156,""))</f>
        <v/>
      </c>
      <c r="Y156" s="3925" t="str">
        <f t="shared" si="29"/>
        <v/>
      </c>
      <c r="AA156" s="3926" t="str">
        <f t="shared" si="30"/>
        <v/>
      </c>
      <c r="AC156" s="84"/>
      <c r="AE156" s="3927"/>
      <c r="AG156" s="3928"/>
      <c r="AI156" s="3929" t="str">
        <f>IF(OR(ISNUMBER(AI10),ISNUMBER(AI15),ISNUMBER(AI20),ISNUMBER(AI39),ISNUMBER(AI61),ISNUMBER(AI77),ISNUMBER(AI87),ISNUMBER(AI91),ISNUMBER(AI92),ISNUMBER(AI106),ISNUMBER(AI112),ISNUMBER(AI114),ISNUMBER(AI115),ISNUMBER(AI116),ISNUMBER(AI121),ISNUMBER(AI135),ISNUMBER(AI137),ISNUMBER(AI138),ISNUMBER(AI140),ISNUMBER(AI147),ISNUMBER(AI150),ISNUMBER(AI151),ISNUMBER(AI152),ISNUMBER(AI153),ISNUMBER(AI154),ISNUMBER(AI155)),N(AI10)+N(AI15)+N(AI20)+N(AI39)+N(AI61)+N(AI77)+N(AI87)+N(AI91)+N(AI92)+N(AI106)+N(AI112)+N(AI114)+N(AI115)+N(AI116)+N(AI121)+N(AI135)+N(AI137)+N(AI138)+N(AI140)+N(AI147)+N(AI150)+N(AI151)+N(AI152)+N(AI153)+N(AI154)+N(AI155),IF(ISNUMBER(AG156),AG156,""))</f>
        <v/>
      </c>
      <c r="AK156" s="3930" t="str">
        <f t="shared" si="31"/>
        <v/>
      </c>
    </row>
    <row r="157" spans="1:37" ht="11.25">
      <c r="S157" s="1"/>
      <c r="T157" s="1"/>
      <c r="V157" s="1"/>
      <c r="W157" s="1"/>
      <c r="X157" s="1"/>
      <c r="Y157" s="1"/>
      <c r="Z157" s="1"/>
      <c r="AA157" s="1"/>
      <c r="AB157" s="1"/>
      <c r="AC157" s="1"/>
      <c r="AD157" s="1"/>
      <c r="AE157" s="1"/>
      <c r="AF157" s="1"/>
      <c r="AH157" s="1"/>
      <c r="AI157" s="1"/>
      <c r="AJ157" s="1"/>
      <c r="AK157" s="1"/>
    </row>
    <row r="158" spans="1:37" s="33" customFormat="1" thickBot="1">
      <c r="U158" s="6733" t="s">
        <v>1533</v>
      </c>
      <c r="V158" s="6733"/>
      <c r="W158" s="6735" t="str">
        <f>IF(W156&lt;&gt;0,W156,"")</f>
        <v/>
      </c>
      <c r="AG158" s="6733" t="s">
        <v>1533</v>
      </c>
      <c r="AH158" s="6733"/>
      <c r="AI158" s="6735" t="str">
        <f>IF(AI156&lt;&gt;0,AI156,"")</f>
        <v/>
      </c>
    </row>
    <row r="159" spans="1:37" s="33" customFormat="1" thickTop="1"/>
    <row r="160" spans="1:37" ht="11.25">
      <c r="S160" s="20"/>
      <c r="T160" s="40" t="s">
        <v>60</v>
      </c>
    </row>
    <row r="161" spans="19:20" ht="11.25">
      <c r="S161" s="38"/>
      <c r="T161" s="37" t="s">
        <v>55</v>
      </c>
    </row>
  </sheetData>
  <autoFilter ref="A7:Q16"/>
  <mergeCells count="10">
    <mergeCell ref="A1:A2"/>
    <mergeCell ref="B1:B2"/>
    <mergeCell ref="C1:C2"/>
    <mergeCell ref="D1:D2"/>
    <mergeCell ref="E1:E2"/>
    <mergeCell ref="S3:AA3"/>
    <mergeCell ref="S4:AA4"/>
    <mergeCell ref="AE3:AK3"/>
    <mergeCell ref="AE4:AK4"/>
    <mergeCell ref="A3:A4"/>
  </mergeCells>
  <hyperlinks>
    <hyperlink ref="B11" location="'Aktiva'!A10" display="+"/>
    <hyperlink ref="B12" location="'Aktiva'!A10" display="+"/>
    <hyperlink ref="B14" location="'Aktiva'!A10" display="+"/>
    <hyperlink ref="B16" location="'Aktiva'!A15" display="+"/>
    <hyperlink ref="B18" location="'Aktiva'!A15" display="+"/>
    <hyperlink ref="B26" location="'Aktiva'!A20" display="+"/>
    <hyperlink ref="B27" location="'Aktiva'!A20" display="+"/>
    <hyperlink ref="B28" location="'Aktiva'!A20" display="+"/>
    <hyperlink ref="B29" location="'Aktiva'!A20" display="+"/>
    <hyperlink ref="B30" location="'Aktiva'!A20" display="+"/>
    <hyperlink ref="B33" location="'Aktiva'!A20" display="+"/>
    <hyperlink ref="B34" location="'Aktiva'!A20" display="+"/>
    <hyperlink ref="B35" location="'Aktiva'!A20" display="+"/>
    <hyperlink ref="B36" location="'Aktiva'!A20" display="+"/>
    <hyperlink ref="B50" location="'Aktiva'!A39" display="+"/>
    <hyperlink ref="B51" location="'Aktiva'!A39" display="+"/>
    <hyperlink ref="B52" location="'Aktiva'!A39" display="+"/>
    <hyperlink ref="B54" location="'Aktiva'!A39" display="+"/>
    <hyperlink ref="B55" location="'Aktiva'!A54" display="+"/>
    <hyperlink ref="B56" location="'Aktiva'!A54" display="+"/>
    <hyperlink ref="B57" location="'Aktiva'!A54" display="+"/>
    <hyperlink ref="B59" location="'Aktiva'!A39" display="+"/>
    <hyperlink ref="B64" location="'Aktiva'!A61" display="+"/>
    <hyperlink ref="B65" location="'Aktiva'!A64" display="+"/>
    <hyperlink ref="B67" location="'Aktiva'!A64" display="+"/>
    <hyperlink ref="B69" location="'Aktiva'!A61" display="+"/>
    <hyperlink ref="B70" location="'Aktiva'!A69" display="+"/>
    <hyperlink ref="B72" location="'Aktiva'!A69" display="+"/>
    <hyperlink ref="B74" location="'Aktiva'!A61" display="+"/>
    <hyperlink ref="B79" location="'Aktiva'!A77" display="+"/>
    <hyperlink ref="B80" location="'Aktiva'!A79" display="+"/>
    <hyperlink ref="B81" location="'Aktiva'!A79" display="+"/>
    <hyperlink ref="B82" location="'Aktiva'!A77" display="+"/>
    <hyperlink ref="B83" location="'Aktiva'!A82" display="+"/>
    <hyperlink ref="B84" location="'Aktiva'!A82" display="+"/>
    <hyperlink ref="B86" location="'Aktiva'!A77" display="+"/>
    <hyperlink ref="B90" location="'Aktiva'!A87" display="+"/>
    <hyperlink ref="B98" location="'Aktiva'!A92" display="+"/>
    <hyperlink ref="B103" location="'Aktiva'!A92" display="+"/>
    <hyperlink ref="B117" location="'Aktiva'!A116" display="+"/>
    <hyperlink ref="B118" location="'Aktiva'!A116" display="+"/>
    <hyperlink ref="B119" location="'Aktiva'!A116" display="+"/>
    <hyperlink ref="B120" location="'Aktiva'!A116" display="+"/>
    <hyperlink ref="B122" location="'Aktiva'!A121" display="+"/>
    <hyperlink ref="B123" location="'Aktiva'!A122" display="+"/>
    <hyperlink ref="B124" location="'Aktiva'!A122" display="+"/>
    <hyperlink ref="B125" location="'Aktiva'!A122" display="+"/>
    <hyperlink ref="B127" location="'Aktiva'!A122" display="+"/>
    <hyperlink ref="B128" location="'Aktiva'!A122" display="+"/>
    <hyperlink ref="B129" location="'Aktiva'!A121" display="+"/>
    <hyperlink ref="B130" location="'Aktiva'!A121" display="+"/>
    <hyperlink ref="B131" location="'Aktiva'!A121" display="+"/>
    <hyperlink ref="B132" location="'Aktiva'!A121" display="+"/>
    <hyperlink ref="B133" location="'Aktiva'!A121" display="+"/>
    <hyperlink ref="B134" location="'Aktiva'!A121" display="+"/>
    <hyperlink ref="B148" location="'Aktiva'!A147" display="+"/>
    <hyperlink ref="B149" location="'Aktiva'!A147" display="+"/>
  </hyperlinks>
  <pageMargins left="0.78740157499999996" right="0.78740157499999996" top="0.984251969" bottom="0.984251969" header="0.4921259845" footer="0.4921259845"/>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outlinePr summaryBelow="0" summaryRight="0"/>
  </sheetPr>
  <dimension ref="A1:AK289"/>
  <sheetViews>
    <sheetView workbookViewId="0">
      <pane xSplit="3" ySplit="7" topLeftCell="R8" activePane="bottomRight" state="frozen"/>
      <selection pane="topRight" activeCell="D1" sqref="D1"/>
      <selection pane="bottomLeft" activeCell="A7" sqref="A7"/>
      <selection pane="bottomRight" activeCell="R8" sqref="R8"/>
    </sheetView>
  </sheetViews>
  <sheetFormatPr defaultColWidth="13.1640625" defaultRowHeight="12" customHeight="1" outlineLevelRow="5" outlineLevelCol="1"/>
  <cols>
    <col min="1" max="1" width="50.83203125" style="2" customWidth="1"/>
    <col min="2" max="2" width="2.83203125" style="2" customWidth="1"/>
    <col min="3" max="3" width="2.83203125" style="2" customWidth="1" collapsed="1"/>
    <col min="4" max="4" width="24.5" style="2" hidden="1" customWidth="1" outlineLevel="1"/>
    <col min="5" max="5" width="101.1640625" style="2" hidden="1" customWidth="1" outlineLevel="1"/>
    <col min="6" max="6" width="13.5" style="2" hidden="1" customWidth="1" outlineLevel="1"/>
    <col min="7" max="7" width="24.1640625" style="2" hidden="1" customWidth="1" outlineLevel="1"/>
    <col min="8" max="8" width="34.6640625" style="2" hidden="1" customWidth="1" outlineLevel="1"/>
    <col min="9" max="9" width="25.83203125" style="2" hidden="1" customWidth="1" outlineLevel="1"/>
    <col min="10" max="10" width="31.5" style="2" hidden="1" customWidth="1" outlineLevel="1"/>
    <col min="11" max="11" width="16" style="2" hidden="1" customWidth="1" outlineLevel="1"/>
    <col min="12" max="12" width="18.5" style="2" hidden="1" customWidth="1" outlineLevel="1"/>
    <col min="13" max="13" width="18.6640625" style="2" hidden="1" customWidth="1" outlineLevel="1"/>
    <col min="14" max="14" width="16.33203125" style="2" hidden="1" customWidth="1" outlineLevel="1"/>
    <col min="15" max="15" width="27" style="2" hidden="1" customWidth="1" outlineLevel="1"/>
    <col min="16" max="16" width="22" style="2" hidden="1" customWidth="1" outlineLevel="1"/>
    <col min="17" max="17" width="17" style="2" hidden="1" customWidth="1" outlineLevel="1"/>
    <col min="18" max="18" width="2.83203125" style="2" customWidth="1"/>
    <col min="19" max="19" width="15.83203125" style="2" customWidth="1"/>
    <col min="20" max="20" width="2.83203125" style="2" customWidth="1"/>
    <col min="21" max="21" width="18.6640625" style="2" customWidth="1" outlineLevel="1"/>
    <col min="22" max="22" width="2.83203125" style="2" customWidth="1" outlineLevel="1"/>
    <col min="23" max="23" width="15.83203125" style="2" customWidth="1" outlineLevel="1"/>
    <col min="24" max="24" width="2.83203125" style="2" customWidth="1" outlineLevel="1"/>
    <col min="25" max="25" width="15.83203125" style="2" customWidth="1" outlineLevel="1"/>
    <col min="26" max="26" width="2.83203125" style="2" customWidth="1" outlineLevel="1"/>
    <col min="27" max="27" width="15.83203125" style="2" customWidth="1"/>
    <col min="28" max="28" width="2.83203125" style="2" customWidth="1"/>
    <col min="29" max="29" width="15.83203125" style="2" customWidth="1" outlineLevel="1"/>
    <col min="30" max="30" width="2.83203125" style="2" customWidth="1" outlineLevel="1"/>
    <col min="31" max="31" width="15.83203125" style="2" customWidth="1"/>
    <col min="32" max="32" width="2.83203125" style="2" customWidth="1"/>
    <col min="33" max="33" width="18.1640625" style="2" customWidth="1" outlineLevel="1"/>
    <col min="34" max="34" width="2.83203125" style="2" customWidth="1" outlineLevel="1"/>
    <col min="35" max="35" width="15.83203125" style="2" customWidth="1" outlineLevel="1"/>
    <col min="36" max="36" width="2.83203125" style="2" customWidth="1" outlineLevel="1"/>
    <col min="37" max="37" width="15.83203125" style="2" customWidth="1"/>
    <col min="38" max="16384" width="13.1640625" style="2"/>
  </cols>
  <sheetData>
    <row r="1" spans="1:37" s="8" customFormat="1" ht="12" customHeight="1">
      <c r="A1" s="6748" t="s">
        <v>48</v>
      </c>
      <c r="B1" s="26"/>
      <c r="C1" s="26"/>
      <c r="D1" s="29"/>
      <c r="E1" s="26"/>
      <c r="F1" s="7"/>
      <c r="G1" s="7"/>
      <c r="H1" s="7"/>
      <c r="I1" s="7"/>
      <c r="J1" s="7"/>
      <c r="K1" s="7"/>
      <c r="L1" s="7"/>
      <c r="M1" s="7"/>
      <c r="N1" s="7"/>
      <c r="O1" s="7"/>
      <c r="P1" s="7"/>
      <c r="Q1" s="7"/>
    </row>
    <row r="2" spans="1:37" s="8" customFormat="1" ht="12" customHeight="1">
      <c r="A2" s="6748"/>
      <c r="B2" s="26"/>
      <c r="C2" s="26"/>
      <c r="D2" s="29"/>
      <c r="E2" s="26"/>
      <c r="F2" s="7"/>
      <c r="G2" s="7"/>
      <c r="H2" s="7"/>
      <c r="I2" s="7"/>
      <c r="J2" s="7"/>
      <c r="K2" s="7"/>
      <c r="L2" s="7"/>
      <c r="M2" s="7"/>
      <c r="N2" s="7"/>
      <c r="O2" s="7"/>
      <c r="P2" s="7"/>
      <c r="Q2" s="7"/>
    </row>
    <row r="3" spans="1:37" s="8" customFormat="1" ht="12" customHeight="1">
      <c r="A3" s="6747" t="s">
        <v>82</v>
      </c>
      <c r="B3" s="6"/>
      <c r="C3" s="5"/>
      <c r="D3" s="6"/>
      <c r="E3" s="6"/>
      <c r="F3" s="6"/>
      <c r="G3" s="6"/>
      <c r="H3" s="6"/>
      <c r="I3" s="6"/>
      <c r="J3" s="6"/>
      <c r="K3" s="6"/>
      <c r="L3" s="6"/>
      <c r="M3" s="6"/>
      <c r="N3" s="6"/>
      <c r="O3" s="6"/>
      <c r="P3" s="6"/>
      <c r="Q3" s="6"/>
      <c r="S3" s="6745" t="s">
        <v>49</v>
      </c>
      <c r="T3" s="6745"/>
      <c r="U3" s="6745"/>
      <c r="V3" s="6745"/>
      <c r="W3" s="6745"/>
      <c r="X3" s="6745"/>
      <c r="Y3" s="6745"/>
      <c r="Z3" s="6745"/>
      <c r="AA3" s="6745"/>
      <c r="AC3" s="3"/>
      <c r="AE3" s="6745" t="s">
        <v>28</v>
      </c>
      <c r="AF3" s="6745"/>
      <c r="AG3" s="6745"/>
      <c r="AH3" s="6745"/>
      <c r="AI3" s="6745"/>
      <c r="AJ3" s="6745"/>
      <c r="AK3" s="6745"/>
    </row>
    <row r="4" spans="1:37" s="8" customFormat="1" ht="12" customHeight="1">
      <c r="A4" s="6747"/>
      <c r="B4" s="6"/>
      <c r="C4" s="5"/>
      <c r="D4" s="6"/>
      <c r="E4" s="6"/>
      <c r="F4" s="6"/>
      <c r="G4" s="5"/>
      <c r="H4" s="5"/>
      <c r="I4" s="5"/>
      <c r="J4" s="6"/>
      <c r="K4" s="6"/>
      <c r="L4" s="6"/>
      <c r="M4" s="6"/>
      <c r="N4" s="6"/>
      <c r="O4" s="6"/>
      <c r="P4" s="6"/>
      <c r="Q4" s="6"/>
      <c r="S4" s="6746" t="s">
        <v>50</v>
      </c>
      <c r="T4" s="6746"/>
      <c r="U4" s="6746"/>
      <c r="V4" s="6746"/>
      <c r="W4" s="6746"/>
      <c r="X4" s="6746"/>
      <c r="Y4" s="6746"/>
      <c r="Z4" s="6746"/>
      <c r="AA4" s="6746"/>
      <c r="AC4" s="4"/>
      <c r="AE4" s="6746" t="s">
        <v>40</v>
      </c>
      <c r="AF4" s="6746"/>
      <c r="AG4" s="6746"/>
      <c r="AH4" s="6746"/>
      <c r="AI4" s="6746"/>
      <c r="AJ4" s="6746"/>
      <c r="AK4" s="6746"/>
    </row>
    <row r="5" spans="1:37" s="14" customFormat="1" ht="24.75" customHeight="1">
      <c r="A5" s="11" t="s">
        <v>19</v>
      </c>
      <c r="B5" s="12" t="s">
        <v>33</v>
      </c>
      <c r="C5" s="12" t="s">
        <v>34</v>
      </c>
      <c r="D5" s="11" t="s">
        <v>18</v>
      </c>
      <c r="E5" s="11"/>
      <c r="F5" s="11" t="s">
        <v>20</v>
      </c>
      <c r="G5" s="11" t="s">
        <v>21</v>
      </c>
      <c r="H5" s="11"/>
      <c r="I5" s="11"/>
      <c r="J5" s="11" t="s">
        <v>22</v>
      </c>
      <c r="K5" s="11" t="s">
        <v>23</v>
      </c>
      <c r="L5" s="11" t="s">
        <v>24</v>
      </c>
      <c r="M5" s="13"/>
      <c r="O5" s="11" t="s">
        <v>25</v>
      </c>
      <c r="P5" s="11" t="s">
        <v>26</v>
      </c>
      <c r="Q5" s="11" t="s">
        <v>27</v>
      </c>
      <c r="S5" s="34" t="s">
        <v>41</v>
      </c>
      <c r="T5" s="35"/>
      <c r="U5" s="34" t="s">
        <v>31</v>
      </c>
      <c r="V5" s="35"/>
      <c r="W5" s="34" t="s">
        <v>39</v>
      </c>
      <c r="X5" s="35"/>
      <c r="Y5" s="34" t="s">
        <v>32</v>
      </c>
      <c r="Z5" s="35"/>
      <c r="AA5" s="34" t="s">
        <v>38</v>
      </c>
      <c r="AB5" s="35"/>
      <c r="AC5" s="34" t="s">
        <v>29</v>
      </c>
      <c r="AD5" s="35"/>
      <c r="AE5" s="34" t="s">
        <v>41</v>
      </c>
      <c r="AF5" s="35"/>
      <c r="AG5" s="34" t="s">
        <v>31</v>
      </c>
      <c r="AH5" s="35"/>
      <c r="AI5" s="34" t="s">
        <v>39</v>
      </c>
      <c r="AJ5" s="35"/>
      <c r="AK5" s="34" t="s">
        <v>38</v>
      </c>
    </row>
    <row r="6" spans="1:37" s="32" customFormat="1" ht="90.75" customHeight="1" outlineLevel="1">
      <c r="A6" s="31" t="s">
        <v>35</v>
      </c>
      <c r="B6" s="31" t="s">
        <v>36</v>
      </c>
      <c r="C6" s="31" t="s">
        <v>37</v>
      </c>
      <c r="D6" s="31" t="s">
        <v>42</v>
      </c>
      <c r="E6" s="31" t="s">
        <v>43</v>
      </c>
      <c r="F6" s="31" t="s">
        <v>44</v>
      </c>
      <c r="G6" s="31" t="s">
        <v>45</v>
      </c>
      <c r="H6" s="31" t="s">
        <v>46</v>
      </c>
      <c r="I6" s="31" t="s">
        <v>47</v>
      </c>
      <c r="J6" s="31" t="s">
        <v>0</v>
      </c>
      <c r="K6" s="31" t="s">
        <v>1</v>
      </c>
      <c r="L6" s="31" t="s">
        <v>3</v>
      </c>
      <c r="M6" s="31" t="s">
        <v>4</v>
      </c>
      <c r="N6" s="31" t="s">
        <v>2</v>
      </c>
      <c r="O6" s="31" t="s">
        <v>5</v>
      </c>
      <c r="P6" s="31" t="s">
        <v>6</v>
      </c>
      <c r="Q6" s="31" t="s">
        <v>7</v>
      </c>
      <c r="S6" s="16" t="s">
        <v>51</v>
      </c>
      <c r="T6" s="15"/>
      <c r="U6" s="16" t="s">
        <v>58</v>
      </c>
      <c r="V6" s="15"/>
      <c r="W6" s="16" t="s">
        <v>53</v>
      </c>
      <c r="X6" s="15"/>
      <c r="Y6" s="16" t="s">
        <v>54</v>
      </c>
      <c r="Z6" s="15"/>
      <c r="AA6" s="16" t="s">
        <v>57</v>
      </c>
      <c r="AB6" s="15"/>
      <c r="AC6" s="16" t="s">
        <v>30</v>
      </c>
      <c r="AD6" s="15"/>
      <c r="AE6" s="16" t="s">
        <v>51</v>
      </c>
      <c r="AF6" s="15"/>
      <c r="AG6" s="16" t="s">
        <v>59</v>
      </c>
      <c r="AH6" s="15"/>
      <c r="AI6" s="16" t="s">
        <v>52</v>
      </c>
      <c r="AJ6" s="15"/>
      <c r="AK6" s="16" t="s">
        <v>57</v>
      </c>
    </row>
    <row r="7" spans="1:37" s="1" customFormat="1" ht="12" customHeight="1">
      <c r="L7" s="28"/>
      <c r="M7" s="28"/>
      <c r="N7" s="28"/>
    </row>
    <row r="8" spans="1:37" ht="12" customHeight="1">
      <c r="A8" s="58" t="s">
        <v>62</v>
      </c>
      <c r="B8" s="30"/>
      <c r="C8" s="30"/>
      <c r="D8" s="1" t="s">
        <v>10</v>
      </c>
      <c r="E8" s="1" t="s">
        <v>11</v>
      </c>
      <c r="F8" s="1" t="s">
        <v>13</v>
      </c>
      <c r="G8" s="1" t="s">
        <v>9</v>
      </c>
      <c r="H8" s="1" t="s">
        <v>8</v>
      </c>
      <c r="I8" s="1" t="s">
        <v>8</v>
      </c>
      <c r="J8" s="1" t="s">
        <v>8</v>
      </c>
      <c r="K8" s="1" t="s">
        <v>8</v>
      </c>
      <c r="L8" s="28" t="s">
        <v>12</v>
      </c>
      <c r="M8" s="28" t="s">
        <v>12</v>
      </c>
      <c r="N8" s="28" t="s">
        <v>12</v>
      </c>
      <c r="O8" s="1" t="s">
        <v>14</v>
      </c>
      <c r="P8" s="1" t="s">
        <v>8</v>
      </c>
      <c r="Q8" s="1" t="s">
        <v>8</v>
      </c>
      <c r="R8" s="1"/>
      <c r="S8" s="1"/>
      <c r="T8" s="1"/>
      <c r="U8" s="21"/>
      <c r="V8" s="1"/>
      <c r="W8" s="1"/>
      <c r="X8" s="1"/>
      <c r="Y8" s="1"/>
      <c r="Z8" s="1"/>
      <c r="AA8" s="1"/>
      <c r="AB8" s="1"/>
      <c r="AC8" s="21"/>
      <c r="AD8" s="1"/>
      <c r="AE8" s="1"/>
      <c r="AF8" s="1"/>
      <c r="AG8" s="21"/>
      <c r="AH8" s="1"/>
      <c r="AI8" s="1"/>
      <c r="AJ8" s="1"/>
      <c r="AK8" s="1"/>
    </row>
    <row r="9" spans="1:37" ht="11.25">
      <c r="A9" s="3931" t="s">
        <v>62</v>
      </c>
      <c r="B9" s="60"/>
      <c r="C9" s="60" t="str">
        <f t="shared" ref="C9:C72" si="0">IF(OR(ISNUMBER(S9),ISNUMBER(U9),ISNUMBER(W9),ISNUMBER(Y9),ISNUMBER(AC9),ISNUMBER(AE9),ISNUMBER(AG9),ISNUMBER(AI9),ISNUMBER(AA9),ISNUMBER(AK9)),"x","")</f>
        <v/>
      </c>
      <c r="D9" s="2" t="s">
        <v>83</v>
      </c>
      <c r="E9" s="2" t="s">
        <v>78</v>
      </c>
      <c r="F9" s="2" t="s">
        <v>13</v>
      </c>
      <c r="G9" s="2" t="s">
        <v>62</v>
      </c>
      <c r="L9" s="2" t="s">
        <v>12</v>
      </c>
      <c r="M9" s="2" t="s">
        <v>12</v>
      </c>
      <c r="S9" s="3932"/>
      <c r="U9" s="3933"/>
      <c r="W9" s="3934"/>
      <c r="Y9" s="3935" t="str">
        <f t="shared" ref="Y9:Y72" si="1">IF(OR(ISNUMBER(W9),ISNUMBER(AI9)),N(W9)+N(AI9),"")</f>
        <v/>
      </c>
      <c r="AA9" s="3936" t="str">
        <f t="shared" ref="AA9:AA72" si="2">IF(OR(ISNUMBER(S9),ISNUMBER(Y9)),N(S9)+N(Y9),"")</f>
        <v/>
      </c>
      <c r="AC9" s="84"/>
      <c r="AE9" s="3937"/>
      <c r="AG9" s="3938"/>
      <c r="AI9" s="3939"/>
      <c r="AK9" s="3940" t="str">
        <f t="shared" ref="AK9:AK72" si="3">IF(OR(ISNUMBER(AE9),ISNUMBER(AI9)),N(AE9)+N(AI9),"")</f>
        <v/>
      </c>
    </row>
    <row r="10" spans="1:37" ht="11.25" outlineLevel="1">
      <c r="A10" s="3941" t="s">
        <v>905</v>
      </c>
      <c r="B10" s="60"/>
      <c r="C10" s="60" t="str">
        <f t="shared" si="0"/>
        <v/>
      </c>
      <c r="D10" s="2" t="s">
        <v>83</v>
      </c>
      <c r="E10" s="2" t="s">
        <v>906</v>
      </c>
      <c r="F10" s="2" t="s">
        <v>68</v>
      </c>
      <c r="G10" s="2" t="s">
        <v>905</v>
      </c>
      <c r="J10" s="2" t="s">
        <v>86</v>
      </c>
      <c r="L10" s="2" t="s">
        <v>12</v>
      </c>
      <c r="M10" s="2" t="s">
        <v>12</v>
      </c>
      <c r="S10" s="3942"/>
      <c r="U10" s="3943"/>
      <c r="W10" s="3944" t="str">
        <f>IF(OR(ISNUMBER(W13),ISNUMBER(W14),ISNUMBER(W15),ISNUMBER(W16),ISNUMBER(W17),ISNUMBER(W21),ISNUMBER(W24)),N(W13)+N(W14)+N(W15)+N(W16)+N(W17)+N(W21)+N(W24),IF(ISNUMBER(U10),U10,""))</f>
        <v/>
      </c>
      <c r="Y10" s="3945" t="str">
        <f t="shared" si="1"/>
        <v/>
      </c>
      <c r="AA10" s="3946" t="str">
        <f t="shared" si="2"/>
        <v/>
      </c>
      <c r="AC10" s="84"/>
      <c r="AE10" s="3947"/>
      <c r="AG10" s="3948"/>
      <c r="AI10" s="3949" t="str">
        <f>IF(OR(ISNUMBER(AI13),ISNUMBER(AI14),ISNUMBER(AI15),ISNUMBER(AI16),ISNUMBER(AI17),ISNUMBER(AI21),ISNUMBER(AI24)),N(AI13)+N(AI14)+N(AI15)+N(AI16)+N(AI17)+N(AI21)+N(AI24),IF(ISNUMBER(AG10),AG10,""))</f>
        <v/>
      </c>
      <c r="AK10" s="3950" t="str">
        <f t="shared" si="3"/>
        <v/>
      </c>
    </row>
    <row r="11" spans="1:37" ht="11.25" outlineLevel="2">
      <c r="A11" s="3951" t="s">
        <v>907</v>
      </c>
      <c r="B11" s="60"/>
      <c r="C11" s="60" t="str">
        <f t="shared" si="0"/>
        <v/>
      </c>
      <c r="D11" s="2" t="s">
        <v>83</v>
      </c>
      <c r="E11" s="2" t="s">
        <v>908</v>
      </c>
      <c r="F11" s="2" t="s">
        <v>68</v>
      </c>
      <c r="G11" s="2" t="s">
        <v>907</v>
      </c>
      <c r="J11" s="2" t="s">
        <v>86</v>
      </c>
      <c r="L11" s="2" t="s">
        <v>12</v>
      </c>
      <c r="M11" s="2" t="s">
        <v>12</v>
      </c>
      <c r="S11" s="3952"/>
      <c r="U11" s="3953"/>
      <c r="W11" s="3954" t="str">
        <f t="shared" ref="W11:W25" si="4">IF(ISNUMBER(U11),U11,"")</f>
        <v/>
      </c>
      <c r="Y11" s="3955" t="str">
        <f t="shared" si="1"/>
        <v/>
      </c>
      <c r="AA11" s="3956" t="str">
        <f t="shared" si="2"/>
        <v/>
      </c>
      <c r="AC11" s="84"/>
      <c r="AE11" s="3957"/>
      <c r="AG11" s="3958"/>
      <c r="AI11" s="3959" t="str">
        <f t="shared" ref="AI11:AI25" si="5">IF(ISNUMBER(AG11),AG11,"")</f>
        <v/>
      </c>
      <c r="AK11" s="3960" t="str">
        <f t="shared" si="3"/>
        <v/>
      </c>
    </row>
    <row r="12" spans="1:37" ht="11.25" outlineLevel="2">
      <c r="A12" s="3961" t="s">
        <v>909</v>
      </c>
      <c r="B12" s="60"/>
      <c r="C12" s="60" t="str">
        <f t="shared" si="0"/>
        <v/>
      </c>
      <c r="D12" s="2" t="s">
        <v>83</v>
      </c>
      <c r="E12" s="2" t="s">
        <v>910</v>
      </c>
      <c r="F12" s="2" t="s">
        <v>68</v>
      </c>
      <c r="G12" s="2" t="s">
        <v>909</v>
      </c>
      <c r="J12" s="2" t="s">
        <v>86</v>
      </c>
      <c r="L12" s="2" t="s">
        <v>12</v>
      </c>
      <c r="M12" s="2" t="s">
        <v>12</v>
      </c>
      <c r="S12" s="3962"/>
      <c r="U12" s="3963"/>
      <c r="W12" s="3964" t="str">
        <f t="shared" si="4"/>
        <v/>
      </c>
      <c r="Y12" s="3965" t="str">
        <f t="shared" si="1"/>
        <v/>
      </c>
      <c r="AA12" s="3966" t="str">
        <f t="shared" si="2"/>
        <v/>
      </c>
      <c r="AC12" s="84"/>
      <c r="AE12" s="3967"/>
      <c r="AG12" s="3968"/>
      <c r="AI12" s="3969" t="str">
        <f t="shared" si="5"/>
        <v/>
      </c>
      <c r="AK12" s="3970" t="str">
        <f t="shared" si="3"/>
        <v/>
      </c>
    </row>
    <row r="13" spans="1:37" ht="11.25" outlineLevel="2">
      <c r="A13" s="3971" t="s">
        <v>652</v>
      </c>
      <c r="B13" s="60" t="s">
        <v>88</v>
      </c>
      <c r="C13" s="60" t="str">
        <f t="shared" si="0"/>
        <v/>
      </c>
      <c r="D13" s="2" t="s">
        <v>83</v>
      </c>
      <c r="E13" s="2" t="s">
        <v>911</v>
      </c>
      <c r="F13" s="2" t="s">
        <v>68</v>
      </c>
      <c r="G13" s="2" t="s">
        <v>652</v>
      </c>
      <c r="L13" s="2" t="s">
        <v>12</v>
      </c>
      <c r="M13" s="2" t="s">
        <v>12</v>
      </c>
      <c r="S13" s="3972"/>
      <c r="U13" s="3973"/>
      <c r="W13" s="3974" t="str">
        <f t="shared" si="4"/>
        <v/>
      </c>
      <c r="Y13" s="3975" t="str">
        <f t="shared" si="1"/>
        <v/>
      </c>
      <c r="AA13" s="3976" t="str">
        <f t="shared" si="2"/>
        <v/>
      </c>
      <c r="AC13" s="84"/>
      <c r="AE13" s="3977"/>
      <c r="AG13" s="3978"/>
      <c r="AI13" s="3979" t="str">
        <f t="shared" si="5"/>
        <v/>
      </c>
      <c r="AK13" s="3980" t="str">
        <f t="shared" si="3"/>
        <v/>
      </c>
    </row>
    <row r="14" spans="1:37" ht="11.25" outlineLevel="2">
      <c r="A14" s="3981" t="s">
        <v>912</v>
      </c>
      <c r="B14" s="60" t="s">
        <v>88</v>
      </c>
      <c r="C14" s="60" t="str">
        <f t="shared" si="0"/>
        <v/>
      </c>
      <c r="D14" s="2" t="s">
        <v>83</v>
      </c>
      <c r="E14" s="2" t="s">
        <v>913</v>
      </c>
      <c r="F14" s="2" t="s">
        <v>68</v>
      </c>
      <c r="G14" s="2" t="s">
        <v>912</v>
      </c>
      <c r="L14" s="2" t="s">
        <v>12</v>
      </c>
      <c r="M14" s="2" t="s">
        <v>12</v>
      </c>
      <c r="S14" s="3982"/>
      <c r="U14" s="3983"/>
      <c r="W14" s="3984" t="str">
        <f t="shared" si="4"/>
        <v/>
      </c>
      <c r="Y14" s="3985" t="str">
        <f t="shared" si="1"/>
        <v/>
      </c>
      <c r="AA14" s="3986" t="str">
        <f t="shared" si="2"/>
        <v/>
      </c>
      <c r="AC14" s="84"/>
      <c r="AE14" s="3987"/>
      <c r="AG14" s="3988"/>
      <c r="AI14" s="3989" t="str">
        <f t="shared" si="5"/>
        <v/>
      </c>
      <c r="AK14" s="3990" t="str">
        <f t="shared" si="3"/>
        <v/>
      </c>
    </row>
    <row r="15" spans="1:37" ht="11.25" outlineLevel="2">
      <c r="A15" s="3991" t="s">
        <v>914</v>
      </c>
      <c r="B15" s="60" t="s">
        <v>88</v>
      </c>
      <c r="C15" s="60" t="str">
        <f t="shared" si="0"/>
        <v/>
      </c>
      <c r="D15" s="2" t="s">
        <v>83</v>
      </c>
      <c r="E15" s="2" t="s">
        <v>915</v>
      </c>
      <c r="F15" s="2" t="s">
        <v>68</v>
      </c>
      <c r="G15" s="2" t="s">
        <v>914</v>
      </c>
      <c r="H15" s="2" t="s">
        <v>658</v>
      </c>
      <c r="L15" s="2" t="s">
        <v>12</v>
      </c>
      <c r="M15" s="2" t="s">
        <v>12</v>
      </c>
      <c r="S15" s="3992"/>
      <c r="U15" s="3993"/>
      <c r="W15" s="3994" t="str">
        <f t="shared" si="4"/>
        <v/>
      </c>
      <c r="Y15" s="3995" t="str">
        <f t="shared" si="1"/>
        <v/>
      </c>
      <c r="AA15" s="3996" t="str">
        <f t="shared" si="2"/>
        <v/>
      </c>
      <c r="AC15" s="84"/>
      <c r="AE15" s="3997"/>
      <c r="AG15" s="3998"/>
      <c r="AI15" s="3999" t="str">
        <f t="shared" si="5"/>
        <v/>
      </c>
      <c r="AK15" s="4000" t="str">
        <f t="shared" si="3"/>
        <v/>
      </c>
    </row>
    <row r="16" spans="1:37" ht="11.25" outlineLevel="2">
      <c r="A16" s="4001" t="s">
        <v>916</v>
      </c>
      <c r="B16" s="60" t="s">
        <v>88</v>
      </c>
      <c r="C16" s="60" t="str">
        <f t="shared" si="0"/>
        <v/>
      </c>
      <c r="D16" s="2" t="s">
        <v>83</v>
      </c>
      <c r="E16" s="2" t="s">
        <v>917</v>
      </c>
      <c r="F16" s="2" t="s">
        <v>68</v>
      </c>
      <c r="G16" s="2" t="s">
        <v>916</v>
      </c>
      <c r="H16" s="2" t="s">
        <v>658</v>
      </c>
      <c r="L16" s="2" t="s">
        <v>12</v>
      </c>
      <c r="M16" s="2" t="s">
        <v>12</v>
      </c>
      <c r="S16" s="4002"/>
      <c r="U16" s="4003"/>
      <c r="W16" s="4004" t="str">
        <f t="shared" si="4"/>
        <v/>
      </c>
      <c r="Y16" s="4005" t="str">
        <f t="shared" si="1"/>
        <v/>
      </c>
      <c r="AA16" s="4006" t="str">
        <f t="shared" si="2"/>
        <v/>
      </c>
      <c r="AC16" s="84"/>
      <c r="AE16" s="4007"/>
      <c r="AG16" s="4008"/>
      <c r="AI16" s="4009" t="str">
        <f t="shared" si="5"/>
        <v/>
      </c>
      <c r="AK16" s="4010" t="str">
        <f t="shared" si="3"/>
        <v/>
      </c>
    </row>
    <row r="17" spans="1:37" ht="11.25" outlineLevel="2" collapsed="1">
      <c r="A17" s="4011" t="s">
        <v>918</v>
      </c>
      <c r="B17" s="60" t="s">
        <v>88</v>
      </c>
      <c r="C17" s="60" t="str">
        <f t="shared" si="0"/>
        <v/>
      </c>
      <c r="D17" s="2" t="s">
        <v>83</v>
      </c>
      <c r="E17" s="2" t="s">
        <v>919</v>
      </c>
      <c r="F17" s="2" t="s">
        <v>68</v>
      </c>
      <c r="G17" s="2" t="s">
        <v>918</v>
      </c>
      <c r="H17" s="2" t="s">
        <v>658</v>
      </c>
      <c r="L17" s="2" t="s">
        <v>12</v>
      </c>
      <c r="M17" s="2" t="s">
        <v>12</v>
      </c>
      <c r="S17" s="4012"/>
      <c r="U17" s="4013"/>
      <c r="W17" s="4014" t="str">
        <f t="shared" si="4"/>
        <v/>
      </c>
      <c r="Y17" s="4015" t="str">
        <f t="shared" si="1"/>
        <v/>
      </c>
      <c r="AA17" s="4016" t="str">
        <f t="shared" si="2"/>
        <v/>
      </c>
      <c r="AC17" s="84"/>
      <c r="AE17" s="4017"/>
      <c r="AG17" s="4018"/>
      <c r="AI17" s="4019" t="str">
        <f t="shared" si="5"/>
        <v/>
      </c>
      <c r="AK17" s="4020" t="str">
        <f t="shared" si="3"/>
        <v/>
      </c>
    </row>
    <row r="18" spans="1:37" ht="11.25" hidden="1" outlineLevel="3">
      <c r="A18" s="4021" t="s">
        <v>663</v>
      </c>
      <c r="B18" s="60"/>
      <c r="C18" s="60" t="str">
        <f t="shared" si="0"/>
        <v/>
      </c>
      <c r="D18" s="2" t="s">
        <v>83</v>
      </c>
      <c r="E18" s="2" t="s">
        <v>920</v>
      </c>
      <c r="F18" s="2" t="s">
        <v>68</v>
      </c>
      <c r="G18" s="2" t="s">
        <v>663</v>
      </c>
      <c r="H18" s="2" t="s">
        <v>658</v>
      </c>
      <c r="L18" s="2" t="s">
        <v>12</v>
      </c>
      <c r="M18" s="2" t="s">
        <v>12</v>
      </c>
      <c r="S18" s="4022"/>
      <c r="U18" s="4023"/>
      <c r="W18" s="4024" t="str">
        <f t="shared" si="4"/>
        <v/>
      </c>
      <c r="Y18" s="4025" t="str">
        <f t="shared" si="1"/>
        <v/>
      </c>
      <c r="AA18" s="4026" t="str">
        <f t="shared" si="2"/>
        <v/>
      </c>
      <c r="AC18" s="84"/>
      <c r="AE18" s="4027"/>
      <c r="AG18" s="4028"/>
      <c r="AI18" s="4029" t="str">
        <f t="shared" si="5"/>
        <v/>
      </c>
      <c r="AK18" s="4030" t="str">
        <f t="shared" si="3"/>
        <v/>
      </c>
    </row>
    <row r="19" spans="1:37" ht="11.25" hidden="1" outlineLevel="3">
      <c r="A19" s="4031" t="s">
        <v>921</v>
      </c>
      <c r="B19" s="60"/>
      <c r="C19" s="60" t="str">
        <f t="shared" si="0"/>
        <v/>
      </c>
      <c r="D19" s="2" t="s">
        <v>83</v>
      </c>
      <c r="E19" s="2" t="s">
        <v>922</v>
      </c>
      <c r="F19" s="2" t="s">
        <v>68</v>
      </c>
      <c r="G19" s="2" t="s">
        <v>921</v>
      </c>
      <c r="H19" s="2" t="s">
        <v>658</v>
      </c>
      <c r="L19" s="2" t="s">
        <v>12</v>
      </c>
      <c r="M19" s="2" t="s">
        <v>12</v>
      </c>
      <c r="S19" s="4032"/>
      <c r="U19" s="4033"/>
      <c r="W19" s="4034" t="str">
        <f t="shared" si="4"/>
        <v/>
      </c>
      <c r="Y19" s="4035" t="str">
        <f t="shared" si="1"/>
        <v/>
      </c>
      <c r="AA19" s="4036" t="str">
        <f t="shared" si="2"/>
        <v/>
      </c>
      <c r="AC19" s="84"/>
      <c r="AE19" s="4037"/>
      <c r="AG19" s="4038"/>
      <c r="AI19" s="4039" t="str">
        <f t="shared" si="5"/>
        <v/>
      </c>
      <c r="AK19" s="4040" t="str">
        <f t="shared" si="3"/>
        <v/>
      </c>
    </row>
    <row r="20" spans="1:37" ht="11.25" hidden="1" outlineLevel="3">
      <c r="A20" s="4041" t="s">
        <v>923</v>
      </c>
      <c r="B20" s="60"/>
      <c r="C20" s="60" t="str">
        <f t="shared" si="0"/>
        <v/>
      </c>
      <c r="D20" s="2" t="s">
        <v>83</v>
      </c>
      <c r="E20" s="2" t="s">
        <v>924</v>
      </c>
      <c r="F20" s="2" t="s">
        <v>68</v>
      </c>
      <c r="G20" s="2" t="s">
        <v>923</v>
      </c>
      <c r="H20" s="2" t="s">
        <v>658</v>
      </c>
      <c r="L20" s="2" t="s">
        <v>12</v>
      </c>
      <c r="M20" s="2" t="s">
        <v>12</v>
      </c>
      <c r="S20" s="4042"/>
      <c r="U20" s="4043"/>
      <c r="W20" s="4044" t="str">
        <f t="shared" si="4"/>
        <v/>
      </c>
      <c r="Y20" s="4045" t="str">
        <f t="shared" si="1"/>
        <v/>
      </c>
      <c r="AA20" s="4046" t="str">
        <f t="shared" si="2"/>
        <v/>
      </c>
      <c r="AC20" s="84"/>
      <c r="AE20" s="4047"/>
      <c r="AG20" s="4048"/>
      <c r="AI20" s="4049" t="str">
        <f t="shared" si="5"/>
        <v/>
      </c>
      <c r="AK20" s="4050" t="str">
        <f t="shared" si="3"/>
        <v/>
      </c>
    </row>
    <row r="21" spans="1:37" ht="11.25" outlineLevel="2" collapsed="1">
      <c r="A21" s="4051" t="s">
        <v>925</v>
      </c>
      <c r="B21" s="60" t="s">
        <v>88</v>
      </c>
      <c r="C21" s="60" t="str">
        <f t="shared" si="0"/>
        <v/>
      </c>
      <c r="D21" s="2" t="s">
        <v>83</v>
      </c>
      <c r="E21" s="2" t="s">
        <v>926</v>
      </c>
      <c r="F21" s="2" t="s">
        <v>68</v>
      </c>
      <c r="G21" s="2" t="s">
        <v>925</v>
      </c>
      <c r="H21" s="2" t="s">
        <v>131</v>
      </c>
      <c r="L21" s="2" t="s">
        <v>12</v>
      </c>
      <c r="M21" s="2" t="s">
        <v>12</v>
      </c>
      <c r="S21" s="4052"/>
      <c r="U21" s="4053"/>
      <c r="W21" s="4054" t="str">
        <f t="shared" si="4"/>
        <v/>
      </c>
      <c r="Y21" s="4055" t="str">
        <f t="shared" si="1"/>
        <v/>
      </c>
      <c r="AA21" s="4056" t="str">
        <f t="shared" si="2"/>
        <v/>
      </c>
      <c r="AC21" s="84"/>
      <c r="AE21" s="4057"/>
      <c r="AG21" s="4058"/>
      <c r="AI21" s="4059" t="str">
        <f t="shared" si="5"/>
        <v/>
      </c>
      <c r="AK21" s="4060" t="str">
        <f t="shared" si="3"/>
        <v/>
      </c>
    </row>
    <row r="22" spans="1:37" ht="11.25" hidden="1" outlineLevel="3">
      <c r="A22" s="4061" t="s">
        <v>927</v>
      </c>
      <c r="B22" s="60"/>
      <c r="C22" s="60" t="str">
        <f t="shared" si="0"/>
        <v/>
      </c>
      <c r="D22" s="2" t="s">
        <v>83</v>
      </c>
      <c r="E22" s="2" t="s">
        <v>928</v>
      </c>
      <c r="F22" s="2" t="s">
        <v>68</v>
      </c>
      <c r="G22" s="2" t="s">
        <v>927</v>
      </c>
      <c r="H22" s="2" t="s">
        <v>131</v>
      </c>
      <c r="L22" s="2" t="s">
        <v>12</v>
      </c>
      <c r="M22" s="2" t="s">
        <v>12</v>
      </c>
      <c r="S22" s="4062"/>
      <c r="U22" s="4063"/>
      <c r="W22" s="4064" t="str">
        <f t="shared" si="4"/>
        <v/>
      </c>
      <c r="Y22" s="4065" t="str">
        <f t="shared" si="1"/>
        <v/>
      </c>
      <c r="AA22" s="4066" t="str">
        <f t="shared" si="2"/>
        <v/>
      </c>
      <c r="AC22" s="84"/>
      <c r="AE22" s="4067"/>
      <c r="AG22" s="4068"/>
      <c r="AI22" s="4069" t="str">
        <f t="shared" si="5"/>
        <v/>
      </c>
      <c r="AK22" s="4070" t="str">
        <f t="shared" si="3"/>
        <v/>
      </c>
    </row>
    <row r="23" spans="1:37" ht="11.25" hidden="1" outlineLevel="3">
      <c r="A23" s="4071" t="s">
        <v>929</v>
      </c>
      <c r="B23" s="60"/>
      <c r="C23" s="60" t="str">
        <f t="shared" si="0"/>
        <v/>
      </c>
      <c r="D23" s="2" t="s">
        <v>83</v>
      </c>
      <c r="E23" s="2" t="s">
        <v>930</v>
      </c>
      <c r="F23" s="2" t="s">
        <v>68</v>
      </c>
      <c r="G23" s="2" t="s">
        <v>929</v>
      </c>
      <c r="H23" s="2" t="s">
        <v>131</v>
      </c>
      <c r="L23" s="2" t="s">
        <v>12</v>
      </c>
      <c r="M23" s="2" t="s">
        <v>12</v>
      </c>
      <c r="S23" s="4072"/>
      <c r="U23" s="4073"/>
      <c r="W23" s="4074" t="str">
        <f t="shared" si="4"/>
        <v/>
      </c>
      <c r="Y23" s="4075" t="str">
        <f t="shared" si="1"/>
        <v/>
      </c>
      <c r="AA23" s="4076" t="str">
        <f t="shared" si="2"/>
        <v/>
      </c>
      <c r="AC23" s="84"/>
      <c r="AE23" s="4077"/>
      <c r="AG23" s="4078"/>
      <c r="AI23" s="4079" t="str">
        <f t="shared" si="5"/>
        <v/>
      </c>
      <c r="AK23" s="4080" t="str">
        <f t="shared" si="3"/>
        <v/>
      </c>
    </row>
    <row r="24" spans="1:37" ht="11.25" outlineLevel="2" collapsed="1">
      <c r="A24" s="4081" t="s">
        <v>931</v>
      </c>
      <c r="B24" s="60" t="s">
        <v>88</v>
      </c>
      <c r="C24" s="60" t="str">
        <f t="shared" si="0"/>
        <v/>
      </c>
      <c r="D24" s="2" t="s">
        <v>83</v>
      </c>
      <c r="E24" s="2" t="s">
        <v>932</v>
      </c>
      <c r="F24" s="2" t="s">
        <v>68</v>
      </c>
      <c r="G24" s="2" t="s">
        <v>931</v>
      </c>
      <c r="H24" s="2" t="s">
        <v>131</v>
      </c>
      <c r="L24" s="2" t="s">
        <v>12</v>
      </c>
      <c r="M24" s="2" t="s">
        <v>12</v>
      </c>
      <c r="S24" s="4082"/>
      <c r="U24" s="4083"/>
      <c r="W24" s="4084" t="str">
        <f t="shared" si="4"/>
        <v/>
      </c>
      <c r="Y24" s="4085" t="str">
        <f t="shared" si="1"/>
        <v/>
      </c>
      <c r="AA24" s="4086" t="str">
        <f t="shared" si="2"/>
        <v/>
      </c>
      <c r="AC24" s="84"/>
      <c r="AE24" s="4087"/>
      <c r="AG24" s="4088"/>
      <c r="AI24" s="4089" t="str">
        <f t="shared" si="5"/>
        <v/>
      </c>
      <c r="AK24" s="4090" t="str">
        <f t="shared" si="3"/>
        <v/>
      </c>
    </row>
    <row r="25" spans="1:37" ht="11.25" hidden="1" outlineLevel="3">
      <c r="A25" s="4091" t="s">
        <v>663</v>
      </c>
      <c r="B25" s="60"/>
      <c r="C25" s="60" t="str">
        <f t="shared" si="0"/>
        <v/>
      </c>
      <c r="D25" s="2" t="s">
        <v>83</v>
      </c>
      <c r="E25" s="2" t="s">
        <v>933</v>
      </c>
      <c r="F25" s="2" t="s">
        <v>68</v>
      </c>
      <c r="G25" s="2" t="s">
        <v>663</v>
      </c>
      <c r="H25" s="2" t="s">
        <v>131</v>
      </c>
      <c r="L25" s="2" t="s">
        <v>12</v>
      </c>
      <c r="M25" s="2" t="s">
        <v>12</v>
      </c>
      <c r="S25" s="4092"/>
      <c r="U25" s="4093"/>
      <c r="W25" s="4094" t="str">
        <f t="shared" si="4"/>
        <v/>
      </c>
      <c r="Y25" s="4095" t="str">
        <f t="shared" si="1"/>
        <v/>
      </c>
      <c r="AA25" s="4096" t="str">
        <f t="shared" si="2"/>
        <v/>
      </c>
      <c r="AC25" s="84"/>
      <c r="AE25" s="4097"/>
      <c r="AG25" s="4098"/>
      <c r="AI25" s="4099" t="str">
        <f t="shared" si="5"/>
        <v/>
      </c>
      <c r="AK25" s="4100" t="str">
        <f t="shared" si="3"/>
        <v/>
      </c>
    </row>
    <row r="26" spans="1:37" ht="11.25" outlineLevel="1">
      <c r="A26" s="4101" t="s">
        <v>934</v>
      </c>
      <c r="B26" s="60"/>
      <c r="C26" s="60" t="str">
        <f t="shared" si="0"/>
        <v/>
      </c>
      <c r="D26" s="2" t="s">
        <v>83</v>
      </c>
      <c r="E26" s="2" t="s">
        <v>935</v>
      </c>
      <c r="F26" s="2" t="s">
        <v>68</v>
      </c>
      <c r="G26" s="2" t="s">
        <v>934</v>
      </c>
      <c r="J26" s="2" t="s">
        <v>86</v>
      </c>
      <c r="L26" s="2" t="s">
        <v>12</v>
      </c>
      <c r="M26" s="2" t="s">
        <v>12</v>
      </c>
      <c r="S26" s="4102"/>
      <c r="U26" s="4103"/>
      <c r="W26" s="4104" t="str">
        <f>IF(OR(ISNUMBER(W29),ISNUMBER(W32),ISNUMBER(W35),ISNUMBER(W36),ISNUMBER(W37),ISNUMBER(W40),ISNUMBER(W44)),N(W29)+N(W32)+N(W35)+N(W36)+N(W37)+N(W40)+N(W44),IF(ISNUMBER(U26),U26,""))</f>
        <v/>
      </c>
      <c r="Y26" s="4105" t="str">
        <f t="shared" si="1"/>
        <v/>
      </c>
      <c r="AA26" s="4106" t="str">
        <f t="shared" si="2"/>
        <v/>
      </c>
      <c r="AC26" s="84"/>
      <c r="AE26" s="4107"/>
      <c r="AG26" s="4108"/>
      <c r="AI26" s="4109" t="str">
        <f>IF(OR(ISNUMBER(AI29),ISNUMBER(AI32),ISNUMBER(AI35),ISNUMBER(AI36),ISNUMBER(AI37),ISNUMBER(AI40),ISNUMBER(AI44)),N(AI29)+N(AI32)+N(AI35)+N(AI36)+N(AI37)+N(AI40)+N(AI44),IF(ISNUMBER(AG26),AG26,""))</f>
        <v/>
      </c>
      <c r="AK26" s="4110" t="str">
        <f t="shared" si="3"/>
        <v/>
      </c>
    </row>
    <row r="27" spans="1:37" ht="11.25" outlineLevel="2">
      <c r="A27" s="4111" t="s">
        <v>907</v>
      </c>
      <c r="B27" s="60"/>
      <c r="C27" s="60" t="str">
        <f t="shared" si="0"/>
        <v/>
      </c>
      <c r="D27" s="2" t="s">
        <v>83</v>
      </c>
      <c r="E27" s="2" t="s">
        <v>936</v>
      </c>
      <c r="F27" s="2" t="s">
        <v>68</v>
      </c>
      <c r="G27" s="2" t="s">
        <v>907</v>
      </c>
      <c r="J27" s="2" t="s">
        <v>86</v>
      </c>
      <c r="L27" s="2" t="s">
        <v>12</v>
      </c>
      <c r="M27" s="2" t="s">
        <v>12</v>
      </c>
      <c r="S27" s="4112"/>
      <c r="U27" s="4113"/>
      <c r="W27" s="4114" t="str">
        <f>IF(ISNUMBER(U27),U27,"")</f>
        <v/>
      </c>
      <c r="Y27" s="4115" t="str">
        <f t="shared" si="1"/>
        <v/>
      </c>
      <c r="AA27" s="4116" t="str">
        <f t="shared" si="2"/>
        <v/>
      </c>
      <c r="AC27" s="84"/>
      <c r="AE27" s="4117"/>
      <c r="AG27" s="4118"/>
      <c r="AI27" s="4119" t="str">
        <f>IF(ISNUMBER(AG27),AG27,"")</f>
        <v/>
      </c>
      <c r="AK27" s="4120" t="str">
        <f t="shared" si="3"/>
        <v/>
      </c>
    </row>
    <row r="28" spans="1:37" ht="11.25" outlineLevel="2">
      <c r="A28" s="4121" t="s">
        <v>909</v>
      </c>
      <c r="B28" s="60"/>
      <c r="C28" s="60" t="str">
        <f t="shared" si="0"/>
        <v/>
      </c>
      <c r="D28" s="2" t="s">
        <v>83</v>
      </c>
      <c r="E28" s="2" t="s">
        <v>937</v>
      </c>
      <c r="F28" s="2" t="s">
        <v>68</v>
      </c>
      <c r="G28" s="2" t="s">
        <v>909</v>
      </c>
      <c r="J28" s="2" t="s">
        <v>86</v>
      </c>
      <c r="L28" s="2" t="s">
        <v>12</v>
      </c>
      <c r="M28" s="2" t="s">
        <v>12</v>
      </c>
      <c r="S28" s="4122"/>
      <c r="U28" s="4123"/>
      <c r="W28" s="4124" t="str">
        <f>IF(ISNUMBER(U28),U28,"")</f>
        <v/>
      </c>
      <c r="Y28" s="4125" t="str">
        <f t="shared" si="1"/>
        <v/>
      </c>
      <c r="AA28" s="4126" t="str">
        <f t="shared" si="2"/>
        <v/>
      </c>
      <c r="AC28" s="84"/>
      <c r="AE28" s="4127"/>
      <c r="AG28" s="4128"/>
      <c r="AI28" s="4129" t="str">
        <f>IF(ISNUMBER(AG28),AG28,"")</f>
        <v/>
      </c>
      <c r="AK28" s="4130" t="str">
        <f t="shared" si="3"/>
        <v/>
      </c>
    </row>
    <row r="29" spans="1:37" ht="11.25" outlineLevel="2" collapsed="1">
      <c r="A29" s="4131" t="s">
        <v>938</v>
      </c>
      <c r="B29" s="60" t="s">
        <v>88</v>
      </c>
      <c r="C29" s="60" t="str">
        <f t="shared" si="0"/>
        <v/>
      </c>
      <c r="D29" s="2" t="s">
        <v>83</v>
      </c>
      <c r="E29" s="2" t="s">
        <v>939</v>
      </c>
      <c r="F29" s="2" t="s">
        <v>68</v>
      </c>
      <c r="G29" s="2" t="s">
        <v>938</v>
      </c>
      <c r="L29" s="2" t="s">
        <v>12</v>
      </c>
      <c r="M29" s="2" t="s">
        <v>12</v>
      </c>
      <c r="S29" s="4132"/>
      <c r="U29" s="4133"/>
      <c r="W29" s="4134" t="str">
        <f>IF(OR(ISNUMBER(W30),ISNUMBER(W31)),N(W30)+N(W31),IF(ISNUMBER(U29),U29,""))</f>
        <v/>
      </c>
      <c r="Y29" s="4135" t="str">
        <f t="shared" si="1"/>
        <v/>
      </c>
      <c r="AA29" s="4136" t="str">
        <f t="shared" si="2"/>
        <v/>
      </c>
      <c r="AC29" s="84"/>
      <c r="AE29" s="4137"/>
      <c r="AG29" s="4138"/>
      <c r="AI29" s="4139" t="str">
        <f>IF(OR(ISNUMBER(AI30),ISNUMBER(AI31)),N(AI30)+N(AI31),IF(ISNUMBER(AG29),AG29,""))</f>
        <v/>
      </c>
      <c r="AK29" s="4140" t="str">
        <f t="shared" si="3"/>
        <v/>
      </c>
    </row>
    <row r="30" spans="1:37" ht="11.25" hidden="1" outlineLevel="3">
      <c r="A30" s="4141" t="s">
        <v>940</v>
      </c>
      <c r="B30" s="60" t="s">
        <v>88</v>
      </c>
      <c r="C30" s="60" t="str">
        <f t="shared" si="0"/>
        <v/>
      </c>
      <c r="D30" s="2" t="s">
        <v>83</v>
      </c>
      <c r="E30" s="2" t="s">
        <v>941</v>
      </c>
      <c r="F30" s="2" t="s">
        <v>68</v>
      </c>
      <c r="G30" s="2" t="s">
        <v>940</v>
      </c>
      <c r="L30" s="2" t="s">
        <v>12</v>
      </c>
      <c r="M30" s="2" t="s">
        <v>12</v>
      </c>
      <c r="S30" s="4142"/>
      <c r="U30" s="4143"/>
      <c r="W30" s="4144" t="str">
        <f>IF(ISNUMBER(U30),U30,"")</f>
        <v/>
      </c>
      <c r="Y30" s="4145" t="str">
        <f t="shared" si="1"/>
        <v/>
      </c>
      <c r="AA30" s="4146" t="str">
        <f t="shared" si="2"/>
        <v/>
      </c>
      <c r="AC30" s="84"/>
      <c r="AE30" s="4147"/>
      <c r="AG30" s="4148"/>
      <c r="AI30" s="4149" t="str">
        <f>IF(ISNUMBER(AG30),AG30,"")</f>
        <v/>
      </c>
      <c r="AK30" s="4150" t="str">
        <f t="shared" si="3"/>
        <v/>
      </c>
    </row>
    <row r="31" spans="1:37" ht="11.25" hidden="1" outlineLevel="3">
      <c r="A31" s="4151" t="s">
        <v>942</v>
      </c>
      <c r="B31" s="60" t="s">
        <v>88</v>
      </c>
      <c r="C31" s="60" t="str">
        <f t="shared" si="0"/>
        <v/>
      </c>
      <c r="D31" s="2" t="s">
        <v>83</v>
      </c>
      <c r="E31" s="2" t="s">
        <v>943</v>
      </c>
      <c r="F31" s="2" t="s">
        <v>68</v>
      </c>
      <c r="G31" s="2" t="s">
        <v>942</v>
      </c>
      <c r="L31" s="2" t="s">
        <v>12</v>
      </c>
      <c r="M31" s="2" t="s">
        <v>12</v>
      </c>
      <c r="S31" s="4152"/>
      <c r="U31" s="4153"/>
      <c r="W31" s="4154" t="str">
        <f>IF(ISNUMBER(U31),U31,"")</f>
        <v/>
      </c>
      <c r="Y31" s="4155" t="str">
        <f t="shared" si="1"/>
        <v/>
      </c>
      <c r="AA31" s="4156" t="str">
        <f t="shared" si="2"/>
        <v/>
      </c>
      <c r="AC31" s="84"/>
      <c r="AE31" s="4157"/>
      <c r="AG31" s="4158"/>
      <c r="AI31" s="4159" t="str">
        <f>IF(ISNUMBER(AG31),AG31,"")</f>
        <v/>
      </c>
      <c r="AK31" s="4160" t="str">
        <f t="shared" si="3"/>
        <v/>
      </c>
    </row>
    <row r="32" spans="1:37" ht="11.25" outlineLevel="2" collapsed="1">
      <c r="A32" s="4161" t="s">
        <v>931</v>
      </c>
      <c r="B32" s="60" t="s">
        <v>88</v>
      </c>
      <c r="C32" s="60" t="str">
        <f t="shared" si="0"/>
        <v/>
      </c>
      <c r="D32" s="2" t="s">
        <v>83</v>
      </c>
      <c r="E32" s="2" t="s">
        <v>944</v>
      </c>
      <c r="F32" s="2" t="s">
        <v>68</v>
      </c>
      <c r="G32" s="2" t="s">
        <v>931</v>
      </c>
      <c r="L32" s="2" t="s">
        <v>12</v>
      </c>
      <c r="M32" s="2" t="s">
        <v>12</v>
      </c>
      <c r="S32" s="4162"/>
      <c r="U32" s="4163"/>
      <c r="W32" s="4164" t="str">
        <f>IF(OR(ISNUMBER(W33),ISNUMBER(W34)),N(W33)+N(W34),IF(ISNUMBER(U32),U32,""))</f>
        <v/>
      </c>
      <c r="Y32" s="4165" t="str">
        <f t="shared" si="1"/>
        <v/>
      </c>
      <c r="AA32" s="4166" t="str">
        <f t="shared" si="2"/>
        <v/>
      </c>
      <c r="AC32" s="84"/>
      <c r="AE32" s="4167"/>
      <c r="AG32" s="4168"/>
      <c r="AI32" s="4169" t="str">
        <f>IF(OR(ISNUMBER(AI33),ISNUMBER(AI34)),N(AI33)+N(AI34),IF(ISNUMBER(AG32),AG32,""))</f>
        <v/>
      </c>
      <c r="AK32" s="4170" t="str">
        <f t="shared" si="3"/>
        <v/>
      </c>
    </row>
    <row r="33" spans="1:37" ht="11.25" hidden="1" outlineLevel="3">
      <c r="A33" s="4171" t="s">
        <v>945</v>
      </c>
      <c r="B33" s="60" t="s">
        <v>88</v>
      </c>
      <c r="C33" s="60" t="str">
        <f t="shared" si="0"/>
        <v/>
      </c>
      <c r="D33" s="2" t="s">
        <v>83</v>
      </c>
      <c r="E33" s="2" t="s">
        <v>946</v>
      </c>
      <c r="F33" s="2" t="s">
        <v>68</v>
      </c>
      <c r="G33" s="2" t="s">
        <v>945</v>
      </c>
      <c r="L33" s="2" t="s">
        <v>12</v>
      </c>
      <c r="M33" s="2" t="s">
        <v>12</v>
      </c>
      <c r="S33" s="4172"/>
      <c r="U33" s="4173"/>
      <c r="W33" s="4174" t="str">
        <f>IF(ISNUMBER(U33),U33,"")</f>
        <v/>
      </c>
      <c r="Y33" s="4175" t="str">
        <f t="shared" si="1"/>
        <v/>
      </c>
      <c r="AA33" s="4176" t="str">
        <f t="shared" si="2"/>
        <v/>
      </c>
      <c r="AC33" s="84"/>
      <c r="AE33" s="4177"/>
      <c r="AG33" s="4178"/>
      <c r="AI33" s="4179" t="str">
        <f>IF(ISNUMBER(AG33),AG33,"")</f>
        <v/>
      </c>
      <c r="AK33" s="4180" t="str">
        <f t="shared" si="3"/>
        <v/>
      </c>
    </row>
    <row r="34" spans="1:37" ht="11.25" hidden="1" outlineLevel="3">
      <c r="A34" s="4181" t="s">
        <v>947</v>
      </c>
      <c r="B34" s="60" t="s">
        <v>88</v>
      </c>
      <c r="C34" s="60" t="str">
        <f t="shared" si="0"/>
        <v/>
      </c>
      <c r="D34" s="2" t="s">
        <v>83</v>
      </c>
      <c r="E34" s="2" t="s">
        <v>948</v>
      </c>
      <c r="F34" s="2" t="s">
        <v>68</v>
      </c>
      <c r="G34" s="2" t="s">
        <v>947</v>
      </c>
      <c r="L34" s="2" t="s">
        <v>12</v>
      </c>
      <c r="M34" s="2" t="s">
        <v>12</v>
      </c>
      <c r="S34" s="4182"/>
      <c r="U34" s="4183"/>
      <c r="W34" s="4184" t="str">
        <f>IF(ISNUMBER(U34),U34,"")</f>
        <v/>
      </c>
      <c r="Y34" s="4185" t="str">
        <f t="shared" si="1"/>
        <v/>
      </c>
      <c r="AA34" s="4186" t="str">
        <f t="shared" si="2"/>
        <v/>
      </c>
      <c r="AC34" s="84"/>
      <c r="AE34" s="4187"/>
      <c r="AG34" s="4188"/>
      <c r="AI34" s="4189" t="str">
        <f>IF(ISNUMBER(AG34),AG34,"")</f>
        <v/>
      </c>
      <c r="AK34" s="4190" t="str">
        <f t="shared" si="3"/>
        <v/>
      </c>
    </row>
    <row r="35" spans="1:37" ht="11.25" outlineLevel="2">
      <c r="A35" s="4191" t="s">
        <v>914</v>
      </c>
      <c r="B35" s="60" t="s">
        <v>88</v>
      </c>
      <c r="C35" s="60" t="str">
        <f t="shared" si="0"/>
        <v/>
      </c>
      <c r="D35" s="2" t="s">
        <v>83</v>
      </c>
      <c r="E35" s="2" t="s">
        <v>949</v>
      </c>
      <c r="F35" s="2" t="s">
        <v>68</v>
      </c>
      <c r="G35" s="2" t="s">
        <v>914</v>
      </c>
      <c r="H35" s="2" t="s">
        <v>658</v>
      </c>
      <c r="L35" s="2" t="s">
        <v>12</v>
      </c>
      <c r="M35" s="2" t="s">
        <v>12</v>
      </c>
      <c r="S35" s="4192"/>
      <c r="U35" s="4193"/>
      <c r="W35" s="4194" t="str">
        <f>IF(ISNUMBER(U35),U35,"")</f>
        <v/>
      </c>
      <c r="Y35" s="4195" t="str">
        <f t="shared" si="1"/>
        <v/>
      </c>
      <c r="AA35" s="4196" t="str">
        <f t="shared" si="2"/>
        <v/>
      </c>
      <c r="AC35" s="84"/>
      <c r="AE35" s="4197"/>
      <c r="AG35" s="4198"/>
      <c r="AI35" s="4199" t="str">
        <f>IF(ISNUMBER(AG35),AG35,"")</f>
        <v/>
      </c>
      <c r="AK35" s="4200" t="str">
        <f t="shared" si="3"/>
        <v/>
      </c>
    </row>
    <row r="36" spans="1:37" ht="11.25" outlineLevel="2">
      <c r="A36" s="4201" t="s">
        <v>916</v>
      </c>
      <c r="B36" s="60" t="s">
        <v>88</v>
      </c>
      <c r="C36" s="60" t="str">
        <f t="shared" si="0"/>
        <v/>
      </c>
      <c r="D36" s="2" t="s">
        <v>83</v>
      </c>
      <c r="E36" s="2" t="s">
        <v>950</v>
      </c>
      <c r="F36" s="2" t="s">
        <v>68</v>
      </c>
      <c r="G36" s="2" t="s">
        <v>916</v>
      </c>
      <c r="H36" s="2" t="s">
        <v>658</v>
      </c>
      <c r="L36" s="2" t="s">
        <v>12</v>
      </c>
      <c r="M36" s="2" t="s">
        <v>12</v>
      </c>
      <c r="S36" s="4202"/>
      <c r="U36" s="4203"/>
      <c r="W36" s="4204" t="str">
        <f>IF(ISNUMBER(U36),U36,"")</f>
        <v/>
      </c>
      <c r="Y36" s="4205" t="str">
        <f t="shared" si="1"/>
        <v/>
      </c>
      <c r="AA36" s="4206" t="str">
        <f t="shared" si="2"/>
        <v/>
      </c>
      <c r="AC36" s="84"/>
      <c r="AE36" s="4207"/>
      <c r="AG36" s="4208"/>
      <c r="AI36" s="4209" t="str">
        <f>IF(ISNUMBER(AG36),AG36,"")</f>
        <v/>
      </c>
      <c r="AK36" s="4210" t="str">
        <f t="shared" si="3"/>
        <v/>
      </c>
    </row>
    <row r="37" spans="1:37" ht="11.25" outlineLevel="2" collapsed="1">
      <c r="A37" s="4211" t="s">
        <v>951</v>
      </c>
      <c r="B37" s="60" t="s">
        <v>88</v>
      </c>
      <c r="C37" s="60" t="str">
        <f t="shared" si="0"/>
        <v/>
      </c>
      <c r="D37" s="2" t="s">
        <v>83</v>
      </c>
      <c r="E37" s="2" t="s">
        <v>952</v>
      </c>
      <c r="F37" s="2" t="s">
        <v>68</v>
      </c>
      <c r="G37" s="2" t="s">
        <v>951</v>
      </c>
      <c r="H37" s="2" t="s">
        <v>658</v>
      </c>
      <c r="L37" s="2" t="s">
        <v>12</v>
      </c>
      <c r="M37" s="2" t="s">
        <v>12</v>
      </c>
      <c r="S37" s="4212"/>
      <c r="U37" s="4213"/>
      <c r="W37" s="4214" t="str">
        <f>IF(OR(ISNUMBER(W38),ISNUMBER(W39)),N(W38)+N(W39),IF(ISNUMBER(U37),U37,""))</f>
        <v/>
      </c>
      <c r="Y37" s="4215" t="str">
        <f t="shared" si="1"/>
        <v/>
      </c>
      <c r="AA37" s="4216" t="str">
        <f t="shared" si="2"/>
        <v/>
      </c>
      <c r="AC37" s="84"/>
      <c r="AE37" s="4217"/>
      <c r="AG37" s="4218"/>
      <c r="AI37" s="4219" t="str">
        <f>IF(OR(ISNUMBER(AI38),ISNUMBER(AI39)),N(AI38)+N(AI39),IF(ISNUMBER(AG37),AG37,""))</f>
        <v/>
      </c>
      <c r="AK37" s="4220" t="str">
        <f t="shared" si="3"/>
        <v/>
      </c>
    </row>
    <row r="38" spans="1:37" ht="11.25" hidden="1" outlineLevel="3">
      <c r="A38" s="4221" t="s">
        <v>953</v>
      </c>
      <c r="B38" s="60" t="s">
        <v>88</v>
      </c>
      <c r="C38" s="60" t="str">
        <f t="shared" si="0"/>
        <v/>
      </c>
      <c r="D38" s="2" t="s">
        <v>83</v>
      </c>
      <c r="E38" s="2" t="s">
        <v>954</v>
      </c>
      <c r="F38" s="2" t="s">
        <v>68</v>
      </c>
      <c r="G38" s="2" t="s">
        <v>953</v>
      </c>
      <c r="H38" s="2" t="s">
        <v>658</v>
      </c>
      <c r="L38" s="2" t="s">
        <v>12</v>
      </c>
      <c r="M38" s="2" t="s">
        <v>12</v>
      </c>
      <c r="S38" s="4222"/>
      <c r="U38" s="4223"/>
      <c r="W38" s="4224" t="str">
        <f t="shared" ref="W38:W43" si="6">IF(ISNUMBER(U38),U38,"")</f>
        <v/>
      </c>
      <c r="Y38" s="4225" t="str">
        <f t="shared" si="1"/>
        <v/>
      </c>
      <c r="AA38" s="4226" t="str">
        <f t="shared" si="2"/>
        <v/>
      </c>
      <c r="AC38" s="84"/>
      <c r="AE38" s="4227"/>
      <c r="AG38" s="4228"/>
      <c r="AI38" s="4229" t="str">
        <f t="shared" ref="AI38:AI43" si="7">IF(ISNUMBER(AG38),AG38,"")</f>
        <v/>
      </c>
      <c r="AK38" s="4230" t="str">
        <f t="shared" si="3"/>
        <v/>
      </c>
    </row>
    <row r="39" spans="1:37" ht="11.25" hidden="1" outlineLevel="3">
      <c r="A39" s="4231" t="s">
        <v>955</v>
      </c>
      <c r="B39" s="60" t="s">
        <v>88</v>
      </c>
      <c r="C39" s="60" t="str">
        <f t="shared" si="0"/>
        <v/>
      </c>
      <c r="D39" s="2" t="s">
        <v>83</v>
      </c>
      <c r="E39" s="2" t="s">
        <v>956</v>
      </c>
      <c r="F39" s="2" t="s">
        <v>68</v>
      </c>
      <c r="G39" s="2" t="s">
        <v>955</v>
      </c>
      <c r="H39" s="2" t="s">
        <v>658</v>
      </c>
      <c r="L39" s="2" t="s">
        <v>12</v>
      </c>
      <c r="M39" s="2" t="s">
        <v>12</v>
      </c>
      <c r="S39" s="4232"/>
      <c r="U39" s="4233"/>
      <c r="W39" s="4234" t="str">
        <f t="shared" si="6"/>
        <v/>
      </c>
      <c r="Y39" s="4235" t="str">
        <f t="shared" si="1"/>
        <v/>
      </c>
      <c r="AA39" s="4236" t="str">
        <f t="shared" si="2"/>
        <v/>
      </c>
      <c r="AC39" s="84"/>
      <c r="AE39" s="4237"/>
      <c r="AG39" s="4238"/>
      <c r="AI39" s="4239" t="str">
        <f t="shared" si="7"/>
        <v/>
      </c>
      <c r="AK39" s="4240" t="str">
        <f t="shared" si="3"/>
        <v/>
      </c>
    </row>
    <row r="40" spans="1:37" ht="11.25" outlineLevel="2" collapsed="1">
      <c r="A40" s="4241" t="s">
        <v>957</v>
      </c>
      <c r="B40" s="60" t="s">
        <v>88</v>
      </c>
      <c r="C40" s="60" t="str">
        <f t="shared" si="0"/>
        <v/>
      </c>
      <c r="D40" s="2" t="s">
        <v>83</v>
      </c>
      <c r="E40" s="2" t="s">
        <v>958</v>
      </c>
      <c r="F40" s="2" t="s">
        <v>68</v>
      </c>
      <c r="G40" s="2" t="s">
        <v>957</v>
      </c>
      <c r="H40" s="2" t="s">
        <v>658</v>
      </c>
      <c r="L40" s="2" t="s">
        <v>12</v>
      </c>
      <c r="M40" s="2" t="s">
        <v>12</v>
      </c>
      <c r="S40" s="4242"/>
      <c r="U40" s="4243"/>
      <c r="W40" s="4244" t="str">
        <f t="shared" si="6"/>
        <v/>
      </c>
      <c r="Y40" s="4245" t="str">
        <f t="shared" si="1"/>
        <v/>
      </c>
      <c r="AA40" s="4246" t="str">
        <f t="shared" si="2"/>
        <v/>
      </c>
      <c r="AC40" s="84"/>
      <c r="AE40" s="4247"/>
      <c r="AG40" s="4248"/>
      <c r="AI40" s="4249" t="str">
        <f t="shared" si="7"/>
        <v/>
      </c>
      <c r="AK40" s="4250" t="str">
        <f t="shared" si="3"/>
        <v/>
      </c>
    </row>
    <row r="41" spans="1:37" ht="11.25" hidden="1" outlineLevel="3">
      <c r="A41" s="4251" t="s">
        <v>663</v>
      </c>
      <c r="B41" s="60"/>
      <c r="C41" s="60" t="str">
        <f t="shared" si="0"/>
        <v/>
      </c>
      <c r="D41" s="2" t="s">
        <v>83</v>
      </c>
      <c r="E41" s="2" t="s">
        <v>959</v>
      </c>
      <c r="F41" s="2" t="s">
        <v>68</v>
      </c>
      <c r="G41" s="2" t="s">
        <v>663</v>
      </c>
      <c r="H41" s="2" t="s">
        <v>658</v>
      </c>
      <c r="L41" s="2" t="s">
        <v>12</v>
      </c>
      <c r="M41" s="2" t="s">
        <v>12</v>
      </c>
      <c r="S41" s="4252"/>
      <c r="U41" s="4253"/>
      <c r="W41" s="4254" t="str">
        <f t="shared" si="6"/>
        <v/>
      </c>
      <c r="Y41" s="4255" t="str">
        <f t="shared" si="1"/>
        <v/>
      </c>
      <c r="AA41" s="4256" t="str">
        <f t="shared" si="2"/>
        <v/>
      </c>
      <c r="AC41" s="84"/>
      <c r="AE41" s="4257"/>
      <c r="AG41" s="4258"/>
      <c r="AI41" s="4259" t="str">
        <f t="shared" si="7"/>
        <v/>
      </c>
      <c r="AK41" s="4260" t="str">
        <f t="shared" si="3"/>
        <v/>
      </c>
    </row>
    <row r="42" spans="1:37" ht="11.25" hidden="1" outlineLevel="3">
      <c r="A42" s="4261" t="s">
        <v>921</v>
      </c>
      <c r="B42" s="60"/>
      <c r="C42" s="60" t="str">
        <f t="shared" si="0"/>
        <v/>
      </c>
      <c r="D42" s="2" t="s">
        <v>83</v>
      </c>
      <c r="E42" s="2" t="s">
        <v>960</v>
      </c>
      <c r="F42" s="2" t="s">
        <v>68</v>
      </c>
      <c r="G42" s="2" t="s">
        <v>921</v>
      </c>
      <c r="H42" s="2" t="s">
        <v>658</v>
      </c>
      <c r="L42" s="2" t="s">
        <v>12</v>
      </c>
      <c r="M42" s="2" t="s">
        <v>12</v>
      </c>
      <c r="S42" s="4262"/>
      <c r="U42" s="4263"/>
      <c r="W42" s="4264" t="str">
        <f t="shared" si="6"/>
        <v/>
      </c>
      <c r="Y42" s="4265" t="str">
        <f t="shared" si="1"/>
        <v/>
      </c>
      <c r="AA42" s="4266" t="str">
        <f t="shared" si="2"/>
        <v/>
      </c>
      <c r="AC42" s="84"/>
      <c r="AE42" s="4267"/>
      <c r="AG42" s="4268"/>
      <c r="AI42" s="4269" t="str">
        <f t="shared" si="7"/>
        <v/>
      </c>
      <c r="AK42" s="4270" t="str">
        <f t="shared" si="3"/>
        <v/>
      </c>
    </row>
    <row r="43" spans="1:37" ht="11.25" hidden="1" outlineLevel="3">
      <c r="A43" s="4271" t="s">
        <v>923</v>
      </c>
      <c r="B43" s="60"/>
      <c r="C43" s="60" t="str">
        <f t="shared" si="0"/>
        <v/>
      </c>
      <c r="D43" s="2" t="s">
        <v>83</v>
      </c>
      <c r="E43" s="2" t="s">
        <v>961</v>
      </c>
      <c r="F43" s="2" t="s">
        <v>68</v>
      </c>
      <c r="G43" s="2" t="s">
        <v>923</v>
      </c>
      <c r="H43" s="2" t="s">
        <v>658</v>
      </c>
      <c r="L43" s="2" t="s">
        <v>12</v>
      </c>
      <c r="M43" s="2" t="s">
        <v>12</v>
      </c>
      <c r="S43" s="4272"/>
      <c r="U43" s="4273"/>
      <c r="W43" s="4274" t="str">
        <f t="shared" si="6"/>
        <v/>
      </c>
      <c r="Y43" s="4275" t="str">
        <f t="shared" si="1"/>
        <v/>
      </c>
      <c r="AA43" s="4276" t="str">
        <f t="shared" si="2"/>
        <v/>
      </c>
      <c r="AC43" s="84"/>
      <c r="AE43" s="4277"/>
      <c r="AG43" s="4278"/>
      <c r="AI43" s="4279" t="str">
        <f t="shared" si="7"/>
        <v/>
      </c>
      <c r="AK43" s="4280" t="str">
        <f t="shared" si="3"/>
        <v/>
      </c>
    </row>
    <row r="44" spans="1:37" ht="11.25" outlineLevel="2" collapsed="1">
      <c r="A44" s="4281" t="s">
        <v>962</v>
      </c>
      <c r="B44" s="60" t="s">
        <v>88</v>
      </c>
      <c r="C44" s="60" t="str">
        <f t="shared" si="0"/>
        <v/>
      </c>
      <c r="D44" s="2" t="s">
        <v>83</v>
      </c>
      <c r="E44" s="2" t="s">
        <v>963</v>
      </c>
      <c r="F44" s="2" t="s">
        <v>68</v>
      </c>
      <c r="G44" s="2" t="s">
        <v>962</v>
      </c>
      <c r="H44" s="2" t="s">
        <v>131</v>
      </c>
      <c r="L44" s="2" t="s">
        <v>12</v>
      </c>
      <c r="M44" s="2" t="s">
        <v>12</v>
      </c>
      <c r="S44" s="4282"/>
      <c r="U44" s="4283"/>
      <c r="W44" s="4284" t="str">
        <f>IF(OR(ISNUMBER(W45),ISNUMBER(W48),ISNUMBER(W49),ISNUMBER(W50)),N(W45)+N(W48)+N(W49)+N(W50),IF(ISNUMBER(U44),U44,""))</f>
        <v/>
      </c>
      <c r="Y44" s="4285" t="str">
        <f t="shared" si="1"/>
        <v/>
      </c>
      <c r="AA44" s="4286" t="str">
        <f t="shared" si="2"/>
        <v/>
      </c>
      <c r="AC44" s="84"/>
      <c r="AE44" s="4287"/>
      <c r="AG44" s="4288"/>
      <c r="AI44" s="4289" t="str">
        <f>IF(OR(ISNUMBER(AI45),ISNUMBER(AI48),ISNUMBER(AI49),ISNUMBER(AI50)),N(AI45)+N(AI48)+N(AI49)+N(AI50),IF(ISNUMBER(AG44),AG44,""))</f>
        <v/>
      </c>
      <c r="AK44" s="4290" t="str">
        <f t="shared" si="3"/>
        <v/>
      </c>
    </row>
    <row r="45" spans="1:37" ht="11.25" hidden="1" outlineLevel="3">
      <c r="A45" s="4291" t="s">
        <v>964</v>
      </c>
      <c r="B45" s="60" t="s">
        <v>88</v>
      </c>
      <c r="C45" s="60" t="str">
        <f t="shared" si="0"/>
        <v/>
      </c>
      <c r="D45" s="2" t="s">
        <v>83</v>
      </c>
      <c r="E45" s="2" t="s">
        <v>965</v>
      </c>
      <c r="F45" s="2" t="s">
        <v>68</v>
      </c>
      <c r="G45" s="2" t="s">
        <v>964</v>
      </c>
      <c r="H45" s="2" t="s">
        <v>131</v>
      </c>
      <c r="L45" s="2" t="s">
        <v>12</v>
      </c>
      <c r="M45" s="2" t="s">
        <v>12</v>
      </c>
      <c r="S45" s="4292"/>
      <c r="U45" s="4293"/>
      <c r="W45" s="4294" t="str">
        <f t="shared" ref="W45:W54" si="8">IF(ISNUMBER(U45),U45,"")</f>
        <v/>
      </c>
      <c r="Y45" s="4295" t="str">
        <f t="shared" si="1"/>
        <v/>
      </c>
      <c r="AA45" s="4296" t="str">
        <f t="shared" si="2"/>
        <v/>
      </c>
      <c r="AC45" s="84"/>
      <c r="AE45" s="4297"/>
      <c r="AG45" s="4298"/>
      <c r="AI45" s="4299" t="str">
        <f t="shared" ref="AI45:AI54" si="9">IF(ISNUMBER(AG45),AG45,"")</f>
        <v/>
      </c>
      <c r="AK45" s="4300" t="str">
        <f t="shared" si="3"/>
        <v/>
      </c>
    </row>
    <row r="46" spans="1:37" ht="11.25" hidden="1" outlineLevel="4">
      <c r="A46" s="4301" t="s">
        <v>927</v>
      </c>
      <c r="B46" s="60"/>
      <c r="C46" s="60" t="str">
        <f t="shared" si="0"/>
        <v/>
      </c>
      <c r="D46" s="2" t="s">
        <v>83</v>
      </c>
      <c r="E46" s="2" t="s">
        <v>966</v>
      </c>
      <c r="F46" s="2" t="s">
        <v>68</v>
      </c>
      <c r="G46" s="2" t="s">
        <v>927</v>
      </c>
      <c r="H46" s="2" t="s">
        <v>131</v>
      </c>
      <c r="L46" s="2" t="s">
        <v>12</v>
      </c>
      <c r="M46" s="2" t="s">
        <v>12</v>
      </c>
      <c r="S46" s="4302"/>
      <c r="U46" s="4303"/>
      <c r="W46" s="4304" t="str">
        <f t="shared" si="8"/>
        <v/>
      </c>
      <c r="Y46" s="4305" t="str">
        <f t="shared" si="1"/>
        <v/>
      </c>
      <c r="AA46" s="4306" t="str">
        <f t="shared" si="2"/>
        <v/>
      </c>
      <c r="AC46" s="84"/>
      <c r="AE46" s="4307"/>
      <c r="AG46" s="4308"/>
      <c r="AI46" s="4309" t="str">
        <f t="shared" si="9"/>
        <v/>
      </c>
      <c r="AK46" s="4310" t="str">
        <f t="shared" si="3"/>
        <v/>
      </c>
    </row>
    <row r="47" spans="1:37" ht="11.25" hidden="1" outlineLevel="4">
      <c r="A47" s="4311" t="s">
        <v>929</v>
      </c>
      <c r="B47" s="60"/>
      <c r="C47" s="60" t="str">
        <f t="shared" si="0"/>
        <v/>
      </c>
      <c r="D47" s="2" t="s">
        <v>83</v>
      </c>
      <c r="E47" s="2" t="s">
        <v>967</v>
      </c>
      <c r="F47" s="2" t="s">
        <v>68</v>
      </c>
      <c r="G47" s="2" t="s">
        <v>929</v>
      </c>
      <c r="H47" s="2" t="s">
        <v>131</v>
      </c>
      <c r="L47" s="2" t="s">
        <v>12</v>
      </c>
      <c r="M47" s="2" t="s">
        <v>12</v>
      </c>
      <c r="S47" s="4312"/>
      <c r="U47" s="4313"/>
      <c r="W47" s="4314" t="str">
        <f t="shared" si="8"/>
        <v/>
      </c>
      <c r="Y47" s="4315" t="str">
        <f t="shared" si="1"/>
        <v/>
      </c>
      <c r="AA47" s="4316" t="str">
        <f t="shared" si="2"/>
        <v/>
      </c>
      <c r="AC47" s="84"/>
      <c r="AE47" s="4317"/>
      <c r="AG47" s="4318"/>
      <c r="AI47" s="4319" t="str">
        <f t="shared" si="9"/>
        <v/>
      </c>
      <c r="AK47" s="4320" t="str">
        <f t="shared" si="3"/>
        <v/>
      </c>
    </row>
    <row r="48" spans="1:37" ht="11.25" hidden="1" outlineLevel="3">
      <c r="A48" s="4321" t="s">
        <v>968</v>
      </c>
      <c r="B48" s="60" t="s">
        <v>88</v>
      </c>
      <c r="C48" s="60" t="str">
        <f t="shared" si="0"/>
        <v/>
      </c>
      <c r="D48" s="2" t="s">
        <v>83</v>
      </c>
      <c r="E48" s="2" t="s">
        <v>969</v>
      </c>
      <c r="F48" s="2" t="s">
        <v>68</v>
      </c>
      <c r="G48" s="2" t="s">
        <v>968</v>
      </c>
      <c r="H48" s="2" t="s">
        <v>131</v>
      </c>
      <c r="L48" s="2" t="s">
        <v>12</v>
      </c>
      <c r="M48" s="2" t="s">
        <v>12</v>
      </c>
      <c r="S48" s="4322"/>
      <c r="U48" s="4323"/>
      <c r="W48" s="4324" t="str">
        <f t="shared" si="8"/>
        <v/>
      </c>
      <c r="Y48" s="4325" t="str">
        <f t="shared" si="1"/>
        <v/>
      </c>
      <c r="AA48" s="4326" t="str">
        <f t="shared" si="2"/>
        <v/>
      </c>
      <c r="AC48" s="84"/>
      <c r="AE48" s="4327"/>
      <c r="AG48" s="4328"/>
      <c r="AI48" s="4329" t="str">
        <f t="shared" si="9"/>
        <v/>
      </c>
      <c r="AK48" s="4330" t="str">
        <f t="shared" si="3"/>
        <v/>
      </c>
    </row>
    <row r="49" spans="1:37" ht="11.25" hidden="1" outlineLevel="3">
      <c r="A49" s="4331" t="s">
        <v>970</v>
      </c>
      <c r="B49" s="60" t="s">
        <v>88</v>
      </c>
      <c r="C49" s="60" t="str">
        <f t="shared" si="0"/>
        <v/>
      </c>
      <c r="D49" s="2" t="s">
        <v>83</v>
      </c>
      <c r="E49" s="2" t="s">
        <v>971</v>
      </c>
      <c r="F49" s="2" t="s">
        <v>68</v>
      </c>
      <c r="G49" s="2" t="s">
        <v>970</v>
      </c>
      <c r="H49" s="2" t="s">
        <v>131</v>
      </c>
      <c r="L49" s="2" t="s">
        <v>12</v>
      </c>
      <c r="M49" s="2" t="s">
        <v>12</v>
      </c>
      <c r="S49" s="4332"/>
      <c r="U49" s="4333"/>
      <c r="W49" s="4334" t="str">
        <f t="shared" si="8"/>
        <v/>
      </c>
      <c r="Y49" s="4335" t="str">
        <f t="shared" si="1"/>
        <v/>
      </c>
      <c r="AA49" s="4336" t="str">
        <f t="shared" si="2"/>
        <v/>
      </c>
      <c r="AC49" s="84"/>
      <c r="AE49" s="4337"/>
      <c r="AG49" s="4338"/>
      <c r="AI49" s="4339" t="str">
        <f t="shared" si="9"/>
        <v/>
      </c>
      <c r="AK49" s="4340" t="str">
        <f t="shared" si="3"/>
        <v/>
      </c>
    </row>
    <row r="50" spans="1:37" ht="11.25" hidden="1" outlineLevel="3">
      <c r="A50" s="4341" t="s">
        <v>972</v>
      </c>
      <c r="B50" s="60" t="s">
        <v>88</v>
      </c>
      <c r="C50" s="60" t="str">
        <f t="shared" si="0"/>
        <v/>
      </c>
      <c r="D50" s="2" t="s">
        <v>83</v>
      </c>
      <c r="E50" s="2" t="s">
        <v>973</v>
      </c>
      <c r="F50" s="2" t="s">
        <v>68</v>
      </c>
      <c r="G50" s="2" t="s">
        <v>972</v>
      </c>
      <c r="H50" s="2" t="s">
        <v>131</v>
      </c>
      <c r="L50" s="2" t="s">
        <v>12</v>
      </c>
      <c r="M50" s="2" t="s">
        <v>12</v>
      </c>
      <c r="S50" s="4342"/>
      <c r="U50" s="4343"/>
      <c r="W50" s="4344" t="str">
        <f t="shared" si="8"/>
        <v/>
      </c>
      <c r="Y50" s="4345" t="str">
        <f t="shared" si="1"/>
        <v/>
      </c>
      <c r="AA50" s="4346" t="str">
        <f t="shared" si="2"/>
        <v/>
      </c>
      <c r="AC50" s="84"/>
      <c r="AE50" s="4347"/>
      <c r="AG50" s="4348"/>
      <c r="AI50" s="4349" t="str">
        <f t="shared" si="9"/>
        <v/>
      </c>
      <c r="AK50" s="4350" t="str">
        <f t="shared" si="3"/>
        <v/>
      </c>
    </row>
    <row r="51" spans="1:37" ht="11.25" outlineLevel="2">
      <c r="A51" s="4351" t="s">
        <v>974</v>
      </c>
      <c r="B51" s="60"/>
      <c r="C51" s="60" t="str">
        <f t="shared" si="0"/>
        <v/>
      </c>
      <c r="D51" s="2" t="s">
        <v>83</v>
      </c>
      <c r="E51" s="2" t="s">
        <v>975</v>
      </c>
      <c r="F51" s="2" t="s">
        <v>68</v>
      </c>
      <c r="G51" s="2" t="s">
        <v>974</v>
      </c>
      <c r="H51" s="2" t="s">
        <v>691</v>
      </c>
      <c r="L51" s="2" t="s">
        <v>12</v>
      </c>
      <c r="M51" s="2" t="s">
        <v>12</v>
      </c>
      <c r="S51" s="4352"/>
      <c r="U51" s="4353"/>
      <c r="W51" s="4354" t="str">
        <f t="shared" si="8"/>
        <v/>
      </c>
      <c r="Y51" s="4355" t="str">
        <f t="shared" si="1"/>
        <v/>
      </c>
      <c r="AA51" s="4356" t="str">
        <f t="shared" si="2"/>
        <v/>
      </c>
      <c r="AC51" s="84"/>
      <c r="AE51" s="4357"/>
      <c r="AG51" s="4358"/>
      <c r="AI51" s="4359" t="str">
        <f t="shared" si="9"/>
        <v/>
      </c>
      <c r="AK51" s="4360" t="str">
        <f t="shared" si="3"/>
        <v/>
      </c>
    </row>
    <row r="52" spans="1:37" ht="11.25" outlineLevel="1">
      <c r="A52" s="4361" t="s">
        <v>976</v>
      </c>
      <c r="B52" s="60"/>
      <c r="C52" s="60" t="str">
        <f t="shared" si="0"/>
        <v/>
      </c>
      <c r="D52" s="2" t="s">
        <v>83</v>
      </c>
      <c r="E52" s="2" t="s">
        <v>977</v>
      </c>
      <c r="F52" s="2" t="s">
        <v>68</v>
      </c>
      <c r="G52" s="2" t="s">
        <v>976</v>
      </c>
      <c r="H52" s="2" t="s">
        <v>232</v>
      </c>
      <c r="J52" s="2" t="s">
        <v>86</v>
      </c>
      <c r="L52" s="2" t="s">
        <v>12</v>
      </c>
      <c r="M52" s="2" t="s">
        <v>12</v>
      </c>
      <c r="S52" s="4362"/>
      <c r="U52" s="4363"/>
      <c r="W52" s="4364" t="str">
        <f t="shared" si="8"/>
        <v/>
      </c>
      <c r="Y52" s="4365" t="str">
        <f t="shared" si="1"/>
        <v/>
      </c>
      <c r="AA52" s="4366" t="str">
        <f t="shared" si="2"/>
        <v/>
      </c>
      <c r="AC52" s="84"/>
      <c r="AE52" s="4367"/>
      <c r="AG52" s="4368"/>
      <c r="AI52" s="4369" t="str">
        <f t="shared" si="9"/>
        <v/>
      </c>
      <c r="AK52" s="4370" t="str">
        <f t="shared" si="3"/>
        <v/>
      </c>
    </row>
    <row r="53" spans="1:37" ht="11.25" outlineLevel="2">
      <c r="A53" s="4371" t="s">
        <v>907</v>
      </c>
      <c r="B53" s="60"/>
      <c r="C53" s="60" t="str">
        <f t="shared" si="0"/>
        <v/>
      </c>
      <c r="D53" s="2" t="s">
        <v>83</v>
      </c>
      <c r="E53" s="2" t="s">
        <v>978</v>
      </c>
      <c r="F53" s="2" t="s">
        <v>68</v>
      </c>
      <c r="G53" s="2" t="s">
        <v>907</v>
      </c>
      <c r="H53" s="2" t="s">
        <v>232</v>
      </c>
      <c r="J53" s="2" t="s">
        <v>86</v>
      </c>
      <c r="L53" s="2" t="s">
        <v>12</v>
      </c>
      <c r="M53" s="2" t="s">
        <v>12</v>
      </c>
      <c r="S53" s="4372"/>
      <c r="U53" s="4373"/>
      <c r="W53" s="4374" t="str">
        <f t="shared" si="8"/>
        <v/>
      </c>
      <c r="Y53" s="4375" t="str">
        <f t="shared" si="1"/>
        <v/>
      </c>
      <c r="AA53" s="4376" t="str">
        <f t="shared" si="2"/>
        <v/>
      </c>
      <c r="AC53" s="84"/>
      <c r="AE53" s="4377"/>
      <c r="AG53" s="4378"/>
      <c r="AI53" s="4379" t="str">
        <f t="shared" si="9"/>
        <v/>
      </c>
      <c r="AK53" s="4380" t="str">
        <f t="shared" si="3"/>
        <v/>
      </c>
    </row>
    <row r="54" spans="1:37" ht="11.25" outlineLevel="2">
      <c r="A54" s="4381" t="s">
        <v>909</v>
      </c>
      <c r="B54" s="60"/>
      <c r="C54" s="60" t="str">
        <f t="shared" si="0"/>
        <v/>
      </c>
      <c r="D54" s="2" t="s">
        <v>83</v>
      </c>
      <c r="E54" s="2" t="s">
        <v>979</v>
      </c>
      <c r="F54" s="2" t="s">
        <v>68</v>
      </c>
      <c r="G54" s="2" t="s">
        <v>909</v>
      </c>
      <c r="H54" s="2" t="s">
        <v>232</v>
      </c>
      <c r="J54" s="2" t="s">
        <v>86</v>
      </c>
      <c r="L54" s="2" t="s">
        <v>12</v>
      </c>
      <c r="M54" s="2" t="s">
        <v>12</v>
      </c>
      <c r="S54" s="4382"/>
      <c r="U54" s="4383"/>
      <c r="W54" s="4384" t="str">
        <f t="shared" si="8"/>
        <v/>
      </c>
      <c r="Y54" s="4385" t="str">
        <f t="shared" si="1"/>
        <v/>
      </c>
      <c r="AA54" s="4386" t="str">
        <f t="shared" si="2"/>
        <v/>
      </c>
      <c r="AC54" s="84"/>
      <c r="AE54" s="4387"/>
      <c r="AG54" s="4388"/>
      <c r="AI54" s="4389" t="str">
        <f t="shared" si="9"/>
        <v/>
      </c>
      <c r="AK54" s="4390" t="str">
        <f t="shared" si="3"/>
        <v/>
      </c>
    </row>
    <row r="55" spans="1:37" ht="11.25" outlineLevel="1">
      <c r="A55" s="4391" t="s">
        <v>980</v>
      </c>
      <c r="B55" s="60"/>
      <c r="C55" s="60" t="str">
        <f t="shared" si="0"/>
        <v/>
      </c>
      <c r="D55" s="2" t="s">
        <v>83</v>
      </c>
      <c r="E55" s="2" t="s">
        <v>981</v>
      </c>
      <c r="F55" s="2" t="s">
        <v>68</v>
      </c>
      <c r="G55" s="2" t="s">
        <v>980</v>
      </c>
      <c r="J55" s="2" t="s">
        <v>86</v>
      </c>
      <c r="L55" s="2" t="s">
        <v>12</v>
      </c>
      <c r="M55" s="2" t="s">
        <v>12</v>
      </c>
      <c r="S55" s="4392"/>
      <c r="U55" s="4393"/>
      <c r="W55" s="4394" t="str">
        <f>IF(OR(ISNUMBER(W58),ISNUMBER(W59),ISNUMBER(W63),ISNUMBER(W67)),N(W58)+N(W59)+N(W63)+N(W67),IF(ISNUMBER(U55),U55,""))</f>
        <v/>
      </c>
      <c r="Y55" s="4395" t="str">
        <f t="shared" si="1"/>
        <v/>
      </c>
      <c r="AA55" s="4396" t="str">
        <f t="shared" si="2"/>
        <v/>
      </c>
      <c r="AC55" s="84"/>
      <c r="AE55" s="4397"/>
      <c r="AG55" s="4398"/>
      <c r="AI55" s="4399" t="str">
        <f>IF(OR(ISNUMBER(AI58),ISNUMBER(AI59),ISNUMBER(AI63),ISNUMBER(AI67)),N(AI58)+N(AI59)+N(AI63)+N(AI67),IF(ISNUMBER(AG55),AG55,""))</f>
        <v/>
      </c>
      <c r="AK55" s="4400" t="str">
        <f t="shared" si="3"/>
        <v/>
      </c>
    </row>
    <row r="56" spans="1:37" ht="11.25" outlineLevel="2">
      <c r="A56" s="4401" t="s">
        <v>907</v>
      </c>
      <c r="B56" s="60"/>
      <c r="C56" s="60" t="str">
        <f t="shared" si="0"/>
        <v/>
      </c>
      <c r="D56" s="2" t="s">
        <v>83</v>
      </c>
      <c r="E56" s="2" t="s">
        <v>982</v>
      </c>
      <c r="F56" s="2" t="s">
        <v>68</v>
      </c>
      <c r="G56" s="2" t="s">
        <v>907</v>
      </c>
      <c r="J56" s="2" t="s">
        <v>86</v>
      </c>
      <c r="L56" s="2" t="s">
        <v>12</v>
      </c>
      <c r="M56" s="2" t="s">
        <v>12</v>
      </c>
      <c r="S56" s="4402"/>
      <c r="U56" s="4403"/>
      <c r="W56" s="4404" t="str">
        <f t="shared" ref="W56:W62" si="10">IF(ISNUMBER(U56),U56,"")</f>
        <v/>
      </c>
      <c r="Y56" s="4405" t="str">
        <f t="shared" si="1"/>
        <v/>
      </c>
      <c r="AA56" s="4406" t="str">
        <f t="shared" si="2"/>
        <v/>
      </c>
      <c r="AC56" s="84"/>
      <c r="AE56" s="4407"/>
      <c r="AG56" s="4408"/>
      <c r="AI56" s="4409" t="str">
        <f t="shared" ref="AI56:AI62" si="11">IF(ISNUMBER(AG56),AG56,"")</f>
        <v/>
      </c>
      <c r="AK56" s="4410" t="str">
        <f t="shared" si="3"/>
        <v/>
      </c>
    </row>
    <row r="57" spans="1:37" ht="11.25" outlineLevel="2">
      <c r="A57" s="4411" t="s">
        <v>909</v>
      </c>
      <c r="B57" s="60"/>
      <c r="C57" s="60" t="str">
        <f t="shared" si="0"/>
        <v/>
      </c>
      <c r="D57" s="2" t="s">
        <v>83</v>
      </c>
      <c r="E57" s="2" t="s">
        <v>983</v>
      </c>
      <c r="F57" s="2" t="s">
        <v>68</v>
      </c>
      <c r="G57" s="2" t="s">
        <v>909</v>
      </c>
      <c r="J57" s="2" t="s">
        <v>86</v>
      </c>
      <c r="L57" s="2" t="s">
        <v>12</v>
      </c>
      <c r="M57" s="2" t="s">
        <v>12</v>
      </c>
      <c r="S57" s="4412"/>
      <c r="U57" s="4413"/>
      <c r="W57" s="4414" t="str">
        <f t="shared" si="10"/>
        <v/>
      </c>
      <c r="Y57" s="4415" t="str">
        <f t="shared" si="1"/>
        <v/>
      </c>
      <c r="AA57" s="4416" t="str">
        <f t="shared" si="2"/>
        <v/>
      </c>
      <c r="AC57" s="84"/>
      <c r="AE57" s="4417"/>
      <c r="AG57" s="4418"/>
      <c r="AI57" s="4419" t="str">
        <f t="shared" si="11"/>
        <v/>
      </c>
      <c r="AK57" s="4420" t="str">
        <f t="shared" si="3"/>
        <v/>
      </c>
    </row>
    <row r="58" spans="1:37" ht="11.25" outlineLevel="2">
      <c r="A58" s="4421" t="s">
        <v>984</v>
      </c>
      <c r="B58" s="60" t="s">
        <v>88</v>
      </c>
      <c r="C58" s="60" t="str">
        <f t="shared" si="0"/>
        <v/>
      </c>
      <c r="D58" s="2" t="s">
        <v>83</v>
      </c>
      <c r="E58" s="2" t="s">
        <v>985</v>
      </c>
      <c r="F58" s="2" t="s">
        <v>68</v>
      </c>
      <c r="G58" s="2" t="s">
        <v>984</v>
      </c>
      <c r="L58" s="2" t="s">
        <v>12</v>
      </c>
      <c r="M58" s="2" t="s">
        <v>12</v>
      </c>
      <c r="S58" s="4422"/>
      <c r="U58" s="4423"/>
      <c r="W58" s="4424" t="str">
        <f t="shared" si="10"/>
        <v/>
      </c>
      <c r="Y58" s="4425" t="str">
        <f t="shared" si="1"/>
        <v/>
      </c>
      <c r="AA58" s="4426" t="str">
        <f t="shared" si="2"/>
        <v/>
      </c>
      <c r="AC58" s="84"/>
      <c r="AE58" s="4427"/>
      <c r="AG58" s="4428"/>
      <c r="AI58" s="4429" t="str">
        <f t="shared" si="11"/>
        <v/>
      </c>
      <c r="AK58" s="4430" t="str">
        <f t="shared" si="3"/>
        <v/>
      </c>
    </row>
    <row r="59" spans="1:37" ht="11.25" outlineLevel="2" collapsed="1">
      <c r="A59" s="4431" t="s">
        <v>986</v>
      </c>
      <c r="B59" s="60" t="s">
        <v>88</v>
      </c>
      <c r="C59" s="60" t="str">
        <f t="shared" si="0"/>
        <v/>
      </c>
      <c r="D59" s="2" t="s">
        <v>83</v>
      </c>
      <c r="E59" s="2" t="s">
        <v>987</v>
      </c>
      <c r="F59" s="2" t="s">
        <v>68</v>
      </c>
      <c r="G59" s="2" t="s">
        <v>986</v>
      </c>
      <c r="L59" s="2" t="s">
        <v>12</v>
      </c>
      <c r="M59" s="2" t="s">
        <v>12</v>
      </c>
      <c r="S59" s="4432"/>
      <c r="U59" s="4433"/>
      <c r="W59" s="4434" t="str">
        <f t="shared" si="10"/>
        <v/>
      </c>
      <c r="Y59" s="4435" t="str">
        <f t="shared" si="1"/>
        <v/>
      </c>
      <c r="AA59" s="4436" t="str">
        <f t="shared" si="2"/>
        <v/>
      </c>
      <c r="AC59" s="84"/>
      <c r="AE59" s="4437"/>
      <c r="AG59" s="4438"/>
      <c r="AI59" s="4439" t="str">
        <f t="shared" si="11"/>
        <v/>
      </c>
      <c r="AK59" s="4440" t="str">
        <f t="shared" si="3"/>
        <v/>
      </c>
    </row>
    <row r="60" spans="1:37" ht="11.25" hidden="1" outlineLevel="3">
      <c r="A60" s="4441" t="s">
        <v>988</v>
      </c>
      <c r="B60" s="60"/>
      <c r="C60" s="60" t="str">
        <f t="shared" si="0"/>
        <v/>
      </c>
      <c r="D60" s="2" t="s">
        <v>83</v>
      </c>
      <c r="E60" s="2" t="s">
        <v>989</v>
      </c>
      <c r="F60" s="2" t="s">
        <v>68</v>
      </c>
      <c r="G60" s="2" t="s">
        <v>988</v>
      </c>
      <c r="L60" s="2" t="s">
        <v>12</v>
      </c>
      <c r="M60" s="2" t="s">
        <v>12</v>
      </c>
      <c r="S60" s="4442"/>
      <c r="U60" s="4443"/>
      <c r="W60" s="4444" t="str">
        <f t="shared" si="10"/>
        <v/>
      </c>
      <c r="Y60" s="4445" t="str">
        <f t="shared" si="1"/>
        <v/>
      </c>
      <c r="AA60" s="4446" t="str">
        <f t="shared" si="2"/>
        <v/>
      </c>
      <c r="AC60" s="84"/>
      <c r="AE60" s="4447"/>
      <c r="AG60" s="4448"/>
      <c r="AI60" s="4449" t="str">
        <f t="shared" si="11"/>
        <v/>
      </c>
      <c r="AK60" s="4450" t="str">
        <f t="shared" si="3"/>
        <v/>
      </c>
    </row>
    <row r="61" spans="1:37" ht="11.25" hidden="1" outlineLevel="3">
      <c r="A61" s="4451" t="s">
        <v>990</v>
      </c>
      <c r="B61" s="60"/>
      <c r="C61" s="60" t="str">
        <f t="shared" si="0"/>
        <v/>
      </c>
      <c r="D61" s="2" t="s">
        <v>83</v>
      </c>
      <c r="E61" s="2" t="s">
        <v>991</v>
      </c>
      <c r="F61" s="2" t="s">
        <v>68</v>
      </c>
      <c r="G61" s="2" t="s">
        <v>990</v>
      </c>
      <c r="L61" s="2" t="s">
        <v>12</v>
      </c>
      <c r="M61" s="2" t="s">
        <v>12</v>
      </c>
      <c r="S61" s="4452"/>
      <c r="U61" s="4453"/>
      <c r="W61" s="4454" t="str">
        <f t="shared" si="10"/>
        <v/>
      </c>
      <c r="Y61" s="4455" t="str">
        <f t="shared" si="1"/>
        <v/>
      </c>
      <c r="AA61" s="4456" t="str">
        <f t="shared" si="2"/>
        <v/>
      </c>
      <c r="AC61" s="84"/>
      <c r="AE61" s="4457"/>
      <c r="AG61" s="4458"/>
      <c r="AI61" s="4459" t="str">
        <f t="shared" si="11"/>
        <v/>
      </c>
      <c r="AK61" s="4460" t="str">
        <f t="shared" si="3"/>
        <v/>
      </c>
    </row>
    <row r="62" spans="1:37" ht="11.25" hidden="1" outlineLevel="4">
      <c r="A62" s="4461" t="s">
        <v>992</v>
      </c>
      <c r="B62" s="60"/>
      <c r="C62" s="60" t="str">
        <f t="shared" si="0"/>
        <v/>
      </c>
      <c r="D62" s="2" t="s">
        <v>83</v>
      </c>
      <c r="E62" s="2" t="s">
        <v>993</v>
      </c>
      <c r="F62" s="2" t="s">
        <v>68</v>
      </c>
      <c r="G62" s="2" t="s">
        <v>992</v>
      </c>
      <c r="H62" s="2" t="s">
        <v>232</v>
      </c>
      <c r="L62" s="2" t="s">
        <v>12</v>
      </c>
      <c r="M62" s="2" t="s">
        <v>12</v>
      </c>
      <c r="S62" s="4462"/>
      <c r="U62" s="4463"/>
      <c r="W62" s="4464" t="str">
        <f t="shared" si="10"/>
        <v/>
      </c>
      <c r="Y62" s="4465" t="str">
        <f t="shared" si="1"/>
        <v/>
      </c>
      <c r="AA62" s="4466" t="str">
        <f t="shared" si="2"/>
        <v/>
      </c>
      <c r="AC62" s="84"/>
      <c r="AE62" s="4467"/>
      <c r="AG62" s="4468"/>
      <c r="AI62" s="4469" t="str">
        <f t="shared" si="11"/>
        <v/>
      </c>
      <c r="AK62" s="4470" t="str">
        <f t="shared" si="3"/>
        <v/>
      </c>
    </row>
    <row r="63" spans="1:37" ht="11.25" outlineLevel="2" collapsed="1">
      <c r="A63" s="4471" t="s">
        <v>984</v>
      </c>
      <c r="B63" s="60" t="s">
        <v>88</v>
      </c>
      <c r="C63" s="60" t="str">
        <f t="shared" si="0"/>
        <v/>
      </c>
      <c r="D63" s="2" t="s">
        <v>83</v>
      </c>
      <c r="E63" s="2" t="s">
        <v>994</v>
      </c>
      <c r="F63" s="2" t="s">
        <v>68</v>
      </c>
      <c r="G63" s="2" t="s">
        <v>984</v>
      </c>
      <c r="H63" s="2" t="s">
        <v>658</v>
      </c>
      <c r="L63" s="2" t="s">
        <v>12</v>
      </c>
      <c r="M63" s="2" t="s">
        <v>12</v>
      </c>
      <c r="S63" s="4472"/>
      <c r="U63" s="4473"/>
      <c r="W63" s="4474" t="str">
        <f>IF(OR(ISNUMBER(W64),ISNUMBER(W65),ISNUMBER(W66)),N(W64)+N(W65)+N(W66),IF(ISNUMBER(U63),U63,""))</f>
        <v/>
      </c>
      <c r="Y63" s="4475" t="str">
        <f t="shared" si="1"/>
        <v/>
      </c>
      <c r="AA63" s="4476" t="str">
        <f t="shared" si="2"/>
        <v/>
      </c>
      <c r="AC63" s="84"/>
      <c r="AE63" s="4477"/>
      <c r="AG63" s="4478"/>
      <c r="AI63" s="4479" t="str">
        <f>IF(OR(ISNUMBER(AI64),ISNUMBER(AI65),ISNUMBER(AI66)),N(AI64)+N(AI65)+N(AI66),IF(ISNUMBER(AG63),AG63,""))</f>
        <v/>
      </c>
      <c r="AK63" s="4480" t="str">
        <f t="shared" si="3"/>
        <v/>
      </c>
    </row>
    <row r="64" spans="1:37" ht="11.25" hidden="1" outlineLevel="3">
      <c r="A64" s="4481" t="s">
        <v>995</v>
      </c>
      <c r="B64" s="60" t="s">
        <v>88</v>
      </c>
      <c r="C64" s="60" t="str">
        <f t="shared" si="0"/>
        <v/>
      </c>
      <c r="D64" s="2" t="s">
        <v>83</v>
      </c>
      <c r="E64" s="2" t="s">
        <v>996</v>
      </c>
      <c r="F64" s="2" t="s">
        <v>68</v>
      </c>
      <c r="G64" s="2" t="s">
        <v>995</v>
      </c>
      <c r="H64" s="2" t="s">
        <v>658</v>
      </c>
      <c r="L64" s="2" t="s">
        <v>12</v>
      </c>
      <c r="M64" s="2" t="s">
        <v>12</v>
      </c>
      <c r="S64" s="4482"/>
      <c r="U64" s="4483"/>
      <c r="W64" s="4484" t="str">
        <f t="shared" ref="W64:W72" si="12">IF(ISNUMBER(U64),U64,"")</f>
        <v/>
      </c>
      <c r="Y64" s="4485" t="str">
        <f t="shared" si="1"/>
        <v/>
      </c>
      <c r="AA64" s="4486" t="str">
        <f t="shared" si="2"/>
        <v/>
      </c>
      <c r="AC64" s="84"/>
      <c r="AE64" s="4487"/>
      <c r="AG64" s="4488"/>
      <c r="AI64" s="4489" t="str">
        <f t="shared" ref="AI64:AI72" si="13">IF(ISNUMBER(AG64),AG64,"")</f>
        <v/>
      </c>
      <c r="AK64" s="4490" t="str">
        <f t="shared" si="3"/>
        <v/>
      </c>
    </row>
    <row r="65" spans="1:37" ht="11.25" hidden="1" outlineLevel="3">
      <c r="A65" s="4491" t="s">
        <v>997</v>
      </c>
      <c r="B65" s="60" t="s">
        <v>88</v>
      </c>
      <c r="C65" s="60" t="str">
        <f t="shared" si="0"/>
        <v/>
      </c>
      <c r="D65" s="2" t="s">
        <v>83</v>
      </c>
      <c r="E65" s="2" t="s">
        <v>998</v>
      </c>
      <c r="F65" s="2" t="s">
        <v>68</v>
      </c>
      <c r="G65" s="2" t="s">
        <v>997</v>
      </c>
      <c r="H65" s="2" t="s">
        <v>658</v>
      </c>
      <c r="L65" s="2" t="s">
        <v>12</v>
      </c>
      <c r="M65" s="2" t="s">
        <v>12</v>
      </c>
      <c r="S65" s="4492"/>
      <c r="U65" s="4493"/>
      <c r="W65" s="4494" t="str">
        <f t="shared" si="12"/>
        <v/>
      </c>
      <c r="Y65" s="4495" t="str">
        <f t="shared" si="1"/>
        <v/>
      </c>
      <c r="AA65" s="4496" t="str">
        <f t="shared" si="2"/>
        <v/>
      </c>
      <c r="AC65" s="84"/>
      <c r="AE65" s="4497"/>
      <c r="AG65" s="4498"/>
      <c r="AI65" s="4499" t="str">
        <f t="shared" si="13"/>
        <v/>
      </c>
      <c r="AK65" s="4500" t="str">
        <f t="shared" si="3"/>
        <v/>
      </c>
    </row>
    <row r="66" spans="1:37" ht="11.25" hidden="1" outlineLevel="3">
      <c r="A66" s="4501" t="s">
        <v>999</v>
      </c>
      <c r="B66" s="60" t="s">
        <v>88</v>
      </c>
      <c r="C66" s="60" t="str">
        <f t="shared" si="0"/>
        <v/>
      </c>
      <c r="D66" s="2" t="s">
        <v>83</v>
      </c>
      <c r="E66" s="2" t="s">
        <v>1000</v>
      </c>
      <c r="F66" s="2" t="s">
        <v>68</v>
      </c>
      <c r="G66" s="2" t="s">
        <v>999</v>
      </c>
      <c r="H66" s="2" t="s">
        <v>658</v>
      </c>
      <c r="L66" s="2" t="s">
        <v>12</v>
      </c>
      <c r="M66" s="2" t="s">
        <v>12</v>
      </c>
      <c r="S66" s="4502"/>
      <c r="U66" s="4503"/>
      <c r="W66" s="4504" t="str">
        <f t="shared" si="12"/>
        <v/>
      </c>
      <c r="Y66" s="4505" t="str">
        <f t="shared" si="1"/>
        <v/>
      </c>
      <c r="AA66" s="4506" t="str">
        <f t="shared" si="2"/>
        <v/>
      </c>
      <c r="AC66" s="84"/>
      <c r="AE66" s="4507"/>
      <c r="AG66" s="4508"/>
      <c r="AI66" s="4509" t="str">
        <f t="shared" si="13"/>
        <v/>
      </c>
      <c r="AK66" s="4510" t="str">
        <f t="shared" si="3"/>
        <v/>
      </c>
    </row>
    <row r="67" spans="1:37" ht="11.25" outlineLevel="2" collapsed="1">
      <c r="A67" s="4511" t="s">
        <v>986</v>
      </c>
      <c r="B67" s="60" t="s">
        <v>88</v>
      </c>
      <c r="C67" s="60" t="str">
        <f t="shared" si="0"/>
        <v/>
      </c>
      <c r="D67" s="2" t="s">
        <v>83</v>
      </c>
      <c r="E67" s="2" t="s">
        <v>1001</v>
      </c>
      <c r="F67" s="2" t="s">
        <v>68</v>
      </c>
      <c r="G67" s="2" t="s">
        <v>986</v>
      </c>
      <c r="H67" s="2" t="s">
        <v>658</v>
      </c>
      <c r="L67" s="2" t="s">
        <v>12</v>
      </c>
      <c r="M67" s="2" t="s">
        <v>12</v>
      </c>
      <c r="S67" s="4512"/>
      <c r="U67" s="4513"/>
      <c r="W67" s="4514" t="str">
        <f t="shared" si="12"/>
        <v/>
      </c>
      <c r="Y67" s="4515" t="str">
        <f t="shared" si="1"/>
        <v/>
      </c>
      <c r="AA67" s="4516" t="str">
        <f t="shared" si="2"/>
        <v/>
      </c>
      <c r="AC67" s="84"/>
      <c r="AE67" s="4517"/>
      <c r="AG67" s="4518"/>
      <c r="AI67" s="4519" t="str">
        <f t="shared" si="13"/>
        <v/>
      </c>
      <c r="AK67" s="4520" t="str">
        <f t="shared" si="3"/>
        <v/>
      </c>
    </row>
    <row r="68" spans="1:37" ht="11.25" hidden="1" outlineLevel="3">
      <c r="A68" s="4521" t="s">
        <v>988</v>
      </c>
      <c r="B68" s="60"/>
      <c r="C68" s="60" t="str">
        <f t="shared" si="0"/>
        <v/>
      </c>
      <c r="D68" s="2" t="s">
        <v>83</v>
      </c>
      <c r="E68" s="2" t="s">
        <v>1002</v>
      </c>
      <c r="F68" s="2" t="s">
        <v>68</v>
      </c>
      <c r="G68" s="2" t="s">
        <v>988</v>
      </c>
      <c r="H68" s="2" t="s">
        <v>658</v>
      </c>
      <c r="L68" s="2" t="s">
        <v>12</v>
      </c>
      <c r="M68" s="2" t="s">
        <v>12</v>
      </c>
      <c r="S68" s="4522"/>
      <c r="U68" s="4523"/>
      <c r="W68" s="4524" t="str">
        <f t="shared" si="12"/>
        <v/>
      </c>
      <c r="Y68" s="4525" t="str">
        <f t="shared" si="1"/>
        <v/>
      </c>
      <c r="AA68" s="4526" t="str">
        <f t="shared" si="2"/>
        <v/>
      </c>
      <c r="AC68" s="84"/>
      <c r="AE68" s="4527"/>
      <c r="AG68" s="4528"/>
      <c r="AI68" s="4529" t="str">
        <f t="shared" si="13"/>
        <v/>
      </c>
      <c r="AK68" s="4530" t="str">
        <f t="shared" si="3"/>
        <v/>
      </c>
    </row>
    <row r="69" spans="1:37" ht="11.25" outlineLevel="1">
      <c r="A69" s="4531" t="s">
        <v>1003</v>
      </c>
      <c r="B69" s="60"/>
      <c r="C69" s="60" t="str">
        <f t="shared" si="0"/>
        <v/>
      </c>
      <c r="D69" s="2" t="s">
        <v>83</v>
      </c>
      <c r="E69" s="2" t="s">
        <v>1004</v>
      </c>
      <c r="F69" s="2" t="s">
        <v>68</v>
      </c>
      <c r="G69" s="2" t="s">
        <v>1003</v>
      </c>
      <c r="J69" s="2" t="s">
        <v>86</v>
      </c>
      <c r="L69" s="2" t="s">
        <v>12</v>
      </c>
      <c r="M69" s="2" t="s">
        <v>12</v>
      </c>
      <c r="S69" s="4532"/>
      <c r="U69" s="4533"/>
      <c r="W69" s="4534" t="str">
        <f t="shared" si="12"/>
        <v/>
      </c>
      <c r="Y69" s="4535" t="str">
        <f t="shared" si="1"/>
        <v/>
      </c>
      <c r="AA69" s="4536" t="str">
        <f t="shared" si="2"/>
        <v/>
      </c>
      <c r="AC69" s="84"/>
      <c r="AE69" s="4537"/>
      <c r="AG69" s="4538"/>
      <c r="AI69" s="4539" t="str">
        <f t="shared" si="13"/>
        <v/>
      </c>
      <c r="AK69" s="4540" t="str">
        <f t="shared" si="3"/>
        <v/>
      </c>
    </row>
    <row r="70" spans="1:37" ht="11.25" outlineLevel="1">
      <c r="A70" s="4541" t="s">
        <v>1005</v>
      </c>
      <c r="B70" s="60"/>
      <c r="C70" s="60" t="str">
        <f t="shared" si="0"/>
        <v/>
      </c>
      <c r="D70" s="2" t="s">
        <v>83</v>
      </c>
      <c r="E70" s="2" t="s">
        <v>1006</v>
      </c>
      <c r="F70" s="2" t="s">
        <v>68</v>
      </c>
      <c r="G70" s="2" t="s">
        <v>1005</v>
      </c>
      <c r="J70" s="2" t="s">
        <v>86</v>
      </c>
      <c r="L70" s="2" t="s">
        <v>12</v>
      </c>
      <c r="M70" s="2" t="s">
        <v>12</v>
      </c>
      <c r="S70" s="4542"/>
      <c r="U70" s="4543"/>
      <c r="W70" s="4544" t="str">
        <f t="shared" si="12"/>
        <v/>
      </c>
      <c r="Y70" s="4545" t="str">
        <f t="shared" si="1"/>
        <v/>
      </c>
      <c r="AA70" s="4546" t="str">
        <f t="shared" si="2"/>
        <v/>
      </c>
      <c r="AC70" s="84"/>
      <c r="AE70" s="4547"/>
      <c r="AG70" s="4548"/>
      <c r="AI70" s="4549" t="str">
        <f t="shared" si="13"/>
        <v/>
      </c>
      <c r="AK70" s="4550" t="str">
        <f t="shared" si="3"/>
        <v/>
      </c>
    </row>
    <row r="71" spans="1:37" ht="11.25" outlineLevel="2">
      <c r="A71" s="4551" t="s">
        <v>803</v>
      </c>
      <c r="B71" s="60"/>
      <c r="C71" s="60" t="str">
        <f t="shared" si="0"/>
        <v/>
      </c>
      <c r="D71" s="2" t="s">
        <v>83</v>
      </c>
      <c r="E71" s="2" t="s">
        <v>1007</v>
      </c>
      <c r="F71" s="2" t="s">
        <v>68</v>
      </c>
      <c r="G71" s="2" t="s">
        <v>803</v>
      </c>
      <c r="L71" s="2" t="s">
        <v>12</v>
      </c>
      <c r="M71" s="2" t="s">
        <v>12</v>
      </c>
      <c r="S71" s="4552"/>
      <c r="U71" s="4553"/>
      <c r="W71" s="4554" t="str">
        <f t="shared" si="12"/>
        <v/>
      </c>
      <c r="Y71" s="4555" t="str">
        <f t="shared" si="1"/>
        <v/>
      </c>
      <c r="AA71" s="4556" t="str">
        <f t="shared" si="2"/>
        <v/>
      </c>
      <c r="AC71" s="84"/>
      <c r="AE71" s="4557"/>
      <c r="AG71" s="4558"/>
      <c r="AI71" s="4559" t="str">
        <f t="shared" si="13"/>
        <v/>
      </c>
      <c r="AK71" s="4560" t="str">
        <f t="shared" si="3"/>
        <v/>
      </c>
    </row>
    <row r="72" spans="1:37" ht="11.25" outlineLevel="1">
      <c r="A72" s="4561" t="s">
        <v>1008</v>
      </c>
      <c r="B72" s="60"/>
      <c r="C72" s="60" t="str">
        <f t="shared" si="0"/>
        <v/>
      </c>
      <c r="D72" s="2" t="s">
        <v>83</v>
      </c>
      <c r="E72" s="2" t="s">
        <v>1009</v>
      </c>
      <c r="F72" s="2" t="s">
        <v>68</v>
      </c>
      <c r="G72" s="2" t="s">
        <v>1008</v>
      </c>
      <c r="J72" s="2" t="s">
        <v>86</v>
      </c>
      <c r="L72" s="2" t="s">
        <v>12</v>
      </c>
      <c r="M72" s="2" t="s">
        <v>12</v>
      </c>
      <c r="S72" s="4562"/>
      <c r="U72" s="4563"/>
      <c r="W72" s="4564" t="str">
        <f t="shared" si="12"/>
        <v/>
      </c>
      <c r="Y72" s="4565" t="str">
        <f t="shared" si="1"/>
        <v/>
      </c>
      <c r="AA72" s="4566" t="str">
        <f t="shared" si="2"/>
        <v/>
      </c>
      <c r="AC72" s="84"/>
      <c r="AE72" s="4567"/>
      <c r="AG72" s="4568"/>
      <c r="AI72" s="4569" t="str">
        <f t="shared" si="13"/>
        <v/>
      </c>
      <c r="AK72" s="4570" t="str">
        <f t="shared" si="3"/>
        <v/>
      </c>
    </row>
    <row r="73" spans="1:37" ht="11.25" outlineLevel="1">
      <c r="A73" s="4571" t="s">
        <v>1010</v>
      </c>
      <c r="B73" s="60"/>
      <c r="C73" s="60" t="str">
        <f t="shared" ref="C73:C136" si="14">IF(OR(ISNUMBER(S73),ISNUMBER(U73),ISNUMBER(W73),ISNUMBER(Y73),ISNUMBER(AC73),ISNUMBER(AE73),ISNUMBER(AG73),ISNUMBER(AI73),ISNUMBER(AA73),ISNUMBER(AK73)),"x","")</f>
        <v/>
      </c>
      <c r="D73" s="2" t="s">
        <v>83</v>
      </c>
      <c r="E73" s="2" t="s">
        <v>1011</v>
      </c>
      <c r="F73" s="2" t="s">
        <v>68</v>
      </c>
      <c r="G73" s="2" t="s">
        <v>1010</v>
      </c>
      <c r="J73" s="2" t="s">
        <v>86</v>
      </c>
      <c r="L73" s="2" t="s">
        <v>12</v>
      </c>
      <c r="M73" s="2" t="s">
        <v>12</v>
      </c>
      <c r="S73" s="4572"/>
      <c r="U73" s="4573"/>
      <c r="W73" s="4574" t="str">
        <f>IF(OR(ISNUMBER(W74),ISNUMBER(W75)),N(W74)+N(W75),IF(ISNUMBER(U73),U73,""))</f>
        <v/>
      </c>
      <c r="Y73" s="4575" t="str">
        <f t="shared" ref="Y73:Y136" si="15">IF(OR(ISNUMBER(W73),ISNUMBER(AI73)),N(W73)+N(AI73),"")</f>
        <v/>
      </c>
      <c r="AA73" s="4576" t="str">
        <f t="shared" ref="AA73:AA136" si="16">IF(OR(ISNUMBER(S73),ISNUMBER(Y73)),N(S73)+N(Y73),"")</f>
        <v/>
      </c>
      <c r="AC73" s="84"/>
      <c r="AE73" s="4577"/>
      <c r="AG73" s="4578"/>
      <c r="AI73" s="4579" t="str">
        <f>IF(OR(ISNUMBER(AI74),ISNUMBER(AI75)),N(AI74)+N(AI75),IF(ISNUMBER(AG73),AG73,""))</f>
        <v/>
      </c>
      <c r="AK73" s="4580" t="str">
        <f t="shared" ref="AK73:AK136" si="17">IF(OR(ISNUMBER(AE73),ISNUMBER(AI73)),N(AE73)+N(AI73),"")</f>
        <v/>
      </c>
    </row>
    <row r="74" spans="1:37" ht="11.25" outlineLevel="2">
      <c r="A74" s="4581" t="s">
        <v>884</v>
      </c>
      <c r="B74" s="60" t="s">
        <v>88</v>
      </c>
      <c r="C74" s="60" t="str">
        <f t="shared" si="14"/>
        <v/>
      </c>
      <c r="D74" s="2" t="s">
        <v>83</v>
      </c>
      <c r="E74" s="2" t="s">
        <v>1012</v>
      </c>
      <c r="F74" s="2" t="s">
        <v>68</v>
      </c>
      <c r="G74" s="2" t="s">
        <v>884</v>
      </c>
      <c r="H74" s="2" t="s">
        <v>658</v>
      </c>
      <c r="L74" s="2" t="s">
        <v>12</v>
      </c>
      <c r="M74" s="2" t="s">
        <v>12</v>
      </c>
      <c r="S74" s="4582"/>
      <c r="U74" s="4583"/>
      <c r="W74" s="4584" t="str">
        <f>IF(ISNUMBER(U74),U74,"")</f>
        <v/>
      </c>
      <c r="Y74" s="4585" t="str">
        <f t="shared" si="15"/>
        <v/>
      </c>
      <c r="AA74" s="4586" t="str">
        <f t="shared" si="16"/>
        <v/>
      </c>
      <c r="AC74" s="84"/>
      <c r="AE74" s="4587"/>
      <c r="AG74" s="4588"/>
      <c r="AI74" s="4589" t="str">
        <f>IF(ISNUMBER(AG74),AG74,"")</f>
        <v/>
      </c>
      <c r="AK74" s="4590" t="str">
        <f t="shared" si="17"/>
        <v/>
      </c>
    </row>
    <row r="75" spans="1:37" ht="11.25" outlineLevel="2">
      <c r="A75" s="4591" t="s">
        <v>886</v>
      </c>
      <c r="B75" s="60" t="s">
        <v>88</v>
      </c>
      <c r="C75" s="60" t="str">
        <f t="shared" si="14"/>
        <v/>
      </c>
      <c r="D75" s="2" t="s">
        <v>83</v>
      </c>
      <c r="E75" s="2" t="s">
        <v>1013</v>
      </c>
      <c r="F75" s="2" t="s">
        <v>68</v>
      </c>
      <c r="G75" s="2" t="s">
        <v>886</v>
      </c>
      <c r="H75" s="2" t="s">
        <v>658</v>
      </c>
      <c r="L75" s="2" t="s">
        <v>12</v>
      </c>
      <c r="M75" s="2" t="s">
        <v>12</v>
      </c>
      <c r="S75" s="4592"/>
      <c r="U75" s="4593"/>
      <c r="W75" s="4594" t="str">
        <f>IF(ISNUMBER(U75),U75,"")</f>
        <v/>
      </c>
      <c r="Y75" s="4595" t="str">
        <f t="shared" si="15"/>
        <v/>
      </c>
      <c r="AA75" s="4596" t="str">
        <f t="shared" si="16"/>
        <v/>
      </c>
      <c r="AC75" s="84"/>
      <c r="AE75" s="4597"/>
      <c r="AG75" s="4598"/>
      <c r="AI75" s="4599" t="str">
        <f>IF(ISNUMBER(AG75),AG75,"")</f>
        <v/>
      </c>
      <c r="AK75" s="4600" t="str">
        <f t="shared" si="17"/>
        <v/>
      </c>
    </row>
    <row r="76" spans="1:37" ht="11.25" outlineLevel="1">
      <c r="A76" s="4601" t="s">
        <v>1014</v>
      </c>
      <c r="B76" s="60"/>
      <c r="C76" s="60" t="str">
        <f t="shared" si="14"/>
        <v/>
      </c>
      <c r="D76" s="2" t="s">
        <v>83</v>
      </c>
      <c r="E76" s="2" t="s">
        <v>1015</v>
      </c>
      <c r="F76" s="2" t="s">
        <v>68</v>
      </c>
      <c r="G76" s="2" t="s">
        <v>1014</v>
      </c>
      <c r="J76" s="2" t="s">
        <v>118</v>
      </c>
      <c r="K76" s="2" t="s">
        <v>365</v>
      </c>
      <c r="L76" s="2" t="s">
        <v>12</v>
      </c>
      <c r="M76" s="2" t="s">
        <v>12</v>
      </c>
      <c r="S76" s="4602"/>
      <c r="U76" s="4603"/>
      <c r="W76" s="4604" t="str">
        <f>IF(ISNUMBER(U76),U76,"")</f>
        <v/>
      </c>
      <c r="Y76" s="4605" t="str">
        <f t="shared" si="15"/>
        <v/>
      </c>
      <c r="AA76" s="4606" t="str">
        <f t="shared" si="16"/>
        <v/>
      </c>
      <c r="AC76" s="84"/>
      <c r="AE76" s="4607"/>
      <c r="AG76" s="4608"/>
      <c r="AI76" s="4609" t="str">
        <f>IF(ISNUMBER(AG76),AG76,"")</f>
        <v/>
      </c>
      <c r="AK76" s="4610" t="str">
        <f t="shared" si="17"/>
        <v/>
      </c>
    </row>
    <row r="77" spans="1:37" ht="11.25" outlineLevel="1">
      <c r="A77" s="4611" t="s">
        <v>1016</v>
      </c>
      <c r="B77" s="60"/>
      <c r="C77" s="60" t="str">
        <f t="shared" si="14"/>
        <v/>
      </c>
      <c r="D77" s="2" t="s">
        <v>83</v>
      </c>
      <c r="E77" s="2" t="s">
        <v>1017</v>
      </c>
      <c r="F77" s="2" t="s">
        <v>68</v>
      </c>
      <c r="G77" s="2" t="s">
        <v>1016</v>
      </c>
      <c r="J77" s="2" t="s">
        <v>72</v>
      </c>
      <c r="L77" s="2" t="s">
        <v>12</v>
      </c>
      <c r="M77" s="2" t="s">
        <v>12</v>
      </c>
      <c r="S77" s="4612"/>
      <c r="U77" s="4613"/>
      <c r="W77" s="4614" t="str">
        <f>IF(OR(ISNUMBER(W78),ISNUMBER(W89),ISNUMBER(W97)),N(W78)+N(W89)+N(W97),IF(ISNUMBER(U77),U77,""))</f>
        <v/>
      </c>
      <c r="Y77" s="4615" t="str">
        <f t="shared" si="15"/>
        <v/>
      </c>
      <c r="AA77" s="4616" t="str">
        <f t="shared" si="16"/>
        <v/>
      </c>
      <c r="AC77" s="84"/>
      <c r="AE77" s="4617"/>
      <c r="AG77" s="4618"/>
      <c r="AI77" s="4619" t="str">
        <f>IF(OR(ISNUMBER(AI78),ISNUMBER(AI89),ISNUMBER(AI97)),N(AI78)+N(AI89)+N(AI97),IF(ISNUMBER(AG77),AG77,""))</f>
        <v/>
      </c>
      <c r="AK77" s="4620" t="str">
        <f t="shared" si="17"/>
        <v/>
      </c>
    </row>
    <row r="78" spans="1:37" ht="11.25" outlineLevel="2" collapsed="1">
      <c r="A78" s="4621" t="s">
        <v>1018</v>
      </c>
      <c r="B78" s="60" t="s">
        <v>88</v>
      </c>
      <c r="C78" s="60" t="str">
        <f t="shared" si="14"/>
        <v/>
      </c>
      <c r="D78" s="2" t="s">
        <v>83</v>
      </c>
      <c r="E78" s="2" t="s">
        <v>1019</v>
      </c>
      <c r="F78" s="2" t="s">
        <v>68</v>
      </c>
      <c r="G78" s="2" t="s">
        <v>1018</v>
      </c>
      <c r="J78" s="2" t="s">
        <v>72</v>
      </c>
      <c r="L78" s="2" t="s">
        <v>12</v>
      </c>
      <c r="M78" s="2" t="s">
        <v>12</v>
      </c>
      <c r="S78" s="4622"/>
      <c r="U78" s="4623"/>
      <c r="W78" s="4624" t="str">
        <f>IF(OR(ISNUMBER(W84),ISNUMBER(W85),ISNUMBER(W86),ISNUMBER(W88)),N(W84)+N(W85)+N(W86)+N(W88),IF(ISNUMBER(U78),U78,""))</f>
        <v/>
      </c>
      <c r="Y78" s="4625" t="str">
        <f t="shared" si="15"/>
        <v/>
      </c>
      <c r="AA78" s="4626" t="str">
        <f t="shared" si="16"/>
        <v/>
      </c>
      <c r="AC78" s="84"/>
      <c r="AE78" s="4627"/>
      <c r="AG78" s="4628"/>
      <c r="AI78" s="4629" t="str">
        <f>IF(OR(ISNUMBER(AI84),ISNUMBER(AI85),ISNUMBER(AI86),ISNUMBER(AI88)),N(AI84)+N(AI85)+N(AI86)+N(AI88),IF(ISNUMBER(AG78),AG78,""))</f>
        <v/>
      </c>
      <c r="AK78" s="4630" t="str">
        <f t="shared" si="17"/>
        <v/>
      </c>
    </row>
    <row r="79" spans="1:37" ht="11.25" hidden="1" outlineLevel="3">
      <c r="A79" s="4631" t="s">
        <v>1020</v>
      </c>
      <c r="B79" s="60"/>
      <c r="C79" s="60" t="str">
        <f t="shared" si="14"/>
        <v/>
      </c>
      <c r="D79" s="2" t="s">
        <v>83</v>
      </c>
      <c r="E79" s="2" t="s">
        <v>1021</v>
      </c>
      <c r="F79" s="2" t="s">
        <v>13</v>
      </c>
      <c r="G79" s="2" t="s">
        <v>1020</v>
      </c>
      <c r="L79" s="2" t="s">
        <v>12</v>
      </c>
      <c r="M79" s="2" t="s">
        <v>12</v>
      </c>
      <c r="S79" s="4632"/>
      <c r="U79" s="4633"/>
      <c r="W79" s="4634"/>
      <c r="Y79" s="4635" t="str">
        <f t="shared" si="15"/>
        <v/>
      </c>
      <c r="AA79" s="4636" t="str">
        <f t="shared" si="16"/>
        <v/>
      </c>
      <c r="AC79" s="84"/>
      <c r="AE79" s="4637"/>
      <c r="AG79" s="4638"/>
      <c r="AI79" s="4639"/>
      <c r="AK79" s="4640" t="str">
        <f t="shared" si="17"/>
        <v/>
      </c>
    </row>
    <row r="80" spans="1:37" ht="11.25" hidden="1" outlineLevel="4">
      <c r="A80" s="4641" t="s">
        <v>1022</v>
      </c>
      <c r="B80" s="60"/>
      <c r="C80" s="60" t="str">
        <f t="shared" si="14"/>
        <v/>
      </c>
      <c r="D80" s="2" t="s">
        <v>83</v>
      </c>
      <c r="E80" s="2" t="s">
        <v>1023</v>
      </c>
      <c r="F80" s="2" t="s">
        <v>13</v>
      </c>
      <c r="G80" s="2" t="s">
        <v>1022</v>
      </c>
      <c r="L80" s="2" t="s">
        <v>12</v>
      </c>
      <c r="M80" s="2" t="s">
        <v>12</v>
      </c>
      <c r="S80" s="4642"/>
      <c r="U80" s="4643"/>
      <c r="W80" s="4644"/>
      <c r="Y80" s="4645" t="str">
        <f t="shared" si="15"/>
        <v/>
      </c>
      <c r="AA80" s="4646" t="str">
        <f t="shared" si="16"/>
        <v/>
      </c>
      <c r="AC80" s="84"/>
      <c r="AE80" s="4647"/>
      <c r="AG80" s="4648"/>
      <c r="AI80" s="4649"/>
      <c r="AK80" s="4650" t="str">
        <f t="shared" si="17"/>
        <v/>
      </c>
    </row>
    <row r="81" spans="1:37" ht="11.25" hidden="1" outlineLevel="3">
      <c r="A81" s="4651" t="s">
        <v>1024</v>
      </c>
      <c r="B81" s="60"/>
      <c r="C81" s="60" t="str">
        <f t="shared" si="14"/>
        <v/>
      </c>
      <c r="D81" s="2" t="s">
        <v>83</v>
      </c>
      <c r="E81" s="2" t="s">
        <v>1025</v>
      </c>
      <c r="F81" s="2" t="s">
        <v>68</v>
      </c>
      <c r="G81" s="2" t="s">
        <v>1024</v>
      </c>
      <c r="L81" s="2" t="s">
        <v>12</v>
      </c>
      <c r="M81" s="2" t="s">
        <v>12</v>
      </c>
      <c r="S81" s="4652"/>
      <c r="U81" s="4653"/>
      <c r="W81" s="4654" t="str">
        <f t="shared" ref="W81:W88" si="18">IF(ISNUMBER(U81),U81,"")</f>
        <v/>
      </c>
      <c r="Y81" s="4655" t="str">
        <f t="shared" si="15"/>
        <v/>
      </c>
      <c r="AA81" s="4656" t="str">
        <f t="shared" si="16"/>
        <v/>
      </c>
      <c r="AC81" s="84"/>
      <c r="AE81" s="4657"/>
      <c r="AG81" s="4658"/>
      <c r="AI81" s="4659" t="str">
        <f t="shared" ref="AI81:AI88" si="19">IF(ISNUMBER(AG81),AG81,"")</f>
        <v/>
      </c>
      <c r="AK81" s="4660" t="str">
        <f t="shared" si="17"/>
        <v/>
      </c>
    </row>
    <row r="82" spans="1:37" ht="11.25" hidden="1" outlineLevel="3">
      <c r="A82" s="4661" t="s">
        <v>1026</v>
      </c>
      <c r="B82" s="60"/>
      <c r="C82" s="60" t="str">
        <f t="shared" si="14"/>
        <v/>
      </c>
      <c r="D82" s="2" t="s">
        <v>83</v>
      </c>
      <c r="E82" s="2" t="s">
        <v>1027</v>
      </c>
      <c r="F82" s="2" t="s">
        <v>68</v>
      </c>
      <c r="G82" s="2" t="s">
        <v>1026</v>
      </c>
      <c r="L82" s="2" t="s">
        <v>12</v>
      </c>
      <c r="M82" s="2" t="s">
        <v>12</v>
      </c>
      <c r="S82" s="4662"/>
      <c r="U82" s="4663"/>
      <c r="W82" s="4664" t="str">
        <f t="shared" si="18"/>
        <v/>
      </c>
      <c r="Y82" s="4665" t="str">
        <f t="shared" si="15"/>
        <v/>
      </c>
      <c r="AA82" s="4666" t="str">
        <f t="shared" si="16"/>
        <v/>
      </c>
      <c r="AC82" s="84"/>
      <c r="AE82" s="4667"/>
      <c r="AG82" s="4668"/>
      <c r="AI82" s="4669" t="str">
        <f t="shared" si="19"/>
        <v/>
      </c>
      <c r="AK82" s="4670" t="str">
        <f t="shared" si="17"/>
        <v/>
      </c>
    </row>
    <row r="83" spans="1:37" ht="11.25" hidden="1" outlineLevel="3">
      <c r="A83" s="4671" t="s">
        <v>1028</v>
      </c>
      <c r="B83" s="60"/>
      <c r="C83" s="60" t="str">
        <f t="shared" si="14"/>
        <v/>
      </c>
      <c r="D83" s="2" t="s">
        <v>83</v>
      </c>
      <c r="E83" s="2" t="s">
        <v>1029</v>
      </c>
      <c r="F83" s="2" t="s">
        <v>68</v>
      </c>
      <c r="G83" s="2" t="s">
        <v>1028</v>
      </c>
      <c r="H83" s="2" t="s">
        <v>1030</v>
      </c>
      <c r="I83" s="2" t="s">
        <v>1031</v>
      </c>
      <c r="J83" s="2" t="s">
        <v>86</v>
      </c>
      <c r="L83" s="2" t="s">
        <v>12</v>
      </c>
      <c r="M83" s="2" t="s">
        <v>12</v>
      </c>
      <c r="S83" s="4672"/>
      <c r="U83" s="4673"/>
      <c r="W83" s="4674" t="str">
        <f t="shared" si="18"/>
        <v/>
      </c>
      <c r="Y83" s="4675" t="str">
        <f t="shared" si="15"/>
        <v/>
      </c>
      <c r="AA83" s="4676" t="str">
        <f t="shared" si="16"/>
        <v/>
      </c>
      <c r="AC83" s="84"/>
      <c r="AE83" s="4677"/>
      <c r="AG83" s="4678"/>
      <c r="AI83" s="4679" t="str">
        <f t="shared" si="19"/>
        <v/>
      </c>
      <c r="AK83" s="4680" t="str">
        <f t="shared" si="17"/>
        <v/>
      </c>
    </row>
    <row r="84" spans="1:37" ht="11.25" hidden="1" outlineLevel="3">
      <c r="A84" s="4681" t="s">
        <v>1032</v>
      </c>
      <c r="B84" s="60" t="s">
        <v>88</v>
      </c>
      <c r="C84" s="60" t="str">
        <f t="shared" si="14"/>
        <v/>
      </c>
      <c r="D84" s="2" t="s">
        <v>83</v>
      </c>
      <c r="E84" s="2" t="s">
        <v>1033</v>
      </c>
      <c r="F84" s="2" t="s">
        <v>68</v>
      </c>
      <c r="G84" s="2" t="s">
        <v>1032</v>
      </c>
      <c r="I84" s="2" t="s">
        <v>1034</v>
      </c>
      <c r="J84" s="2" t="s">
        <v>86</v>
      </c>
      <c r="L84" s="2" t="s">
        <v>12</v>
      </c>
      <c r="M84" s="2" t="s">
        <v>12</v>
      </c>
      <c r="S84" s="4682"/>
      <c r="U84" s="4683"/>
      <c r="W84" s="4684" t="str">
        <f t="shared" si="18"/>
        <v/>
      </c>
      <c r="Y84" s="4685" t="str">
        <f t="shared" si="15"/>
        <v/>
      </c>
      <c r="AA84" s="4686" t="str">
        <f t="shared" si="16"/>
        <v/>
      </c>
      <c r="AC84" s="84"/>
      <c r="AE84" s="4687"/>
      <c r="AG84" s="4688"/>
      <c r="AI84" s="4689" t="str">
        <f t="shared" si="19"/>
        <v/>
      </c>
      <c r="AK84" s="4690" t="str">
        <f t="shared" si="17"/>
        <v/>
      </c>
    </row>
    <row r="85" spans="1:37" ht="11.25" hidden="1" outlineLevel="3">
      <c r="A85" s="4691" t="s">
        <v>1035</v>
      </c>
      <c r="B85" s="60" t="s">
        <v>88</v>
      </c>
      <c r="C85" s="60" t="str">
        <f t="shared" si="14"/>
        <v/>
      </c>
      <c r="D85" s="2" t="s">
        <v>83</v>
      </c>
      <c r="E85" s="2" t="s">
        <v>1036</v>
      </c>
      <c r="F85" s="2" t="s">
        <v>68</v>
      </c>
      <c r="G85" s="2" t="s">
        <v>1035</v>
      </c>
      <c r="H85" s="2" t="s">
        <v>1037</v>
      </c>
      <c r="I85" s="2" t="s">
        <v>1038</v>
      </c>
      <c r="J85" s="2" t="s">
        <v>86</v>
      </c>
      <c r="L85" s="2" t="s">
        <v>12</v>
      </c>
      <c r="M85" s="2" t="s">
        <v>12</v>
      </c>
      <c r="S85" s="4692"/>
      <c r="U85" s="4693"/>
      <c r="W85" s="4694" t="str">
        <f t="shared" si="18"/>
        <v/>
      </c>
      <c r="Y85" s="4695" t="str">
        <f t="shared" si="15"/>
        <v/>
      </c>
      <c r="AA85" s="4696" t="str">
        <f t="shared" si="16"/>
        <v/>
      </c>
      <c r="AC85" s="84"/>
      <c r="AE85" s="4697"/>
      <c r="AG85" s="4698"/>
      <c r="AI85" s="4699" t="str">
        <f t="shared" si="19"/>
        <v/>
      </c>
      <c r="AK85" s="4700" t="str">
        <f t="shared" si="17"/>
        <v/>
      </c>
    </row>
    <row r="86" spans="1:37" ht="11.25" hidden="1" outlineLevel="3">
      <c r="A86" s="4701" t="s">
        <v>1039</v>
      </c>
      <c r="B86" s="60" t="s">
        <v>88</v>
      </c>
      <c r="C86" s="60" t="str">
        <f t="shared" si="14"/>
        <v/>
      </c>
      <c r="D86" s="2" t="s">
        <v>83</v>
      </c>
      <c r="E86" s="2" t="s">
        <v>1040</v>
      </c>
      <c r="F86" s="2" t="s">
        <v>68</v>
      </c>
      <c r="G86" s="2" t="s">
        <v>1039</v>
      </c>
      <c r="J86" s="2" t="s">
        <v>118</v>
      </c>
      <c r="L86" s="2" t="s">
        <v>12</v>
      </c>
      <c r="M86" s="2" t="s">
        <v>12</v>
      </c>
      <c r="S86" s="4702"/>
      <c r="U86" s="4703"/>
      <c r="W86" s="4704" t="str">
        <f t="shared" si="18"/>
        <v/>
      </c>
      <c r="Y86" s="4705" t="str">
        <f t="shared" si="15"/>
        <v/>
      </c>
      <c r="AA86" s="4706" t="str">
        <f t="shared" si="16"/>
        <v/>
      </c>
      <c r="AC86" s="84"/>
      <c r="AE86" s="4707"/>
      <c r="AG86" s="4708"/>
      <c r="AI86" s="4709" t="str">
        <f t="shared" si="19"/>
        <v/>
      </c>
      <c r="AK86" s="4710" t="str">
        <f t="shared" si="17"/>
        <v/>
      </c>
    </row>
    <row r="87" spans="1:37" ht="11.25" hidden="1" outlineLevel="3">
      <c r="A87" s="4711" t="s">
        <v>1041</v>
      </c>
      <c r="B87" s="60"/>
      <c r="C87" s="60" t="str">
        <f t="shared" si="14"/>
        <v/>
      </c>
      <c r="D87" s="2" t="s">
        <v>83</v>
      </c>
      <c r="E87" s="2" t="s">
        <v>1042</v>
      </c>
      <c r="F87" s="2" t="s">
        <v>68</v>
      </c>
      <c r="G87" s="2" t="s">
        <v>1041</v>
      </c>
      <c r="L87" s="2" t="s">
        <v>12</v>
      </c>
      <c r="M87" s="2" t="s">
        <v>12</v>
      </c>
      <c r="S87" s="4712"/>
      <c r="U87" s="4713"/>
      <c r="W87" s="4714" t="str">
        <f t="shared" si="18"/>
        <v/>
      </c>
      <c r="Y87" s="4715" t="str">
        <f t="shared" si="15"/>
        <v/>
      </c>
      <c r="AA87" s="4716" t="str">
        <f t="shared" si="16"/>
        <v/>
      </c>
      <c r="AC87" s="84"/>
      <c r="AE87" s="4717"/>
      <c r="AG87" s="4718"/>
      <c r="AI87" s="4719" t="str">
        <f t="shared" si="19"/>
        <v/>
      </c>
      <c r="AK87" s="4720" t="str">
        <f t="shared" si="17"/>
        <v/>
      </c>
    </row>
    <row r="88" spans="1:37" ht="11.25" hidden="1" outlineLevel="3">
      <c r="A88" s="4721" t="s">
        <v>1043</v>
      </c>
      <c r="B88" s="60" t="s">
        <v>88</v>
      </c>
      <c r="C88" s="60" t="str">
        <f t="shared" si="14"/>
        <v/>
      </c>
      <c r="D88" s="2" t="s">
        <v>83</v>
      </c>
      <c r="E88" s="2" t="s">
        <v>1044</v>
      </c>
      <c r="F88" s="2" t="s">
        <v>68</v>
      </c>
      <c r="G88" s="2" t="s">
        <v>1043</v>
      </c>
      <c r="H88" s="2" t="s">
        <v>550</v>
      </c>
      <c r="J88" s="2" t="s">
        <v>118</v>
      </c>
      <c r="L88" s="2" t="s">
        <v>12</v>
      </c>
      <c r="M88" s="2" t="s">
        <v>12</v>
      </c>
      <c r="S88" s="4722"/>
      <c r="U88" s="4723"/>
      <c r="W88" s="4724" t="str">
        <f t="shared" si="18"/>
        <v/>
      </c>
      <c r="Y88" s="4725" t="str">
        <f t="shared" si="15"/>
        <v/>
      </c>
      <c r="AA88" s="4726" t="str">
        <f t="shared" si="16"/>
        <v/>
      </c>
      <c r="AC88" s="84"/>
      <c r="AE88" s="4727"/>
      <c r="AG88" s="4728"/>
      <c r="AI88" s="4729" t="str">
        <f t="shared" si="19"/>
        <v/>
      </c>
      <c r="AK88" s="4730" t="str">
        <f t="shared" si="17"/>
        <v/>
      </c>
    </row>
    <row r="89" spans="1:37" ht="11.25" outlineLevel="2" collapsed="1">
      <c r="A89" s="4731" t="s">
        <v>1045</v>
      </c>
      <c r="B89" s="60" t="s">
        <v>88</v>
      </c>
      <c r="C89" s="60" t="str">
        <f t="shared" si="14"/>
        <v/>
      </c>
      <c r="D89" s="2" t="s">
        <v>83</v>
      </c>
      <c r="E89" s="2" t="s">
        <v>1046</v>
      </c>
      <c r="F89" s="2" t="s">
        <v>68</v>
      </c>
      <c r="G89" s="2" t="s">
        <v>1045</v>
      </c>
      <c r="J89" s="2" t="s">
        <v>186</v>
      </c>
      <c r="L89" s="2" t="s">
        <v>12</v>
      </c>
      <c r="M89" s="2" t="s">
        <v>12</v>
      </c>
      <c r="S89" s="4732"/>
      <c r="U89" s="4733"/>
      <c r="W89" s="4734" t="str">
        <f>IF(OR(ISNUMBER(W90),ISNUMBER(W91),ISNUMBER(W92),ISNUMBER(W93),ISNUMBER(W94),ISNUMBER(W95),ISNUMBER(W96)),N(W90)+N(W91)+N(W92)+N(W93)+N(W94)+N(W95)+N(W96),IF(ISNUMBER(U89),U89,""))</f>
        <v/>
      </c>
      <c r="Y89" s="4735" t="str">
        <f t="shared" si="15"/>
        <v/>
      </c>
      <c r="AA89" s="4736" t="str">
        <f t="shared" si="16"/>
        <v/>
      </c>
      <c r="AC89" s="84"/>
      <c r="AE89" s="4737"/>
      <c r="AG89" s="4738"/>
      <c r="AI89" s="4739" t="str">
        <f>IF(OR(ISNUMBER(AI90),ISNUMBER(AI91),ISNUMBER(AI92),ISNUMBER(AI93),ISNUMBER(AI94),ISNUMBER(AI95),ISNUMBER(AI96)),N(AI90)+N(AI91)+N(AI92)+N(AI93)+N(AI94)+N(AI95)+N(AI96),IF(ISNUMBER(AG89),AG89,""))</f>
        <v/>
      </c>
      <c r="AK89" s="4740" t="str">
        <f t="shared" si="17"/>
        <v/>
      </c>
    </row>
    <row r="90" spans="1:37" ht="11.25" hidden="1" outlineLevel="3">
      <c r="A90" s="4741" t="s">
        <v>1047</v>
      </c>
      <c r="B90" s="60" t="s">
        <v>88</v>
      </c>
      <c r="C90" s="60" t="str">
        <f t="shared" si="14"/>
        <v/>
      </c>
      <c r="D90" s="2" t="s">
        <v>83</v>
      </c>
      <c r="E90" s="2" t="s">
        <v>1048</v>
      </c>
      <c r="F90" s="2" t="s">
        <v>68</v>
      </c>
      <c r="G90" s="2" t="s">
        <v>1047</v>
      </c>
      <c r="L90" s="2" t="s">
        <v>12</v>
      </c>
      <c r="M90" s="2" t="s">
        <v>12</v>
      </c>
      <c r="S90" s="4742"/>
      <c r="U90" s="4743"/>
      <c r="W90" s="4744" t="str">
        <f t="shared" ref="W90:W96" si="20">IF(ISNUMBER(U90),U90,"")</f>
        <v/>
      </c>
      <c r="Y90" s="4745" t="str">
        <f t="shared" si="15"/>
        <v/>
      </c>
      <c r="AA90" s="4746" t="str">
        <f t="shared" si="16"/>
        <v/>
      </c>
      <c r="AC90" s="84"/>
      <c r="AE90" s="4747"/>
      <c r="AG90" s="4748"/>
      <c r="AI90" s="4749" t="str">
        <f t="shared" ref="AI90:AI96" si="21">IF(ISNUMBER(AG90),AG90,"")</f>
        <v/>
      </c>
      <c r="AK90" s="4750" t="str">
        <f t="shared" si="17"/>
        <v/>
      </c>
    </row>
    <row r="91" spans="1:37" ht="11.25" hidden="1" outlineLevel="3">
      <c r="A91" s="4751" t="s">
        <v>1049</v>
      </c>
      <c r="B91" s="60" t="s">
        <v>88</v>
      </c>
      <c r="C91" s="60" t="str">
        <f t="shared" si="14"/>
        <v/>
      </c>
      <c r="D91" s="2" t="s">
        <v>83</v>
      </c>
      <c r="E91" s="2" t="s">
        <v>1050</v>
      </c>
      <c r="F91" s="2" t="s">
        <v>68</v>
      </c>
      <c r="G91" s="2" t="s">
        <v>1049</v>
      </c>
      <c r="L91" s="2" t="s">
        <v>12</v>
      </c>
      <c r="S91" s="4752"/>
      <c r="U91" s="4753"/>
      <c r="W91" s="4754" t="str">
        <f t="shared" si="20"/>
        <v/>
      </c>
      <c r="Y91" s="4755" t="str">
        <f t="shared" si="15"/>
        <v/>
      </c>
      <c r="AA91" s="4756" t="str">
        <f t="shared" si="16"/>
        <v/>
      </c>
      <c r="AC91" s="84"/>
      <c r="AE91" s="4757"/>
      <c r="AG91" s="4758"/>
      <c r="AI91" s="4759" t="str">
        <f t="shared" si="21"/>
        <v/>
      </c>
      <c r="AK91" s="4760" t="str">
        <f t="shared" si="17"/>
        <v/>
      </c>
    </row>
    <row r="92" spans="1:37" ht="11.25" hidden="1" outlineLevel="3">
      <c r="A92" s="4761" t="s">
        <v>1051</v>
      </c>
      <c r="B92" s="60" t="s">
        <v>88</v>
      </c>
      <c r="C92" s="60" t="str">
        <f t="shared" si="14"/>
        <v/>
      </c>
      <c r="D92" s="2" t="s">
        <v>83</v>
      </c>
      <c r="E92" s="2" t="s">
        <v>1052</v>
      </c>
      <c r="F92" s="2" t="s">
        <v>68</v>
      </c>
      <c r="G92" s="2" t="s">
        <v>1051</v>
      </c>
      <c r="L92" s="2" t="s">
        <v>12</v>
      </c>
      <c r="M92" s="2" t="s">
        <v>12</v>
      </c>
      <c r="S92" s="4762"/>
      <c r="U92" s="4763"/>
      <c r="W92" s="4764" t="str">
        <f t="shared" si="20"/>
        <v/>
      </c>
      <c r="Y92" s="4765" t="str">
        <f t="shared" si="15"/>
        <v/>
      </c>
      <c r="AA92" s="4766" t="str">
        <f t="shared" si="16"/>
        <v/>
      </c>
      <c r="AC92" s="84"/>
      <c r="AE92" s="4767"/>
      <c r="AG92" s="4768"/>
      <c r="AI92" s="4769" t="str">
        <f t="shared" si="21"/>
        <v/>
      </c>
      <c r="AK92" s="4770" t="str">
        <f t="shared" si="17"/>
        <v/>
      </c>
    </row>
    <row r="93" spans="1:37" ht="11.25" hidden="1" outlineLevel="3">
      <c r="A93" s="4771" t="s">
        <v>1053</v>
      </c>
      <c r="B93" s="60" t="s">
        <v>88</v>
      </c>
      <c r="C93" s="60" t="str">
        <f t="shared" si="14"/>
        <v/>
      </c>
      <c r="D93" s="2" t="s">
        <v>83</v>
      </c>
      <c r="E93" s="2" t="s">
        <v>1054</v>
      </c>
      <c r="F93" s="2" t="s">
        <v>68</v>
      </c>
      <c r="G93" s="2" t="s">
        <v>1053</v>
      </c>
      <c r="K93" s="2" t="s">
        <v>365</v>
      </c>
      <c r="L93" s="2" t="s">
        <v>12</v>
      </c>
      <c r="M93" s="2" t="s">
        <v>12</v>
      </c>
      <c r="S93" s="4772"/>
      <c r="U93" s="4773"/>
      <c r="W93" s="4774" t="str">
        <f t="shared" si="20"/>
        <v/>
      </c>
      <c r="Y93" s="4775" t="str">
        <f t="shared" si="15"/>
        <v/>
      </c>
      <c r="AA93" s="4776" t="str">
        <f t="shared" si="16"/>
        <v/>
      </c>
      <c r="AC93" s="84"/>
      <c r="AE93" s="4777"/>
      <c r="AG93" s="4778"/>
      <c r="AI93" s="4779" t="str">
        <f t="shared" si="21"/>
        <v/>
      </c>
      <c r="AK93" s="4780" t="str">
        <f t="shared" si="17"/>
        <v/>
      </c>
    </row>
    <row r="94" spans="1:37" ht="11.25" hidden="1" outlineLevel="3">
      <c r="A94" s="4781" t="s">
        <v>1055</v>
      </c>
      <c r="B94" s="60" t="s">
        <v>88</v>
      </c>
      <c r="C94" s="60" t="str">
        <f t="shared" si="14"/>
        <v/>
      </c>
      <c r="D94" s="2" t="s">
        <v>83</v>
      </c>
      <c r="E94" s="2" t="s">
        <v>1056</v>
      </c>
      <c r="F94" s="2" t="s">
        <v>68</v>
      </c>
      <c r="G94" s="2" t="s">
        <v>1055</v>
      </c>
      <c r="L94" s="2" t="s">
        <v>12</v>
      </c>
      <c r="M94" s="2" t="s">
        <v>12</v>
      </c>
      <c r="S94" s="4782"/>
      <c r="U94" s="4783"/>
      <c r="W94" s="4784" t="str">
        <f t="shared" si="20"/>
        <v/>
      </c>
      <c r="Y94" s="4785" t="str">
        <f t="shared" si="15"/>
        <v/>
      </c>
      <c r="AA94" s="4786" t="str">
        <f t="shared" si="16"/>
        <v/>
      </c>
      <c r="AC94" s="84"/>
      <c r="AE94" s="4787"/>
      <c r="AG94" s="4788"/>
      <c r="AI94" s="4789" t="str">
        <f t="shared" si="21"/>
        <v/>
      </c>
      <c r="AK94" s="4790" t="str">
        <f t="shared" si="17"/>
        <v/>
      </c>
    </row>
    <row r="95" spans="1:37" ht="11.25" hidden="1" outlineLevel="3">
      <c r="A95" s="4791" t="s">
        <v>1057</v>
      </c>
      <c r="B95" s="60" t="s">
        <v>88</v>
      </c>
      <c r="C95" s="60" t="str">
        <f t="shared" si="14"/>
        <v/>
      </c>
      <c r="D95" s="2" t="s">
        <v>83</v>
      </c>
      <c r="E95" s="2" t="s">
        <v>1058</v>
      </c>
      <c r="F95" s="2" t="s">
        <v>68</v>
      </c>
      <c r="G95" s="2" t="s">
        <v>1057</v>
      </c>
      <c r="L95" s="2" t="s">
        <v>12</v>
      </c>
      <c r="M95" s="2" t="s">
        <v>12</v>
      </c>
      <c r="S95" s="4792"/>
      <c r="U95" s="4793"/>
      <c r="W95" s="4794" t="str">
        <f t="shared" si="20"/>
        <v/>
      </c>
      <c r="Y95" s="4795" t="str">
        <f t="shared" si="15"/>
        <v/>
      </c>
      <c r="AA95" s="4796" t="str">
        <f t="shared" si="16"/>
        <v/>
      </c>
      <c r="AC95" s="84"/>
      <c r="AE95" s="4797"/>
      <c r="AG95" s="4798"/>
      <c r="AI95" s="4799" t="str">
        <f t="shared" si="21"/>
        <v/>
      </c>
      <c r="AK95" s="4800" t="str">
        <f t="shared" si="17"/>
        <v/>
      </c>
    </row>
    <row r="96" spans="1:37" ht="11.25" hidden="1" outlineLevel="3">
      <c r="A96" s="4801" t="s">
        <v>1059</v>
      </c>
      <c r="B96" s="60" t="s">
        <v>88</v>
      </c>
      <c r="C96" s="60" t="str">
        <f t="shared" si="14"/>
        <v/>
      </c>
      <c r="D96" s="2" t="s">
        <v>83</v>
      </c>
      <c r="E96" s="2" t="s">
        <v>1060</v>
      </c>
      <c r="F96" s="2" t="s">
        <v>68</v>
      </c>
      <c r="G96" s="2" t="s">
        <v>1059</v>
      </c>
      <c r="H96" s="2" t="s">
        <v>550</v>
      </c>
      <c r="L96" s="2" t="s">
        <v>12</v>
      </c>
      <c r="M96" s="2" t="s">
        <v>12</v>
      </c>
      <c r="S96" s="4802"/>
      <c r="U96" s="4803"/>
      <c r="W96" s="4804" t="str">
        <f t="shared" si="20"/>
        <v/>
      </c>
      <c r="Y96" s="4805" t="str">
        <f t="shared" si="15"/>
        <v/>
      </c>
      <c r="AA96" s="4806" t="str">
        <f t="shared" si="16"/>
        <v/>
      </c>
      <c r="AC96" s="84"/>
      <c r="AE96" s="4807"/>
      <c r="AG96" s="4808"/>
      <c r="AI96" s="4809" t="str">
        <f t="shared" si="21"/>
        <v/>
      </c>
      <c r="AK96" s="4810" t="str">
        <f t="shared" si="17"/>
        <v/>
      </c>
    </row>
    <row r="97" spans="1:37" ht="11.25" outlineLevel="2" collapsed="1">
      <c r="A97" s="4811" t="s">
        <v>1061</v>
      </c>
      <c r="B97" s="60" t="s">
        <v>88</v>
      </c>
      <c r="C97" s="60" t="str">
        <f t="shared" si="14"/>
        <v/>
      </c>
      <c r="D97" s="2" t="s">
        <v>83</v>
      </c>
      <c r="E97" s="2" t="s">
        <v>1062</v>
      </c>
      <c r="F97" s="2" t="s">
        <v>68</v>
      </c>
      <c r="G97" s="2" t="s">
        <v>1061</v>
      </c>
      <c r="J97" s="2" t="s">
        <v>86</v>
      </c>
      <c r="L97" s="2" t="s">
        <v>12</v>
      </c>
      <c r="M97" s="2" t="s">
        <v>12</v>
      </c>
      <c r="S97" s="4812"/>
      <c r="U97" s="4813"/>
      <c r="W97" s="4814" t="str">
        <f>IF(OR(ISNUMBER(W100),ISNUMBER(W101),ISNUMBER(W102),ISNUMBER(W104),ISNUMBER(W105),ISNUMBER(W106),ISNUMBER(W107),ISNUMBER(W109)),N(W100)+N(W101)+N(W102)+N(W104)+N(W105)+N(W106)+N(W107)+N(W109),IF(ISNUMBER(U97),U97,""))</f>
        <v/>
      </c>
      <c r="Y97" s="4815" t="str">
        <f t="shared" si="15"/>
        <v/>
      </c>
      <c r="AA97" s="4816" t="str">
        <f t="shared" si="16"/>
        <v/>
      </c>
      <c r="AC97" s="84"/>
      <c r="AE97" s="4817"/>
      <c r="AG97" s="4818"/>
      <c r="AI97" s="4819" t="str">
        <f>IF(OR(ISNUMBER(AI100),ISNUMBER(AI101),ISNUMBER(AI102),ISNUMBER(AI104),ISNUMBER(AI105),ISNUMBER(AI106),ISNUMBER(AI107),ISNUMBER(AI109)),N(AI100)+N(AI101)+N(AI102)+N(AI104)+N(AI105)+N(AI106)+N(AI107)+N(AI109),IF(ISNUMBER(AG97),AG97,""))</f>
        <v/>
      </c>
      <c r="AK97" s="4820" t="str">
        <f t="shared" si="17"/>
        <v/>
      </c>
    </row>
    <row r="98" spans="1:37" ht="11.25" hidden="1" outlineLevel="3">
      <c r="A98" s="4821" t="s">
        <v>1063</v>
      </c>
      <c r="B98" s="60"/>
      <c r="C98" s="60" t="str">
        <f t="shared" si="14"/>
        <v/>
      </c>
      <c r="D98" s="2" t="s">
        <v>83</v>
      </c>
      <c r="E98" s="2" t="s">
        <v>1064</v>
      </c>
      <c r="F98" s="2" t="s">
        <v>68</v>
      </c>
      <c r="G98" s="2" t="s">
        <v>1063</v>
      </c>
      <c r="H98" s="2" t="s">
        <v>1065</v>
      </c>
      <c r="L98" s="2" t="s">
        <v>12</v>
      </c>
      <c r="M98" s="2" t="s">
        <v>12</v>
      </c>
      <c r="S98" s="4822"/>
      <c r="U98" s="4823"/>
      <c r="W98" s="4824" t="str">
        <f t="shared" ref="W98:W107" si="22">IF(ISNUMBER(U98),U98,"")</f>
        <v/>
      </c>
      <c r="Y98" s="4825" t="str">
        <f t="shared" si="15"/>
        <v/>
      </c>
      <c r="AA98" s="4826" t="str">
        <f t="shared" si="16"/>
        <v/>
      </c>
      <c r="AC98" s="84"/>
      <c r="AE98" s="4827"/>
      <c r="AG98" s="4828"/>
      <c r="AI98" s="4829" t="str">
        <f t="shared" ref="AI98:AI107" si="23">IF(ISNUMBER(AG98),AG98,"")</f>
        <v/>
      </c>
      <c r="AK98" s="4830" t="str">
        <f t="shared" si="17"/>
        <v/>
      </c>
    </row>
    <row r="99" spans="1:37" ht="11.25" hidden="1" outlineLevel="3">
      <c r="A99" s="4831" t="s">
        <v>1066</v>
      </c>
      <c r="B99" s="60"/>
      <c r="C99" s="60" t="str">
        <f t="shared" si="14"/>
        <v/>
      </c>
      <c r="D99" s="2" t="s">
        <v>83</v>
      </c>
      <c r="E99" s="2" t="s">
        <v>1067</v>
      </c>
      <c r="F99" s="2" t="s">
        <v>68</v>
      </c>
      <c r="G99" s="2" t="s">
        <v>1066</v>
      </c>
      <c r="H99" s="2" t="s">
        <v>1068</v>
      </c>
      <c r="L99" s="2" t="s">
        <v>12</v>
      </c>
      <c r="M99" s="2" t="s">
        <v>12</v>
      </c>
      <c r="S99" s="4832"/>
      <c r="U99" s="4833"/>
      <c r="W99" s="4834" t="str">
        <f t="shared" si="22"/>
        <v/>
      </c>
      <c r="Y99" s="4835" t="str">
        <f t="shared" si="15"/>
        <v/>
      </c>
      <c r="AA99" s="4836" t="str">
        <f t="shared" si="16"/>
        <v/>
      </c>
      <c r="AC99" s="84"/>
      <c r="AE99" s="4837"/>
      <c r="AG99" s="4838"/>
      <c r="AI99" s="4839" t="str">
        <f t="shared" si="23"/>
        <v/>
      </c>
      <c r="AK99" s="4840" t="str">
        <f t="shared" si="17"/>
        <v/>
      </c>
    </row>
    <row r="100" spans="1:37" ht="11.25" hidden="1" outlineLevel="3">
      <c r="A100" s="4841" t="s">
        <v>1069</v>
      </c>
      <c r="B100" s="60" t="s">
        <v>88</v>
      </c>
      <c r="C100" s="60" t="str">
        <f t="shared" si="14"/>
        <v/>
      </c>
      <c r="D100" s="2" t="s">
        <v>83</v>
      </c>
      <c r="E100" s="2" t="s">
        <v>1070</v>
      </c>
      <c r="F100" s="2" t="s">
        <v>68</v>
      </c>
      <c r="G100" s="2" t="s">
        <v>1069</v>
      </c>
      <c r="L100" s="2" t="s">
        <v>12</v>
      </c>
      <c r="M100" s="2" t="s">
        <v>12</v>
      </c>
      <c r="S100" s="4842"/>
      <c r="U100" s="4843"/>
      <c r="W100" s="4844" t="str">
        <f t="shared" si="22"/>
        <v/>
      </c>
      <c r="Y100" s="4845" t="str">
        <f t="shared" si="15"/>
        <v/>
      </c>
      <c r="AA100" s="4846" t="str">
        <f t="shared" si="16"/>
        <v/>
      </c>
      <c r="AC100" s="84"/>
      <c r="AE100" s="4847"/>
      <c r="AG100" s="4848"/>
      <c r="AI100" s="4849" t="str">
        <f t="shared" si="23"/>
        <v/>
      </c>
      <c r="AK100" s="4850" t="str">
        <f t="shared" si="17"/>
        <v/>
      </c>
    </row>
    <row r="101" spans="1:37" ht="11.25" hidden="1" outlineLevel="3">
      <c r="A101" s="4851" t="s">
        <v>1071</v>
      </c>
      <c r="B101" s="60" t="s">
        <v>88</v>
      </c>
      <c r="C101" s="60" t="str">
        <f t="shared" si="14"/>
        <v/>
      </c>
      <c r="D101" s="2" t="s">
        <v>83</v>
      </c>
      <c r="E101" s="2" t="s">
        <v>1072</v>
      </c>
      <c r="F101" s="2" t="s">
        <v>68</v>
      </c>
      <c r="G101" s="2" t="s">
        <v>1071</v>
      </c>
      <c r="L101" s="2" t="s">
        <v>12</v>
      </c>
      <c r="M101" s="2" t="s">
        <v>12</v>
      </c>
      <c r="S101" s="4852"/>
      <c r="U101" s="4853"/>
      <c r="W101" s="4854" t="str">
        <f t="shared" si="22"/>
        <v/>
      </c>
      <c r="Y101" s="4855" t="str">
        <f t="shared" si="15"/>
        <v/>
      </c>
      <c r="AA101" s="4856" t="str">
        <f t="shared" si="16"/>
        <v/>
      </c>
      <c r="AC101" s="84"/>
      <c r="AE101" s="4857"/>
      <c r="AG101" s="4858"/>
      <c r="AI101" s="4859" t="str">
        <f t="shared" si="23"/>
        <v/>
      </c>
      <c r="AK101" s="4860" t="str">
        <f t="shared" si="17"/>
        <v/>
      </c>
    </row>
    <row r="102" spans="1:37" ht="11.25" hidden="1" outlineLevel="3">
      <c r="A102" s="4861" t="s">
        <v>1073</v>
      </c>
      <c r="B102" s="60" t="s">
        <v>88</v>
      </c>
      <c r="C102" s="60" t="str">
        <f t="shared" si="14"/>
        <v/>
      </c>
      <c r="D102" s="2" t="s">
        <v>83</v>
      </c>
      <c r="E102" s="2" t="s">
        <v>1074</v>
      </c>
      <c r="F102" s="2" t="s">
        <v>68</v>
      </c>
      <c r="G102" s="2" t="s">
        <v>1073</v>
      </c>
      <c r="K102" s="2" t="s">
        <v>365</v>
      </c>
      <c r="L102" s="2" t="s">
        <v>12</v>
      </c>
      <c r="M102" s="2" t="s">
        <v>12</v>
      </c>
      <c r="S102" s="4862"/>
      <c r="U102" s="4863"/>
      <c r="W102" s="4864" t="str">
        <f t="shared" si="22"/>
        <v/>
      </c>
      <c r="Y102" s="4865" t="str">
        <f t="shared" si="15"/>
        <v/>
      </c>
      <c r="AA102" s="4866" t="str">
        <f t="shared" si="16"/>
        <v/>
      </c>
      <c r="AC102" s="84"/>
      <c r="AE102" s="4867"/>
      <c r="AG102" s="4868"/>
      <c r="AI102" s="4869" t="str">
        <f t="shared" si="23"/>
        <v/>
      </c>
      <c r="AK102" s="4870" t="str">
        <f t="shared" si="17"/>
        <v/>
      </c>
    </row>
    <row r="103" spans="1:37" ht="11.25" hidden="1" outlineLevel="4">
      <c r="A103" s="4871" t="s">
        <v>1075</v>
      </c>
      <c r="B103" s="60"/>
      <c r="C103" s="60" t="str">
        <f t="shared" si="14"/>
        <v/>
      </c>
      <c r="D103" s="2" t="s">
        <v>83</v>
      </c>
      <c r="E103" s="2" t="s">
        <v>1076</v>
      </c>
      <c r="F103" s="2" t="s">
        <v>68</v>
      </c>
      <c r="G103" s="2" t="s">
        <v>1075</v>
      </c>
      <c r="K103" s="2" t="s">
        <v>365</v>
      </c>
      <c r="L103" s="2" t="s">
        <v>12</v>
      </c>
      <c r="M103" s="2" t="s">
        <v>12</v>
      </c>
      <c r="S103" s="4872"/>
      <c r="U103" s="4873"/>
      <c r="W103" s="4874" t="str">
        <f t="shared" si="22"/>
        <v/>
      </c>
      <c r="Y103" s="4875" t="str">
        <f t="shared" si="15"/>
        <v/>
      </c>
      <c r="AA103" s="4876" t="str">
        <f t="shared" si="16"/>
        <v/>
      </c>
      <c r="AC103" s="84"/>
      <c r="AE103" s="4877"/>
      <c r="AG103" s="4878"/>
      <c r="AI103" s="4879" t="str">
        <f t="shared" si="23"/>
        <v/>
      </c>
      <c r="AK103" s="4880" t="str">
        <f t="shared" si="17"/>
        <v/>
      </c>
    </row>
    <row r="104" spans="1:37" ht="11.25" hidden="1" outlineLevel="3">
      <c r="A104" s="4881" t="s">
        <v>1077</v>
      </c>
      <c r="B104" s="60" t="s">
        <v>88</v>
      </c>
      <c r="C104" s="60" t="str">
        <f t="shared" si="14"/>
        <v/>
      </c>
      <c r="D104" s="2" t="s">
        <v>83</v>
      </c>
      <c r="E104" s="2" t="s">
        <v>1078</v>
      </c>
      <c r="F104" s="2" t="s">
        <v>68</v>
      </c>
      <c r="G104" s="2" t="s">
        <v>1077</v>
      </c>
      <c r="K104" s="2" t="s">
        <v>365</v>
      </c>
      <c r="L104" s="2" t="s">
        <v>12</v>
      </c>
      <c r="M104" s="2" t="s">
        <v>12</v>
      </c>
      <c r="S104" s="4882"/>
      <c r="U104" s="4883"/>
      <c r="W104" s="4884" t="str">
        <f t="shared" si="22"/>
        <v/>
      </c>
      <c r="Y104" s="4885" t="str">
        <f t="shared" si="15"/>
        <v/>
      </c>
      <c r="AA104" s="4886" t="str">
        <f t="shared" si="16"/>
        <v/>
      </c>
      <c r="AC104" s="84"/>
      <c r="AE104" s="4887"/>
      <c r="AG104" s="4888"/>
      <c r="AI104" s="4889" t="str">
        <f t="shared" si="23"/>
        <v/>
      </c>
      <c r="AK104" s="4890" t="str">
        <f t="shared" si="17"/>
        <v/>
      </c>
    </row>
    <row r="105" spans="1:37" ht="11.25" hidden="1" outlineLevel="3">
      <c r="A105" s="4891" t="s">
        <v>1079</v>
      </c>
      <c r="B105" s="60" t="s">
        <v>88</v>
      </c>
      <c r="C105" s="60" t="str">
        <f t="shared" si="14"/>
        <v/>
      </c>
      <c r="D105" s="2" t="s">
        <v>83</v>
      </c>
      <c r="E105" s="2" t="s">
        <v>1080</v>
      </c>
      <c r="F105" s="2" t="s">
        <v>68</v>
      </c>
      <c r="G105" s="2" t="s">
        <v>1079</v>
      </c>
      <c r="L105" s="2" t="s">
        <v>12</v>
      </c>
      <c r="M105" s="2" t="s">
        <v>12</v>
      </c>
      <c r="S105" s="4892"/>
      <c r="U105" s="4893"/>
      <c r="W105" s="4894" t="str">
        <f t="shared" si="22"/>
        <v/>
      </c>
      <c r="Y105" s="4895" t="str">
        <f t="shared" si="15"/>
        <v/>
      </c>
      <c r="AA105" s="4896" t="str">
        <f t="shared" si="16"/>
        <v/>
      </c>
      <c r="AC105" s="84"/>
      <c r="AE105" s="4897"/>
      <c r="AG105" s="4898"/>
      <c r="AI105" s="4899" t="str">
        <f t="shared" si="23"/>
        <v/>
      </c>
      <c r="AK105" s="4900" t="str">
        <f t="shared" si="17"/>
        <v/>
      </c>
    </row>
    <row r="106" spans="1:37" ht="11.25" hidden="1" outlineLevel="3">
      <c r="A106" s="4901" t="s">
        <v>1081</v>
      </c>
      <c r="B106" s="60" t="s">
        <v>88</v>
      </c>
      <c r="C106" s="60" t="str">
        <f t="shared" si="14"/>
        <v/>
      </c>
      <c r="D106" s="2" t="s">
        <v>83</v>
      </c>
      <c r="E106" s="2" t="s">
        <v>1082</v>
      </c>
      <c r="F106" s="2" t="s">
        <v>68</v>
      </c>
      <c r="G106" s="2" t="s">
        <v>1081</v>
      </c>
      <c r="L106" s="2" t="s">
        <v>12</v>
      </c>
      <c r="M106" s="2" t="s">
        <v>12</v>
      </c>
      <c r="S106" s="4902"/>
      <c r="U106" s="4903"/>
      <c r="W106" s="4904" t="str">
        <f t="shared" si="22"/>
        <v/>
      </c>
      <c r="Y106" s="4905" t="str">
        <f t="shared" si="15"/>
        <v/>
      </c>
      <c r="AA106" s="4906" t="str">
        <f t="shared" si="16"/>
        <v/>
      </c>
      <c r="AC106" s="84"/>
      <c r="AE106" s="4907"/>
      <c r="AG106" s="4908"/>
      <c r="AI106" s="4909" t="str">
        <f t="shared" si="23"/>
        <v/>
      </c>
      <c r="AK106" s="4910" t="str">
        <f t="shared" si="17"/>
        <v/>
      </c>
    </row>
    <row r="107" spans="1:37" ht="11.25" hidden="1" outlineLevel="3">
      <c r="A107" s="4911" t="s">
        <v>1083</v>
      </c>
      <c r="B107" s="60" t="s">
        <v>88</v>
      </c>
      <c r="C107" s="60" t="str">
        <f t="shared" si="14"/>
        <v/>
      </c>
      <c r="D107" s="2" t="s">
        <v>83</v>
      </c>
      <c r="E107" s="2" t="s">
        <v>1084</v>
      </c>
      <c r="F107" s="2" t="s">
        <v>68</v>
      </c>
      <c r="G107" s="2" t="s">
        <v>1083</v>
      </c>
      <c r="L107" s="2" t="s">
        <v>12</v>
      </c>
      <c r="M107" s="2" t="s">
        <v>12</v>
      </c>
      <c r="S107" s="4912"/>
      <c r="U107" s="4913"/>
      <c r="W107" s="4914" t="str">
        <f t="shared" si="22"/>
        <v/>
      </c>
      <c r="Y107" s="4915" t="str">
        <f t="shared" si="15"/>
        <v/>
      </c>
      <c r="AA107" s="4916" t="str">
        <f t="shared" si="16"/>
        <v/>
      </c>
      <c r="AC107" s="84"/>
      <c r="AE107" s="4917"/>
      <c r="AG107" s="4918"/>
      <c r="AI107" s="4919" t="str">
        <f t="shared" si="23"/>
        <v/>
      </c>
      <c r="AK107" s="4920" t="str">
        <f t="shared" si="17"/>
        <v/>
      </c>
    </row>
    <row r="108" spans="1:37" ht="11.25" hidden="1" outlineLevel="4">
      <c r="A108" s="4921" t="s">
        <v>1085</v>
      </c>
      <c r="B108" s="60"/>
      <c r="C108" s="60" t="str">
        <f t="shared" si="14"/>
        <v/>
      </c>
      <c r="D108" s="2" t="s">
        <v>83</v>
      </c>
      <c r="E108" s="2" t="s">
        <v>1086</v>
      </c>
      <c r="F108" s="2" t="s">
        <v>13</v>
      </c>
      <c r="G108" s="2" t="s">
        <v>1085</v>
      </c>
      <c r="L108" s="2" t="s">
        <v>12</v>
      </c>
      <c r="M108" s="2" t="s">
        <v>12</v>
      </c>
      <c r="S108" s="4922"/>
      <c r="U108" s="4923"/>
      <c r="W108" s="4924"/>
      <c r="Y108" s="4925" t="str">
        <f t="shared" si="15"/>
        <v/>
      </c>
      <c r="AA108" s="4926" t="str">
        <f t="shared" si="16"/>
        <v/>
      </c>
      <c r="AC108" s="84"/>
      <c r="AE108" s="4927"/>
      <c r="AG108" s="4928"/>
      <c r="AI108" s="4929"/>
      <c r="AK108" s="4930" t="str">
        <f t="shared" si="17"/>
        <v/>
      </c>
    </row>
    <row r="109" spans="1:37" ht="11.25" hidden="1" outlineLevel="3">
      <c r="A109" s="4931" t="s">
        <v>1087</v>
      </c>
      <c r="B109" s="60" t="s">
        <v>88</v>
      </c>
      <c r="C109" s="60" t="str">
        <f t="shared" si="14"/>
        <v/>
      </c>
      <c r="D109" s="2" t="s">
        <v>83</v>
      </c>
      <c r="E109" s="2" t="s">
        <v>1088</v>
      </c>
      <c r="F109" s="2" t="s">
        <v>68</v>
      </c>
      <c r="G109" s="2" t="s">
        <v>1089</v>
      </c>
      <c r="H109" s="2" t="s">
        <v>550</v>
      </c>
      <c r="L109" s="2" t="s">
        <v>12</v>
      </c>
      <c r="M109" s="2" t="s">
        <v>12</v>
      </c>
      <c r="S109" s="4932"/>
      <c r="U109" s="4933"/>
      <c r="W109" s="4934" t="str">
        <f>IF(ISNUMBER(U109),U109,"")</f>
        <v/>
      </c>
      <c r="Y109" s="4935" t="str">
        <f t="shared" si="15"/>
        <v/>
      </c>
      <c r="AA109" s="4936" t="str">
        <f t="shared" si="16"/>
        <v/>
      </c>
      <c r="AC109" s="84"/>
      <c r="AE109" s="4937"/>
      <c r="AG109" s="4938"/>
      <c r="AI109" s="4939" t="str">
        <f>IF(ISNUMBER(AG109),AG109,"")</f>
        <v/>
      </c>
      <c r="AK109" s="4940" t="str">
        <f t="shared" si="17"/>
        <v/>
      </c>
    </row>
    <row r="110" spans="1:37" ht="11.25" outlineLevel="1">
      <c r="A110" s="4941" t="s">
        <v>1090</v>
      </c>
      <c r="B110" s="60"/>
      <c r="C110" s="60" t="str">
        <f t="shared" si="14"/>
        <v/>
      </c>
      <c r="D110" s="2" t="s">
        <v>83</v>
      </c>
      <c r="E110" s="2" t="s">
        <v>1091</v>
      </c>
      <c r="F110" s="2" t="s">
        <v>68</v>
      </c>
      <c r="G110" s="2" t="s">
        <v>1090</v>
      </c>
      <c r="H110" s="2" t="s">
        <v>131</v>
      </c>
      <c r="J110" s="2" t="s">
        <v>86</v>
      </c>
      <c r="K110" s="2" t="s">
        <v>365</v>
      </c>
      <c r="L110" s="2" t="s">
        <v>12</v>
      </c>
      <c r="M110" s="2" t="s">
        <v>12</v>
      </c>
      <c r="S110" s="4942"/>
      <c r="U110" s="4943"/>
      <c r="W110" s="4944" t="str">
        <f>IF(ISNUMBER(U110),U110,"")</f>
        <v/>
      </c>
      <c r="Y110" s="4945" t="str">
        <f t="shared" si="15"/>
        <v/>
      </c>
      <c r="AA110" s="4946" t="str">
        <f t="shared" si="16"/>
        <v/>
      </c>
      <c r="AC110" s="84"/>
      <c r="AE110" s="4947"/>
      <c r="AG110" s="4948"/>
      <c r="AI110" s="4949" t="str">
        <f>IF(ISNUMBER(AG110),AG110,"")</f>
        <v/>
      </c>
      <c r="AK110" s="4950" t="str">
        <f t="shared" si="17"/>
        <v/>
      </c>
    </row>
    <row r="111" spans="1:37" ht="11.25" outlineLevel="1">
      <c r="A111" s="4951" t="s">
        <v>1092</v>
      </c>
      <c r="B111" s="60"/>
      <c r="C111" s="60" t="str">
        <f t="shared" si="14"/>
        <v/>
      </c>
      <c r="D111" s="2" t="s">
        <v>83</v>
      </c>
      <c r="E111" s="2" t="s">
        <v>1093</v>
      </c>
      <c r="F111" s="2" t="s">
        <v>68</v>
      </c>
      <c r="G111" s="2" t="s">
        <v>1092</v>
      </c>
      <c r="H111" s="2" t="s">
        <v>281</v>
      </c>
      <c r="J111" s="2" t="s">
        <v>72</v>
      </c>
      <c r="L111" s="2" t="s">
        <v>12</v>
      </c>
      <c r="M111" s="2" t="s">
        <v>12</v>
      </c>
      <c r="S111" s="4952"/>
      <c r="U111" s="4953"/>
      <c r="W111" s="4954" t="str">
        <f>IF(OR(ISNUMBER(W112),ISNUMBER(W118),ISNUMBER(W123)),N(W112)+N(W118)+N(W123),IF(ISNUMBER(U111),U111,""))</f>
        <v/>
      </c>
      <c r="Y111" s="4955" t="str">
        <f t="shared" si="15"/>
        <v/>
      </c>
      <c r="AA111" s="4956" t="str">
        <f t="shared" si="16"/>
        <v/>
      </c>
      <c r="AC111" s="84"/>
      <c r="AE111" s="4957"/>
      <c r="AG111" s="4958"/>
      <c r="AI111" s="4959" t="str">
        <f>IF(OR(ISNUMBER(AI112),ISNUMBER(AI118),ISNUMBER(AI123)),N(AI112)+N(AI118)+N(AI123),IF(ISNUMBER(AG111),AG111,""))</f>
        <v/>
      </c>
      <c r="AK111" s="4960" t="str">
        <f t="shared" si="17"/>
        <v/>
      </c>
    </row>
    <row r="112" spans="1:37" ht="11.25" outlineLevel="2" collapsed="1">
      <c r="A112" s="4961" t="s">
        <v>1094</v>
      </c>
      <c r="B112" s="60" t="s">
        <v>88</v>
      </c>
      <c r="C112" s="60" t="str">
        <f t="shared" si="14"/>
        <v/>
      </c>
      <c r="D112" s="2" t="s">
        <v>83</v>
      </c>
      <c r="E112" s="2" t="s">
        <v>1095</v>
      </c>
      <c r="F112" s="2" t="s">
        <v>68</v>
      </c>
      <c r="G112" s="2" t="s">
        <v>1094</v>
      </c>
      <c r="H112" s="2" t="s">
        <v>1096</v>
      </c>
      <c r="I112" s="2" t="s">
        <v>1097</v>
      </c>
      <c r="J112" s="2" t="s">
        <v>86</v>
      </c>
      <c r="L112" s="2" t="s">
        <v>12</v>
      </c>
      <c r="M112" s="2" t="s">
        <v>12</v>
      </c>
      <c r="S112" s="4962"/>
      <c r="U112" s="4963"/>
      <c r="W112" s="4964" t="str">
        <f>IF(OR(ISNUMBER(W113),ISNUMBER(W114),ISNUMBER(W115),ISNUMBER(W116),ISNUMBER(W117)),N(W113)+N(W114)+N(W115)+N(W116)+N(W117),IF(ISNUMBER(U112),U112,""))</f>
        <v/>
      </c>
      <c r="Y112" s="4965" t="str">
        <f t="shared" si="15"/>
        <v/>
      </c>
      <c r="AA112" s="4966" t="str">
        <f t="shared" si="16"/>
        <v/>
      </c>
      <c r="AC112" s="84"/>
      <c r="AE112" s="4967"/>
      <c r="AG112" s="4968"/>
      <c r="AI112" s="4969" t="str">
        <f>IF(OR(ISNUMBER(AI113),ISNUMBER(AI114),ISNUMBER(AI115),ISNUMBER(AI116),ISNUMBER(AI117)),N(AI113)+N(AI114)+N(AI115)+N(AI116)+N(AI117),IF(ISNUMBER(AG112),AG112,""))</f>
        <v/>
      </c>
      <c r="AK112" s="4970" t="str">
        <f t="shared" si="17"/>
        <v/>
      </c>
    </row>
    <row r="113" spans="1:37" ht="11.25" hidden="1" outlineLevel="3">
      <c r="A113" s="4971" t="s">
        <v>1098</v>
      </c>
      <c r="B113" s="60" t="s">
        <v>88</v>
      </c>
      <c r="C113" s="60" t="str">
        <f t="shared" si="14"/>
        <v/>
      </c>
      <c r="D113" s="2" t="s">
        <v>83</v>
      </c>
      <c r="E113" s="2" t="s">
        <v>1099</v>
      </c>
      <c r="F113" s="2" t="s">
        <v>68</v>
      </c>
      <c r="G113" s="2" t="s">
        <v>1098</v>
      </c>
      <c r="L113" s="2" t="s">
        <v>12</v>
      </c>
      <c r="M113" s="2" t="s">
        <v>12</v>
      </c>
      <c r="S113" s="4972"/>
      <c r="U113" s="4973"/>
      <c r="W113" s="4974" t="str">
        <f>IF(ISNUMBER(U113),U113,"")</f>
        <v/>
      </c>
      <c r="Y113" s="4975" t="str">
        <f t="shared" si="15"/>
        <v/>
      </c>
      <c r="AA113" s="4976" t="str">
        <f t="shared" si="16"/>
        <v/>
      </c>
      <c r="AC113" s="84"/>
      <c r="AE113" s="4977"/>
      <c r="AG113" s="4978"/>
      <c r="AI113" s="4979" t="str">
        <f>IF(ISNUMBER(AG113),AG113,"")</f>
        <v/>
      </c>
      <c r="AK113" s="4980" t="str">
        <f t="shared" si="17"/>
        <v/>
      </c>
    </row>
    <row r="114" spans="1:37" ht="11.25" hidden="1" outlineLevel="3">
      <c r="A114" s="4981" t="s">
        <v>1100</v>
      </c>
      <c r="B114" s="60" t="s">
        <v>88</v>
      </c>
      <c r="C114" s="60" t="str">
        <f t="shared" si="14"/>
        <v/>
      </c>
      <c r="D114" s="2" t="s">
        <v>83</v>
      </c>
      <c r="E114" s="2" t="s">
        <v>1101</v>
      </c>
      <c r="F114" s="2" t="s">
        <v>68</v>
      </c>
      <c r="G114" s="2" t="s">
        <v>1100</v>
      </c>
      <c r="L114" s="2" t="s">
        <v>12</v>
      </c>
      <c r="M114" s="2" t="s">
        <v>12</v>
      </c>
      <c r="S114" s="4982"/>
      <c r="U114" s="4983"/>
      <c r="W114" s="4984" t="str">
        <f>IF(ISNUMBER(U114),U114,"")</f>
        <v/>
      </c>
      <c r="Y114" s="4985" t="str">
        <f t="shared" si="15"/>
        <v/>
      </c>
      <c r="AA114" s="4986" t="str">
        <f t="shared" si="16"/>
        <v/>
      </c>
      <c r="AC114" s="84"/>
      <c r="AE114" s="4987"/>
      <c r="AG114" s="4988"/>
      <c r="AI114" s="4989" t="str">
        <f>IF(ISNUMBER(AG114),AG114,"")</f>
        <v/>
      </c>
      <c r="AK114" s="4990" t="str">
        <f t="shared" si="17"/>
        <v/>
      </c>
    </row>
    <row r="115" spans="1:37" ht="11.25" hidden="1" outlineLevel="3">
      <c r="A115" s="4991" t="s">
        <v>1102</v>
      </c>
      <c r="B115" s="60" t="s">
        <v>88</v>
      </c>
      <c r="C115" s="60" t="str">
        <f t="shared" si="14"/>
        <v/>
      </c>
      <c r="D115" s="2" t="s">
        <v>83</v>
      </c>
      <c r="E115" s="2" t="s">
        <v>1103</v>
      </c>
      <c r="F115" s="2" t="s">
        <v>68</v>
      </c>
      <c r="G115" s="2" t="s">
        <v>1102</v>
      </c>
      <c r="L115" s="2" t="s">
        <v>12</v>
      </c>
      <c r="M115" s="2" t="s">
        <v>12</v>
      </c>
      <c r="S115" s="4992"/>
      <c r="U115" s="4993"/>
      <c r="W115" s="4994" t="str">
        <f>IF(ISNUMBER(U115),U115,"")</f>
        <v/>
      </c>
      <c r="Y115" s="4995" t="str">
        <f t="shared" si="15"/>
        <v/>
      </c>
      <c r="AA115" s="4996" t="str">
        <f t="shared" si="16"/>
        <v/>
      </c>
      <c r="AC115" s="84"/>
      <c r="AE115" s="4997"/>
      <c r="AG115" s="4998"/>
      <c r="AI115" s="4999" t="str">
        <f>IF(ISNUMBER(AG115),AG115,"")</f>
        <v/>
      </c>
      <c r="AK115" s="5000" t="str">
        <f t="shared" si="17"/>
        <v/>
      </c>
    </row>
    <row r="116" spans="1:37" ht="11.25" hidden="1" outlineLevel="3">
      <c r="A116" s="5001" t="s">
        <v>1104</v>
      </c>
      <c r="B116" s="60" t="s">
        <v>88</v>
      </c>
      <c r="C116" s="60" t="str">
        <f t="shared" si="14"/>
        <v/>
      </c>
      <c r="D116" s="2" t="s">
        <v>83</v>
      </c>
      <c r="E116" s="2" t="s">
        <v>1105</v>
      </c>
      <c r="F116" s="2" t="s">
        <v>68</v>
      </c>
      <c r="G116" s="2" t="s">
        <v>1104</v>
      </c>
      <c r="L116" s="2" t="s">
        <v>12</v>
      </c>
      <c r="M116" s="2" t="s">
        <v>12</v>
      </c>
      <c r="S116" s="5002"/>
      <c r="U116" s="5003"/>
      <c r="W116" s="5004" t="str">
        <f>IF(ISNUMBER(U116),U116,"")</f>
        <v/>
      </c>
      <c r="Y116" s="5005" t="str">
        <f t="shared" si="15"/>
        <v/>
      </c>
      <c r="AA116" s="5006" t="str">
        <f t="shared" si="16"/>
        <v/>
      </c>
      <c r="AC116" s="84"/>
      <c r="AE116" s="5007"/>
      <c r="AG116" s="5008"/>
      <c r="AI116" s="5009" t="str">
        <f>IF(ISNUMBER(AG116),AG116,"")</f>
        <v/>
      </c>
      <c r="AK116" s="5010" t="str">
        <f t="shared" si="17"/>
        <v/>
      </c>
    </row>
    <row r="117" spans="1:37" ht="11.25" hidden="1" outlineLevel="3">
      <c r="A117" s="5011" t="s">
        <v>481</v>
      </c>
      <c r="B117" s="60" t="s">
        <v>88</v>
      </c>
      <c r="C117" s="60" t="str">
        <f t="shared" si="14"/>
        <v/>
      </c>
      <c r="D117" s="2" t="s">
        <v>83</v>
      </c>
      <c r="E117" s="2" t="s">
        <v>1106</v>
      </c>
      <c r="F117" s="2" t="s">
        <v>68</v>
      </c>
      <c r="G117" s="2" t="s">
        <v>481</v>
      </c>
      <c r="L117" s="2" t="s">
        <v>12</v>
      </c>
      <c r="M117" s="2" t="s">
        <v>12</v>
      </c>
      <c r="S117" s="5012"/>
      <c r="U117" s="5013"/>
      <c r="W117" s="5014" t="str">
        <f>IF(ISNUMBER(U117),U117,"")</f>
        <v/>
      </c>
      <c r="Y117" s="5015" t="str">
        <f t="shared" si="15"/>
        <v/>
      </c>
      <c r="AA117" s="5016" t="str">
        <f t="shared" si="16"/>
        <v/>
      </c>
      <c r="AC117" s="84"/>
      <c r="AE117" s="5017"/>
      <c r="AG117" s="5018"/>
      <c r="AI117" s="5019" t="str">
        <f>IF(ISNUMBER(AG117),AG117,"")</f>
        <v/>
      </c>
      <c r="AK117" s="5020" t="str">
        <f t="shared" si="17"/>
        <v/>
      </c>
    </row>
    <row r="118" spans="1:37" ht="11.25" outlineLevel="2" collapsed="1">
      <c r="A118" s="5021" t="s">
        <v>1107</v>
      </c>
      <c r="B118" s="60" t="s">
        <v>88</v>
      </c>
      <c r="C118" s="60" t="str">
        <f t="shared" si="14"/>
        <v/>
      </c>
      <c r="D118" s="2" t="s">
        <v>83</v>
      </c>
      <c r="E118" s="2" t="s">
        <v>1108</v>
      </c>
      <c r="F118" s="2" t="s">
        <v>68</v>
      </c>
      <c r="G118" s="2" t="s">
        <v>1107</v>
      </c>
      <c r="H118" s="2" t="s">
        <v>1096</v>
      </c>
      <c r="J118" s="2" t="s">
        <v>118</v>
      </c>
      <c r="L118" s="2" t="s">
        <v>12</v>
      </c>
      <c r="M118" s="2" t="s">
        <v>12</v>
      </c>
      <c r="S118" s="5022"/>
      <c r="U118" s="5023"/>
      <c r="W118" s="5024" t="str">
        <f>IF(OR(ISNUMBER(W120),ISNUMBER(W121),ISNUMBER(W122)),N(W120)+N(W121)+N(W122),IF(ISNUMBER(U118),U118,""))</f>
        <v/>
      </c>
      <c r="Y118" s="5025" t="str">
        <f t="shared" si="15"/>
        <v/>
      </c>
      <c r="AA118" s="5026" t="str">
        <f t="shared" si="16"/>
        <v/>
      </c>
      <c r="AC118" s="84"/>
      <c r="AE118" s="5027"/>
      <c r="AG118" s="5028"/>
      <c r="AI118" s="5029" t="str">
        <f>IF(OR(ISNUMBER(AI120),ISNUMBER(AI121),ISNUMBER(AI122)),N(AI120)+N(AI121)+N(AI122),IF(ISNUMBER(AG118),AG118,""))</f>
        <v/>
      </c>
      <c r="AK118" s="5030" t="str">
        <f t="shared" si="17"/>
        <v/>
      </c>
    </row>
    <row r="119" spans="1:37" ht="11.25" hidden="1" outlineLevel="3">
      <c r="A119" s="5031" t="s">
        <v>1109</v>
      </c>
      <c r="B119" s="60"/>
      <c r="C119" s="60" t="str">
        <f t="shared" si="14"/>
        <v/>
      </c>
      <c r="D119" s="2" t="s">
        <v>83</v>
      </c>
      <c r="E119" s="2" t="s">
        <v>1110</v>
      </c>
      <c r="F119" s="2" t="s">
        <v>13</v>
      </c>
      <c r="G119" s="2" t="s">
        <v>1109</v>
      </c>
      <c r="H119" s="2" t="s">
        <v>1111</v>
      </c>
      <c r="L119" s="2" t="s">
        <v>12</v>
      </c>
      <c r="M119" s="2" t="s">
        <v>12</v>
      </c>
      <c r="S119" s="5032"/>
      <c r="U119" s="5033"/>
      <c r="W119" s="5034"/>
      <c r="Y119" s="5035" t="str">
        <f t="shared" si="15"/>
        <v/>
      </c>
      <c r="AA119" s="5036" t="str">
        <f t="shared" si="16"/>
        <v/>
      </c>
      <c r="AC119" s="84"/>
      <c r="AE119" s="5037"/>
      <c r="AG119" s="5038"/>
      <c r="AI119" s="5039"/>
      <c r="AK119" s="5040" t="str">
        <f t="shared" si="17"/>
        <v/>
      </c>
    </row>
    <row r="120" spans="1:37" ht="11.25" hidden="1" outlineLevel="3">
      <c r="A120" s="5041" t="s">
        <v>1112</v>
      </c>
      <c r="B120" s="60" t="s">
        <v>88</v>
      </c>
      <c r="C120" s="60" t="str">
        <f t="shared" si="14"/>
        <v/>
      </c>
      <c r="D120" s="2" t="s">
        <v>83</v>
      </c>
      <c r="E120" s="2" t="s">
        <v>1113</v>
      </c>
      <c r="F120" s="2" t="s">
        <v>68</v>
      </c>
      <c r="G120" s="2" t="s">
        <v>1112</v>
      </c>
      <c r="L120" s="2" t="s">
        <v>12</v>
      </c>
      <c r="M120" s="2" t="s">
        <v>12</v>
      </c>
      <c r="S120" s="5042"/>
      <c r="U120" s="5043"/>
      <c r="W120" s="5044" t="str">
        <f t="shared" ref="W120:W132" si="24">IF(ISNUMBER(U120),U120,"")</f>
        <v/>
      </c>
      <c r="Y120" s="5045" t="str">
        <f t="shared" si="15"/>
        <v/>
      </c>
      <c r="AA120" s="5046" t="str">
        <f t="shared" si="16"/>
        <v/>
      </c>
      <c r="AC120" s="84"/>
      <c r="AE120" s="5047"/>
      <c r="AG120" s="5048"/>
      <c r="AI120" s="5049" t="str">
        <f t="shared" ref="AI120:AI132" si="25">IF(ISNUMBER(AG120),AG120,"")</f>
        <v/>
      </c>
      <c r="AK120" s="5050" t="str">
        <f t="shared" si="17"/>
        <v/>
      </c>
    </row>
    <row r="121" spans="1:37" ht="11.25" hidden="1" outlineLevel="3">
      <c r="A121" s="5051" t="s">
        <v>1114</v>
      </c>
      <c r="B121" s="60" t="s">
        <v>88</v>
      </c>
      <c r="C121" s="60" t="str">
        <f t="shared" si="14"/>
        <v/>
      </c>
      <c r="D121" s="2" t="s">
        <v>83</v>
      </c>
      <c r="E121" s="2" t="s">
        <v>1115</v>
      </c>
      <c r="F121" s="2" t="s">
        <v>68</v>
      </c>
      <c r="G121" s="2" t="s">
        <v>1114</v>
      </c>
      <c r="L121" s="2" t="s">
        <v>12</v>
      </c>
      <c r="M121" s="2" t="s">
        <v>12</v>
      </c>
      <c r="S121" s="5052"/>
      <c r="U121" s="5053"/>
      <c r="W121" s="5054" t="str">
        <f t="shared" si="24"/>
        <v/>
      </c>
      <c r="Y121" s="5055" t="str">
        <f t="shared" si="15"/>
        <v/>
      </c>
      <c r="AA121" s="5056" t="str">
        <f t="shared" si="16"/>
        <v/>
      </c>
      <c r="AC121" s="84"/>
      <c r="AE121" s="5057"/>
      <c r="AG121" s="5058"/>
      <c r="AI121" s="5059" t="str">
        <f t="shared" si="25"/>
        <v/>
      </c>
      <c r="AK121" s="5060" t="str">
        <f t="shared" si="17"/>
        <v/>
      </c>
    </row>
    <row r="122" spans="1:37" ht="11.25" hidden="1" outlineLevel="3">
      <c r="A122" s="5061" t="s">
        <v>1116</v>
      </c>
      <c r="B122" s="60" t="s">
        <v>88</v>
      </c>
      <c r="C122" s="60" t="str">
        <f t="shared" si="14"/>
        <v/>
      </c>
      <c r="D122" s="2" t="s">
        <v>83</v>
      </c>
      <c r="E122" s="2" t="s">
        <v>1117</v>
      </c>
      <c r="F122" s="2" t="s">
        <v>68</v>
      </c>
      <c r="G122" s="2" t="s">
        <v>1116</v>
      </c>
      <c r="L122" s="2" t="s">
        <v>12</v>
      </c>
      <c r="M122" s="2" t="s">
        <v>12</v>
      </c>
      <c r="S122" s="5062"/>
      <c r="U122" s="5063"/>
      <c r="W122" s="5064" t="str">
        <f t="shared" si="24"/>
        <v/>
      </c>
      <c r="Y122" s="5065" t="str">
        <f t="shared" si="15"/>
        <v/>
      </c>
      <c r="AA122" s="5066" t="str">
        <f t="shared" si="16"/>
        <v/>
      </c>
      <c r="AC122" s="84"/>
      <c r="AE122" s="5067"/>
      <c r="AG122" s="5068"/>
      <c r="AI122" s="5069" t="str">
        <f t="shared" si="25"/>
        <v/>
      </c>
      <c r="AK122" s="5070" t="str">
        <f t="shared" si="17"/>
        <v/>
      </c>
    </row>
    <row r="123" spans="1:37" ht="11.25" outlineLevel="2">
      <c r="A123" s="5071" t="s">
        <v>1118</v>
      </c>
      <c r="B123" s="60" t="s">
        <v>88</v>
      </c>
      <c r="C123" s="60" t="str">
        <f t="shared" si="14"/>
        <v/>
      </c>
      <c r="D123" s="2" t="s">
        <v>83</v>
      </c>
      <c r="E123" s="2" t="s">
        <v>1119</v>
      </c>
      <c r="F123" s="2" t="s">
        <v>68</v>
      </c>
      <c r="G123" s="2" t="s">
        <v>1120</v>
      </c>
      <c r="H123" s="2" t="s">
        <v>550</v>
      </c>
      <c r="J123" s="2" t="s">
        <v>118</v>
      </c>
      <c r="L123" s="2" t="s">
        <v>12</v>
      </c>
      <c r="M123" s="2" t="s">
        <v>12</v>
      </c>
      <c r="S123" s="5072"/>
      <c r="U123" s="5073"/>
      <c r="W123" s="5074" t="str">
        <f t="shared" si="24"/>
        <v/>
      </c>
      <c r="Y123" s="5075" t="str">
        <f t="shared" si="15"/>
        <v/>
      </c>
      <c r="AA123" s="5076" t="str">
        <f t="shared" si="16"/>
        <v/>
      </c>
      <c r="AC123" s="84"/>
      <c r="AE123" s="5077"/>
      <c r="AG123" s="5078"/>
      <c r="AI123" s="5079" t="str">
        <f t="shared" si="25"/>
        <v/>
      </c>
      <c r="AK123" s="5080" t="str">
        <f t="shared" si="17"/>
        <v/>
      </c>
    </row>
    <row r="124" spans="1:37" ht="11.25" outlineLevel="1">
      <c r="A124" s="5081" t="s">
        <v>1121</v>
      </c>
      <c r="B124" s="60"/>
      <c r="C124" s="60" t="str">
        <f t="shared" si="14"/>
        <v/>
      </c>
      <c r="D124" s="2" t="s">
        <v>83</v>
      </c>
      <c r="E124" s="2" t="s">
        <v>1122</v>
      </c>
      <c r="F124" s="2" t="s">
        <v>68</v>
      </c>
      <c r="G124" s="2" t="s">
        <v>1121</v>
      </c>
      <c r="J124" s="2" t="s">
        <v>86</v>
      </c>
      <c r="L124" s="2" t="s">
        <v>12</v>
      </c>
      <c r="M124" s="2" t="s">
        <v>12</v>
      </c>
      <c r="S124" s="5082"/>
      <c r="U124" s="5083"/>
      <c r="W124" s="5084" t="str">
        <f t="shared" si="24"/>
        <v/>
      </c>
      <c r="Y124" s="5085" t="str">
        <f t="shared" si="15"/>
        <v/>
      </c>
      <c r="AA124" s="5086" t="str">
        <f t="shared" si="16"/>
        <v/>
      </c>
      <c r="AC124" s="84"/>
      <c r="AE124" s="5087"/>
      <c r="AG124" s="5088"/>
      <c r="AI124" s="5089" t="str">
        <f t="shared" si="25"/>
        <v/>
      </c>
      <c r="AK124" s="5090" t="str">
        <f t="shared" si="17"/>
        <v/>
      </c>
    </row>
    <row r="125" spans="1:37" ht="11.25" outlineLevel="2">
      <c r="A125" s="5091" t="s">
        <v>907</v>
      </c>
      <c r="B125" s="60"/>
      <c r="C125" s="60" t="str">
        <f t="shared" si="14"/>
        <v/>
      </c>
      <c r="D125" s="2" t="s">
        <v>83</v>
      </c>
      <c r="E125" s="2" t="s">
        <v>1123</v>
      </c>
      <c r="F125" s="2" t="s">
        <v>68</v>
      </c>
      <c r="G125" s="2" t="s">
        <v>907</v>
      </c>
      <c r="L125" s="2" t="s">
        <v>12</v>
      </c>
      <c r="M125" s="2" t="s">
        <v>12</v>
      </c>
      <c r="S125" s="5092"/>
      <c r="U125" s="5093"/>
      <c r="W125" s="5094" t="str">
        <f t="shared" si="24"/>
        <v/>
      </c>
      <c r="Y125" s="5095" t="str">
        <f t="shared" si="15"/>
        <v/>
      </c>
      <c r="AA125" s="5096" t="str">
        <f t="shared" si="16"/>
        <v/>
      </c>
      <c r="AC125" s="84"/>
      <c r="AE125" s="5097"/>
      <c r="AG125" s="5098"/>
      <c r="AI125" s="5099" t="str">
        <f t="shared" si="25"/>
        <v/>
      </c>
      <c r="AK125" s="5100" t="str">
        <f t="shared" si="17"/>
        <v/>
      </c>
    </row>
    <row r="126" spans="1:37" ht="11.25" outlineLevel="2">
      <c r="A126" s="5101" t="s">
        <v>909</v>
      </c>
      <c r="B126" s="60"/>
      <c r="C126" s="60" t="str">
        <f t="shared" si="14"/>
        <v/>
      </c>
      <c r="D126" s="2" t="s">
        <v>83</v>
      </c>
      <c r="E126" s="2" t="s">
        <v>1124</v>
      </c>
      <c r="F126" s="2" t="s">
        <v>68</v>
      </c>
      <c r="G126" s="2" t="s">
        <v>909</v>
      </c>
      <c r="L126" s="2" t="s">
        <v>12</v>
      </c>
      <c r="M126" s="2" t="s">
        <v>12</v>
      </c>
      <c r="S126" s="5102"/>
      <c r="U126" s="5103"/>
      <c r="W126" s="5104" t="str">
        <f t="shared" si="24"/>
        <v/>
      </c>
      <c r="Y126" s="5105" t="str">
        <f t="shared" si="15"/>
        <v/>
      </c>
      <c r="AA126" s="5106" t="str">
        <f t="shared" si="16"/>
        <v/>
      </c>
      <c r="AC126" s="84"/>
      <c r="AE126" s="5107"/>
      <c r="AG126" s="5108"/>
      <c r="AI126" s="5109" t="str">
        <f t="shared" si="25"/>
        <v/>
      </c>
      <c r="AK126" s="5110" t="str">
        <f t="shared" si="17"/>
        <v/>
      </c>
    </row>
    <row r="127" spans="1:37" ht="11.25" outlineLevel="1">
      <c r="A127" s="5111" t="s">
        <v>1125</v>
      </c>
      <c r="B127" s="60"/>
      <c r="C127" s="60" t="str">
        <f t="shared" si="14"/>
        <v/>
      </c>
      <c r="D127" s="2" t="s">
        <v>83</v>
      </c>
      <c r="E127" s="2" t="s">
        <v>1126</v>
      </c>
      <c r="F127" s="2" t="s">
        <v>68</v>
      </c>
      <c r="G127" s="2" t="s">
        <v>1125</v>
      </c>
      <c r="J127" s="2" t="s">
        <v>86</v>
      </c>
      <c r="L127" s="2" t="s">
        <v>12</v>
      </c>
      <c r="M127" s="2" t="s">
        <v>12</v>
      </c>
      <c r="S127" s="5112"/>
      <c r="U127" s="5113"/>
      <c r="W127" s="5114" t="str">
        <f t="shared" si="24"/>
        <v/>
      </c>
      <c r="Y127" s="5115" t="str">
        <f t="shared" si="15"/>
        <v/>
      </c>
      <c r="AA127" s="5116" t="str">
        <f t="shared" si="16"/>
        <v/>
      </c>
      <c r="AC127" s="84"/>
      <c r="AE127" s="5117"/>
      <c r="AG127" s="5118"/>
      <c r="AI127" s="5119" t="str">
        <f t="shared" si="25"/>
        <v/>
      </c>
      <c r="AK127" s="5120" t="str">
        <f t="shared" si="17"/>
        <v/>
      </c>
    </row>
    <row r="128" spans="1:37" ht="11.25" outlineLevel="2">
      <c r="A128" s="5121" t="s">
        <v>1127</v>
      </c>
      <c r="B128" s="60"/>
      <c r="C128" s="60" t="str">
        <f t="shared" si="14"/>
        <v/>
      </c>
      <c r="D128" s="2" t="s">
        <v>83</v>
      </c>
      <c r="E128" s="2" t="s">
        <v>1128</v>
      </c>
      <c r="F128" s="2" t="s">
        <v>68</v>
      </c>
      <c r="G128" s="2" t="s">
        <v>1127</v>
      </c>
      <c r="I128" s="2" t="s">
        <v>1129</v>
      </c>
      <c r="J128" s="2" t="s">
        <v>86</v>
      </c>
      <c r="L128" s="2" t="s">
        <v>12</v>
      </c>
      <c r="M128" s="2" t="s">
        <v>12</v>
      </c>
      <c r="S128" s="5122"/>
      <c r="U128" s="5123"/>
      <c r="W128" s="5124" t="str">
        <f t="shared" si="24"/>
        <v/>
      </c>
      <c r="Y128" s="5125" t="str">
        <f t="shared" si="15"/>
        <v/>
      </c>
      <c r="AA128" s="5126" t="str">
        <f t="shared" si="16"/>
        <v/>
      </c>
      <c r="AC128" s="84"/>
      <c r="AE128" s="5127"/>
      <c r="AG128" s="5128"/>
      <c r="AI128" s="5129" t="str">
        <f t="shared" si="25"/>
        <v/>
      </c>
      <c r="AK128" s="5130" t="str">
        <f t="shared" si="17"/>
        <v/>
      </c>
    </row>
    <row r="129" spans="1:37" ht="11.25" outlineLevel="2">
      <c r="A129" s="5131" t="s">
        <v>1130</v>
      </c>
      <c r="B129" s="60"/>
      <c r="C129" s="60" t="str">
        <f t="shared" si="14"/>
        <v/>
      </c>
      <c r="D129" s="2" t="s">
        <v>83</v>
      </c>
      <c r="E129" s="2" t="s">
        <v>1131</v>
      </c>
      <c r="F129" s="2" t="s">
        <v>68</v>
      </c>
      <c r="G129" s="2" t="s">
        <v>1130</v>
      </c>
      <c r="L129" s="2" t="s">
        <v>12</v>
      </c>
      <c r="M129" s="2" t="s">
        <v>12</v>
      </c>
      <c r="S129" s="5132"/>
      <c r="U129" s="5133"/>
      <c r="W129" s="5134" t="str">
        <f t="shared" si="24"/>
        <v/>
      </c>
      <c r="Y129" s="5135" t="str">
        <f t="shared" si="15"/>
        <v/>
      </c>
      <c r="AA129" s="5136" t="str">
        <f t="shared" si="16"/>
        <v/>
      </c>
      <c r="AC129" s="84"/>
      <c r="AE129" s="5137"/>
      <c r="AG129" s="5138"/>
      <c r="AI129" s="5139" t="str">
        <f t="shared" si="25"/>
        <v/>
      </c>
      <c r="AK129" s="5140" t="str">
        <f t="shared" si="17"/>
        <v/>
      </c>
    </row>
    <row r="130" spans="1:37" ht="11.25" outlineLevel="1">
      <c r="A130" s="5141" t="s">
        <v>1132</v>
      </c>
      <c r="B130" s="60"/>
      <c r="C130" s="60" t="str">
        <f t="shared" si="14"/>
        <v/>
      </c>
      <c r="D130" s="2" t="s">
        <v>83</v>
      </c>
      <c r="E130" s="2" t="s">
        <v>1133</v>
      </c>
      <c r="F130" s="2" t="s">
        <v>68</v>
      </c>
      <c r="G130" s="2" t="s">
        <v>1132</v>
      </c>
      <c r="J130" s="2" t="s">
        <v>86</v>
      </c>
      <c r="K130" s="2" t="s">
        <v>365</v>
      </c>
      <c r="L130" s="2" t="s">
        <v>12</v>
      </c>
      <c r="M130" s="2" t="s">
        <v>12</v>
      </c>
      <c r="S130" s="5142"/>
      <c r="U130" s="5143"/>
      <c r="W130" s="5144" t="str">
        <f t="shared" si="24"/>
        <v/>
      </c>
      <c r="Y130" s="5145" t="str">
        <f t="shared" si="15"/>
        <v/>
      </c>
      <c r="AA130" s="5146" t="str">
        <f t="shared" si="16"/>
        <v/>
      </c>
      <c r="AC130" s="84"/>
      <c r="AE130" s="5147"/>
      <c r="AG130" s="5148"/>
      <c r="AI130" s="5149" t="str">
        <f t="shared" si="25"/>
        <v/>
      </c>
      <c r="AK130" s="5150" t="str">
        <f t="shared" si="17"/>
        <v/>
      </c>
    </row>
    <row r="131" spans="1:37" ht="11.25" outlineLevel="2">
      <c r="A131" s="5151" t="s">
        <v>1134</v>
      </c>
      <c r="B131" s="60"/>
      <c r="C131" s="60" t="str">
        <f t="shared" si="14"/>
        <v/>
      </c>
      <c r="D131" s="2" t="s">
        <v>83</v>
      </c>
      <c r="E131" s="2" t="s">
        <v>1135</v>
      </c>
      <c r="F131" s="2" t="s">
        <v>68</v>
      </c>
      <c r="G131" s="2" t="s">
        <v>1134</v>
      </c>
      <c r="K131" s="2" t="s">
        <v>365</v>
      </c>
      <c r="L131" s="2" t="s">
        <v>12</v>
      </c>
      <c r="M131" s="2" t="s">
        <v>12</v>
      </c>
      <c r="S131" s="5152"/>
      <c r="U131" s="5153"/>
      <c r="W131" s="5154" t="str">
        <f t="shared" si="24"/>
        <v/>
      </c>
      <c r="Y131" s="5155" t="str">
        <f t="shared" si="15"/>
        <v/>
      </c>
      <c r="AA131" s="5156" t="str">
        <f t="shared" si="16"/>
        <v/>
      </c>
      <c r="AC131" s="84"/>
      <c r="AE131" s="5157"/>
      <c r="AG131" s="5158"/>
      <c r="AI131" s="5159" t="str">
        <f t="shared" si="25"/>
        <v/>
      </c>
      <c r="AK131" s="5160" t="str">
        <f t="shared" si="17"/>
        <v/>
      </c>
    </row>
    <row r="132" spans="1:37" ht="11.25" outlineLevel="1">
      <c r="A132" s="5161" t="s">
        <v>1136</v>
      </c>
      <c r="B132" s="60"/>
      <c r="C132" s="60" t="str">
        <f t="shared" si="14"/>
        <v/>
      </c>
      <c r="D132" s="2" t="s">
        <v>83</v>
      </c>
      <c r="E132" s="2" t="s">
        <v>1137</v>
      </c>
      <c r="F132" s="2" t="s">
        <v>68</v>
      </c>
      <c r="G132" s="2" t="s">
        <v>1136</v>
      </c>
      <c r="J132" s="2" t="s">
        <v>118</v>
      </c>
      <c r="K132" s="2" t="s">
        <v>365</v>
      </c>
      <c r="L132" s="2" t="s">
        <v>12</v>
      </c>
      <c r="M132" s="2" t="s">
        <v>12</v>
      </c>
      <c r="S132" s="5162"/>
      <c r="U132" s="5163"/>
      <c r="W132" s="5164" t="str">
        <f t="shared" si="24"/>
        <v/>
      </c>
      <c r="Y132" s="5165" t="str">
        <f t="shared" si="15"/>
        <v/>
      </c>
      <c r="AA132" s="5166" t="str">
        <f t="shared" si="16"/>
        <v/>
      </c>
      <c r="AC132" s="84"/>
      <c r="AE132" s="5167"/>
      <c r="AG132" s="5168"/>
      <c r="AI132" s="5169" t="str">
        <f t="shared" si="25"/>
        <v/>
      </c>
      <c r="AK132" s="5170" t="str">
        <f t="shared" si="17"/>
        <v/>
      </c>
    </row>
    <row r="133" spans="1:37" ht="11.25" outlineLevel="1">
      <c r="A133" s="5171" t="s">
        <v>1138</v>
      </c>
      <c r="B133" s="60"/>
      <c r="C133" s="60" t="str">
        <f t="shared" si="14"/>
        <v/>
      </c>
      <c r="D133" s="2" t="s">
        <v>83</v>
      </c>
      <c r="E133" s="2" t="s">
        <v>1139</v>
      </c>
      <c r="F133" s="2" t="s">
        <v>68</v>
      </c>
      <c r="G133" s="2" t="s">
        <v>1138</v>
      </c>
      <c r="J133" s="2" t="s">
        <v>72</v>
      </c>
      <c r="L133" s="2" t="s">
        <v>12</v>
      </c>
      <c r="M133" s="2" t="s">
        <v>12</v>
      </c>
      <c r="S133" s="5172"/>
      <c r="U133" s="5173"/>
      <c r="W133" s="5174" t="str">
        <f>IF(OR(ISNUMBER(W134),ISNUMBER(W140),ISNUMBER(W148),ISNUMBER(W159),ISNUMBER(W192),ISNUMBER(W214),ISNUMBER(W220),ISNUMBER(W226),ISNUMBER(W261),ISNUMBER(W267),ISNUMBER(W277),ISNUMBER(W278),ISNUMBER(W279),ISNUMBER(W280)),N(W134)+N(W140)+N(W148)+N(W159)+N(W192)+N(W214)+N(W220)+N(W226)+N(W261)+N(W267)+N(W277)+N(W278)+N(W279)+N(W280),IF(ISNUMBER(U133),U133,""))</f>
        <v/>
      </c>
      <c r="Y133" s="5175" t="str">
        <f t="shared" si="15"/>
        <v/>
      </c>
      <c r="AA133" s="5176" t="str">
        <f t="shared" si="16"/>
        <v/>
      </c>
      <c r="AC133" s="84"/>
      <c r="AE133" s="5177"/>
      <c r="AG133" s="5178"/>
      <c r="AI133" s="5179" t="str">
        <f>IF(OR(ISNUMBER(AI134),ISNUMBER(AI140),ISNUMBER(AI148),ISNUMBER(AI159),ISNUMBER(AI192),ISNUMBER(AI214),ISNUMBER(AI220),ISNUMBER(AI226),ISNUMBER(AI261),ISNUMBER(AI267),ISNUMBER(AI277),ISNUMBER(AI278),ISNUMBER(AI279),ISNUMBER(AI280)),N(AI134)+N(AI140)+N(AI148)+N(AI159)+N(AI192)+N(AI214)+N(AI220)+N(AI226)+N(AI261)+N(AI267)+N(AI277)+N(AI278)+N(AI279)+N(AI280),IF(ISNUMBER(AG133),AG133,""))</f>
        <v/>
      </c>
      <c r="AK133" s="5180" t="str">
        <f t="shared" si="17"/>
        <v/>
      </c>
    </row>
    <row r="134" spans="1:37" ht="11.25" outlineLevel="2" collapsed="1">
      <c r="A134" s="5181" t="s">
        <v>1140</v>
      </c>
      <c r="B134" s="60" t="s">
        <v>88</v>
      </c>
      <c r="C134" s="60" t="str">
        <f t="shared" si="14"/>
        <v/>
      </c>
      <c r="D134" s="2" t="s">
        <v>83</v>
      </c>
      <c r="E134" s="2" t="s">
        <v>1141</v>
      </c>
      <c r="F134" s="2" t="s">
        <v>68</v>
      </c>
      <c r="G134" s="2" t="s">
        <v>1140</v>
      </c>
      <c r="J134" s="2" t="s">
        <v>86</v>
      </c>
      <c r="L134" s="2" t="s">
        <v>12</v>
      </c>
      <c r="S134" s="5182"/>
      <c r="U134" s="5183"/>
      <c r="W134" s="5184" t="str">
        <f>IF(OR(ISNUMBER(W135),ISNUMBER(W136),ISNUMBER(W137),ISNUMBER(W138)),N(W135)+N(W136)+N(W137)+N(W138),IF(ISNUMBER(U134),U134,""))</f>
        <v/>
      </c>
      <c r="Y134" s="5185" t="str">
        <f t="shared" si="15"/>
        <v/>
      </c>
      <c r="AA134" s="5186" t="str">
        <f t="shared" si="16"/>
        <v/>
      </c>
      <c r="AC134" s="84"/>
      <c r="AE134" s="5187"/>
      <c r="AG134" s="5188"/>
      <c r="AI134" s="5189" t="str">
        <f>IF(OR(ISNUMBER(AI135),ISNUMBER(AI136),ISNUMBER(AI137),ISNUMBER(AI138)),N(AI135)+N(AI136)+N(AI137)+N(AI138),IF(ISNUMBER(AG134),AG134,""))</f>
        <v/>
      </c>
      <c r="AK134" s="5190" t="str">
        <f t="shared" si="17"/>
        <v/>
      </c>
    </row>
    <row r="135" spans="1:37" ht="11.25" hidden="1" outlineLevel="3">
      <c r="A135" s="5191" t="s">
        <v>1142</v>
      </c>
      <c r="B135" s="60" t="s">
        <v>88</v>
      </c>
      <c r="C135" s="60" t="str">
        <f t="shared" si="14"/>
        <v/>
      </c>
      <c r="D135" s="2" t="s">
        <v>83</v>
      </c>
      <c r="E135" s="2" t="s">
        <v>1143</v>
      </c>
      <c r="F135" s="2" t="s">
        <v>68</v>
      </c>
      <c r="G135" s="2" t="s">
        <v>1142</v>
      </c>
      <c r="L135" s="2" t="s">
        <v>12</v>
      </c>
      <c r="S135" s="5192"/>
      <c r="U135" s="5193"/>
      <c r="W135" s="5194" t="str">
        <f>IF(ISNUMBER(U135),U135,"")</f>
        <v/>
      </c>
      <c r="Y135" s="5195" t="str">
        <f t="shared" si="15"/>
        <v/>
      </c>
      <c r="AA135" s="5196" t="str">
        <f t="shared" si="16"/>
        <v/>
      </c>
      <c r="AC135" s="84"/>
      <c r="AE135" s="5197"/>
      <c r="AG135" s="5198"/>
      <c r="AI135" s="5199" t="str">
        <f>IF(ISNUMBER(AG135),AG135,"")</f>
        <v/>
      </c>
      <c r="AK135" s="5200" t="str">
        <f t="shared" si="17"/>
        <v/>
      </c>
    </row>
    <row r="136" spans="1:37" ht="11.25" hidden="1" outlineLevel="3">
      <c r="A136" s="5201" t="s">
        <v>1144</v>
      </c>
      <c r="B136" s="60" t="s">
        <v>88</v>
      </c>
      <c r="C136" s="60" t="str">
        <f t="shared" si="14"/>
        <v/>
      </c>
      <c r="D136" s="2" t="s">
        <v>83</v>
      </c>
      <c r="E136" s="2" t="s">
        <v>1145</v>
      </c>
      <c r="F136" s="2" t="s">
        <v>68</v>
      </c>
      <c r="G136" s="2" t="s">
        <v>1144</v>
      </c>
      <c r="L136" s="2" t="s">
        <v>12</v>
      </c>
      <c r="S136" s="5202"/>
      <c r="U136" s="5203"/>
      <c r="W136" s="5204" t="str">
        <f>IF(ISNUMBER(U136),U136,"")</f>
        <v/>
      </c>
      <c r="Y136" s="5205" t="str">
        <f t="shared" si="15"/>
        <v/>
      </c>
      <c r="AA136" s="5206" t="str">
        <f t="shared" si="16"/>
        <v/>
      </c>
      <c r="AC136" s="84"/>
      <c r="AE136" s="5207"/>
      <c r="AG136" s="5208"/>
      <c r="AI136" s="5209" t="str">
        <f>IF(ISNUMBER(AG136),AG136,"")</f>
        <v/>
      </c>
      <c r="AK136" s="5210" t="str">
        <f t="shared" si="17"/>
        <v/>
      </c>
    </row>
    <row r="137" spans="1:37" ht="11.25" hidden="1" outlineLevel="3">
      <c r="A137" s="5211" t="s">
        <v>1146</v>
      </c>
      <c r="B137" s="60" t="s">
        <v>88</v>
      </c>
      <c r="C137" s="60" t="str">
        <f t="shared" ref="C137:C200" si="26">IF(OR(ISNUMBER(S137),ISNUMBER(U137),ISNUMBER(W137),ISNUMBER(Y137),ISNUMBER(AC137),ISNUMBER(AE137),ISNUMBER(AG137),ISNUMBER(AI137),ISNUMBER(AA137),ISNUMBER(AK137)),"x","")</f>
        <v/>
      </c>
      <c r="D137" s="2" t="s">
        <v>83</v>
      </c>
      <c r="E137" s="2" t="s">
        <v>1147</v>
      </c>
      <c r="F137" s="2" t="s">
        <v>68</v>
      </c>
      <c r="G137" s="2" t="s">
        <v>1146</v>
      </c>
      <c r="L137" s="2" t="s">
        <v>12</v>
      </c>
      <c r="S137" s="5212"/>
      <c r="U137" s="5213"/>
      <c r="W137" s="5214" t="str">
        <f>IF(ISNUMBER(U137),U137,"")</f>
        <v/>
      </c>
      <c r="Y137" s="5215" t="str">
        <f t="shared" ref="Y137:Y200" si="27">IF(OR(ISNUMBER(W137),ISNUMBER(AI137)),N(W137)+N(AI137),"")</f>
        <v/>
      </c>
      <c r="AA137" s="5216" t="str">
        <f t="shared" ref="AA137:AA200" si="28">IF(OR(ISNUMBER(S137),ISNUMBER(Y137)),N(S137)+N(Y137),"")</f>
        <v/>
      </c>
      <c r="AC137" s="84"/>
      <c r="AE137" s="5217"/>
      <c r="AG137" s="5218"/>
      <c r="AI137" s="5219" t="str">
        <f>IF(ISNUMBER(AG137),AG137,"")</f>
        <v/>
      </c>
      <c r="AK137" s="5220" t="str">
        <f t="shared" ref="AK137:AK200" si="29">IF(OR(ISNUMBER(AE137),ISNUMBER(AI137)),N(AE137)+N(AI137),"")</f>
        <v/>
      </c>
    </row>
    <row r="138" spans="1:37" ht="11.25" hidden="1" outlineLevel="3">
      <c r="A138" s="5221" t="s">
        <v>1148</v>
      </c>
      <c r="B138" s="60" t="s">
        <v>88</v>
      </c>
      <c r="C138" s="60" t="str">
        <f t="shared" si="26"/>
        <v/>
      </c>
      <c r="D138" s="2" t="s">
        <v>83</v>
      </c>
      <c r="E138" s="2" t="s">
        <v>1149</v>
      </c>
      <c r="F138" s="2" t="s">
        <v>68</v>
      </c>
      <c r="G138" s="2" t="s">
        <v>1148</v>
      </c>
      <c r="L138" s="2" t="s">
        <v>12</v>
      </c>
      <c r="S138" s="5222"/>
      <c r="U138" s="5223"/>
      <c r="W138" s="5224" t="str">
        <f>IF(ISNUMBER(U138),U138,"")</f>
        <v/>
      </c>
      <c r="Y138" s="5225" t="str">
        <f t="shared" si="27"/>
        <v/>
      </c>
      <c r="AA138" s="5226" t="str">
        <f t="shared" si="28"/>
        <v/>
      </c>
      <c r="AC138" s="84"/>
      <c r="AE138" s="5227"/>
      <c r="AG138" s="5228"/>
      <c r="AI138" s="5229" t="str">
        <f>IF(ISNUMBER(AG138),AG138,"")</f>
        <v/>
      </c>
      <c r="AK138" s="5230" t="str">
        <f t="shared" si="29"/>
        <v/>
      </c>
    </row>
    <row r="139" spans="1:37" ht="11.25" hidden="1" outlineLevel="3">
      <c r="A139" s="5231" t="s">
        <v>1150</v>
      </c>
      <c r="B139" s="60"/>
      <c r="C139" s="60" t="str">
        <f t="shared" si="26"/>
        <v/>
      </c>
      <c r="D139" s="2" t="s">
        <v>83</v>
      </c>
      <c r="E139" s="2" t="s">
        <v>1151</v>
      </c>
      <c r="F139" s="2" t="s">
        <v>13</v>
      </c>
      <c r="G139" s="2" t="s">
        <v>1150</v>
      </c>
      <c r="L139" s="2" t="s">
        <v>12</v>
      </c>
      <c r="S139" s="5232"/>
      <c r="U139" s="5233"/>
      <c r="W139" s="5234"/>
      <c r="Y139" s="5235" t="str">
        <f t="shared" si="27"/>
        <v/>
      </c>
      <c r="AA139" s="5236" t="str">
        <f t="shared" si="28"/>
        <v/>
      </c>
      <c r="AC139" s="84"/>
      <c r="AE139" s="5237"/>
      <c r="AG139" s="5238"/>
      <c r="AI139" s="5239"/>
      <c r="AK139" s="5240" t="str">
        <f t="shared" si="29"/>
        <v/>
      </c>
    </row>
    <row r="140" spans="1:37" ht="11.25" outlineLevel="2" collapsed="1">
      <c r="A140" s="5241" t="s">
        <v>1152</v>
      </c>
      <c r="B140" s="60" t="s">
        <v>88</v>
      </c>
      <c r="C140" s="60" t="str">
        <f t="shared" si="26"/>
        <v/>
      </c>
      <c r="D140" s="2" t="s">
        <v>83</v>
      </c>
      <c r="E140" s="2" t="s">
        <v>1153</v>
      </c>
      <c r="F140" s="2" t="s">
        <v>68</v>
      </c>
      <c r="G140" s="2" t="s">
        <v>1152</v>
      </c>
      <c r="J140" s="2" t="s">
        <v>118</v>
      </c>
      <c r="L140" s="2" t="s">
        <v>12</v>
      </c>
      <c r="S140" s="5242"/>
      <c r="U140" s="5243"/>
      <c r="W140" s="5244" t="str">
        <f>IF(OR(ISNUMBER(W141),ISNUMBER(W147)),N(W141)-N(W147),IF(ISNUMBER(U140),U140,""))</f>
        <v/>
      </c>
      <c r="Y140" s="5245" t="str">
        <f t="shared" si="27"/>
        <v/>
      </c>
      <c r="AA140" s="5246" t="str">
        <f t="shared" si="28"/>
        <v/>
      </c>
      <c r="AC140" s="84"/>
      <c r="AE140" s="5247"/>
      <c r="AG140" s="5248"/>
      <c r="AI140" s="5249" t="str">
        <f>IF(OR(ISNUMBER(AI141),ISNUMBER(AI147)),N(AI141)-N(AI147),IF(ISNUMBER(AG140),AG140,""))</f>
        <v/>
      </c>
      <c r="AK140" s="5250" t="str">
        <f t="shared" si="29"/>
        <v/>
      </c>
    </row>
    <row r="141" spans="1:37" ht="11.25" hidden="1" outlineLevel="3">
      <c r="A141" s="5251" t="s">
        <v>1154</v>
      </c>
      <c r="B141" s="60" t="s">
        <v>88</v>
      </c>
      <c r="C141" s="60" t="str">
        <f t="shared" si="26"/>
        <v/>
      </c>
      <c r="D141" s="2" t="s">
        <v>83</v>
      </c>
      <c r="E141" s="2" t="s">
        <v>1155</v>
      </c>
      <c r="F141" s="2" t="s">
        <v>68</v>
      </c>
      <c r="G141" s="2" t="s">
        <v>1154</v>
      </c>
      <c r="L141" s="2" t="s">
        <v>12</v>
      </c>
      <c r="S141" s="5252"/>
      <c r="U141" s="5253"/>
      <c r="W141" s="5254" t="str">
        <f>IF(OR(ISNUMBER(W142),ISNUMBER(W143),ISNUMBER(W144),ISNUMBER(W145)),N(W142)+N(W143)+N(W144)+N(W145),IF(ISNUMBER(U141),U141,""))</f>
        <v/>
      </c>
      <c r="Y141" s="5255" t="str">
        <f t="shared" si="27"/>
        <v/>
      </c>
      <c r="AA141" s="5256" t="str">
        <f t="shared" si="28"/>
        <v/>
      </c>
      <c r="AC141" s="84"/>
      <c r="AE141" s="5257"/>
      <c r="AG141" s="5258"/>
      <c r="AI141" s="5259" t="str">
        <f>IF(OR(ISNUMBER(AI142),ISNUMBER(AI143),ISNUMBER(AI144),ISNUMBER(AI145)),N(AI142)+N(AI143)+N(AI144)+N(AI145),IF(ISNUMBER(AG141),AG141,""))</f>
        <v/>
      </c>
      <c r="AK141" s="5260" t="str">
        <f t="shared" si="29"/>
        <v/>
      </c>
    </row>
    <row r="142" spans="1:37" ht="11.25" hidden="1" outlineLevel="4">
      <c r="A142" s="5261" t="s">
        <v>1142</v>
      </c>
      <c r="B142" s="60" t="s">
        <v>88</v>
      </c>
      <c r="C142" s="60" t="str">
        <f t="shared" si="26"/>
        <v/>
      </c>
      <c r="D142" s="2" t="s">
        <v>83</v>
      </c>
      <c r="E142" s="2" t="s">
        <v>1156</v>
      </c>
      <c r="F142" s="2" t="s">
        <v>68</v>
      </c>
      <c r="G142" s="2" t="s">
        <v>1142</v>
      </c>
      <c r="L142" s="2" t="s">
        <v>12</v>
      </c>
      <c r="S142" s="5262"/>
      <c r="U142" s="5263"/>
      <c r="W142" s="5264" t="str">
        <f>IF(ISNUMBER(U142),U142,"")</f>
        <v/>
      </c>
      <c r="Y142" s="5265" t="str">
        <f t="shared" si="27"/>
        <v/>
      </c>
      <c r="AA142" s="5266" t="str">
        <f t="shared" si="28"/>
        <v/>
      </c>
      <c r="AC142" s="84"/>
      <c r="AE142" s="5267"/>
      <c r="AG142" s="5268"/>
      <c r="AI142" s="5269" t="str">
        <f>IF(ISNUMBER(AG142),AG142,"")</f>
        <v/>
      </c>
      <c r="AK142" s="5270" t="str">
        <f t="shared" si="29"/>
        <v/>
      </c>
    </row>
    <row r="143" spans="1:37" ht="11.25" hidden="1" outlineLevel="4">
      <c r="A143" s="5271" t="s">
        <v>1144</v>
      </c>
      <c r="B143" s="60" t="s">
        <v>88</v>
      </c>
      <c r="C143" s="60" t="str">
        <f t="shared" si="26"/>
        <v/>
      </c>
      <c r="D143" s="2" t="s">
        <v>83</v>
      </c>
      <c r="E143" s="2" t="s">
        <v>1157</v>
      </c>
      <c r="F143" s="2" t="s">
        <v>68</v>
      </c>
      <c r="G143" s="2" t="s">
        <v>1144</v>
      </c>
      <c r="L143" s="2" t="s">
        <v>12</v>
      </c>
      <c r="S143" s="5272"/>
      <c r="U143" s="5273"/>
      <c r="W143" s="5274" t="str">
        <f>IF(ISNUMBER(U143),U143,"")</f>
        <v/>
      </c>
      <c r="Y143" s="5275" t="str">
        <f t="shared" si="27"/>
        <v/>
      </c>
      <c r="AA143" s="5276" t="str">
        <f t="shared" si="28"/>
        <v/>
      </c>
      <c r="AC143" s="84"/>
      <c r="AE143" s="5277"/>
      <c r="AG143" s="5278"/>
      <c r="AI143" s="5279" t="str">
        <f>IF(ISNUMBER(AG143),AG143,"")</f>
        <v/>
      </c>
      <c r="AK143" s="5280" t="str">
        <f t="shared" si="29"/>
        <v/>
      </c>
    </row>
    <row r="144" spans="1:37" ht="11.25" hidden="1" outlineLevel="4">
      <c r="A144" s="5281" t="s">
        <v>1146</v>
      </c>
      <c r="B144" s="60" t="s">
        <v>88</v>
      </c>
      <c r="C144" s="60" t="str">
        <f t="shared" si="26"/>
        <v/>
      </c>
      <c r="D144" s="2" t="s">
        <v>83</v>
      </c>
      <c r="E144" s="2" t="s">
        <v>1158</v>
      </c>
      <c r="F144" s="2" t="s">
        <v>68</v>
      </c>
      <c r="G144" s="2" t="s">
        <v>1146</v>
      </c>
      <c r="L144" s="2" t="s">
        <v>12</v>
      </c>
      <c r="S144" s="5282"/>
      <c r="U144" s="5283"/>
      <c r="W144" s="5284" t="str">
        <f>IF(ISNUMBER(U144),U144,"")</f>
        <v/>
      </c>
      <c r="Y144" s="5285" t="str">
        <f t="shared" si="27"/>
        <v/>
      </c>
      <c r="AA144" s="5286" t="str">
        <f t="shared" si="28"/>
        <v/>
      </c>
      <c r="AC144" s="84"/>
      <c r="AE144" s="5287"/>
      <c r="AG144" s="5288"/>
      <c r="AI144" s="5289" t="str">
        <f>IF(ISNUMBER(AG144),AG144,"")</f>
        <v/>
      </c>
      <c r="AK144" s="5290" t="str">
        <f t="shared" si="29"/>
        <v/>
      </c>
    </row>
    <row r="145" spans="1:37" ht="11.25" hidden="1" outlineLevel="4">
      <c r="A145" s="5291" t="s">
        <v>1148</v>
      </c>
      <c r="B145" s="60" t="s">
        <v>88</v>
      </c>
      <c r="C145" s="60" t="str">
        <f t="shared" si="26"/>
        <v/>
      </c>
      <c r="D145" s="2" t="s">
        <v>83</v>
      </c>
      <c r="E145" s="2" t="s">
        <v>1159</v>
      </c>
      <c r="F145" s="2" t="s">
        <v>68</v>
      </c>
      <c r="G145" s="2" t="s">
        <v>1148</v>
      </c>
      <c r="L145" s="2" t="s">
        <v>12</v>
      </c>
      <c r="S145" s="5292"/>
      <c r="U145" s="5293"/>
      <c r="W145" s="5294" t="str">
        <f>IF(ISNUMBER(U145),U145,"")</f>
        <v/>
      </c>
      <c r="Y145" s="5295" t="str">
        <f t="shared" si="27"/>
        <v/>
      </c>
      <c r="AA145" s="5296" t="str">
        <f t="shared" si="28"/>
        <v/>
      </c>
      <c r="AC145" s="84"/>
      <c r="AE145" s="5297"/>
      <c r="AG145" s="5298"/>
      <c r="AI145" s="5299" t="str">
        <f>IF(ISNUMBER(AG145),AG145,"")</f>
        <v/>
      </c>
      <c r="AK145" s="5300" t="str">
        <f t="shared" si="29"/>
        <v/>
      </c>
    </row>
    <row r="146" spans="1:37" ht="11.25" hidden="1" outlineLevel="4">
      <c r="A146" s="5301" t="s">
        <v>1150</v>
      </c>
      <c r="B146" s="60"/>
      <c r="C146" s="60" t="str">
        <f t="shared" si="26"/>
        <v/>
      </c>
      <c r="D146" s="2" t="s">
        <v>83</v>
      </c>
      <c r="E146" s="2" t="s">
        <v>1160</v>
      </c>
      <c r="F146" s="2" t="s">
        <v>13</v>
      </c>
      <c r="G146" s="2" t="s">
        <v>1150</v>
      </c>
      <c r="L146" s="2" t="s">
        <v>12</v>
      </c>
      <c r="S146" s="5302"/>
      <c r="U146" s="5303"/>
      <c r="W146" s="5304"/>
      <c r="Y146" s="5305" t="str">
        <f t="shared" si="27"/>
        <v/>
      </c>
      <c r="AA146" s="5306" t="str">
        <f t="shared" si="28"/>
        <v/>
      </c>
      <c r="AC146" s="84"/>
      <c r="AE146" s="5307"/>
      <c r="AG146" s="5308"/>
      <c r="AI146" s="5309"/>
      <c r="AK146" s="5310" t="str">
        <f t="shared" si="29"/>
        <v/>
      </c>
    </row>
    <row r="147" spans="1:37" ht="11.25" hidden="1" outlineLevel="3">
      <c r="A147" s="5311" t="s">
        <v>1161</v>
      </c>
      <c r="B147" s="60" t="s">
        <v>198</v>
      </c>
      <c r="C147" s="60" t="str">
        <f t="shared" si="26"/>
        <v/>
      </c>
      <c r="D147" s="2" t="s">
        <v>83</v>
      </c>
      <c r="E147" s="2" t="s">
        <v>1162</v>
      </c>
      <c r="F147" s="2" t="s">
        <v>68</v>
      </c>
      <c r="G147" s="2" t="s">
        <v>1161</v>
      </c>
      <c r="L147" s="2" t="s">
        <v>12</v>
      </c>
      <c r="S147" s="5312"/>
      <c r="U147" s="5313"/>
      <c r="W147" s="5314" t="str">
        <f>IF(ISNUMBER(U147),U147,"")</f>
        <v/>
      </c>
      <c r="Y147" s="5315" t="str">
        <f t="shared" si="27"/>
        <v/>
      </c>
      <c r="AA147" s="5316" t="str">
        <f t="shared" si="28"/>
        <v/>
      </c>
      <c r="AC147" s="84"/>
      <c r="AE147" s="5317"/>
      <c r="AG147" s="5318"/>
      <c r="AI147" s="5319" t="str">
        <f>IF(ISNUMBER(AG147),AG147,"")</f>
        <v/>
      </c>
      <c r="AK147" s="5320" t="str">
        <f t="shared" si="29"/>
        <v/>
      </c>
    </row>
    <row r="148" spans="1:37" ht="11.25" outlineLevel="2" collapsed="1">
      <c r="A148" s="5321" t="s">
        <v>1163</v>
      </c>
      <c r="B148" s="60" t="s">
        <v>88</v>
      </c>
      <c r="C148" s="60" t="str">
        <f t="shared" si="26"/>
        <v/>
      </c>
      <c r="D148" s="2" t="s">
        <v>83</v>
      </c>
      <c r="E148" s="2" t="s">
        <v>1164</v>
      </c>
      <c r="F148" s="2" t="s">
        <v>68</v>
      </c>
      <c r="G148" s="2" t="s">
        <v>1163</v>
      </c>
      <c r="J148" s="2" t="s">
        <v>186</v>
      </c>
      <c r="L148" s="2" t="s">
        <v>12</v>
      </c>
      <c r="S148" s="5322"/>
      <c r="U148" s="5323"/>
      <c r="W148" s="5324" t="str">
        <f>IF(OR(ISNUMBER(W155),ISNUMBER(W156),ISNUMBER(W157),ISNUMBER(W158)),N(W155)+N(W156)+N(W157)+N(W158),IF(ISNUMBER(U148),U148,""))</f>
        <v/>
      </c>
      <c r="Y148" s="5325" t="str">
        <f t="shared" si="27"/>
        <v/>
      </c>
      <c r="AA148" s="5326" t="str">
        <f t="shared" si="28"/>
        <v/>
      </c>
      <c r="AC148" s="84"/>
      <c r="AE148" s="5327"/>
      <c r="AG148" s="5328"/>
      <c r="AI148" s="5329" t="str">
        <f>IF(OR(ISNUMBER(AI155),ISNUMBER(AI156),ISNUMBER(AI157),ISNUMBER(AI158)),N(AI155)+N(AI156)+N(AI157)+N(AI158),IF(ISNUMBER(AG148),AG148,""))</f>
        <v/>
      </c>
      <c r="AK148" s="5330" t="str">
        <f t="shared" si="29"/>
        <v/>
      </c>
    </row>
    <row r="149" spans="1:37" ht="11.25" hidden="1" outlineLevel="3">
      <c r="A149" s="5331" t="s">
        <v>1165</v>
      </c>
      <c r="B149" s="60"/>
      <c r="C149" s="60" t="str">
        <f t="shared" si="26"/>
        <v/>
      </c>
      <c r="D149" s="2" t="s">
        <v>83</v>
      </c>
      <c r="E149" s="2" t="s">
        <v>1166</v>
      </c>
      <c r="F149" s="2" t="s">
        <v>68</v>
      </c>
      <c r="G149" s="2" t="s">
        <v>1165</v>
      </c>
      <c r="L149" s="2" t="s">
        <v>12</v>
      </c>
      <c r="S149" s="5332"/>
      <c r="U149" s="5333"/>
      <c r="W149" s="5334" t="str">
        <f t="shared" ref="W149:W158" si="30">IF(ISNUMBER(U149),U149,"")</f>
        <v/>
      </c>
      <c r="Y149" s="5335" t="str">
        <f t="shared" si="27"/>
        <v/>
      </c>
      <c r="AA149" s="5336" t="str">
        <f t="shared" si="28"/>
        <v/>
      </c>
      <c r="AC149" s="84"/>
      <c r="AE149" s="5337"/>
      <c r="AG149" s="5338"/>
      <c r="AI149" s="5339" t="str">
        <f t="shared" ref="AI149:AI158" si="31">IF(ISNUMBER(AG149),AG149,"")</f>
        <v/>
      </c>
      <c r="AK149" s="5340" t="str">
        <f t="shared" si="29"/>
        <v/>
      </c>
    </row>
    <row r="150" spans="1:37" ht="11.25" hidden="1" outlineLevel="3">
      <c r="A150" s="5341" t="s">
        <v>1167</v>
      </c>
      <c r="B150" s="60"/>
      <c r="C150" s="60" t="str">
        <f t="shared" si="26"/>
        <v/>
      </c>
      <c r="D150" s="2" t="s">
        <v>83</v>
      </c>
      <c r="E150" s="2" t="s">
        <v>1168</v>
      </c>
      <c r="F150" s="2" t="s">
        <v>68</v>
      </c>
      <c r="G150" s="2" t="s">
        <v>1167</v>
      </c>
      <c r="L150" s="2" t="s">
        <v>12</v>
      </c>
      <c r="S150" s="5342"/>
      <c r="U150" s="5343"/>
      <c r="W150" s="5344" t="str">
        <f t="shared" si="30"/>
        <v/>
      </c>
      <c r="Y150" s="5345" t="str">
        <f t="shared" si="27"/>
        <v/>
      </c>
      <c r="AA150" s="5346" t="str">
        <f t="shared" si="28"/>
        <v/>
      </c>
      <c r="AC150" s="84"/>
      <c r="AE150" s="5347"/>
      <c r="AG150" s="5348"/>
      <c r="AI150" s="5349" t="str">
        <f t="shared" si="31"/>
        <v/>
      </c>
      <c r="AK150" s="5350" t="str">
        <f t="shared" si="29"/>
        <v/>
      </c>
    </row>
    <row r="151" spans="1:37" ht="11.25" hidden="1" outlineLevel="3">
      <c r="A151" s="5351" t="s">
        <v>1169</v>
      </c>
      <c r="B151" s="60"/>
      <c r="C151" s="60" t="str">
        <f t="shared" si="26"/>
        <v/>
      </c>
      <c r="D151" s="2" t="s">
        <v>83</v>
      </c>
      <c r="E151" s="2" t="s">
        <v>1170</v>
      </c>
      <c r="F151" s="2" t="s">
        <v>68</v>
      </c>
      <c r="G151" s="2" t="s">
        <v>1169</v>
      </c>
      <c r="L151" s="2" t="s">
        <v>12</v>
      </c>
      <c r="S151" s="5352"/>
      <c r="U151" s="5353"/>
      <c r="W151" s="5354" t="str">
        <f t="shared" si="30"/>
        <v/>
      </c>
      <c r="Y151" s="5355" t="str">
        <f t="shared" si="27"/>
        <v/>
      </c>
      <c r="AA151" s="5356" t="str">
        <f t="shared" si="28"/>
        <v/>
      </c>
      <c r="AC151" s="84"/>
      <c r="AE151" s="5357"/>
      <c r="AG151" s="5358"/>
      <c r="AI151" s="5359" t="str">
        <f t="shared" si="31"/>
        <v/>
      </c>
      <c r="AK151" s="5360" t="str">
        <f t="shared" si="29"/>
        <v/>
      </c>
    </row>
    <row r="152" spans="1:37" ht="11.25" hidden="1" outlineLevel="3">
      <c r="A152" s="5361" t="s">
        <v>1171</v>
      </c>
      <c r="B152" s="60"/>
      <c r="C152" s="60" t="str">
        <f t="shared" si="26"/>
        <v/>
      </c>
      <c r="D152" s="2" t="s">
        <v>83</v>
      </c>
      <c r="E152" s="2" t="s">
        <v>1172</v>
      </c>
      <c r="F152" s="2" t="s">
        <v>68</v>
      </c>
      <c r="G152" s="2" t="s">
        <v>1171</v>
      </c>
      <c r="L152" s="2" t="s">
        <v>12</v>
      </c>
      <c r="S152" s="5362"/>
      <c r="U152" s="5363"/>
      <c r="W152" s="5364" t="str">
        <f t="shared" si="30"/>
        <v/>
      </c>
      <c r="Y152" s="5365" t="str">
        <f t="shared" si="27"/>
        <v/>
      </c>
      <c r="AA152" s="5366" t="str">
        <f t="shared" si="28"/>
        <v/>
      </c>
      <c r="AC152" s="84"/>
      <c r="AE152" s="5367"/>
      <c r="AG152" s="5368"/>
      <c r="AI152" s="5369" t="str">
        <f t="shared" si="31"/>
        <v/>
      </c>
      <c r="AK152" s="5370" t="str">
        <f t="shared" si="29"/>
        <v/>
      </c>
    </row>
    <row r="153" spans="1:37" ht="11.25" hidden="1" outlineLevel="3">
      <c r="A153" s="5371" t="s">
        <v>1173</v>
      </c>
      <c r="B153" s="60"/>
      <c r="C153" s="60" t="str">
        <f t="shared" si="26"/>
        <v/>
      </c>
      <c r="D153" s="2" t="s">
        <v>83</v>
      </c>
      <c r="E153" s="2" t="s">
        <v>1174</v>
      </c>
      <c r="F153" s="2" t="s">
        <v>68</v>
      </c>
      <c r="G153" s="2" t="s">
        <v>1173</v>
      </c>
      <c r="L153" s="2" t="s">
        <v>12</v>
      </c>
      <c r="S153" s="5372"/>
      <c r="U153" s="5373"/>
      <c r="W153" s="5374" t="str">
        <f t="shared" si="30"/>
        <v/>
      </c>
      <c r="Y153" s="5375" t="str">
        <f t="shared" si="27"/>
        <v/>
      </c>
      <c r="AA153" s="5376" t="str">
        <f t="shared" si="28"/>
        <v/>
      </c>
      <c r="AC153" s="84"/>
      <c r="AE153" s="5377"/>
      <c r="AG153" s="5378"/>
      <c r="AI153" s="5379" t="str">
        <f t="shared" si="31"/>
        <v/>
      </c>
      <c r="AK153" s="5380" t="str">
        <f t="shared" si="29"/>
        <v/>
      </c>
    </row>
    <row r="154" spans="1:37" ht="11.25" hidden="1" outlineLevel="3">
      <c r="A154" s="5381" t="s">
        <v>1175</v>
      </c>
      <c r="B154" s="60"/>
      <c r="C154" s="60" t="str">
        <f t="shared" si="26"/>
        <v/>
      </c>
      <c r="D154" s="2" t="s">
        <v>83</v>
      </c>
      <c r="E154" s="2" t="s">
        <v>1176</v>
      </c>
      <c r="F154" s="2" t="s">
        <v>68</v>
      </c>
      <c r="G154" s="2" t="s">
        <v>1175</v>
      </c>
      <c r="L154" s="2" t="s">
        <v>12</v>
      </c>
      <c r="S154" s="5382"/>
      <c r="U154" s="5383"/>
      <c r="W154" s="5384" t="str">
        <f t="shared" si="30"/>
        <v/>
      </c>
      <c r="Y154" s="5385" t="str">
        <f t="shared" si="27"/>
        <v/>
      </c>
      <c r="AA154" s="5386" t="str">
        <f t="shared" si="28"/>
        <v/>
      </c>
      <c r="AC154" s="84"/>
      <c r="AE154" s="5387"/>
      <c r="AG154" s="5388"/>
      <c r="AI154" s="5389" t="str">
        <f t="shared" si="31"/>
        <v/>
      </c>
      <c r="AK154" s="5390" t="str">
        <f t="shared" si="29"/>
        <v/>
      </c>
    </row>
    <row r="155" spans="1:37" ht="11.25" hidden="1" outlineLevel="3">
      <c r="A155" s="5391" t="s">
        <v>1177</v>
      </c>
      <c r="B155" s="60" t="s">
        <v>88</v>
      </c>
      <c r="C155" s="60" t="str">
        <f t="shared" si="26"/>
        <v/>
      </c>
      <c r="D155" s="2" t="s">
        <v>83</v>
      </c>
      <c r="E155" s="2" t="s">
        <v>1178</v>
      </c>
      <c r="F155" s="2" t="s">
        <v>68</v>
      </c>
      <c r="G155" s="2" t="s">
        <v>1177</v>
      </c>
      <c r="L155" s="2" t="s">
        <v>12</v>
      </c>
      <c r="S155" s="5392"/>
      <c r="U155" s="5393"/>
      <c r="W155" s="5394" t="str">
        <f t="shared" si="30"/>
        <v/>
      </c>
      <c r="Y155" s="5395" t="str">
        <f t="shared" si="27"/>
        <v/>
      </c>
      <c r="AA155" s="5396" t="str">
        <f t="shared" si="28"/>
        <v/>
      </c>
      <c r="AC155" s="84"/>
      <c r="AE155" s="5397"/>
      <c r="AG155" s="5398"/>
      <c r="AI155" s="5399" t="str">
        <f t="shared" si="31"/>
        <v/>
      </c>
      <c r="AK155" s="5400" t="str">
        <f t="shared" si="29"/>
        <v/>
      </c>
    </row>
    <row r="156" spans="1:37" ht="11.25" hidden="1" outlineLevel="3">
      <c r="A156" s="5401" t="s">
        <v>1179</v>
      </c>
      <c r="B156" s="60" t="s">
        <v>88</v>
      </c>
      <c r="C156" s="60" t="str">
        <f t="shared" si="26"/>
        <v/>
      </c>
      <c r="D156" s="2" t="s">
        <v>83</v>
      </c>
      <c r="E156" s="2" t="s">
        <v>1180</v>
      </c>
      <c r="F156" s="2" t="s">
        <v>68</v>
      </c>
      <c r="G156" s="2" t="s">
        <v>1179</v>
      </c>
      <c r="L156" s="2" t="s">
        <v>12</v>
      </c>
      <c r="S156" s="5402"/>
      <c r="U156" s="5403"/>
      <c r="W156" s="5404" t="str">
        <f t="shared" si="30"/>
        <v/>
      </c>
      <c r="Y156" s="5405" t="str">
        <f t="shared" si="27"/>
        <v/>
      </c>
      <c r="AA156" s="5406" t="str">
        <f t="shared" si="28"/>
        <v/>
      </c>
      <c r="AC156" s="84"/>
      <c r="AE156" s="5407"/>
      <c r="AG156" s="5408"/>
      <c r="AI156" s="5409" t="str">
        <f t="shared" si="31"/>
        <v/>
      </c>
      <c r="AK156" s="5410" t="str">
        <f t="shared" si="29"/>
        <v/>
      </c>
    </row>
    <row r="157" spans="1:37" ht="11.25" hidden="1" outlineLevel="3">
      <c r="A157" s="5411" t="s">
        <v>1181</v>
      </c>
      <c r="B157" s="60" t="s">
        <v>88</v>
      </c>
      <c r="C157" s="60" t="str">
        <f t="shared" si="26"/>
        <v/>
      </c>
      <c r="D157" s="2" t="s">
        <v>83</v>
      </c>
      <c r="E157" s="2" t="s">
        <v>1182</v>
      </c>
      <c r="F157" s="2" t="s">
        <v>68</v>
      </c>
      <c r="G157" s="2" t="s">
        <v>1181</v>
      </c>
      <c r="L157" s="2" t="s">
        <v>12</v>
      </c>
      <c r="S157" s="5412"/>
      <c r="U157" s="5413"/>
      <c r="W157" s="5414" t="str">
        <f t="shared" si="30"/>
        <v/>
      </c>
      <c r="Y157" s="5415" t="str">
        <f t="shared" si="27"/>
        <v/>
      </c>
      <c r="AA157" s="5416" t="str">
        <f t="shared" si="28"/>
        <v/>
      </c>
      <c r="AC157" s="84"/>
      <c r="AE157" s="5417"/>
      <c r="AG157" s="5418"/>
      <c r="AI157" s="5419" t="str">
        <f t="shared" si="31"/>
        <v/>
      </c>
      <c r="AK157" s="5420" t="str">
        <f t="shared" si="29"/>
        <v/>
      </c>
    </row>
    <row r="158" spans="1:37" ht="11.25" hidden="1" outlineLevel="3">
      <c r="A158" s="5421" t="s">
        <v>1183</v>
      </c>
      <c r="B158" s="60" t="s">
        <v>88</v>
      </c>
      <c r="C158" s="60" t="str">
        <f t="shared" si="26"/>
        <v/>
      </c>
      <c r="D158" s="2" t="s">
        <v>83</v>
      </c>
      <c r="E158" s="2" t="s">
        <v>1184</v>
      </c>
      <c r="F158" s="2" t="s">
        <v>68</v>
      </c>
      <c r="G158" s="2" t="s">
        <v>1183</v>
      </c>
      <c r="L158" s="2" t="s">
        <v>12</v>
      </c>
      <c r="S158" s="5422"/>
      <c r="U158" s="5423"/>
      <c r="W158" s="5424" t="str">
        <f t="shared" si="30"/>
        <v/>
      </c>
      <c r="Y158" s="5425" t="str">
        <f t="shared" si="27"/>
        <v/>
      </c>
      <c r="AA158" s="5426" t="str">
        <f t="shared" si="28"/>
        <v/>
      </c>
      <c r="AC158" s="84"/>
      <c r="AE158" s="5427"/>
      <c r="AG158" s="5428"/>
      <c r="AI158" s="5429" t="str">
        <f t="shared" si="31"/>
        <v/>
      </c>
      <c r="AK158" s="5430" t="str">
        <f t="shared" si="29"/>
        <v/>
      </c>
    </row>
    <row r="159" spans="1:37" ht="11.25" outlineLevel="2" collapsed="1">
      <c r="A159" s="5431" t="s">
        <v>1185</v>
      </c>
      <c r="B159" s="60" t="s">
        <v>88</v>
      </c>
      <c r="C159" s="60" t="str">
        <f t="shared" si="26"/>
        <v/>
      </c>
      <c r="D159" s="2" t="s">
        <v>83</v>
      </c>
      <c r="E159" s="2" t="s">
        <v>1186</v>
      </c>
      <c r="F159" s="2" t="s">
        <v>68</v>
      </c>
      <c r="G159" s="2" t="s">
        <v>1185</v>
      </c>
      <c r="J159" s="2" t="s">
        <v>72</v>
      </c>
      <c r="L159" s="2" t="s">
        <v>12</v>
      </c>
      <c r="S159" s="5432"/>
      <c r="U159" s="5433"/>
      <c r="W159" s="5434" t="str">
        <f>IF(OR(ISNUMBER(W161),ISNUMBER(W166),ISNUMBER(W171),ISNUMBER(W172),ISNUMBER(W177),ISNUMBER(W182),ISNUMBER(W187)),N(W161)+N(W166)+N(W171)+N(W172)+N(W177)+N(W182)+N(W187),IF(ISNUMBER(U159),U159,""))</f>
        <v/>
      </c>
      <c r="Y159" s="5435" t="str">
        <f t="shared" si="27"/>
        <v/>
      </c>
      <c r="AA159" s="5436" t="str">
        <f t="shared" si="28"/>
        <v/>
      </c>
      <c r="AC159" s="84"/>
      <c r="AE159" s="5437"/>
      <c r="AG159" s="5438"/>
      <c r="AI159" s="5439" t="str">
        <f>IF(OR(ISNUMBER(AI161),ISNUMBER(AI166),ISNUMBER(AI171),ISNUMBER(AI172),ISNUMBER(AI177),ISNUMBER(AI182),ISNUMBER(AI187)),N(AI161)+N(AI166)+N(AI171)+N(AI172)+N(AI177)+N(AI182)+N(AI187),IF(ISNUMBER(AG159),AG159,""))</f>
        <v/>
      </c>
      <c r="AK159" s="5440" t="str">
        <f t="shared" si="29"/>
        <v/>
      </c>
    </row>
    <row r="160" spans="1:37" ht="11.25" hidden="1" outlineLevel="3">
      <c r="A160" s="5441" t="s">
        <v>1187</v>
      </c>
      <c r="B160" s="60"/>
      <c r="C160" s="60" t="str">
        <f t="shared" si="26"/>
        <v/>
      </c>
      <c r="D160" s="2" t="s">
        <v>83</v>
      </c>
      <c r="E160" s="2" t="s">
        <v>1188</v>
      </c>
      <c r="F160" s="2" t="s">
        <v>13</v>
      </c>
      <c r="G160" s="2" t="s">
        <v>1187</v>
      </c>
      <c r="L160" s="2" t="s">
        <v>12</v>
      </c>
      <c r="S160" s="5442"/>
      <c r="U160" s="5443"/>
      <c r="W160" s="5444"/>
      <c r="Y160" s="5445" t="str">
        <f t="shared" si="27"/>
        <v/>
      </c>
      <c r="AA160" s="5446" t="str">
        <f t="shared" si="28"/>
        <v/>
      </c>
      <c r="AC160" s="84"/>
      <c r="AE160" s="5447"/>
      <c r="AG160" s="5448"/>
      <c r="AI160" s="5449"/>
      <c r="AK160" s="5450" t="str">
        <f t="shared" si="29"/>
        <v/>
      </c>
    </row>
    <row r="161" spans="1:37" ht="11.25" hidden="1" outlineLevel="3">
      <c r="A161" s="5451" t="s">
        <v>1189</v>
      </c>
      <c r="B161" s="60" t="s">
        <v>88</v>
      </c>
      <c r="C161" s="60" t="str">
        <f t="shared" si="26"/>
        <v/>
      </c>
      <c r="D161" s="2" t="s">
        <v>83</v>
      </c>
      <c r="E161" s="2" t="s">
        <v>1190</v>
      </c>
      <c r="F161" s="2" t="s">
        <v>68</v>
      </c>
      <c r="G161" s="2" t="s">
        <v>1189</v>
      </c>
      <c r="J161" s="2" t="s">
        <v>86</v>
      </c>
      <c r="L161" s="2" t="s">
        <v>12</v>
      </c>
      <c r="S161" s="5452"/>
      <c r="U161" s="5453"/>
      <c r="W161" s="5454" t="str">
        <f>IF(OR(ISNUMBER(W162),ISNUMBER(W163),ISNUMBER(W164),ISNUMBER(W165)),N(W162)+N(W163)+N(W164)+N(W165),IF(ISNUMBER(U161),U161,""))</f>
        <v/>
      </c>
      <c r="Y161" s="5455" t="str">
        <f t="shared" si="27"/>
        <v/>
      </c>
      <c r="AA161" s="5456" t="str">
        <f t="shared" si="28"/>
        <v/>
      </c>
      <c r="AC161" s="84"/>
      <c r="AE161" s="5457"/>
      <c r="AG161" s="5458"/>
      <c r="AI161" s="5459" t="str">
        <f>IF(OR(ISNUMBER(AI162),ISNUMBER(AI163),ISNUMBER(AI164),ISNUMBER(AI165)),N(AI162)+N(AI163)+N(AI164)+N(AI165),IF(ISNUMBER(AG161),AG161,""))</f>
        <v/>
      </c>
      <c r="AK161" s="5460" t="str">
        <f t="shared" si="29"/>
        <v/>
      </c>
    </row>
    <row r="162" spans="1:37" ht="11.25" hidden="1" outlineLevel="4">
      <c r="A162" s="5461" t="s">
        <v>1191</v>
      </c>
      <c r="B162" s="60" t="s">
        <v>88</v>
      </c>
      <c r="C162" s="60" t="str">
        <f t="shared" si="26"/>
        <v/>
      </c>
      <c r="D162" s="2" t="s">
        <v>83</v>
      </c>
      <c r="E162" s="2" t="s">
        <v>1192</v>
      </c>
      <c r="F162" s="2" t="s">
        <v>68</v>
      </c>
      <c r="G162" s="2" t="s">
        <v>1191</v>
      </c>
      <c r="L162" s="2" t="s">
        <v>12</v>
      </c>
      <c r="S162" s="5462"/>
      <c r="U162" s="5463"/>
      <c r="W162" s="5464" t="str">
        <f>IF(ISNUMBER(U162),U162,"")</f>
        <v/>
      </c>
      <c r="Y162" s="5465" t="str">
        <f t="shared" si="27"/>
        <v/>
      </c>
      <c r="AA162" s="5466" t="str">
        <f t="shared" si="28"/>
        <v/>
      </c>
      <c r="AC162" s="84"/>
      <c r="AE162" s="5467"/>
      <c r="AG162" s="5468"/>
      <c r="AI162" s="5469" t="str">
        <f>IF(ISNUMBER(AG162),AG162,"")</f>
        <v/>
      </c>
      <c r="AK162" s="5470" t="str">
        <f t="shared" si="29"/>
        <v/>
      </c>
    </row>
    <row r="163" spans="1:37" ht="11.25" hidden="1" outlineLevel="4">
      <c r="A163" s="5471" t="s">
        <v>1146</v>
      </c>
      <c r="B163" s="60" t="s">
        <v>88</v>
      </c>
      <c r="C163" s="60" t="str">
        <f t="shared" si="26"/>
        <v/>
      </c>
      <c r="D163" s="2" t="s">
        <v>83</v>
      </c>
      <c r="E163" s="2" t="s">
        <v>1193</v>
      </c>
      <c r="F163" s="2" t="s">
        <v>68</v>
      </c>
      <c r="G163" s="2" t="s">
        <v>1146</v>
      </c>
      <c r="L163" s="2" t="s">
        <v>12</v>
      </c>
      <c r="S163" s="5472"/>
      <c r="U163" s="5473"/>
      <c r="W163" s="5474" t="str">
        <f>IF(ISNUMBER(U163),U163,"")</f>
        <v/>
      </c>
      <c r="Y163" s="5475" t="str">
        <f t="shared" si="27"/>
        <v/>
      </c>
      <c r="AA163" s="5476" t="str">
        <f t="shared" si="28"/>
        <v/>
      </c>
      <c r="AC163" s="84"/>
      <c r="AE163" s="5477"/>
      <c r="AG163" s="5478"/>
      <c r="AI163" s="5479" t="str">
        <f>IF(ISNUMBER(AG163),AG163,"")</f>
        <v/>
      </c>
      <c r="AK163" s="5480" t="str">
        <f t="shared" si="29"/>
        <v/>
      </c>
    </row>
    <row r="164" spans="1:37" ht="11.25" hidden="1" outlineLevel="4">
      <c r="A164" s="5481" t="s">
        <v>1194</v>
      </c>
      <c r="B164" s="60" t="s">
        <v>88</v>
      </c>
      <c r="C164" s="60" t="str">
        <f t="shared" si="26"/>
        <v/>
      </c>
      <c r="D164" s="2" t="s">
        <v>83</v>
      </c>
      <c r="E164" s="2" t="s">
        <v>1195</v>
      </c>
      <c r="F164" s="2" t="s">
        <v>68</v>
      </c>
      <c r="G164" s="2" t="s">
        <v>1194</v>
      </c>
      <c r="L164" s="2" t="s">
        <v>12</v>
      </c>
      <c r="S164" s="5482"/>
      <c r="U164" s="5483"/>
      <c r="W164" s="5484" t="str">
        <f>IF(ISNUMBER(U164),U164,"")</f>
        <v/>
      </c>
      <c r="Y164" s="5485" t="str">
        <f t="shared" si="27"/>
        <v/>
      </c>
      <c r="AA164" s="5486" t="str">
        <f t="shared" si="28"/>
        <v/>
      </c>
      <c r="AC164" s="84"/>
      <c r="AE164" s="5487"/>
      <c r="AG164" s="5488"/>
      <c r="AI164" s="5489" t="str">
        <f>IF(ISNUMBER(AG164),AG164,"")</f>
        <v/>
      </c>
      <c r="AK164" s="5490" t="str">
        <f t="shared" si="29"/>
        <v/>
      </c>
    </row>
    <row r="165" spans="1:37" ht="11.25" hidden="1" outlineLevel="4">
      <c r="A165" s="5491" t="s">
        <v>1196</v>
      </c>
      <c r="B165" s="60" t="s">
        <v>88</v>
      </c>
      <c r="C165" s="60" t="str">
        <f t="shared" si="26"/>
        <v/>
      </c>
      <c r="D165" s="2" t="s">
        <v>83</v>
      </c>
      <c r="E165" s="2" t="s">
        <v>1197</v>
      </c>
      <c r="F165" s="2" t="s">
        <v>68</v>
      </c>
      <c r="G165" s="2" t="s">
        <v>1196</v>
      </c>
      <c r="L165" s="2" t="s">
        <v>12</v>
      </c>
      <c r="S165" s="5492"/>
      <c r="U165" s="5493"/>
      <c r="W165" s="5494" t="str">
        <f>IF(ISNUMBER(U165),U165,"")</f>
        <v/>
      </c>
      <c r="Y165" s="5495" t="str">
        <f t="shared" si="27"/>
        <v/>
      </c>
      <c r="AA165" s="5496" t="str">
        <f t="shared" si="28"/>
        <v/>
      </c>
      <c r="AC165" s="84"/>
      <c r="AE165" s="5497"/>
      <c r="AG165" s="5498"/>
      <c r="AI165" s="5499" t="str">
        <f>IF(ISNUMBER(AG165),AG165,"")</f>
        <v/>
      </c>
      <c r="AK165" s="5500" t="str">
        <f t="shared" si="29"/>
        <v/>
      </c>
    </row>
    <row r="166" spans="1:37" ht="11.25" hidden="1" outlineLevel="3">
      <c r="A166" s="5501" t="s">
        <v>1198</v>
      </c>
      <c r="B166" s="60" t="s">
        <v>88</v>
      </c>
      <c r="C166" s="60" t="str">
        <f t="shared" si="26"/>
        <v/>
      </c>
      <c r="D166" s="2" t="s">
        <v>83</v>
      </c>
      <c r="E166" s="2" t="s">
        <v>1199</v>
      </c>
      <c r="F166" s="2" t="s">
        <v>68</v>
      </c>
      <c r="G166" s="2" t="s">
        <v>1198</v>
      </c>
      <c r="J166" s="2" t="s">
        <v>118</v>
      </c>
      <c r="L166" s="2" t="s">
        <v>12</v>
      </c>
      <c r="S166" s="5502"/>
      <c r="U166" s="5503"/>
      <c r="W166" s="5504" t="str">
        <f>IF(OR(ISNUMBER(W167),ISNUMBER(W168),ISNUMBER(W169),ISNUMBER(W170)),N(W167)+N(W168)+N(W169)+N(W170),IF(ISNUMBER(U166),U166,""))</f>
        <v/>
      </c>
      <c r="Y166" s="5505" t="str">
        <f t="shared" si="27"/>
        <v/>
      </c>
      <c r="AA166" s="5506" t="str">
        <f t="shared" si="28"/>
        <v/>
      </c>
      <c r="AC166" s="84"/>
      <c r="AE166" s="5507"/>
      <c r="AG166" s="5508"/>
      <c r="AI166" s="5509" t="str">
        <f>IF(OR(ISNUMBER(AI167),ISNUMBER(AI168),ISNUMBER(AI169),ISNUMBER(AI170)),N(AI167)+N(AI168)+N(AI169)+N(AI170),IF(ISNUMBER(AG166),AG166,""))</f>
        <v/>
      </c>
      <c r="AK166" s="5510" t="str">
        <f t="shared" si="29"/>
        <v/>
      </c>
    </row>
    <row r="167" spans="1:37" ht="11.25" hidden="1" outlineLevel="4">
      <c r="A167" s="5511" t="s">
        <v>1200</v>
      </c>
      <c r="B167" s="60" t="s">
        <v>88</v>
      </c>
      <c r="C167" s="60" t="str">
        <f t="shared" si="26"/>
        <v/>
      </c>
      <c r="D167" s="2" t="s">
        <v>83</v>
      </c>
      <c r="E167" s="2" t="s">
        <v>1201</v>
      </c>
      <c r="F167" s="2" t="s">
        <v>68</v>
      </c>
      <c r="G167" s="2" t="s">
        <v>1200</v>
      </c>
      <c r="L167" s="2" t="s">
        <v>12</v>
      </c>
      <c r="S167" s="5512"/>
      <c r="U167" s="5513"/>
      <c r="W167" s="5514" t="str">
        <f>IF(ISNUMBER(U167),U167,"")</f>
        <v/>
      </c>
      <c r="Y167" s="5515" t="str">
        <f t="shared" si="27"/>
        <v/>
      </c>
      <c r="AA167" s="5516" t="str">
        <f t="shared" si="28"/>
        <v/>
      </c>
      <c r="AC167" s="84"/>
      <c r="AE167" s="5517"/>
      <c r="AG167" s="5518"/>
      <c r="AI167" s="5519" t="str">
        <f>IF(ISNUMBER(AG167),AG167,"")</f>
        <v/>
      </c>
      <c r="AK167" s="5520" t="str">
        <f t="shared" si="29"/>
        <v/>
      </c>
    </row>
    <row r="168" spans="1:37" ht="11.25" hidden="1" outlineLevel="4">
      <c r="A168" s="5521" t="s">
        <v>1146</v>
      </c>
      <c r="B168" s="60" t="s">
        <v>88</v>
      </c>
      <c r="C168" s="60" t="str">
        <f t="shared" si="26"/>
        <v/>
      </c>
      <c r="D168" s="2" t="s">
        <v>83</v>
      </c>
      <c r="E168" s="2" t="s">
        <v>1202</v>
      </c>
      <c r="F168" s="2" t="s">
        <v>68</v>
      </c>
      <c r="G168" s="2" t="s">
        <v>1146</v>
      </c>
      <c r="L168" s="2" t="s">
        <v>12</v>
      </c>
      <c r="S168" s="5522"/>
      <c r="U168" s="5523"/>
      <c r="W168" s="5524" t="str">
        <f>IF(ISNUMBER(U168),U168,"")</f>
        <v/>
      </c>
      <c r="Y168" s="5525" t="str">
        <f t="shared" si="27"/>
        <v/>
      </c>
      <c r="AA168" s="5526" t="str">
        <f t="shared" si="28"/>
        <v/>
      </c>
      <c r="AC168" s="84"/>
      <c r="AE168" s="5527"/>
      <c r="AG168" s="5528"/>
      <c r="AI168" s="5529" t="str">
        <f>IF(ISNUMBER(AG168),AG168,"")</f>
        <v/>
      </c>
      <c r="AK168" s="5530" t="str">
        <f t="shared" si="29"/>
        <v/>
      </c>
    </row>
    <row r="169" spans="1:37" ht="11.25" hidden="1" outlineLevel="4">
      <c r="A169" s="5531" t="s">
        <v>1194</v>
      </c>
      <c r="B169" s="60" t="s">
        <v>88</v>
      </c>
      <c r="C169" s="60" t="str">
        <f t="shared" si="26"/>
        <v/>
      </c>
      <c r="D169" s="2" t="s">
        <v>83</v>
      </c>
      <c r="E169" s="2" t="s">
        <v>1203</v>
      </c>
      <c r="F169" s="2" t="s">
        <v>68</v>
      </c>
      <c r="G169" s="2" t="s">
        <v>1194</v>
      </c>
      <c r="L169" s="2" t="s">
        <v>12</v>
      </c>
      <c r="S169" s="5532"/>
      <c r="U169" s="5533"/>
      <c r="W169" s="5534" t="str">
        <f>IF(ISNUMBER(U169),U169,"")</f>
        <v/>
      </c>
      <c r="Y169" s="5535" t="str">
        <f t="shared" si="27"/>
        <v/>
      </c>
      <c r="AA169" s="5536" t="str">
        <f t="shared" si="28"/>
        <v/>
      </c>
      <c r="AC169" s="84"/>
      <c r="AE169" s="5537"/>
      <c r="AG169" s="5538"/>
      <c r="AI169" s="5539" t="str">
        <f>IF(ISNUMBER(AG169),AG169,"")</f>
        <v/>
      </c>
      <c r="AK169" s="5540" t="str">
        <f t="shared" si="29"/>
        <v/>
      </c>
    </row>
    <row r="170" spans="1:37" ht="11.25" hidden="1" outlineLevel="4">
      <c r="A170" s="5541" t="s">
        <v>1196</v>
      </c>
      <c r="B170" s="60" t="s">
        <v>88</v>
      </c>
      <c r="C170" s="60" t="str">
        <f t="shared" si="26"/>
        <v/>
      </c>
      <c r="D170" s="2" t="s">
        <v>83</v>
      </c>
      <c r="E170" s="2" t="s">
        <v>1204</v>
      </c>
      <c r="F170" s="2" t="s">
        <v>68</v>
      </c>
      <c r="G170" s="2" t="s">
        <v>1196</v>
      </c>
      <c r="L170" s="2" t="s">
        <v>12</v>
      </c>
      <c r="S170" s="5542"/>
      <c r="U170" s="5543"/>
      <c r="W170" s="5544" t="str">
        <f>IF(ISNUMBER(U170),U170,"")</f>
        <v/>
      </c>
      <c r="Y170" s="5545" t="str">
        <f t="shared" si="27"/>
        <v/>
      </c>
      <c r="AA170" s="5546" t="str">
        <f t="shared" si="28"/>
        <v/>
      </c>
      <c r="AC170" s="84"/>
      <c r="AE170" s="5547"/>
      <c r="AG170" s="5548"/>
      <c r="AI170" s="5549" t="str">
        <f>IF(ISNUMBER(AG170),AG170,"")</f>
        <v/>
      </c>
      <c r="AK170" s="5550" t="str">
        <f t="shared" si="29"/>
        <v/>
      </c>
    </row>
    <row r="171" spans="1:37" ht="11.25" hidden="1" outlineLevel="3">
      <c r="A171" s="5551" t="s">
        <v>1205</v>
      </c>
      <c r="B171" s="60" t="s">
        <v>88</v>
      </c>
      <c r="C171" s="60" t="str">
        <f t="shared" si="26"/>
        <v/>
      </c>
      <c r="D171" s="2" t="s">
        <v>83</v>
      </c>
      <c r="E171" s="2" t="s">
        <v>1206</v>
      </c>
      <c r="F171" s="2" t="s">
        <v>68</v>
      </c>
      <c r="G171" s="2" t="s">
        <v>1205</v>
      </c>
      <c r="H171" s="2" t="s">
        <v>569</v>
      </c>
      <c r="J171" s="2" t="s">
        <v>118</v>
      </c>
      <c r="L171" s="2" t="s">
        <v>12</v>
      </c>
      <c r="S171" s="5552"/>
      <c r="U171" s="5553"/>
      <c r="W171" s="5554" t="str">
        <f>IF(ISNUMBER(U171),U171,"")</f>
        <v/>
      </c>
      <c r="Y171" s="5555" t="str">
        <f t="shared" si="27"/>
        <v/>
      </c>
      <c r="AA171" s="5556" t="str">
        <f t="shared" si="28"/>
        <v/>
      </c>
      <c r="AC171" s="84"/>
      <c r="AE171" s="5557"/>
      <c r="AG171" s="5558"/>
      <c r="AI171" s="5559" t="str">
        <f>IF(ISNUMBER(AG171),AG171,"")</f>
        <v/>
      </c>
      <c r="AK171" s="5560" t="str">
        <f t="shared" si="29"/>
        <v/>
      </c>
    </row>
    <row r="172" spans="1:37" ht="11.25" hidden="1" outlineLevel="3">
      <c r="A172" s="5561" t="s">
        <v>1207</v>
      </c>
      <c r="B172" s="60" t="s">
        <v>88</v>
      </c>
      <c r="C172" s="60" t="str">
        <f t="shared" si="26"/>
        <v/>
      </c>
      <c r="D172" s="2" t="s">
        <v>83</v>
      </c>
      <c r="E172" s="2" t="s">
        <v>1208</v>
      </c>
      <c r="F172" s="2" t="s">
        <v>68</v>
      </c>
      <c r="G172" s="2" t="s">
        <v>1207</v>
      </c>
      <c r="J172" s="2" t="s">
        <v>118</v>
      </c>
      <c r="L172" s="2" t="s">
        <v>12</v>
      </c>
      <c r="S172" s="5562"/>
      <c r="U172" s="5563"/>
      <c r="W172" s="5564" t="str">
        <f>IF(OR(ISNUMBER(W173),ISNUMBER(W174),ISNUMBER(W175),ISNUMBER(W176)),N(W173)+N(W174)+N(W175)+N(W176),IF(ISNUMBER(U172),U172,""))</f>
        <v/>
      </c>
      <c r="Y172" s="5565" t="str">
        <f t="shared" si="27"/>
        <v/>
      </c>
      <c r="AA172" s="5566" t="str">
        <f t="shared" si="28"/>
        <v/>
      </c>
      <c r="AC172" s="84"/>
      <c r="AE172" s="5567"/>
      <c r="AG172" s="5568"/>
      <c r="AI172" s="5569" t="str">
        <f>IF(OR(ISNUMBER(AI173),ISNUMBER(AI174),ISNUMBER(AI175),ISNUMBER(AI176)),N(AI173)+N(AI174)+N(AI175)+N(AI176),IF(ISNUMBER(AG172),AG172,""))</f>
        <v/>
      </c>
      <c r="AK172" s="5570" t="str">
        <f t="shared" si="29"/>
        <v/>
      </c>
    </row>
    <row r="173" spans="1:37" ht="11.25" hidden="1" outlineLevel="4">
      <c r="A173" s="5571" t="s">
        <v>1209</v>
      </c>
      <c r="B173" s="60" t="s">
        <v>88</v>
      </c>
      <c r="C173" s="60" t="str">
        <f t="shared" si="26"/>
        <v/>
      </c>
      <c r="D173" s="2" t="s">
        <v>83</v>
      </c>
      <c r="E173" s="2" t="s">
        <v>1210</v>
      </c>
      <c r="F173" s="2" t="s">
        <v>68</v>
      </c>
      <c r="G173" s="2" t="s">
        <v>1209</v>
      </c>
      <c r="L173" s="2" t="s">
        <v>12</v>
      </c>
      <c r="S173" s="5572"/>
      <c r="U173" s="5573"/>
      <c r="W173" s="5574" t="str">
        <f>IF(ISNUMBER(U173),U173,"")</f>
        <v/>
      </c>
      <c r="Y173" s="5575" t="str">
        <f t="shared" si="27"/>
        <v/>
      </c>
      <c r="AA173" s="5576" t="str">
        <f t="shared" si="28"/>
        <v/>
      </c>
      <c r="AC173" s="84"/>
      <c r="AE173" s="5577"/>
      <c r="AG173" s="5578"/>
      <c r="AI173" s="5579" t="str">
        <f>IF(ISNUMBER(AG173),AG173,"")</f>
        <v/>
      </c>
      <c r="AK173" s="5580" t="str">
        <f t="shared" si="29"/>
        <v/>
      </c>
    </row>
    <row r="174" spans="1:37" ht="11.25" hidden="1" outlineLevel="4">
      <c r="A174" s="5581" t="s">
        <v>1146</v>
      </c>
      <c r="B174" s="60" t="s">
        <v>88</v>
      </c>
      <c r="C174" s="60" t="str">
        <f t="shared" si="26"/>
        <v/>
      </c>
      <c r="D174" s="2" t="s">
        <v>83</v>
      </c>
      <c r="E174" s="2" t="s">
        <v>1211</v>
      </c>
      <c r="F174" s="2" t="s">
        <v>68</v>
      </c>
      <c r="G174" s="2" t="s">
        <v>1146</v>
      </c>
      <c r="L174" s="2" t="s">
        <v>12</v>
      </c>
      <c r="S174" s="5582"/>
      <c r="U174" s="5583"/>
      <c r="W174" s="5584" t="str">
        <f>IF(ISNUMBER(U174),U174,"")</f>
        <v/>
      </c>
      <c r="Y174" s="5585" t="str">
        <f t="shared" si="27"/>
        <v/>
      </c>
      <c r="AA174" s="5586" t="str">
        <f t="shared" si="28"/>
        <v/>
      </c>
      <c r="AC174" s="84"/>
      <c r="AE174" s="5587"/>
      <c r="AG174" s="5588"/>
      <c r="AI174" s="5589" t="str">
        <f>IF(ISNUMBER(AG174),AG174,"")</f>
        <v/>
      </c>
      <c r="AK174" s="5590" t="str">
        <f t="shared" si="29"/>
        <v/>
      </c>
    </row>
    <row r="175" spans="1:37" ht="11.25" hidden="1" outlineLevel="4">
      <c r="A175" s="5591" t="s">
        <v>1194</v>
      </c>
      <c r="B175" s="60" t="s">
        <v>88</v>
      </c>
      <c r="C175" s="60" t="str">
        <f t="shared" si="26"/>
        <v/>
      </c>
      <c r="D175" s="2" t="s">
        <v>83</v>
      </c>
      <c r="E175" s="2" t="s">
        <v>1212</v>
      </c>
      <c r="F175" s="2" t="s">
        <v>68</v>
      </c>
      <c r="G175" s="2" t="s">
        <v>1194</v>
      </c>
      <c r="L175" s="2" t="s">
        <v>12</v>
      </c>
      <c r="S175" s="5592"/>
      <c r="U175" s="5593"/>
      <c r="W175" s="5594" t="str">
        <f>IF(ISNUMBER(U175),U175,"")</f>
        <v/>
      </c>
      <c r="Y175" s="5595" t="str">
        <f t="shared" si="27"/>
        <v/>
      </c>
      <c r="AA175" s="5596" t="str">
        <f t="shared" si="28"/>
        <v/>
      </c>
      <c r="AC175" s="84"/>
      <c r="AE175" s="5597"/>
      <c r="AG175" s="5598"/>
      <c r="AI175" s="5599" t="str">
        <f>IF(ISNUMBER(AG175),AG175,"")</f>
        <v/>
      </c>
      <c r="AK175" s="5600" t="str">
        <f t="shared" si="29"/>
        <v/>
      </c>
    </row>
    <row r="176" spans="1:37" ht="11.25" hidden="1" outlineLevel="4">
      <c r="A176" s="5601" t="s">
        <v>1196</v>
      </c>
      <c r="B176" s="60" t="s">
        <v>88</v>
      </c>
      <c r="C176" s="60" t="str">
        <f t="shared" si="26"/>
        <v/>
      </c>
      <c r="D176" s="2" t="s">
        <v>83</v>
      </c>
      <c r="E176" s="2" t="s">
        <v>1213</v>
      </c>
      <c r="F176" s="2" t="s">
        <v>68</v>
      </c>
      <c r="G176" s="2" t="s">
        <v>1196</v>
      </c>
      <c r="L176" s="2" t="s">
        <v>12</v>
      </c>
      <c r="S176" s="5602"/>
      <c r="U176" s="5603"/>
      <c r="W176" s="5604" t="str">
        <f>IF(ISNUMBER(U176),U176,"")</f>
        <v/>
      </c>
      <c r="Y176" s="5605" t="str">
        <f t="shared" si="27"/>
        <v/>
      </c>
      <c r="AA176" s="5606" t="str">
        <f t="shared" si="28"/>
        <v/>
      </c>
      <c r="AC176" s="84"/>
      <c r="AE176" s="5607"/>
      <c r="AG176" s="5608"/>
      <c r="AI176" s="5609" t="str">
        <f>IF(ISNUMBER(AG176),AG176,"")</f>
        <v/>
      </c>
      <c r="AK176" s="5610" t="str">
        <f t="shared" si="29"/>
        <v/>
      </c>
    </row>
    <row r="177" spans="1:37" ht="11.25" hidden="1" outlineLevel="3">
      <c r="A177" s="5611" t="s">
        <v>1214</v>
      </c>
      <c r="B177" s="60" t="s">
        <v>88</v>
      </c>
      <c r="C177" s="60" t="str">
        <f t="shared" si="26"/>
        <v/>
      </c>
      <c r="D177" s="2" t="s">
        <v>83</v>
      </c>
      <c r="E177" s="2" t="s">
        <v>1215</v>
      </c>
      <c r="F177" s="2" t="s">
        <v>68</v>
      </c>
      <c r="G177" s="2" t="s">
        <v>1214</v>
      </c>
      <c r="J177" s="2" t="s">
        <v>118</v>
      </c>
      <c r="L177" s="2" t="s">
        <v>12</v>
      </c>
      <c r="S177" s="5612"/>
      <c r="U177" s="5613"/>
      <c r="W177" s="5614" t="str">
        <f>IF(OR(ISNUMBER(W178),ISNUMBER(W179),ISNUMBER(W180),ISNUMBER(W181)),N(W178)+N(W179)+N(W180)+N(W181),IF(ISNUMBER(U177),U177,""))</f>
        <v/>
      </c>
      <c r="Y177" s="5615" t="str">
        <f t="shared" si="27"/>
        <v/>
      </c>
      <c r="AA177" s="5616" t="str">
        <f t="shared" si="28"/>
        <v/>
      </c>
      <c r="AC177" s="84"/>
      <c r="AE177" s="5617"/>
      <c r="AG177" s="5618"/>
      <c r="AI177" s="5619" t="str">
        <f>IF(OR(ISNUMBER(AI178),ISNUMBER(AI179),ISNUMBER(AI180),ISNUMBER(AI181)),N(AI178)+N(AI179)+N(AI180)+N(AI181),IF(ISNUMBER(AG177),AG177,""))</f>
        <v/>
      </c>
      <c r="AK177" s="5620" t="str">
        <f t="shared" si="29"/>
        <v/>
      </c>
    </row>
    <row r="178" spans="1:37" ht="11.25" hidden="1" outlineLevel="4">
      <c r="A178" s="5621" t="s">
        <v>1216</v>
      </c>
      <c r="B178" s="60" t="s">
        <v>88</v>
      </c>
      <c r="C178" s="60" t="str">
        <f t="shared" si="26"/>
        <v/>
      </c>
      <c r="D178" s="2" t="s">
        <v>83</v>
      </c>
      <c r="E178" s="2" t="s">
        <v>1217</v>
      </c>
      <c r="F178" s="2" t="s">
        <v>68</v>
      </c>
      <c r="G178" s="2" t="s">
        <v>1216</v>
      </c>
      <c r="L178" s="2" t="s">
        <v>12</v>
      </c>
      <c r="S178" s="5622"/>
      <c r="U178" s="5623"/>
      <c r="W178" s="5624" t="str">
        <f>IF(ISNUMBER(U178),U178,"")</f>
        <v/>
      </c>
      <c r="Y178" s="5625" t="str">
        <f t="shared" si="27"/>
        <v/>
      </c>
      <c r="AA178" s="5626" t="str">
        <f t="shared" si="28"/>
        <v/>
      </c>
      <c r="AC178" s="84"/>
      <c r="AE178" s="5627"/>
      <c r="AG178" s="5628"/>
      <c r="AI178" s="5629" t="str">
        <f>IF(ISNUMBER(AG178),AG178,"")</f>
        <v/>
      </c>
      <c r="AK178" s="5630" t="str">
        <f t="shared" si="29"/>
        <v/>
      </c>
    </row>
    <row r="179" spans="1:37" ht="11.25" hidden="1" outlineLevel="4">
      <c r="A179" s="5631" t="s">
        <v>1146</v>
      </c>
      <c r="B179" s="60" t="s">
        <v>88</v>
      </c>
      <c r="C179" s="60" t="str">
        <f t="shared" si="26"/>
        <v/>
      </c>
      <c r="D179" s="2" t="s">
        <v>83</v>
      </c>
      <c r="E179" s="2" t="s">
        <v>1218</v>
      </c>
      <c r="F179" s="2" t="s">
        <v>68</v>
      </c>
      <c r="G179" s="2" t="s">
        <v>1146</v>
      </c>
      <c r="L179" s="2" t="s">
        <v>12</v>
      </c>
      <c r="S179" s="5632"/>
      <c r="U179" s="5633"/>
      <c r="W179" s="5634" t="str">
        <f>IF(ISNUMBER(U179),U179,"")</f>
        <v/>
      </c>
      <c r="Y179" s="5635" t="str">
        <f t="shared" si="27"/>
        <v/>
      </c>
      <c r="AA179" s="5636" t="str">
        <f t="shared" si="28"/>
        <v/>
      </c>
      <c r="AC179" s="84"/>
      <c r="AE179" s="5637"/>
      <c r="AG179" s="5638"/>
      <c r="AI179" s="5639" t="str">
        <f>IF(ISNUMBER(AG179),AG179,"")</f>
        <v/>
      </c>
      <c r="AK179" s="5640" t="str">
        <f t="shared" si="29"/>
        <v/>
      </c>
    </row>
    <row r="180" spans="1:37" ht="11.25" hidden="1" outlineLevel="4">
      <c r="A180" s="5641" t="s">
        <v>1194</v>
      </c>
      <c r="B180" s="60" t="s">
        <v>88</v>
      </c>
      <c r="C180" s="60" t="str">
        <f t="shared" si="26"/>
        <v/>
      </c>
      <c r="D180" s="2" t="s">
        <v>83</v>
      </c>
      <c r="E180" s="2" t="s">
        <v>1219</v>
      </c>
      <c r="F180" s="2" t="s">
        <v>68</v>
      </c>
      <c r="G180" s="2" t="s">
        <v>1194</v>
      </c>
      <c r="L180" s="2" t="s">
        <v>12</v>
      </c>
      <c r="S180" s="5642"/>
      <c r="U180" s="5643"/>
      <c r="W180" s="5644" t="str">
        <f>IF(ISNUMBER(U180),U180,"")</f>
        <v/>
      </c>
      <c r="Y180" s="5645" t="str">
        <f t="shared" si="27"/>
        <v/>
      </c>
      <c r="AA180" s="5646" t="str">
        <f t="shared" si="28"/>
        <v/>
      </c>
      <c r="AC180" s="84"/>
      <c r="AE180" s="5647"/>
      <c r="AG180" s="5648"/>
      <c r="AI180" s="5649" t="str">
        <f>IF(ISNUMBER(AG180),AG180,"")</f>
        <v/>
      </c>
      <c r="AK180" s="5650" t="str">
        <f t="shared" si="29"/>
        <v/>
      </c>
    </row>
    <row r="181" spans="1:37" ht="11.25" hidden="1" outlineLevel="4">
      <c r="A181" s="5651" t="s">
        <v>1196</v>
      </c>
      <c r="B181" s="60" t="s">
        <v>88</v>
      </c>
      <c r="C181" s="60" t="str">
        <f t="shared" si="26"/>
        <v/>
      </c>
      <c r="D181" s="2" t="s">
        <v>83</v>
      </c>
      <c r="E181" s="2" t="s">
        <v>1220</v>
      </c>
      <c r="F181" s="2" t="s">
        <v>68</v>
      </c>
      <c r="G181" s="2" t="s">
        <v>1196</v>
      </c>
      <c r="L181" s="2" t="s">
        <v>12</v>
      </c>
      <c r="S181" s="5652"/>
      <c r="U181" s="5653"/>
      <c r="W181" s="5654" t="str">
        <f>IF(ISNUMBER(U181),U181,"")</f>
        <v/>
      </c>
      <c r="Y181" s="5655" t="str">
        <f t="shared" si="27"/>
        <v/>
      </c>
      <c r="AA181" s="5656" t="str">
        <f t="shared" si="28"/>
        <v/>
      </c>
      <c r="AC181" s="84"/>
      <c r="AE181" s="5657"/>
      <c r="AG181" s="5658"/>
      <c r="AI181" s="5659" t="str">
        <f>IF(ISNUMBER(AG181),AG181,"")</f>
        <v/>
      </c>
      <c r="AK181" s="5660" t="str">
        <f t="shared" si="29"/>
        <v/>
      </c>
    </row>
    <row r="182" spans="1:37" ht="11.25" hidden="1" outlineLevel="3">
      <c r="A182" s="5661" t="s">
        <v>1221</v>
      </c>
      <c r="B182" s="60" t="s">
        <v>88</v>
      </c>
      <c r="C182" s="60" t="str">
        <f t="shared" si="26"/>
        <v/>
      </c>
      <c r="D182" s="2" t="s">
        <v>83</v>
      </c>
      <c r="E182" s="2" t="s">
        <v>1222</v>
      </c>
      <c r="F182" s="2" t="s">
        <v>68</v>
      </c>
      <c r="G182" s="2" t="s">
        <v>1221</v>
      </c>
      <c r="J182" s="2" t="s">
        <v>86</v>
      </c>
      <c r="L182" s="2" t="s">
        <v>12</v>
      </c>
      <c r="S182" s="5662"/>
      <c r="U182" s="5663"/>
      <c r="W182" s="5664" t="str">
        <f>IF(OR(ISNUMBER(W183),ISNUMBER(W184),ISNUMBER(W185),ISNUMBER(W186)),N(W183)+N(W184)+N(W185)+N(W186),IF(ISNUMBER(U182),U182,""))</f>
        <v/>
      </c>
      <c r="Y182" s="5665" t="str">
        <f t="shared" si="27"/>
        <v/>
      </c>
      <c r="AA182" s="5666" t="str">
        <f t="shared" si="28"/>
        <v/>
      </c>
      <c r="AC182" s="84"/>
      <c r="AE182" s="5667"/>
      <c r="AG182" s="5668"/>
      <c r="AI182" s="5669" t="str">
        <f>IF(OR(ISNUMBER(AI183),ISNUMBER(AI184),ISNUMBER(AI185),ISNUMBER(AI186)),N(AI183)+N(AI184)+N(AI185)+N(AI186),IF(ISNUMBER(AG182),AG182,""))</f>
        <v/>
      </c>
      <c r="AK182" s="5670" t="str">
        <f t="shared" si="29"/>
        <v/>
      </c>
    </row>
    <row r="183" spans="1:37" ht="11.25" hidden="1" outlineLevel="4">
      <c r="A183" s="5671" t="s">
        <v>1223</v>
      </c>
      <c r="B183" s="60" t="s">
        <v>88</v>
      </c>
      <c r="C183" s="60" t="str">
        <f t="shared" si="26"/>
        <v/>
      </c>
      <c r="D183" s="2" t="s">
        <v>83</v>
      </c>
      <c r="E183" s="2" t="s">
        <v>1224</v>
      </c>
      <c r="F183" s="2" t="s">
        <v>68</v>
      </c>
      <c r="G183" s="2" t="s">
        <v>1223</v>
      </c>
      <c r="L183" s="2" t="s">
        <v>12</v>
      </c>
      <c r="S183" s="5672"/>
      <c r="U183" s="5673"/>
      <c r="W183" s="5674" t="str">
        <f>IF(ISNUMBER(U183),U183,"")</f>
        <v/>
      </c>
      <c r="Y183" s="5675" t="str">
        <f t="shared" si="27"/>
        <v/>
      </c>
      <c r="AA183" s="5676" t="str">
        <f t="shared" si="28"/>
        <v/>
      </c>
      <c r="AC183" s="84"/>
      <c r="AE183" s="5677"/>
      <c r="AG183" s="5678"/>
      <c r="AI183" s="5679" t="str">
        <f>IF(ISNUMBER(AG183),AG183,"")</f>
        <v/>
      </c>
      <c r="AK183" s="5680" t="str">
        <f t="shared" si="29"/>
        <v/>
      </c>
    </row>
    <row r="184" spans="1:37" ht="11.25" hidden="1" outlineLevel="4">
      <c r="A184" s="5681" t="s">
        <v>1146</v>
      </c>
      <c r="B184" s="60" t="s">
        <v>88</v>
      </c>
      <c r="C184" s="60" t="str">
        <f t="shared" si="26"/>
        <v/>
      </c>
      <c r="D184" s="2" t="s">
        <v>83</v>
      </c>
      <c r="E184" s="2" t="s">
        <v>1225</v>
      </c>
      <c r="F184" s="2" t="s">
        <v>68</v>
      </c>
      <c r="G184" s="2" t="s">
        <v>1146</v>
      </c>
      <c r="L184" s="2" t="s">
        <v>12</v>
      </c>
      <c r="S184" s="5682"/>
      <c r="U184" s="5683"/>
      <c r="W184" s="5684" t="str">
        <f>IF(ISNUMBER(U184),U184,"")</f>
        <v/>
      </c>
      <c r="Y184" s="5685" t="str">
        <f t="shared" si="27"/>
        <v/>
      </c>
      <c r="AA184" s="5686" t="str">
        <f t="shared" si="28"/>
        <v/>
      </c>
      <c r="AC184" s="84"/>
      <c r="AE184" s="5687"/>
      <c r="AG184" s="5688"/>
      <c r="AI184" s="5689" t="str">
        <f>IF(ISNUMBER(AG184),AG184,"")</f>
        <v/>
      </c>
      <c r="AK184" s="5690" t="str">
        <f t="shared" si="29"/>
        <v/>
      </c>
    </row>
    <row r="185" spans="1:37" ht="11.25" hidden="1" outlineLevel="4">
      <c r="A185" s="5691" t="s">
        <v>1194</v>
      </c>
      <c r="B185" s="60" t="s">
        <v>88</v>
      </c>
      <c r="C185" s="60" t="str">
        <f t="shared" si="26"/>
        <v/>
      </c>
      <c r="D185" s="2" t="s">
        <v>83</v>
      </c>
      <c r="E185" s="2" t="s">
        <v>1226</v>
      </c>
      <c r="F185" s="2" t="s">
        <v>68</v>
      </c>
      <c r="G185" s="2" t="s">
        <v>1194</v>
      </c>
      <c r="L185" s="2" t="s">
        <v>12</v>
      </c>
      <c r="S185" s="5692"/>
      <c r="U185" s="5693"/>
      <c r="W185" s="5694" t="str">
        <f>IF(ISNUMBER(U185),U185,"")</f>
        <v/>
      </c>
      <c r="Y185" s="5695" t="str">
        <f t="shared" si="27"/>
        <v/>
      </c>
      <c r="AA185" s="5696" t="str">
        <f t="shared" si="28"/>
        <v/>
      </c>
      <c r="AC185" s="84"/>
      <c r="AE185" s="5697"/>
      <c r="AG185" s="5698"/>
      <c r="AI185" s="5699" t="str">
        <f>IF(ISNUMBER(AG185),AG185,"")</f>
        <v/>
      </c>
      <c r="AK185" s="5700" t="str">
        <f t="shared" si="29"/>
        <v/>
      </c>
    </row>
    <row r="186" spans="1:37" ht="11.25" hidden="1" outlineLevel="4">
      <c r="A186" s="5701" t="s">
        <v>1196</v>
      </c>
      <c r="B186" s="60" t="s">
        <v>88</v>
      </c>
      <c r="C186" s="60" t="str">
        <f t="shared" si="26"/>
        <v/>
      </c>
      <c r="D186" s="2" t="s">
        <v>83</v>
      </c>
      <c r="E186" s="2" t="s">
        <v>1227</v>
      </c>
      <c r="F186" s="2" t="s">
        <v>68</v>
      </c>
      <c r="G186" s="2" t="s">
        <v>1196</v>
      </c>
      <c r="L186" s="2" t="s">
        <v>12</v>
      </c>
      <c r="S186" s="5702"/>
      <c r="U186" s="5703"/>
      <c r="W186" s="5704" t="str">
        <f>IF(ISNUMBER(U186),U186,"")</f>
        <v/>
      </c>
      <c r="Y186" s="5705" t="str">
        <f t="shared" si="27"/>
        <v/>
      </c>
      <c r="AA186" s="5706" t="str">
        <f t="shared" si="28"/>
        <v/>
      </c>
      <c r="AC186" s="84"/>
      <c r="AE186" s="5707"/>
      <c r="AG186" s="5708"/>
      <c r="AI186" s="5709" t="str">
        <f>IF(ISNUMBER(AG186),AG186,"")</f>
        <v/>
      </c>
      <c r="AK186" s="5710" t="str">
        <f t="shared" si="29"/>
        <v/>
      </c>
    </row>
    <row r="187" spans="1:37" ht="11.25" hidden="1" outlineLevel="3">
      <c r="A187" s="5711" t="s">
        <v>1228</v>
      </c>
      <c r="B187" s="60" t="s">
        <v>88</v>
      </c>
      <c r="C187" s="60" t="str">
        <f t="shared" si="26"/>
        <v/>
      </c>
      <c r="D187" s="2" t="s">
        <v>83</v>
      </c>
      <c r="E187" s="2" t="s">
        <v>1229</v>
      </c>
      <c r="F187" s="2" t="s">
        <v>68</v>
      </c>
      <c r="G187" s="2" t="s">
        <v>1228</v>
      </c>
      <c r="J187" s="2" t="s">
        <v>86</v>
      </c>
      <c r="L187" s="2" t="s">
        <v>12</v>
      </c>
      <c r="S187" s="5712"/>
      <c r="U187" s="5713"/>
      <c r="W187" s="5714" t="str">
        <f>IF(OR(ISNUMBER(W188),ISNUMBER(W189),ISNUMBER(W190),ISNUMBER(W191)),N(W188)+N(W189)+N(W190)+N(W191),IF(ISNUMBER(U187),U187,""))</f>
        <v/>
      </c>
      <c r="Y187" s="5715" t="str">
        <f t="shared" si="27"/>
        <v/>
      </c>
      <c r="AA187" s="5716" t="str">
        <f t="shared" si="28"/>
        <v/>
      </c>
      <c r="AC187" s="84"/>
      <c r="AE187" s="5717"/>
      <c r="AG187" s="5718"/>
      <c r="AI187" s="5719" t="str">
        <f>IF(OR(ISNUMBER(AI188),ISNUMBER(AI189),ISNUMBER(AI190),ISNUMBER(AI191)),N(AI188)+N(AI189)+N(AI190)+N(AI191),IF(ISNUMBER(AG187),AG187,""))</f>
        <v/>
      </c>
      <c r="AK187" s="5720" t="str">
        <f t="shared" si="29"/>
        <v/>
      </c>
    </row>
    <row r="188" spans="1:37" ht="11.25" hidden="1" outlineLevel="4">
      <c r="A188" s="5721" t="s">
        <v>1230</v>
      </c>
      <c r="B188" s="60" t="s">
        <v>88</v>
      </c>
      <c r="C188" s="60" t="str">
        <f t="shared" si="26"/>
        <v/>
      </c>
      <c r="D188" s="2" t="s">
        <v>83</v>
      </c>
      <c r="E188" s="2" t="s">
        <v>1231</v>
      </c>
      <c r="F188" s="2" t="s">
        <v>68</v>
      </c>
      <c r="G188" s="2" t="s">
        <v>1230</v>
      </c>
      <c r="L188" s="2" t="s">
        <v>12</v>
      </c>
      <c r="S188" s="5722"/>
      <c r="U188" s="5723"/>
      <c r="W188" s="5724" t="str">
        <f>IF(ISNUMBER(U188),U188,"")</f>
        <v/>
      </c>
      <c r="Y188" s="5725" t="str">
        <f t="shared" si="27"/>
        <v/>
      </c>
      <c r="AA188" s="5726" t="str">
        <f t="shared" si="28"/>
        <v/>
      </c>
      <c r="AC188" s="84"/>
      <c r="AE188" s="5727"/>
      <c r="AG188" s="5728"/>
      <c r="AI188" s="5729" t="str">
        <f>IF(ISNUMBER(AG188),AG188,"")</f>
        <v/>
      </c>
      <c r="AK188" s="5730" t="str">
        <f t="shared" si="29"/>
        <v/>
      </c>
    </row>
    <row r="189" spans="1:37" ht="11.25" hidden="1" outlineLevel="4">
      <c r="A189" s="5731" t="s">
        <v>1146</v>
      </c>
      <c r="B189" s="60" t="s">
        <v>88</v>
      </c>
      <c r="C189" s="60" t="str">
        <f t="shared" si="26"/>
        <v/>
      </c>
      <c r="D189" s="2" t="s">
        <v>83</v>
      </c>
      <c r="E189" s="2" t="s">
        <v>1232</v>
      </c>
      <c r="F189" s="2" t="s">
        <v>68</v>
      </c>
      <c r="G189" s="2" t="s">
        <v>1146</v>
      </c>
      <c r="L189" s="2" t="s">
        <v>12</v>
      </c>
      <c r="S189" s="5732"/>
      <c r="U189" s="5733"/>
      <c r="W189" s="5734" t="str">
        <f>IF(ISNUMBER(U189),U189,"")</f>
        <v/>
      </c>
      <c r="Y189" s="5735" t="str">
        <f t="shared" si="27"/>
        <v/>
      </c>
      <c r="AA189" s="5736" t="str">
        <f t="shared" si="28"/>
        <v/>
      </c>
      <c r="AC189" s="84"/>
      <c r="AE189" s="5737"/>
      <c r="AG189" s="5738"/>
      <c r="AI189" s="5739" t="str">
        <f>IF(ISNUMBER(AG189),AG189,"")</f>
        <v/>
      </c>
      <c r="AK189" s="5740" t="str">
        <f t="shared" si="29"/>
        <v/>
      </c>
    </row>
    <row r="190" spans="1:37" ht="11.25" hidden="1" outlineLevel="4">
      <c r="A190" s="5741" t="s">
        <v>1194</v>
      </c>
      <c r="B190" s="60" t="s">
        <v>88</v>
      </c>
      <c r="C190" s="60" t="str">
        <f t="shared" si="26"/>
        <v/>
      </c>
      <c r="D190" s="2" t="s">
        <v>83</v>
      </c>
      <c r="E190" s="2" t="s">
        <v>1233</v>
      </c>
      <c r="F190" s="2" t="s">
        <v>68</v>
      </c>
      <c r="G190" s="2" t="s">
        <v>1194</v>
      </c>
      <c r="L190" s="2" t="s">
        <v>12</v>
      </c>
      <c r="S190" s="5742"/>
      <c r="U190" s="5743"/>
      <c r="W190" s="5744" t="str">
        <f>IF(ISNUMBER(U190),U190,"")</f>
        <v/>
      </c>
      <c r="Y190" s="5745" t="str">
        <f t="shared" si="27"/>
        <v/>
      </c>
      <c r="AA190" s="5746" t="str">
        <f t="shared" si="28"/>
        <v/>
      </c>
      <c r="AC190" s="84"/>
      <c r="AE190" s="5747"/>
      <c r="AG190" s="5748"/>
      <c r="AI190" s="5749" t="str">
        <f>IF(ISNUMBER(AG190),AG190,"")</f>
        <v/>
      </c>
      <c r="AK190" s="5750" t="str">
        <f t="shared" si="29"/>
        <v/>
      </c>
    </row>
    <row r="191" spans="1:37" ht="11.25" hidden="1" outlineLevel="4">
      <c r="A191" s="5751" t="s">
        <v>1196</v>
      </c>
      <c r="B191" s="60" t="s">
        <v>88</v>
      </c>
      <c r="C191" s="60" t="str">
        <f t="shared" si="26"/>
        <v/>
      </c>
      <c r="D191" s="2" t="s">
        <v>83</v>
      </c>
      <c r="E191" s="2" t="s">
        <v>1234</v>
      </c>
      <c r="F191" s="2" t="s">
        <v>68</v>
      </c>
      <c r="G191" s="2" t="s">
        <v>1196</v>
      </c>
      <c r="L191" s="2" t="s">
        <v>12</v>
      </c>
      <c r="S191" s="5752"/>
      <c r="U191" s="5753"/>
      <c r="W191" s="5754" t="str">
        <f>IF(ISNUMBER(U191),U191,"")</f>
        <v/>
      </c>
      <c r="Y191" s="5755" t="str">
        <f t="shared" si="27"/>
        <v/>
      </c>
      <c r="AA191" s="5756" t="str">
        <f t="shared" si="28"/>
        <v/>
      </c>
      <c r="AC191" s="84"/>
      <c r="AE191" s="5757"/>
      <c r="AG191" s="5758"/>
      <c r="AI191" s="5759" t="str">
        <f>IF(ISNUMBER(AG191),AG191,"")</f>
        <v/>
      </c>
      <c r="AK191" s="5760" t="str">
        <f t="shared" si="29"/>
        <v/>
      </c>
    </row>
    <row r="192" spans="1:37" ht="11.25" outlineLevel="2" collapsed="1">
      <c r="A192" s="5761" t="s">
        <v>1235</v>
      </c>
      <c r="B192" s="60" t="s">
        <v>88</v>
      </c>
      <c r="C192" s="60" t="str">
        <f t="shared" si="26"/>
        <v/>
      </c>
      <c r="D192" s="2" t="s">
        <v>83</v>
      </c>
      <c r="E192" s="2" t="s">
        <v>1236</v>
      </c>
      <c r="F192" s="2" t="s">
        <v>68</v>
      </c>
      <c r="G192" s="2" t="s">
        <v>1235</v>
      </c>
      <c r="H192" s="2" t="s">
        <v>174</v>
      </c>
      <c r="J192" s="2" t="s">
        <v>186</v>
      </c>
      <c r="L192" s="2" t="s">
        <v>12</v>
      </c>
      <c r="S192" s="5762"/>
      <c r="U192" s="5763"/>
      <c r="W192" s="5764" t="str">
        <f>IF(OR(ISNUMBER(W193),ISNUMBER(W198),ISNUMBER(W203),ISNUMBER(W208)),N(W193)+N(W198)+N(W203)+N(W208),IF(ISNUMBER(U192),U192,""))</f>
        <v/>
      </c>
      <c r="Y192" s="5765" t="str">
        <f t="shared" si="27"/>
        <v/>
      </c>
      <c r="AA192" s="5766" t="str">
        <f t="shared" si="28"/>
        <v/>
      </c>
      <c r="AC192" s="84"/>
      <c r="AE192" s="5767"/>
      <c r="AG192" s="5768"/>
      <c r="AI192" s="5769" t="str">
        <f>IF(OR(ISNUMBER(AI193),ISNUMBER(AI198),ISNUMBER(AI203),ISNUMBER(AI208)),N(AI193)+N(AI198)+N(AI203)+N(AI208),IF(ISNUMBER(AG192),AG192,""))</f>
        <v/>
      </c>
      <c r="AK192" s="5770" t="str">
        <f t="shared" si="29"/>
        <v/>
      </c>
    </row>
    <row r="193" spans="1:37" ht="11.25" hidden="1" outlineLevel="3">
      <c r="A193" s="5771" t="s">
        <v>1189</v>
      </c>
      <c r="B193" s="60" t="s">
        <v>88</v>
      </c>
      <c r="C193" s="60" t="str">
        <f t="shared" si="26"/>
        <v/>
      </c>
      <c r="D193" s="2" t="s">
        <v>83</v>
      </c>
      <c r="E193" s="2" t="s">
        <v>1237</v>
      </c>
      <c r="F193" s="2" t="s">
        <v>68</v>
      </c>
      <c r="G193" s="2" t="s">
        <v>1189</v>
      </c>
      <c r="H193" s="2" t="s">
        <v>174</v>
      </c>
      <c r="L193" s="2" t="s">
        <v>12</v>
      </c>
      <c r="S193" s="5772"/>
      <c r="U193" s="5773"/>
      <c r="W193" s="5774" t="str">
        <f>IF(OR(ISNUMBER(W194),ISNUMBER(W195),ISNUMBER(W196),ISNUMBER(W197)),N(W194)+N(W195)+N(W196)+N(W197),IF(ISNUMBER(U193),U193,""))</f>
        <v/>
      </c>
      <c r="Y193" s="5775" t="str">
        <f t="shared" si="27"/>
        <v/>
      </c>
      <c r="AA193" s="5776" t="str">
        <f t="shared" si="28"/>
        <v/>
      </c>
      <c r="AC193" s="84"/>
      <c r="AE193" s="5777"/>
      <c r="AG193" s="5778"/>
      <c r="AI193" s="5779" t="str">
        <f>IF(OR(ISNUMBER(AI194),ISNUMBER(AI195),ISNUMBER(AI196),ISNUMBER(AI197)),N(AI194)+N(AI195)+N(AI196)+N(AI197),IF(ISNUMBER(AG193),AG193,""))</f>
        <v/>
      </c>
      <c r="AK193" s="5780" t="str">
        <f t="shared" si="29"/>
        <v/>
      </c>
    </row>
    <row r="194" spans="1:37" ht="11.25" hidden="1" outlineLevel="4">
      <c r="A194" s="5781" t="s">
        <v>1191</v>
      </c>
      <c r="B194" s="60" t="s">
        <v>88</v>
      </c>
      <c r="C194" s="60" t="str">
        <f t="shared" si="26"/>
        <v/>
      </c>
      <c r="D194" s="2" t="s">
        <v>83</v>
      </c>
      <c r="E194" s="2" t="s">
        <v>1238</v>
      </c>
      <c r="F194" s="2" t="s">
        <v>68</v>
      </c>
      <c r="G194" s="2" t="s">
        <v>1191</v>
      </c>
      <c r="L194" s="2" t="s">
        <v>12</v>
      </c>
      <c r="S194" s="5782"/>
      <c r="U194" s="5783"/>
      <c r="W194" s="5784" t="str">
        <f>IF(ISNUMBER(U194),U194,"")</f>
        <v/>
      </c>
      <c r="Y194" s="5785" t="str">
        <f t="shared" si="27"/>
        <v/>
      </c>
      <c r="AA194" s="5786" t="str">
        <f t="shared" si="28"/>
        <v/>
      </c>
      <c r="AC194" s="84"/>
      <c r="AE194" s="5787"/>
      <c r="AG194" s="5788"/>
      <c r="AI194" s="5789" t="str">
        <f>IF(ISNUMBER(AG194),AG194,"")</f>
        <v/>
      </c>
      <c r="AK194" s="5790" t="str">
        <f t="shared" si="29"/>
        <v/>
      </c>
    </row>
    <row r="195" spans="1:37" ht="11.25" hidden="1" outlineLevel="4">
      <c r="A195" s="5791" t="s">
        <v>1146</v>
      </c>
      <c r="B195" s="60" t="s">
        <v>88</v>
      </c>
      <c r="C195" s="60" t="str">
        <f t="shared" si="26"/>
        <v/>
      </c>
      <c r="D195" s="2" t="s">
        <v>83</v>
      </c>
      <c r="E195" s="2" t="s">
        <v>1239</v>
      </c>
      <c r="F195" s="2" t="s">
        <v>68</v>
      </c>
      <c r="G195" s="2" t="s">
        <v>1146</v>
      </c>
      <c r="L195" s="2" t="s">
        <v>12</v>
      </c>
      <c r="S195" s="5792"/>
      <c r="U195" s="5793"/>
      <c r="W195" s="5794" t="str">
        <f>IF(ISNUMBER(U195),U195,"")</f>
        <v/>
      </c>
      <c r="Y195" s="5795" t="str">
        <f t="shared" si="27"/>
        <v/>
      </c>
      <c r="AA195" s="5796" t="str">
        <f t="shared" si="28"/>
        <v/>
      </c>
      <c r="AC195" s="84"/>
      <c r="AE195" s="5797"/>
      <c r="AG195" s="5798"/>
      <c r="AI195" s="5799" t="str">
        <f>IF(ISNUMBER(AG195),AG195,"")</f>
        <v/>
      </c>
      <c r="AK195" s="5800" t="str">
        <f t="shared" si="29"/>
        <v/>
      </c>
    </row>
    <row r="196" spans="1:37" ht="11.25" hidden="1" outlineLevel="4">
      <c r="A196" s="5801" t="s">
        <v>1194</v>
      </c>
      <c r="B196" s="60" t="s">
        <v>88</v>
      </c>
      <c r="C196" s="60" t="str">
        <f t="shared" si="26"/>
        <v/>
      </c>
      <c r="D196" s="2" t="s">
        <v>83</v>
      </c>
      <c r="E196" s="2" t="s">
        <v>1240</v>
      </c>
      <c r="F196" s="2" t="s">
        <v>68</v>
      </c>
      <c r="G196" s="2" t="s">
        <v>1194</v>
      </c>
      <c r="L196" s="2" t="s">
        <v>12</v>
      </c>
      <c r="S196" s="5802"/>
      <c r="U196" s="5803"/>
      <c r="W196" s="5804" t="str">
        <f>IF(ISNUMBER(U196),U196,"")</f>
        <v/>
      </c>
      <c r="Y196" s="5805" t="str">
        <f t="shared" si="27"/>
        <v/>
      </c>
      <c r="AA196" s="5806" t="str">
        <f t="shared" si="28"/>
        <v/>
      </c>
      <c r="AC196" s="84"/>
      <c r="AE196" s="5807"/>
      <c r="AG196" s="5808"/>
      <c r="AI196" s="5809" t="str">
        <f>IF(ISNUMBER(AG196),AG196,"")</f>
        <v/>
      </c>
      <c r="AK196" s="5810" t="str">
        <f t="shared" si="29"/>
        <v/>
      </c>
    </row>
    <row r="197" spans="1:37" ht="11.25" hidden="1" outlineLevel="4">
      <c r="A197" s="5811" t="s">
        <v>1196</v>
      </c>
      <c r="B197" s="60" t="s">
        <v>88</v>
      </c>
      <c r="C197" s="60" t="str">
        <f t="shared" si="26"/>
        <v/>
      </c>
      <c r="D197" s="2" t="s">
        <v>83</v>
      </c>
      <c r="E197" s="2" t="s">
        <v>1241</v>
      </c>
      <c r="F197" s="2" t="s">
        <v>68</v>
      </c>
      <c r="G197" s="2" t="s">
        <v>1196</v>
      </c>
      <c r="L197" s="2" t="s">
        <v>12</v>
      </c>
      <c r="S197" s="5812"/>
      <c r="U197" s="5813"/>
      <c r="W197" s="5814" t="str">
        <f>IF(ISNUMBER(U197),U197,"")</f>
        <v/>
      </c>
      <c r="Y197" s="5815" t="str">
        <f t="shared" si="27"/>
        <v/>
      </c>
      <c r="AA197" s="5816" t="str">
        <f t="shared" si="28"/>
        <v/>
      </c>
      <c r="AC197" s="84"/>
      <c r="AE197" s="5817"/>
      <c r="AG197" s="5818"/>
      <c r="AI197" s="5819" t="str">
        <f>IF(ISNUMBER(AG197),AG197,"")</f>
        <v/>
      </c>
      <c r="AK197" s="5820" t="str">
        <f t="shared" si="29"/>
        <v/>
      </c>
    </row>
    <row r="198" spans="1:37" ht="11.25" hidden="1" outlineLevel="3">
      <c r="A198" s="5821" t="s">
        <v>1242</v>
      </c>
      <c r="B198" s="60" t="s">
        <v>88</v>
      </c>
      <c r="C198" s="60" t="str">
        <f t="shared" si="26"/>
        <v/>
      </c>
      <c r="D198" s="2" t="s">
        <v>83</v>
      </c>
      <c r="E198" s="2" t="s">
        <v>1243</v>
      </c>
      <c r="F198" s="2" t="s">
        <v>68</v>
      </c>
      <c r="G198" s="2" t="s">
        <v>1242</v>
      </c>
      <c r="H198" s="2" t="s">
        <v>174</v>
      </c>
      <c r="L198" s="2" t="s">
        <v>12</v>
      </c>
      <c r="S198" s="5822"/>
      <c r="U198" s="5823"/>
      <c r="W198" s="5824" t="str">
        <f>IF(OR(ISNUMBER(W199),ISNUMBER(W200),ISNUMBER(W201),ISNUMBER(W202)),N(W199)+N(W200)+N(W201)+N(W202),IF(ISNUMBER(U198),U198,""))</f>
        <v/>
      </c>
      <c r="Y198" s="5825" t="str">
        <f t="shared" si="27"/>
        <v/>
      </c>
      <c r="AA198" s="5826" t="str">
        <f t="shared" si="28"/>
        <v/>
      </c>
      <c r="AC198" s="84"/>
      <c r="AE198" s="5827"/>
      <c r="AG198" s="5828"/>
      <c r="AI198" s="5829" t="str">
        <f>IF(OR(ISNUMBER(AI199),ISNUMBER(AI200),ISNUMBER(AI201),ISNUMBER(AI202)),N(AI199)+N(AI200)+N(AI201)+N(AI202),IF(ISNUMBER(AG198),AG198,""))</f>
        <v/>
      </c>
      <c r="AK198" s="5830" t="str">
        <f t="shared" si="29"/>
        <v/>
      </c>
    </row>
    <row r="199" spans="1:37" ht="11.25" hidden="1" outlineLevel="4">
      <c r="A199" s="5831" t="s">
        <v>1244</v>
      </c>
      <c r="B199" s="60" t="s">
        <v>88</v>
      </c>
      <c r="C199" s="60" t="str">
        <f t="shared" si="26"/>
        <v/>
      </c>
      <c r="D199" s="2" t="s">
        <v>83</v>
      </c>
      <c r="E199" s="2" t="s">
        <v>1245</v>
      </c>
      <c r="F199" s="2" t="s">
        <v>68</v>
      </c>
      <c r="G199" s="2" t="s">
        <v>1244</v>
      </c>
      <c r="L199" s="2" t="s">
        <v>12</v>
      </c>
      <c r="S199" s="5832"/>
      <c r="U199" s="5833"/>
      <c r="W199" s="5834" t="str">
        <f>IF(ISNUMBER(U199),U199,"")</f>
        <v/>
      </c>
      <c r="Y199" s="5835" t="str">
        <f t="shared" si="27"/>
        <v/>
      </c>
      <c r="AA199" s="5836" t="str">
        <f t="shared" si="28"/>
        <v/>
      </c>
      <c r="AC199" s="84"/>
      <c r="AE199" s="5837"/>
      <c r="AG199" s="5838"/>
      <c r="AI199" s="5839" t="str">
        <f>IF(ISNUMBER(AG199),AG199,"")</f>
        <v/>
      </c>
      <c r="AK199" s="5840" t="str">
        <f t="shared" si="29"/>
        <v/>
      </c>
    </row>
    <row r="200" spans="1:37" ht="11.25" hidden="1" outlineLevel="4">
      <c r="A200" s="5841" t="s">
        <v>1146</v>
      </c>
      <c r="B200" s="60" t="s">
        <v>88</v>
      </c>
      <c r="C200" s="60" t="str">
        <f t="shared" si="26"/>
        <v/>
      </c>
      <c r="D200" s="2" t="s">
        <v>83</v>
      </c>
      <c r="E200" s="2" t="s">
        <v>1246</v>
      </c>
      <c r="F200" s="2" t="s">
        <v>68</v>
      </c>
      <c r="G200" s="2" t="s">
        <v>1146</v>
      </c>
      <c r="L200" s="2" t="s">
        <v>12</v>
      </c>
      <c r="S200" s="5842"/>
      <c r="U200" s="5843"/>
      <c r="W200" s="5844" t="str">
        <f>IF(ISNUMBER(U200),U200,"")</f>
        <v/>
      </c>
      <c r="Y200" s="5845" t="str">
        <f t="shared" si="27"/>
        <v/>
      </c>
      <c r="AA200" s="5846" t="str">
        <f t="shared" si="28"/>
        <v/>
      </c>
      <c r="AC200" s="84"/>
      <c r="AE200" s="5847"/>
      <c r="AG200" s="5848"/>
      <c r="AI200" s="5849" t="str">
        <f>IF(ISNUMBER(AG200),AG200,"")</f>
        <v/>
      </c>
      <c r="AK200" s="5850" t="str">
        <f t="shared" si="29"/>
        <v/>
      </c>
    </row>
    <row r="201" spans="1:37" ht="11.25" hidden="1" outlineLevel="4">
      <c r="A201" s="5851" t="s">
        <v>1194</v>
      </c>
      <c r="B201" s="60" t="s">
        <v>88</v>
      </c>
      <c r="C201" s="60" t="str">
        <f t="shared" ref="C201:C264" si="32">IF(OR(ISNUMBER(S201),ISNUMBER(U201),ISNUMBER(W201),ISNUMBER(Y201),ISNUMBER(AC201),ISNUMBER(AE201),ISNUMBER(AG201),ISNUMBER(AI201),ISNUMBER(AA201),ISNUMBER(AK201)),"x","")</f>
        <v/>
      </c>
      <c r="D201" s="2" t="s">
        <v>83</v>
      </c>
      <c r="E201" s="2" t="s">
        <v>1247</v>
      </c>
      <c r="F201" s="2" t="s">
        <v>68</v>
      </c>
      <c r="G201" s="2" t="s">
        <v>1194</v>
      </c>
      <c r="L201" s="2" t="s">
        <v>12</v>
      </c>
      <c r="S201" s="5852"/>
      <c r="U201" s="5853"/>
      <c r="W201" s="5854" t="str">
        <f>IF(ISNUMBER(U201),U201,"")</f>
        <v/>
      </c>
      <c r="Y201" s="5855" t="str">
        <f t="shared" ref="Y201:Y264" si="33">IF(OR(ISNUMBER(W201),ISNUMBER(AI201)),N(W201)+N(AI201),"")</f>
        <v/>
      </c>
      <c r="AA201" s="5856" t="str">
        <f t="shared" ref="AA201:AA264" si="34">IF(OR(ISNUMBER(S201),ISNUMBER(Y201)),N(S201)+N(Y201),"")</f>
        <v/>
      </c>
      <c r="AC201" s="84"/>
      <c r="AE201" s="5857"/>
      <c r="AG201" s="5858"/>
      <c r="AI201" s="5859" t="str">
        <f>IF(ISNUMBER(AG201),AG201,"")</f>
        <v/>
      </c>
      <c r="AK201" s="5860" t="str">
        <f t="shared" ref="AK201:AK264" si="35">IF(OR(ISNUMBER(AE201),ISNUMBER(AI201)),N(AE201)+N(AI201),"")</f>
        <v/>
      </c>
    </row>
    <row r="202" spans="1:37" ht="11.25" hidden="1" outlineLevel="4">
      <c r="A202" s="5861" t="s">
        <v>1196</v>
      </c>
      <c r="B202" s="60" t="s">
        <v>88</v>
      </c>
      <c r="C202" s="60" t="str">
        <f t="shared" si="32"/>
        <v/>
      </c>
      <c r="D202" s="2" t="s">
        <v>83</v>
      </c>
      <c r="E202" s="2" t="s">
        <v>1248</v>
      </c>
      <c r="F202" s="2" t="s">
        <v>68</v>
      </c>
      <c r="G202" s="2" t="s">
        <v>1196</v>
      </c>
      <c r="L202" s="2" t="s">
        <v>12</v>
      </c>
      <c r="S202" s="5862"/>
      <c r="U202" s="5863"/>
      <c r="W202" s="5864" t="str">
        <f>IF(ISNUMBER(U202),U202,"")</f>
        <v/>
      </c>
      <c r="Y202" s="5865" t="str">
        <f t="shared" si="33"/>
        <v/>
      </c>
      <c r="AA202" s="5866" t="str">
        <f t="shared" si="34"/>
        <v/>
      </c>
      <c r="AC202" s="84"/>
      <c r="AE202" s="5867"/>
      <c r="AG202" s="5868"/>
      <c r="AI202" s="5869" t="str">
        <f>IF(ISNUMBER(AG202),AG202,"")</f>
        <v/>
      </c>
      <c r="AK202" s="5870" t="str">
        <f t="shared" si="35"/>
        <v/>
      </c>
    </row>
    <row r="203" spans="1:37" ht="11.25" hidden="1" outlineLevel="3">
      <c r="A203" s="5871" t="s">
        <v>1249</v>
      </c>
      <c r="B203" s="60" t="s">
        <v>88</v>
      </c>
      <c r="C203" s="60" t="str">
        <f t="shared" si="32"/>
        <v/>
      </c>
      <c r="D203" s="2" t="s">
        <v>83</v>
      </c>
      <c r="E203" s="2" t="s">
        <v>1250</v>
      </c>
      <c r="F203" s="2" t="s">
        <v>68</v>
      </c>
      <c r="G203" s="2" t="s">
        <v>1249</v>
      </c>
      <c r="H203" s="2" t="s">
        <v>174</v>
      </c>
      <c r="L203" s="2" t="s">
        <v>12</v>
      </c>
      <c r="S203" s="5872"/>
      <c r="U203" s="5873"/>
      <c r="W203" s="5874" t="str">
        <f>IF(OR(ISNUMBER(W204),ISNUMBER(W205),ISNUMBER(W206),ISNUMBER(W207)),N(W204)+N(W205)+N(W206)+N(W207),IF(ISNUMBER(U203),U203,""))</f>
        <v/>
      </c>
      <c r="Y203" s="5875" t="str">
        <f t="shared" si="33"/>
        <v/>
      </c>
      <c r="AA203" s="5876" t="str">
        <f t="shared" si="34"/>
        <v/>
      </c>
      <c r="AC203" s="84"/>
      <c r="AE203" s="5877"/>
      <c r="AG203" s="5878"/>
      <c r="AI203" s="5879" t="str">
        <f>IF(OR(ISNUMBER(AI204),ISNUMBER(AI205),ISNUMBER(AI206),ISNUMBER(AI207)),N(AI204)+N(AI205)+N(AI206)+N(AI207),IF(ISNUMBER(AG203),AG203,""))</f>
        <v/>
      </c>
      <c r="AK203" s="5880" t="str">
        <f t="shared" si="35"/>
        <v/>
      </c>
    </row>
    <row r="204" spans="1:37" ht="11.25" hidden="1" outlineLevel="4">
      <c r="A204" s="5881" t="s">
        <v>1251</v>
      </c>
      <c r="B204" s="60" t="s">
        <v>88</v>
      </c>
      <c r="C204" s="60" t="str">
        <f t="shared" si="32"/>
        <v/>
      </c>
      <c r="D204" s="2" t="s">
        <v>83</v>
      </c>
      <c r="E204" s="2" t="s">
        <v>1252</v>
      </c>
      <c r="F204" s="2" t="s">
        <v>68</v>
      </c>
      <c r="G204" s="2" t="s">
        <v>1251</v>
      </c>
      <c r="L204" s="2" t="s">
        <v>12</v>
      </c>
      <c r="S204" s="5882"/>
      <c r="U204" s="5883"/>
      <c r="W204" s="5884" t="str">
        <f>IF(ISNUMBER(U204),U204,"")</f>
        <v/>
      </c>
      <c r="Y204" s="5885" t="str">
        <f t="shared" si="33"/>
        <v/>
      </c>
      <c r="AA204" s="5886" t="str">
        <f t="shared" si="34"/>
        <v/>
      </c>
      <c r="AC204" s="84"/>
      <c r="AE204" s="5887"/>
      <c r="AG204" s="5888"/>
      <c r="AI204" s="5889" t="str">
        <f>IF(ISNUMBER(AG204),AG204,"")</f>
        <v/>
      </c>
      <c r="AK204" s="5890" t="str">
        <f t="shared" si="35"/>
        <v/>
      </c>
    </row>
    <row r="205" spans="1:37" ht="11.25" hidden="1" outlineLevel="4">
      <c r="A205" s="5891" t="s">
        <v>1146</v>
      </c>
      <c r="B205" s="60" t="s">
        <v>88</v>
      </c>
      <c r="C205" s="60" t="str">
        <f t="shared" si="32"/>
        <v/>
      </c>
      <c r="D205" s="2" t="s">
        <v>83</v>
      </c>
      <c r="E205" s="2" t="s">
        <v>1253</v>
      </c>
      <c r="F205" s="2" t="s">
        <v>68</v>
      </c>
      <c r="G205" s="2" t="s">
        <v>1146</v>
      </c>
      <c r="L205" s="2" t="s">
        <v>12</v>
      </c>
      <c r="S205" s="5892"/>
      <c r="U205" s="5893"/>
      <c r="W205" s="5894" t="str">
        <f>IF(ISNUMBER(U205),U205,"")</f>
        <v/>
      </c>
      <c r="Y205" s="5895" t="str">
        <f t="shared" si="33"/>
        <v/>
      </c>
      <c r="AA205" s="5896" t="str">
        <f t="shared" si="34"/>
        <v/>
      </c>
      <c r="AC205" s="84"/>
      <c r="AE205" s="5897"/>
      <c r="AG205" s="5898"/>
      <c r="AI205" s="5899" t="str">
        <f>IF(ISNUMBER(AG205),AG205,"")</f>
        <v/>
      </c>
      <c r="AK205" s="5900" t="str">
        <f t="shared" si="35"/>
        <v/>
      </c>
    </row>
    <row r="206" spans="1:37" ht="11.25" hidden="1" outlineLevel="4">
      <c r="A206" s="5901" t="s">
        <v>1194</v>
      </c>
      <c r="B206" s="60" t="s">
        <v>88</v>
      </c>
      <c r="C206" s="60" t="str">
        <f t="shared" si="32"/>
        <v/>
      </c>
      <c r="D206" s="2" t="s">
        <v>83</v>
      </c>
      <c r="E206" s="2" t="s">
        <v>1254</v>
      </c>
      <c r="F206" s="2" t="s">
        <v>68</v>
      </c>
      <c r="G206" s="2" t="s">
        <v>1194</v>
      </c>
      <c r="L206" s="2" t="s">
        <v>12</v>
      </c>
      <c r="S206" s="5902"/>
      <c r="U206" s="5903"/>
      <c r="W206" s="5904" t="str">
        <f>IF(ISNUMBER(U206),U206,"")</f>
        <v/>
      </c>
      <c r="Y206" s="5905" t="str">
        <f t="shared" si="33"/>
        <v/>
      </c>
      <c r="AA206" s="5906" t="str">
        <f t="shared" si="34"/>
        <v/>
      </c>
      <c r="AC206" s="84"/>
      <c r="AE206" s="5907"/>
      <c r="AG206" s="5908"/>
      <c r="AI206" s="5909" t="str">
        <f>IF(ISNUMBER(AG206),AG206,"")</f>
        <v/>
      </c>
      <c r="AK206" s="5910" t="str">
        <f t="shared" si="35"/>
        <v/>
      </c>
    </row>
    <row r="207" spans="1:37" ht="11.25" hidden="1" outlineLevel="4">
      <c r="A207" s="5911" t="s">
        <v>1196</v>
      </c>
      <c r="B207" s="60" t="s">
        <v>88</v>
      </c>
      <c r="C207" s="60" t="str">
        <f t="shared" si="32"/>
        <v/>
      </c>
      <c r="D207" s="2" t="s">
        <v>83</v>
      </c>
      <c r="E207" s="2" t="s">
        <v>1255</v>
      </c>
      <c r="F207" s="2" t="s">
        <v>68</v>
      </c>
      <c r="G207" s="2" t="s">
        <v>1196</v>
      </c>
      <c r="L207" s="2" t="s">
        <v>12</v>
      </c>
      <c r="S207" s="5912"/>
      <c r="U207" s="5913"/>
      <c r="W207" s="5914" t="str">
        <f>IF(ISNUMBER(U207),U207,"")</f>
        <v/>
      </c>
      <c r="Y207" s="5915" t="str">
        <f t="shared" si="33"/>
        <v/>
      </c>
      <c r="AA207" s="5916" t="str">
        <f t="shared" si="34"/>
        <v/>
      </c>
      <c r="AC207" s="84"/>
      <c r="AE207" s="5917"/>
      <c r="AG207" s="5918"/>
      <c r="AI207" s="5919" t="str">
        <f>IF(ISNUMBER(AG207),AG207,"")</f>
        <v/>
      </c>
      <c r="AK207" s="5920" t="str">
        <f t="shared" si="35"/>
        <v/>
      </c>
    </row>
    <row r="208" spans="1:37" ht="11.25" hidden="1" outlineLevel="3">
      <c r="A208" s="5921" t="s">
        <v>1256</v>
      </c>
      <c r="B208" s="60" t="s">
        <v>88</v>
      </c>
      <c r="C208" s="60" t="str">
        <f t="shared" si="32"/>
        <v/>
      </c>
      <c r="D208" s="2" t="s">
        <v>83</v>
      </c>
      <c r="E208" s="2" t="s">
        <v>1257</v>
      </c>
      <c r="F208" s="2" t="s">
        <v>68</v>
      </c>
      <c r="G208" s="2" t="s">
        <v>1256</v>
      </c>
      <c r="H208" s="2" t="s">
        <v>174</v>
      </c>
      <c r="L208" s="2" t="s">
        <v>12</v>
      </c>
      <c r="S208" s="5922"/>
      <c r="U208" s="5923"/>
      <c r="W208" s="5924" t="str">
        <f>IF(OR(ISNUMBER(W210),ISNUMBER(W211),ISNUMBER(W212),ISNUMBER(W213)),N(W210)+N(W211)+N(W212)+N(W213),IF(ISNUMBER(U208),U208,""))</f>
        <v/>
      </c>
      <c r="Y208" s="5925" t="str">
        <f t="shared" si="33"/>
        <v/>
      </c>
      <c r="AA208" s="5926" t="str">
        <f t="shared" si="34"/>
        <v/>
      </c>
      <c r="AC208" s="84"/>
      <c r="AE208" s="5927"/>
      <c r="AG208" s="5928"/>
      <c r="AI208" s="5929" t="str">
        <f>IF(OR(ISNUMBER(AI210),ISNUMBER(AI211),ISNUMBER(AI212),ISNUMBER(AI213)),N(AI210)+N(AI211)+N(AI212)+N(AI213),IF(ISNUMBER(AG208),AG208,""))</f>
        <v/>
      </c>
      <c r="AK208" s="5930" t="str">
        <f t="shared" si="35"/>
        <v/>
      </c>
    </row>
    <row r="209" spans="1:37" ht="11.25" hidden="1" outlineLevel="4">
      <c r="A209" s="5931" t="s">
        <v>1258</v>
      </c>
      <c r="B209" s="60"/>
      <c r="C209" s="60" t="str">
        <f t="shared" si="32"/>
        <v/>
      </c>
      <c r="D209" s="2" t="s">
        <v>83</v>
      </c>
      <c r="E209" s="2" t="s">
        <v>1259</v>
      </c>
      <c r="F209" s="2" t="s">
        <v>13</v>
      </c>
      <c r="G209" s="2" t="s">
        <v>1258</v>
      </c>
      <c r="L209" s="2" t="s">
        <v>12</v>
      </c>
      <c r="S209" s="5932"/>
      <c r="U209" s="5933"/>
      <c r="W209" s="5934"/>
      <c r="Y209" s="5935" t="str">
        <f t="shared" si="33"/>
        <v/>
      </c>
      <c r="AA209" s="5936" t="str">
        <f t="shared" si="34"/>
        <v/>
      </c>
      <c r="AC209" s="84"/>
      <c r="AE209" s="5937"/>
      <c r="AG209" s="5938"/>
      <c r="AI209" s="5939"/>
      <c r="AK209" s="5940" t="str">
        <f t="shared" si="35"/>
        <v/>
      </c>
    </row>
    <row r="210" spans="1:37" ht="11.25" hidden="1" outlineLevel="4">
      <c r="A210" s="5941" t="s">
        <v>1260</v>
      </c>
      <c r="B210" s="60" t="s">
        <v>88</v>
      </c>
      <c r="C210" s="60" t="str">
        <f t="shared" si="32"/>
        <v/>
      </c>
      <c r="D210" s="2" t="s">
        <v>83</v>
      </c>
      <c r="E210" s="2" t="s">
        <v>1261</v>
      </c>
      <c r="F210" s="2" t="s">
        <v>68</v>
      </c>
      <c r="G210" s="2" t="s">
        <v>1260</v>
      </c>
      <c r="L210" s="2" t="s">
        <v>12</v>
      </c>
      <c r="S210" s="5942"/>
      <c r="U210" s="5943"/>
      <c r="W210" s="5944" t="str">
        <f>IF(ISNUMBER(U210),U210,"")</f>
        <v/>
      </c>
      <c r="Y210" s="5945" t="str">
        <f t="shared" si="33"/>
        <v/>
      </c>
      <c r="AA210" s="5946" t="str">
        <f t="shared" si="34"/>
        <v/>
      </c>
      <c r="AC210" s="84"/>
      <c r="AE210" s="5947"/>
      <c r="AG210" s="5948"/>
      <c r="AI210" s="5949" t="str">
        <f>IF(ISNUMBER(AG210),AG210,"")</f>
        <v/>
      </c>
      <c r="AK210" s="5950" t="str">
        <f t="shared" si="35"/>
        <v/>
      </c>
    </row>
    <row r="211" spans="1:37" ht="11.25" hidden="1" outlineLevel="4">
      <c r="A211" s="5951" t="s">
        <v>1146</v>
      </c>
      <c r="B211" s="60" t="s">
        <v>88</v>
      </c>
      <c r="C211" s="60" t="str">
        <f t="shared" si="32"/>
        <v/>
      </c>
      <c r="D211" s="2" t="s">
        <v>83</v>
      </c>
      <c r="E211" s="2" t="s">
        <v>1262</v>
      </c>
      <c r="F211" s="2" t="s">
        <v>68</v>
      </c>
      <c r="G211" s="2" t="s">
        <v>1146</v>
      </c>
      <c r="L211" s="2" t="s">
        <v>12</v>
      </c>
      <c r="S211" s="5952"/>
      <c r="U211" s="5953"/>
      <c r="W211" s="5954" t="str">
        <f>IF(ISNUMBER(U211),U211,"")</f>
        <v/>
      </c>
      <c r="Y211" s="5955" t="str">
        <f t="shared" si="33"/>
        <v/>
      </c>
      <c r="AA211" s="5956" t="str">
        <f t="shared" si="34"/>
        <v/>
      </c>
      <c r="AC211" s="84"/>
      <c r="AE211" s="5957"/>
      <c r="AG211" s="5958"/>
      <c r="AI211" s="5959" t="str">
        <f>IF(ISNUMBER(AG211),AG211,"")</f>
        <v/>
      </c>
      <c r="AK211" s="5960" t="str">
        <f t="shared" si="35"/>
        <v/>
      </c>
    </row>
    <row r="212" spans="1:37" ht="11.25" hidden="1" outlineLevel="4">
      <c r="A212" s="5961" t="s">
        <v>1194</v>
      </c>
      <c r="B212" s="60" t="s">
        <v>88</v>
      </c>
      <c r="C212" s="60" t="str">
        <f t="shared" si="32"/>
        <v/>
      </c>
      <c r="D212" s="2" t="s">
        <v>83</v>
      </c>
      <c r="E212" s="2" t="s">
        <v>1263</v>
      </c>
      <c r="F212" s="2" t="s">
        <v>68</v>
      </c>
      <c r="G212" s="2" t="s">
        <v>1194</v>
      </c>
      <c r="L212" s="2" t="s">
        <v>12</v>
      </c>
      <c r="S212" s="5962"/>
      <c r="U212" s="5963"/>
      <c r="W212" s="5964" t="str">
        <f>IF(ISNUMBER(U212),U212,"")</f>
        <v/>
      </c>
      <c r="Y212" s="5965" t="str">
        <f t="shared" si="33"/>
        <v/>
      </c>
      <c r="AA212" s="5966" t="str">
        <f t="shared" si="34"/>
        <v/>
      </c>
      <c r="AC212" s="84"/>
      <c r="AE212" s="5967"/>
      <c r="AG212" s="5968"/>
      <c r="AI212" s="5969" t="str">
        <f>IF(ISNUMBER(AG212),AG212,"")</f>
        <v/>
      </c>
      <c r="AK212" s="5970" t="str">
        <f t="shared" si="35"/>
        <v/>
      </c>
    </row>
    <row r="213" spans="1:37" ht="11.25" hidden="1" outlineLevel="4">
      <c r="A213" s="5971" t="s">
        <v>1196</v>
      </c>
      <c r="B213" s="60" t="s">
        <v>88</v>
      </c>
      <c r="C213" s="60" t="str">
        <f t="shared" si="32"/>
        <v/>
      </c>
      <c r="D213" s="2" t="s">
        <v>83</v>
      </c>
      <c r="E213" s="2" t="s">
        <v>1264</v>
      </c>
      <c r="F213" s="2" t="s">
        <v>68</v>
      </c>
      <c r="G213" s="2" t="s">
        <v>1196</v>
      </c>
      <c r="L213" s="2" t="s">
        <v>12</v>
      </c>
      <c r="S213" s="5972"/>
      <c r="U213" s="5973"/>
      <c r="W213" s="5974" t="str">
        <f>IF(ISNUMBER(U213),U213,"")</f>
        <v/>
      </c>
      <c r="Y213" s="5975" t="str">
        <f t="shared" si="33"/>
        <v/>
      </c>
      <c r="AA213" s="5976" t="str">
        <f t="shared" si="34"/>
        <v/>
      </c>
      <c r="AC213" s="84"/>
      <c r="AE213" s="5977"/>
      <c r="AG213" s="5978"/>
      <c r="AI213" s="5979" t="str">
        <f>IF(ISNUMBER(AG213),AG213,"")</f>
        <v/>
      </c>
      <c r="AK213" s="5980" t="str">
        <f t="shared" si="35"/>
        <v/>
      </c>
    </row>
    <row r="214" spans="1:37" ht="11.25" outlineLevel="2" collapsed="1">
      <c r="A214" s="5981" t="s">
        <v>1265</v>
      </c>
      <c r="B214" s="60" t="s">
        <v>88</v>
      </c>
      <c r="C214" s="60" t="str">
        <f t="shared" si="32"/>
        <v/>
      </c>
      <c r="D214" s="2" t="s">
        <v>83</v>
      </c>
      <c r="E214" s="2" t="s">
        <v>1266</v>
      </c>
      <c r="F214" s="2" t="s">
        <v>68</v>
      </c>
      <c r="G214" s="2" t="s">
        <v>1265</v>
      </c>
      <c r="J214" s="2" t="s">
        <v>118</v>
      </c>
      <c r="L214" s="2" t="s">
        <v>12</v>
      </c>
      <c r="M214" s="2" t="s">
        <v>12</v>
      </c>
      <c r="S214" s="5982"/>
      <c r="U214" s="5983"/>
      <c r="W214" s="5984" t="str">
        <f>IF(OR(ISNUMBER(W216),ISNUMBER(W217),ISNUMBER(W218),ISNUMBER(W219)),N(W216)+N(W217)+N(W218)+N(W219),IF(ISNUMBER(U214),U214,""))</f>
        <v/>
      </c>
      <c r="Y214" s="5985" t="str">
        <f t="shared" si="33"/>
        <v/>
      </c>
      <c r="AA214" s="5986" t="str">
        <f t="shared" si="34"/>
        <v/>
      </c>
      <c r="AC214" s="84"/>
      <c r="AE214" s="5987"/>
      <c r="AG214" s="5988"/>
      <c r="AI214" s="5989" t="str">
        <f>IF(OR(ISNUMBER(AI216),ISNUMBER(AI217),ISNUMBER(AI218),ISNUMBER(AI219)),N(AI216)+N(AI217)+N(AI218)+N(AI219),IF(ISNUMBER(AG214),AG214,""))</f>
        <v/>
      </c>
      <c r="AK214" s="5990" t="str">
        <f t="shared" si="35"/>
        <v/>
      </c>
    </row>
    <row r="215" spans="1:37" ht="11.25" hidden="1" outlineLevel="3">
      <c r="A215" s="5991" t="s">
        <v>1267</v>
      </c>
      <c r="B215" s="60"/>
      <c r="C215" s="60" t="str">
        <f t="shared" si="32"/>
        <v/>
      </c>
      <c r="D215" s="2" t="s">
        <v>83</v>
      </c>
      <c r="E215" s="2" t="s">
        <v>1268</v>
      </c>
      <c r="F215" s="2" t="s">
        <v>13</v>
      </c>
      <c r="G215" s="2" t="s">
        <v>1267</v>
      </c>
      <c r="L215" s="2" t="s">
        <v>12</v>
      </c>
      <c r="M215" s="2" t="s">
        <v>12</v>
      </c>
      <c r="S215" s="5992"/>
      <c r="U215" s="5993"/>
      <c r="W215" s="5994"/>
      <c r="Y215" s="5995" t="str">
        <f t="shared" si="33"/>
        <v/>
      </c>
      <c r="AA215" s="5996" t="str">
        <f t="shared" si="34"/>
        <v/>
      </c>
      <c r="AC215" s="84"/>
      <c r="AE215" s="5997"/>
      <c r="AG215" s="5998"/>
      <c r="AI215" s="5999"/>
      <c r="AK215" s="6000" t="str">
        <f t="shared" si="35"/>
        <v/>
      </c>
    </row>
    <row r="216" spans="1:37" ht="11.25" hidden="1" outlineLevel="3">
      <c r="A216" s="6001" t="s">
        <v>1269</v>
      </c>
      <c r="B216" s="60" t="s">
        <v>88</v>
      </c>
      <c r="C216" s="60" t="str">
        <f t="shared" si="32"/>
        <v/>
      </c>
      <c r="D216" s="2" t="s">
        <v>83</v>
      </c>
      <c r="E216" s="2" t="s">
        <v>1270</v>
      </c>
      <c r="F216" s="2" t="s">
        <v>68</v>
      </c>
      <c r="G216" s="2" t="s">
        <v>1269</v>
      </c>
      <c r="L216" s="2" t="s">
        <v>12</v>
      </c>
      <c r="M216" s="2" t="s">
        <v>12</v>
      </c>
      <c r="S216" s="6002"/>
      <c r="U216" s="6003"/>
      <c r="W216" s="6004" t="str">
        <f>IF(ISNUMBER(U216),U216,"")</f>
        <v/>
      </c>
      <c r="Y216" s="6005" t="str">
        <f t="shared" si="33"/>
        <v/>
      </c>
      <c r="AA216" s="6006" t="str">
        <f t="shared" si="34"/>
        <v/>
      </c>
      <c r="AC216" s="84"/>
      <c r="AE216" s="6007"/>
      <c r="AG216" s="6008"/>
      <c r="AI216" s="6009" t="str">
        <f>IF(ISNUMBER(AG216),AG216,"")</f>
        <v/>
      </c>
      <c r="AK216" s="6010" t="str">
        <f t="shared" si="35"/>
        <v/>
      </c>
    </row>
    <row r="217" spans="1:37" ht="11.25" hidden="1" outlineLevel="3">
      <c r="A217" s="6011" t="s">
        <v>1146</v>
      </c>
      <c r="B217" s="60" t="s">
        <v>88</v>
      </c>
      <c r="C217" s="60" t="str">
        <f t="shared" si="32"/>
        <v/>
      </c>
      <c r="D217" s="2" t="s">
        <v>83</v>
      </c>
      <c r="E217" s="2" t="s">
        <v>1271</v>
      </c>
      <c r="F217" s="2" t="s">
        <v>68</v>
      </c>
      <c r="G217" s="2" t="s">
        <v>1146</v>
      </c>
      <c r="L217" s="2" t="s">
        <v>12</v>
      </c>
      <c r="M217" s="2" t="s">
        <v>12</v>
      </c>
      <c r="S217" s="6012"/>
      <c r="U217" s="6013"/>
      <c r="W217" s="6014" t="str">
        <f>IF(ISNUMBER(U217),U217,"")</f>
        <v/>
      </c>
      <c r="Y217" s="6015" t="str">
        <f t="shared" si="33"/>
        <v/>
      </c>
      <c r="AA217" s="6016" t="str">
        <f t="shared" si="34"/>
        <v/>
      </c>
      <c r="AC217" s="84"/>
      <c r="AE217" s="6017"/>
      <c r="AG217" s="6018"/>
      <c r="AI217" s="6019" t="str">
        <f>IF(ISNUMBER(AG217),AG217,"")</f>
        <v/>
      </c>
      <c r="AK217" s="6020" t="str">
        <f t="shared" si="35"/>
        <v/>
      </c>
    </row>
    <row r="218" spans="1:37" ht="11.25" hidden="1" outlineLevel="3">
      <c r="A218" s="6021" t="s">
        <v>1194</v>
      </c>
      <c r="B218" s="60" t="s">
        <v>88</v>
      </c>
      <c r="C218" s="60" t="str">
        <f t="shared" si="32"/>
        <v/>
      </c>
      <c r="D218" s="2" t="s">
        <v>83</v>
      </c>
      <c r="E218" s="2" t="s">
        <v>1272</v>
      </c>
      <c r="F218" s="2" t="s">
        <v>68</v>
      </c>
      <c r="G218" s="2" t="s">
        <v>1194</v>
      </c>
      <c r="L218" s="2" t="s">
        <v>12</v>
      </c>
      <c r="M218" s="2" t="s">
        <v>12</v>
      </c>
      <c r="S218" s="6022"/>
      <c r="U218" s="6023"/>
      <c r="W218" s="6024" t="str">
        <f>IF(ISNUMBER(U218),U218,"")</f>
        <v/>
      </c>
      <c r="Y218" s="6025" t="str">
        <f t="shared" si="33"/>
        <v/>
      </c>
      <c r="AA218" s="6026" t="str">
        <f t="shared" si="34"/>
        <v/>
      </c>
      <c r="AC218" s="84"/>
      <c r="AE218" s="6027"/>
      <c r="AG218" s="6028"/>
      <c r="AI218" s="6029" t="str">
        <f>IF(ISNUMBER(AG218),AG218,"")</f>
        <v/>
      </c>
      <c r="AK218" s="6030" t="str">
        <f t="shared" si="35"/>
        <v/>
      </c>
    </row>
    <row r="219" spans="1:37" ht="11.25" hidden="1" outlineLevel="3">
      <c r="A219" s="6031" t="s">
        <v>1196</v>
      </c>
      <c r="B219" s="60" t="s">
        <v>88</v>
      </c>
      <c r="C219" s="60" t="str">
        <f t="shared" si="32"/>
        <v/>
      </c>
      <c r="D219" s="2" t="s">
        <v>83</v>
      </c>
      <c r="E219" s="2" t="s">
        <v>1273</v>
      </c>
      <c r="F219" s="2" t="s">
        <v>68</v>
      </c>
      <c r="G219" s="2" t="s">
        <v>1196</v>
      </c>
      <c r="L219" s="2" t="s">
        <v>12</v>
      </c>
      <c r="M219" s="2" t="s">
        <v>12</v>
      </c>
      <c r="S219" s="6032"/>
      <c r="U219" s="6736"/>
      <c r="W219" s="6033" t="str">
        <f>IF(ISNUMBER(U219),U219,"")</f>
        <v/>
      </c>
      <c r="Y219" s="6034" t="str">
        <f t="shared" si="33"/>
        <v/>
      </c>
      <c r="AA219" s="6035" t="str">
        <f t="shared" si="34"/>
        <v/>
      </c>
      <c r="AC219" s="84"/>
      <c r="AE219" s="6036"/>
      <c r="AG219" s="6736"/>
      <c r="AI219" s="6037" t="str">
        <f>IF(ISNUMBER(AG219),AG219,"")</f>
        <v/>
      </c>
      <c r="AK219" s="6038" t="str">
        <f t="shared" si="35"/>
        <v/>
      </c>
    </row>
    <row r="220" spans="1:37" ht="11.25" outlineLevel="2" collapsed="1">
      <c r="A220" s="6039" t="s">
        <v>1274</v>
      </c>
      <c r="B220" s="60" t="s">
        <v>88</v>
      </c>
      <c r="C220" s="60" t="str">
        <f t="shared" si="32"/>
        <v/>
      </c>
      <c r="D220" s="2" t="s">
        <v>83</v>
      </c>
      <c r="E220" s="2" t="s">
        <v>1275</v>
      </c>
      <c r="F220" s="2" t="s">
        <v>68</v>
      </c>
      <c r="G220" s="2" t="s">
        <v>1274</v>
      </c>
      <c r="J220" s="2" t="s">
        <v>86</v>
      </c>
      <c r="L220" s="2" t="s">
        <v>12</v>
      </c>
      <c r="S220" s="6040"/>
      <c r="U220" s="6738" t="str">
        <f>IF(Übersicht!D12="Kapitalgesellschaft mit Ergebnisverwendung",GuV!W257,"")</f>
        <v/>
      </c>
      <c r="W220" s="6041" t="str">
        <f>IF(OR(ISNUMBER(W221),ISNUMBER(W222),ISNUMBER(W223),ISNUMBER(W224),ISNUMBER(W225)),N(W221)+N(W222)+N(W223)+N(W224)+N(W225),IF(ISNUMBER(U220),U220,""))</f>
        <v/>
      </c>
      <c r="Y220" s="6042" t="str">
        <f t="shared" si="33"/>
        <v/>
      </c>
      <c r="AA220" s="6043" t="str">
        <f t="shared" si="34"/>
        <v/>
      </c>
      <c r="AC220" s="84"/>
      <c r="AE220" s="6044"/>
      <c r="AG220" s="6738" t="str">
        <f>IF(Übersicht!D12="Kapitalgesellschaft mit Ergebnisverwendung",GuV!AG257,"")</f>
        <v/>
      </c>
      <c r="AI220" s="6666" t="str">
        <f>IF(OR(ISNUMBER(AI221),ISNUMBER(AI222),ISNUMBER(AI223),ISNUMBER(AI224),ISNUMBER(AI225)),N(AI221)+N(AI222)+N(AI223)+N(AI224)+N(AI225),IF(ISNUMBER(AG220),AG220,""))</f>
        <v/>
      </c>
      <c r="AK220" s="6045" t="str">
        <f t="shared" si="35"/>
        <v/>
      </c>
    </row>
    <row r="221" spans="1:37" ht="11.25" hidden="1" outlineLevel="3">
      <c r="A221" s="6046" t="s">
        <v>1276</v>
      </c>
      <c r="B221" s="60" t="s">
        <v>88</v>
      </c>
      <c r="C221" s="60" t="str">
        <f t="shared" si="32"/>
        <v/>
      </c>
      <c r="D221" s="2" t="s">
        <v>83</v>
      </c>
      <c r="E221" s="2" t="s">
        <v>1277</v>
      </c>
      <c r="F221" s="2" t="s">
        <v>68</v>
      </c>
      <c r="G221" s="2" t="s">
        <v>1276</v>
      </c>
      <c r="L221" s="2" t="s">
        <v>12</v>
      </c>
      <c r="S221" s="6047"/>
      <c r="U221" s="6737"/>
      <c r="W221" s="6048" t="str">
        <f>IF(ISNUMBER(U221),U221,"")</f>
        <v/>
      </c>
      <c r="Y221" s="6049" t="str">
        <f t="shared" si="33"/>
        <v/>
      </c>
      <c r="AA221" s="6050" t="str">
        <f t="shared" si="34"/>
        <v/>
      </c>
      <c r="AC221" s="84"/>
      <c r="AE221" s="6051"/>
      <c r="AG221" s="6737"/>
      <c r="AI221" s="6052" t="str">
        <f>IF(ISNUMBER(AG221),AG221,"")</f>
        <v/>
      </c>
      <c r="AK221" s="6053" t="str">
        <f t="shared" si="35"/>
        <v/>
      </c>
    </row>
    <row r="222" spans="1:37" ht="11.25" hidden="1" outlineLevel="3">
      <c r="A222" s="6054" t="s">
        <v>1146</v>
      </c>
      <c r="B222" s="60" t="s">
        <v>88</v>
      </c>
      <c r="C222" s="60" t="str">
        <f t="shared" si="32"/>
        <v/>
      </c>
      <c r="D222" s="2" t="s">
        <v>83</v>
      </c>
      <c r="E222" s="2" t="s">
        <v>1278</v>
      </c>
      <c r="F222" s="2" t="s">
        <v>68</v>
      </c>
      <c r="G222" s="2" t="s">
        <v>1146</v>
      </c>
      <c r="L222" s="2" t="s">
        <v>12</v>
      </c>
      <c r="S222" s="6055"/>
      <c r="U222" s="6056"/>
      <c r="W222" s="6057" t="str">
        <f>IF(ISNUMBER(U222),U222,"")</f>
        <v/>
      </c>
      <c r="Y222" s="6058" t="str">
        <f t="shared" si="33"/>
        <v/>
      </c>
      <c r="AA222" s="6059" t="str">
        <f t="shared" si="34"/>
        <v/>
      </c>
      <c r="AC222" s="84"/>
      <c r="AE222" s="6060"/>
      <c r="AG222" s="6061"/>
      <c r="AI222" s="6062" t="str">
        <f>IF(ISNUMBER(AG222),AG222,"")</f>
        <v/>
      </c>
      <c r="AK222" s="6063" t="str">
        <f t="shared" si="35"/>
        <v/>
      </c>
    </row>
    <row r="223" spans="1:37" ht="11.25" hidden="1" outlineLevel="3">
      <c r="A223" s="6064" t="s">
        <v>1194</v>
      </c>
      <c r="B223" s="60" t="s">
        <v>88</v>
      </c>
      <c r="C223" s="60" t="str">
        <f t="shared" si="32"/>
        <v/>
      </c>
      <c r="D223" s="2" t="s">
        <v>83</v>
      </c>
      <c r="E223" s="2" t="s">
        <v>1279</v>
      </c>
      <c r="F223" s="2" t="s">
        <v>68</v>
      </c>
      <c r="G223" s="2" t="s">
        <v>1194</v>
      </c>
      <c r="L223" s="2" t="s">
        <v>12</v>
      </c>
      <c r="S223" s="6065"/>
      <c r="U223" s="6066"/>
      <c r="W223" s="6067" t="str">
        <f>IF(ISNUMBER(U223),U223,"")</f>
        <v/>
      </c>
      <c r="Y223" s="6068" t="str">
        <f t="shared" si="33"/>
        <v/>
      </c>
      <c r="AA223" s="6069" t="str">
        <f t="shared" si="34"/>
        <v/>
      </c>
      <c r="AC223" s="84"/>
      <c r="AE223" s="6070"/>
      <c r="AG223" s="6071"/>
      <c r="AI223" s="6072" t="str">
        <f>IF(ISNUMBER(AG223),AG223,"")</f>
        <v/>
      </c>
      <c r="AK223" s="6073" t="str">
        <f t="shared" si="35"/>
        <v/>
      </c>
    </row>
    <row r="224" spans="1:37" ht="11.25" hidden="1" outlineLevel="3">
      <c r="A224" s="6074" t="s">
        <v>1196</v>
      </c>
      <c r="B224" s="60" t="s">
        <v>88</v>
      </c>
      <c r="C224" s="60" t="str">
        <f t="shared" si="32"/>
        <v/>
      </c>
      <c r="D224" s="2" t="s">
        <v>83</v>
      </c>
      <c r="E224" s="2" t="s">
        <v>1280</v>
      </c>
      <c r="F224" s="2" t="s">
        <v>68</v>
      </c>
      <c r="G224" s="2" t="s">
        <v>1196</v>
      </c>
      <c r="L224" s="2" t="s">
        <v>12</v>
      </c>
      <c r="S224" s="6075"/>
      <c r="U224" s="6076"/>
      <c r="W224" s="6077" t="str">
        <f>IF(ISNUMBER(U224),U224,"")</f>
        <v/>
      </c>
      <c r="Y224" s="6078" t="str">
        <f t="shared" si="33"/>
        <v/>
      </c>
      <c r="AA224" s="6079" t="str">
        <f t="shared" si="34"/>
        <v/>
      </c>
      <c r="AC224" s="84"/>
      <c r="AE224" s="6080"/>
      <c r="AG224" s="6081"/>
      <c r="AI224" s="6082" t="str">
        <f>IF(ISNUMBER(AG224),AG224,"")</f>
        <v/>
      </c>
      <c r="AK224" s="6083" t="str">
        <f t="shared" si="35"/>
        <v/>
      </c>
    </row>
    <row r="225" spans="1:37" ht="11.25" hidden="1" outlineLevel="3">
      <c r="A225" s="6084" t="s">
        <v>1281</v>
      </c>
      <c r="B225" s="60"/>
      <c r="C225" s="60" t="str">
        <f t="shared" si="32"/>
        <v/>
      </c>
      <c r="D225" s="2" t="s">
        <v>83</v>
      </c>
      <c r="E225" s="2" t="s">
        <v>1282</v>
      </c>
      <c r="F225" s="2" t="s">
        <v>13</v>
      </c>
      <c r="G225" s="2" t="s">
        <v>1281</v>
      </c>
      <c r="L225" s="2" t="s">
        <v>12</v>
      </c>
      <c r="S225" s="6085"/>
      <c r="U225" s="6086"/>
      <c r="W225" s="6087"/>
      <c r="Y225" s="6088" t="str">
        <f t="shared" si="33"/>
        <v/>
      </c>
      <c r="AA225" s="6089" t="str">
        <f t="shared" si="34"/>
        <v/>
      </c>
      <c r="AC225" s="84"/>
      <c r="AE225" s="6090"/>
      <c r="AG225" s="6091"/>
      <c r="AI225" s="6092"/>
      <c r="AK225" s="6093" t="str">
        <f t="shared" si="35"/>
        <v/>
      </c>
    </row>
    <row r="226" spans="1:37" ht="11.25" outlineLevel="2" collapsed="1">
      <c r="A226" s="6094" t="s">
        <v>1283</v>
      </c>
      <c r="B226" s="60" t="s">
        <v>88</v>
      </c>
      <c r="C226" s="60" t="str">
        <f t="shared" si="32"/>
        <v/>
      </c>
      <c r="D226" s="2" t="s">
        <v>83</v>
      </c>
      <c r="E226" s="2" t="s">
        <v>1284</v>
      </c>
      <c r="F226" s="2" t="s">
        <v>68</v>
      </c>
      <c r="G226" s="2" t="s">
        <v>1283</v>
      </c>
      <c r="J226" s="2" t="s">
        <v>72</v>
      </c>
      <c r="M226" s="2" t="s">
        <v>12</v>
      </c>
      <c r="S226" s="6095"/>
      <c r="U226" s="6096"/>
      <c r="W226" s="6097" t="str">
        <f>IF(OR(ISNUMBER(W227),ISNUMBER(W244)),N(W227)+N(W244),IF(ISNUMBER(U226),U226,""))</f>
        <v/>
      </c>
      <c r="Y226" s="6098" t="str">
        <f t="shared" si="33"/>
        <v/>
      </c>
      <c r="AA226" s="6099" t="str">
        <f t="shared" si="34"/>
        <v/>
      </c>
      <c r="AC226" s="84"/>
      <c r="AE226" s="6100"/>
      <c r="AG226" s="6101"/>
      <c r="AI226" s="6102" t="str">
        <f>IF(OR(ISNUMBER(AI227),ISNUMBER(AI244)),N(AI227)+N(AI244),IF(ISNUMBER(AG226),AG226,""))</f>
        <v/>
      </c>
      <c r="AK226" s="6103" t="str">
        <f t="shared" si="35"/>
        <v/>
      </c>
    </row>
    <row r="227" spans="1:37" ht="11.25" hidden="1" outlineLevel="3">
      <c r="A227" s="6104" t="s">
        <v>1285</v>
      </c>
      <c r="B227" s="60" t="s">
        <v>88</v>
      </c>
      <c r="C227" s="60" t="str">
        <f t="shared" si="32"/>
        <v/>
      </c>
      <c r="D227" s="2" t="s">
        <v>83</v>
      </c>
      <c r="E227" s="2" t="s">
        <v>1286</v>
      </c>
      <c r="F227" s="2" t="s">
        <v>68</v>
      </c>
      <c r="G227" s="2" t="s">
        <v>1285</v>
      </c>
      <c r="I227" s="2" t="s">
        <v>1287</v>
      </c>
      <c r="J227" s="2" t="s">
        <v>72</v>
      </c>
      <c r="M227" s="2" t="s">
        <v>12</v>
      </c>
      <c r="S227" s="6105"/>
      <c r="U227" s="6106"/>
      <c r="W227" s="6107" t="str">
        <f>IF(OR(ISNUMBER(W228),ISNUMBER(W229),ISNUMBER(W230),ISNUMBER(W231),ISNUMBER(W234),ISNUMBER(W238),ISNUMBER(W239),ISNUMBER(W240)),N(W228)+N(W229)+N(W230)+N(W231)-N(W234)+N(W238)+N(W239)+N(W240),IF(ISNUMBER(U227),U227,""))</f>
        <v/>
      </c>
      <c r="Y227" s="6108" t="str">
        <f t="shared" si="33"/>
        <v/>
      </c>
      <c r="AA227" s="6109" t="str">
        <f t="shared" si="34"/>
        <v/>
      </c>
      <c r="AC227" s="84"/>
      <c r="AE227" s="6110"/>
      <c r="AG227" s="6111"/>
      <c r="AI227" s="6112" t="str">
        <f>IF(OR(ISNUMBER(AI228),ISNUMBER(AI229),ISNUMBER(AI230),ISNUMBER(AI231),ISNUMBER(AI234),ISNUMBER(AI238),ISNUMBER(AI239),ISNUMBER(AI240)),N(AI228)+N(AI229)+N(AI230)+N(AI231)-N(AI234)+N(AI238)+N(AI239)+N(AI240),IF(ISNUMBER(AG227),AG227,""))</f>
        <v/>
      </c>
      <c r="AK227" s="6113" t="str">
        <f t="shared" si="35"/>
        <v/>
      </c>
    </row>
    <row r="228" spans="1:37" ht="11.25" hidden="1" outlineLevel="4">
      <c r="A228" s="6114" t="s">
        <v>1288</v>
      </c>
      <c r="B228" s="60" t="s">
        <v>88</v>
      </c>
      <c r="C228" s="60" t="str">
        <f t="shared" si="32"/>
        <v/>
      </c>
      <c r="D228" s="2" t="s">
        <v>83</v>
      </c>
      <c r="E228" s="2" t="s">
        <v>1289</v>
      </c>
      <c r="F228" s="2" t="s">
        <v>68</v>
      </c>
      <c r="G228" s="2" t="s">
        <v>1288</v>
      </c>
      <c r="I228" s="2" t="s">
        <v>1290</v>
      </c>
      <c r="J228" s="2" t="s">
        <v>86</v>
      </c>
      <c r="M228" s="2" t="s">
        <v>12</v>
      </c>
      <c r="S228" s="6115"/>
      <c r="U228" s="6116"/>
      <c r="W228" s="6117" t="str">
        <f t="shared" ref="W228:W243" si="36">IF(ISNUMBER(U228),U228,"")</f>
        <v/>
      </c>
      <c r="Y228" s="6118" t="str">
        <f t="shared" si="33"/>
        <v/>
      </c>
      <c r="AA228" s="6119" t="str">
        <f t="shared" si="34"/>
        <v/>
      </c>
      <c r="AC228" s="84"/>
      <c r="AE228" s="6120"/>
      <c r="AG228" s="6121"/>
      <c r="AI228" s="6122" t="str">
        <f t="shared" ref="AI228:AI243" si="37">IF(ISNUMBER(AG228),AG228,"")</f>
        <v/>
      </c>
      <c r="AK228" s="6123" t="str">
        <f t="shared" si="35"/>
        <v/>
      </c>
    </row>
    <row r="229" spans="1:37" ht="11.25" hidden="1" outlineLevel="4">
      <c r="A229" s="6124" t="s">
        <v>1291</v>
      </c>
      <c r="B229" s="60" t="s">
        <v>88</v>
      </c>
      <c r="C229" s="60" t="str">
        <f t="shared" si="32"/>
        <v/>
      </c>
      <c r="D229" s="2" t="s">
        <v>83</v>
      </c>
      <c r="E229" s="2" t="s">
        <v>1292</v>
      </c>
      <c r="F229" s="2" t="s">
        <v>68</v>
      </c>
      <c r="G229" s="2" t="s">
        <v>1291</v>
      </c>
      <c r="J229" s="2" t="s">
        <v>118</v>
      </c>
      <c r="M229" s="2" t="s">
        <v>12</v>
      </c>
      <c r="S229" s="6125"/>
      <c r="U229" s="6126"/>
      <c r="W229" s="6127" t="str">
        <f t="shared" si="36"/>
        <v/>
      </c>
      <c r="Y229" s="6128" t="str">
        <f t="shared" si="33"/>
        <v/>
      </c>
      <c r="AA229" s="6129" t="str">
        <f t="shared" si="34"/>
        <v/>
      </c>
      <c r="AC229" s="84"/>
      <c r="AE229" s="6130"/>
      <c r="AG229" s="6131"/>
      <c r="AI229" s="6132" t="str">
        <f t="shared" si="37"/>
        <v/>
      </c>
      <c r="AK229" s="6133" t="str">
        <f t="shared" si="35"/>
        <v/>
      </c>
    </row>
    <row r="230" spans="1:37" ht="11.25" hidden="1" outlineLevel="4">
      <c r="A230" s="6134" t="s">
        <v>1293</v>
      </c>
      <c r="B230" s="60" t="s">
        <v>88</v>
      </c>
      <c r="C230" s="60" t="str">
        <f t="shared" si="32"/>
        <v/>
      </c>
      <c r="D230" s="2" t="s">
        <v>83</v>
      </c>
      <c r="E230" s="2" t="s">
        <v>1294</v>
      </c>
      <c r="F230" s="2" t="s">
        <v>68</v>
      </c>
      <c r="G230" s="2" t="s">
        <v>1293</v>
      </c>
      <c r="I230" s="2" t="s">
        <v>1295</v>
      </c>
      <c r="J230" s="2" t="s">
        <v>86</v>
      </c>
      <c r="M230" s="2" t="s">
        <v>12</v>
      </c>
      <c r="S230" s="6135"/>
      <c r="U230" s="6136"/>
      <c r="W230" s="6137" t="str">
        <f t="shared" si="36"/>
        <v/>
      </c>
      <c r="Y230" s="6138" t="str">
        <f t="shared" si="33"/>
        <v/>
      </c>
      <c r="AA230" s="6139" t="str">
        <f t="shared" si="34"/>
        <v/>
      </c>
      <c r="AC230" s="84"/>
      <c r="AE230" s="6140"/>
      <c r="AG230" s="6141"/>
      <c r="AI230" s="6142" t="str">
        <f t="shared" si="37"/>
        <v/>
      </c>
      <c r="AK230" s="6143" t="str">
        <f t="shared" si="35"/>
        <v/>
      </c>
    </row>
    <row r="231" spans="1:37" ht="11.25" hidden="1" outlineLevel="4">
      <c r="A231" s="6144" t="s">
        <v>1296</v>
      </c>
      <c r="B231" s="60" t="s">
        <v>88</v>
      </c>
      <c r="C231" s="60" t="str">
        <f t="shared" si="32"/>
        <v/>
      </c>
      <c r="D231" s="2" t="s">
        <v>83</v>
      </c>
      <c r="E231" s="2" t="s">
        <v>1297</v>
      </c>
      <c r="F231" s="2" t="s">
        <v>68</v>
      </c>
      <c r="G231" s="2" t="s">
        <v>1296</v>
      </c>
      <c r="I231" s="2" t="s">
        <v>1298</v>
      </c>
      <c r="J231" s="2" t="s">
        <v>186</v>
      </c>
      <c r="M231" s="2" t="s">
        <v>12</v>
      </c>
      <c r="S231" s="6145"/>
      <c r="U231" s="6146"/>
      <c r="W231" s="6147" t="str">
        <f t="shared" si="36"/>
        <v/>
      </c>
      <c r="Y231" s="6148" t="str">
        <f t="shared" si="33"/>
        <v/>
      </c>
      <c r="AA231" s="6149" t="str">
        <f t="shared" si="34"/>
        <v/>
      </c>
      <c r="AC231" s="84"/>
      <c r="AE231" s="6150"/>
      <c r="AG231" s="6151"/>
      <c r="AI231" s="6152" t="str">
        <f t="shared" si="37"/>
        <v/>
      </c>
      <c r="AK231" s="6153" t="str">
        <f t="shared" si="35"/>
        <v/>
      </c>
    </row>
    <row r="232" spans="1:37" ht="11.25" hidden="1" outlineLevel="5">
      <c r="A232" s="6154" t="s">
        <v>1299</v>
      </c>
      <c r="B232" s="60"/>
      <c r="C232" s="60" t="str">
        <f t="shared" si="32"/>
        <v/>
      </c>
      <c r="D232" s="2" t="s">
        <v>83</v>
      </c>
      <c r="E232" s="2" t="s">
        <v>1300</v>
      </c>
      <c r="F232" s="2" t="s">
        <v>68</v>
      </c>
      <c r="G232" s="2" t="s">
        <v>1299</v>
      </c>
      <c r="I232" s="2" t="s">
        <v>1301</v>
      </c>
      <c r="M232" s="2" t="s">
        <v>12</v>
      </c>
      <c r="S232" s="6155"/>
      <c r="U232" s="6156"/>
      <c r="W232" s="6157" t="str">
        <f t="shared" si="36"/>
        <v/>
      </c>
      <c r="Y232" s="6158" t="str">
        <f t="shared" si="33"/>
        <v/>
      </c>
      <c r="AA232" s="6159" t="str">
        <f t="shared" si="34"/>
        <v/>
      </c>
      <c r="AC232" s="84"/>
      <c r="AE232" s="6160"/>
      <c r="AG232" s="6161"/>
      <c r="AI232" s="6162" t="str">
        <f t="shared" si="37"/>
        <v/>
      </c>
      <c r="AK232" s="6163" t="str">
        <f t="shared" si="35"/>
        <v/>
      </c>
    </row>
    <row r="233" spans="1:37" ht="11.25" hidden="1" outlineLevel="5">
      <c r="A233" s="6164" t="s">
        <v>1302</v>
      </c>
      <c r="B233" s="60"/>
      <c r="C233" s="60" t="str">
        <f t="shared" si="32"/>
        <v/>
      </c>
      <c r="D233" s="2" t="s">
        <v>83</v>
      </c>
      <c r="E233" s="2" t="s">
        <v>1303</v>
      </c>
      <c r="F233" s="2" t="s">
        <v>68</v>
      </c>
      <c r="G233" s="2" t="s">
        <v>1302</v>
      </c>
      <c r="I233" s="2" t="s">
        <v>1304</v>
      </c>
      <c r="M233" s="2" t="s">
        <v>12</v>
      </c>
      <c r="S233" s="6165"/>
      <c r="U233" s="6166"/>
      <c r="W233" s="6167" t="str">
        <f t="shared" si="36"/>
        <v/>
      </c>
      <c r="Y233" s="6168" t="str">
        <f t="shared" si="33"/>
        <v/>
      </c>
      <c r="AA233" s="6169" t="str">
        <f t="shared" si="34"/>
        <v/>
      </c>
      <c r="AC233" s="84"/>
      <c r="AE233" s="6170"/>
      <c r="AG233" s="6171"/>
      <c r="AI233" s="6172" t="str">
        <f t="shared" si="37"/>
        <v/>
      </c>
      <c r="AK233" s="6173" t="str">
        <f t="shared" si="35"/>
        <v/>
      </c>
    </row>
    <row r="234" spans="1:37" ht="11.25" hidden="1" outlineLevel="4">
      <c r="A234" s="6174" t="s">
        <v>1305</v>
      </c>
      <c r="B234" s="60" t="s">
        <v>198</v>
      </c>
      <c r="C234" s="60" t="str">
        <f t="shared" si="32"/>
        <v/>
      </c>
      <c r="D234" s="2" t="s">
        <v>83</v>
      </c>
      <c r="E234" s="2" t="s">
        <v>1306</v>
      </c>
      <c r="F234" s="2" t="s">
        <v>68</v>
      </c>
      <c r="G234" s="2" t="s">
        <v>1305</v>
      </c>
      <c r="I234" s="2" t="s">
        <v>1304</v>
      </c>
      <c r="J234" s="2" t="s">
        <v>186</v>
      </c>
      <c r="M234" s="2" t="s">
        <v>12</v>
      </c>
      <c r="S234" s="6175"/>
      <c r="U234" s="6176"/>
      <c r="W234" s="6177" t="str">
        <f t="shared" si="36"/>
        <v/>
      </c>
      <c r="Y234" s="6178" t="str">
        <f t="shared" si="33"/>
        <v/>
      </c>
      <c r="AA234" s="6179" t="str">
        <f t="shared" si="34"/>
        <v/>
      </c>
      <c r="AC234" s="84"/>
      <c r="AE234" s="6180"/>
      <c r="AG234" s="6181"/>
      <c r="AI234" s="6182" t="str">
        <f t="shared" si="37"/>
        <v/>
      </c>
      <c r="AK234" s="6183" t="str">
        <f t="shared" si="35"/>
        <v/>
      </c>
    </row>
    <row r="235" spans="1:37" ht="11.25" hidden="1" outlineLevel="5">
      <c r="A235" s="6184" t="s">
        <v>1307</v>
      </c>
      <c r="B235" s="60"/>
      <c r="C235" s="60" t="str">
        <f t="shared" si="32"/>
        <v/>
      </c>
      <c r="D235" s="2" t="s">
        <v>83</v>
      </c>
      <c r="E235" s="2" t="s">
        <v>1308</v>
      </c>
      <c r="F235" s="2" t="s">
        <v>68</v>
      </c>
      <c r="G235" s="2" t="s">
        <v>1307</v>
      </c>
      <c r="I235" s="2" t="s">
        <v>1309</v>
      </c>
      <c r="M235" s="2" t="s">
        <v>12</v>
      </c>
      <c r="S235" s="6185"/>
      <c r="U235" s="6186"/>
      <c r="W235" s="6187" t="str">
        <f t="shared" si="36"/>
        <v/>
      </c>
      <c r="Y235" s="6188" t="str">
        <f t="shared" si="33"/>
        <v/>
      </c>
      <c r="AA235" s="6189" t="str">
        <f t="shared" si="34"/>
        <v/>
      </c>
      <c r="AC235" s="84"/>
      <c r="AE235" s="6190"/>
      <c r="AG235" s="6191"/>
      <c r="AI235" s="6192" t="str">
        <f t="shared" si="37"/>
        <v/>
      </c>
      <c r="AK235" s="6193" t="str">
        <f t="shared" si="35"/>
        <v/>
      </c>
    </row>
    <row r="236" spans="1:37" ht="11.25" hidden="1" outlineLevel="5">
      <c r="A236" s="6194" t="s">
        <v>1310</v>
      </c>
      <c r="B236" s="60"/>
      <c r="C236" s="60" t="str">
        <f t="shared" si="32"/>
        <v/>
      </c>
      <c r="D236" s="2" t="s">
        <v>83</v>
      </c>
      <c r="E236" s="2" t="s">
        <v>1311</v>
      </c>
      <c r="F236" s="2" t="s">
        <v>68</v>
      </c>
      <c r="G236" s="2" t="s">
        <v>1310</v>
      </c>
      <c r="I236" s="2" t="s">
        <v>1312</v>
      </c>
      <c r="M236" s="2" t="s">
        <v>12</v>
      </c>
      <c r="S236" s="6195"/>
      <c r="U236" s="6196"/>
      <c r="W236" s="6197" t="str">
        <f t="shared" si="36"/>
        <v/>
      </c>
      <c r="Y236" s="6198" t="str">
        <f t="shared" si="33"/>
        <v/>
      </c>
      <c r="AA236" s="6199" t="str">
        <f t="shared" si="34"/>
        <v/>
      </c>
      <c r="AC236" s="84"/>
      <c r="AE236" s="6200"/>
      <c r="AG236" s="6201"/>
      <c r="AI236" s="6202" t="str">
        <f t="shared" si="37"/>
        <v/>
      </c>
      <c r="AK236" s="6203" t="str">
        <f t="shared" si="35"/>
        <v/>
      </c>
    </row>
    <row r="237" spans="1:37" ht="11.25" hidden="1" outlineLevel="5">
      <c r="A237" s="6204" t="s">
        <v>1313</v>
      </c>
      <c r="B237" s="60"/>
      <c r="C237" s="60" t="str">
        <f t="shared" si="32"/>
        <v/>
      </c>
      <c r="D237" s="2" t="s">
        <v>83</v>
      </c>
      <c r="E237" s="2" t="s">
        <v>1314</v>
      </c>
      <c r="F237" s="2" t="s">
        <v>68</v>
      </c>
      <c r="G237" s="2" t="s">
        <v>1313</v>
      </c>
      <c r="I237" s="2" t="s">
        <v>1315</v>
      </c>
      <c r="M237" s="2" t="s">
        <v>12</v>
      </c>
      <c r="S237" s="6205"/>
      <c r="U237" s="6206"/>
      <c r="W237" s="6207" t="str">
        <f t="shared" si="36"/>
        <v/>
      </c>
      <c r="Y237" s="6208" t="str">
        <f t="shared" si="33"/>
        <v/>
      </c>
      <c r="AA237" s="6209" t="str">
        <f t="shared" si="34"/>
        <v/>
      </c>
      <c r="AC237" s="84"/>
      <c r="AE237" s="6210"/>
      <c r="AG237" s="6211"/>
      <c r="AI237" s="6212" t="str">
        <f t="shared" si="37"/>
        <v/>
      </c>
      <c r="AK237" s="6213" t="str">
        <f t="shared" si="35"/>
        <v/>
      </c>
    </row>
    <row r="238" spans="1:37" ht="11.25" hidden="1" outlineLevel="4">
      <c r="A238" s="6214" t="s">
        <v>1316</v>
      </c>
      <c r="B238" s="60" t="s">
        <v>88</v>
      </c>
      <c r="C238" s="60" t="str">
        <f t="shared" si="32"/>
        <v/>
      </c>
      <c r="D238" s="2" t="s">
        <v>83</v>
      </c>
      <c r="E238" s="2" t="s">
        <v>1317</v>
      </c>
      <c r="F238" s="2" t="s">
        <v>68</v>
      </c>
      <c r="G238" s="2" t="s">
        <v>1316</v>
      </c>
      <c r="I238" s="2" t="s">
        <v>1318</v>
      </c>
      <c r="J238" s="2" t="s">
        <v>86</v>
      </c>
      <c r="M238" s="2" t="s">
        <v>12</v>
      </c>
      <c r="S238" s="6215"/>
      <c r="U238" s="6736"/>
      <c r="W238" s="6216" t="str">
        <f t="shared" si="36"/>
        <v/>
      </c>
      <c r="Y238" s="6217" t="str">
        <f t="shared" si="33"/>
        <v/>
      </c>
      <c r="AA238" s="6218" t="str">
        <f t="shared" si="34"/>
        <v/>
      </c>
      <c r="AC238" s="84"/>
      <c r="AE238" s="6219"/>
      <c r="AG238" s="6736"/>
      <c r="AI238" s="6220" t="str">
        <f t="shared" si="37"/>
        <v/>
      </c>
      <c r="AK238" s="6221" t="str">
        <f t="shared" si="35"/>
        <v/>
      </c>
    </row>
    <row r="239" spans="1:37" ht="11.25" hidden="1" outlineLevel="4">
      <c r="A239" s="6222" t="s">
        <v>1319</v>
      </c>
      <c r="B239" s="60" t="s">
        <v>88</v>
      </c>
      <c r="C239" s="60" t="str">
        <f t="shared" si="32"/>
        <v/>
      </c>
      <c r="D239" s="2" t="s">
        <v>83</v>
      </c>
      <c r="E239" s="2" t="s">
        <v>1320</v>
      </c>
      <c r="F239" s="2" t="s">
        <v>68</v>
      </c>
      <c r="G239" s="2" t="s">
        <v>1319</v>
      </c>
      <c r="I239" s="2" t="s">
        <v>1321</v>
      </c>
      <c r="J239" s="2" t="s">
        <v>86</v>
      </c>
      <c r="M239" s="2" t="s">
        <v>12</v>
      </c>
      <c r="S239" s="6223"/>
      <c r="U239" s="6739" t="str">
        <f>IF(Übersicht!D12="Personengesellschaft ohne Ergebnisverwendung",GuV!W223,"")</f>
        <v/>
      </c>
      <c r="W239" s="6224" t="str">
        <f t="shared" si="36"/>
        <v/>
      </c>
      <c r="Y239" s="6225" t="str">
        <f t="shared" si="33"/>
        <v/>
      </c>
      <c r="AA239" s="6226" t="str">
        <f t="shared" si="34"/>
        <v/>
      </c>
      <c r="AC239" s="84"/>
      <c r="AE239" s="6227"/>
      <c r="AG239" s="6739" t="str">
        <f>IF(Übersicht!D12="Personengesellschaft ohne Ergebnisverwendung",GuV!AG223,"")</f>
        <v/>
      </c>
      <c r="AI239" s="6228" t="str">
        <f t="shared" si="37"/>
        <v/>
      </c>
      <c r="AK239" s="6229" t="str">
        <f t="shared" si="35"/>
        <v/>
      </c>
    </row>
    <row r="240" spans="1:37" ht="11.25" hidden="1" outlineLevel="4">
      <c r="A240" s="6230" t="s">
        <v>1322</v>
      </c>
      <c r="B240" s="60" t="s">
        <v>88</v>
      </c>
      <c r="C240" s="60" t="str">
        <f t="shared" si="32"/>
        <v/>
      </c>
      <c r="D240" s="2" t="s">
        <v>83</v>
      </c>
      <c r="E240" s="2" t="s">
        <v>1323</v>
      </c>
      <c r="F240" s="2" t="s">
        <v>68</v>
      </c>
      <c r="G240" s="2" t="s">
        <v>1322</v>
      </c>
      <c r="I240" s="2" t="s">
        <v>1324</v>
      </c>
      <c r="J240" s="2" t="s">
        <v>86</v>
      </c>
      <c r="M240" s="2" t="s">
        <v>12</v>
      </c>
      <c r="S240" s="6231"/>
      <c r="U240" s="6737"/>
      <c r="W240" s="6232" t="str">
        <f t="shared" si="36"/>
        <v/>
      </c>
      <c r="Y240" s="6233" t="str">
        <f t="shared" si="33"/>
        <v/>
      </c>
      <c r="AA240" s="6234" t="str">
        <f t="shared" si="34"/>
        <v/>
      </c>
      <c r="AC240" s="84"/>
      <c r="AE240" s="6235"/>
      <c r="AG240" s="6737"/>
      <c r="AI240" s="6236" t="str">
        <f t="shared" si="37"/>
        <v/>
      </c>
      <c r="AK240" s="6237" t="str">
        <f t="shared" si="35"/>
        <v/>
      </c>
    </row>
    <row r="241" spans="1:37" ht="11.25" hidden="1" outlineLevel="4">
      <c r="A241" s="6238" t="s">
        <v>1325</v>
      </c>
      <c r="B241" s="60"/>
      <c r="C241" s="60" t="str">
        <f t="shared" si="32"/>
        <v/>
      </c>
      <c r="D241" s="2" t="s">
        <v>83</v>
      </c>
      <c r="E241" s="2" t="s">
        <v>1326</v>
      </c>
      <c r="F241" s="2" t="s">
        <v>68</v>
      </c>
      <c r="G241" s="2" t="s">
        <v>1325</v>
      </c>
      <c r="M241" s="2" t="s">
        <v>12</v>
      </c>
      <c r="S241" s="6239"/>
      <c r="U241" s="6240"/>
      <c r="W241" s="6241" t="str">
        <f t="shared" si="36"/>
        <v/>
      </c>
      <c r="Y241" s="6242" t="str">
        <f t="shared" si="33"/>
        <v/>
      </c>
      <c r="AA241" s="6243" t="str">
        <f t="shared" si="34"/>
        <v/>
      </c>
      <c r="AC241" s="84"/>
      <c r="AE241" s="6244"/>
      <c r="AG241" s="6245"/>
      <c r="AI241" s="6246" t="str">
        <f t="shared" si="37"/>
        <v/>
      </c>
      <c r="AK241" s="6247" t="str">
        <f t="shared" si="35"/>
        <v/>
      </c>
    </row>
    <row r="242" spans="1:37" ht="11.25" hidden="1" outlineLevel="4">
      <c r="A242" s="6248" t="s">
        <v>1327</v>
      </c>
      <c r="B242" s="60"/>
      <c r="C242" s="60" t="str">
        <f t="shared" si="32"/>
        <v/>
      </c>
      <c r="D242" s="2" t="s">
        <v>83</v>
      </c>
      <c r="E242" s="2" t="s">
        <v>1328</v>
      </c>
      <c r="F242" s="2" t="s">
        <v>68</v>
      </c>
      <c r="G242" s="2" t="s">
        <v>1327</v>
      </c>
      <c r="M242" s="2" t="s">
        <v>12</v>
      </c>
      <c r="S242" s="6249"/>
      <c r="U242" s="6250"/>
      <c r="W242" s="6251" t="str">
        <f t="shared" si="36"/>
        <v/>
      </c>
      <c r="Y242" s="6252" t="str">
        <f t="shared" si="33"/>
        <v/>
      </c>
      <c r="AA242" s="6253" t="str">
        <f t="shared" si="34"/>
        <v/>
      </c>
      <c r="AC242" s="84"/>
      <c r="AE242" s="6254"/>
      <c r="AG242" s="6255"/>
      <c r="AI242" s="6256" t="str">
        <f t="shared" si="37"/>
        <v/>
      </c>
      <c r="AK242" s="6257" t="str">
        <f t="shared" si="35"/>
        <v/>
      </c>
    </row>
    <row r="243" spans="1:37" ht="11.25" hidden="1" outlineLevel="4">
      <c r="A243" s="6258" t="s">
        <v>1329</v>
      </c>
      <c r="B243" s="60"/>
      <c r="C243" s="60" t="str">
        <f t="shared" si="32"/>
        <v/>
      </c>
      <c r="D243" s="2" t="s">
        <v>83</v>
      </c>
      <c r="E243" s="2" t="s">
        <v>1330</v>
      </c>
      <c r="F243" s="2" t="s">
        <v>68</v>
      </c>
      <c r="G243" s="2" t="s">
        <v>1329</v>
      </c>
      <c r="M243" s="2" t="s">
        <v>12</v>
      </c>
      <c r="S243" s="6259"/>
      <c r="U243" s="6260"/>
      <c r="W243" s="6261" t="str">
        <f t="shared" si="36"/>
        <v/>
      </c>
      <c r="Y243" s="6262" t="str">
        <f t="shared" si="33"/>
        <v/>
      </c>
      <c r="AA243" s="6263" t="str">
        <f t="shared" si="34"/>
        <v/>
      </c>
      <c r="AC243" s="84"/>
      <c r="AE243" s="6264"/>
      <c r="AG243" s="6265"/>
      <c r="AI243" s="6266" t="str">
        <f t="shared" si="37"/>
        <v/>
      </c>
      <c r="AK243" s="6267" t="str">
        <f t="shared" si="35"/>
        <v/>
      </c>
    </row>
    <row r="244" spans="1:37" ht="11.25" hidden="1" outlineLevel="3">
      <c r="A244" s="6268" t="s">
        <v>1331</v>
      </c>
      <c r="B244" s="60" t="s">
        <v>88</v>
      </c>
      <c r="C244" s="60" t="str">
        <f t="shared" si="32"/>
        <v/>
      </c>
      <c r="D244" s="2" t="s">
        <v>83</v>
      </c>
      <c r="E244" s="2" t="s">
        <v>1332</v>
      </c>
      <c r="F244" s="2" t="s">
        <v>68</v>
      </c>
      <c r="G244" s="2" t="s">
        <v>1331</v>
      </c>
      <c r="I244" s="2" t="s">
        <v>1333</v>
      </c>
      <c r="J244" s="2" t="s">
        <v>72</v>
      </c>
      <c r="M244" s="2" t="s">
        <v>12</v>
      </c>
      <c r="S244" s="6269"/>
      <c r="U244" s="6270"/>
      <c r="W244" s="6271" t="str">
        <f>IF(OR(ISNUMBER(W245),ISNUMBER(W246),ISNUMBER(W247),ISNUMBER(W248),ISNUMBER(W251),ISNUMBER(W255),ISNUMBER(W256),ISNUMBER(W257)),N(W245)+N(W246)+N(W247)+N(W248)-N(W251)+N(W255)+N(W256)+N(W257),IF(ISNUMBER(U244),U244,""))</f>
        <v/>
      </c>
      <c r="Y244" s="6272" t="str">
        <f t="shared" si="33"/>
        <v/>
      </c>
      <c r="AA244" s="6273" t="str">
        <f t="shared" si="34"/>
        <v/>
      </c>
      <c r="AC244" s="84"/>
      <c r="AE244" s="6274"/>
      <c r="AG244" s="6275"/>
      <c r="AI244" s="6276" t="str">
        <f>IF(OR(ISNUMBER(AI245),ISNUMBER(AI246),ISNUMBER(AI247),ISNUMBER(AI248),ISNUMBER(AI251),ISNUMBER(AI255),ISNUMBER(AI256),ISNUMBER(AI257)),N(AI245)+N(AI246)+N(AI247)+N(AI248)-N(AI251)+N(AI255)+N(AI256)+N(AI257),IF(ISNUMBER(AG244),AG244,""))</f>
        <v/>
      </c>
      <c r="AK244" s="6277" t="str">
        <f t="shared" si="35"/>
        <v/>
      </c>
    </row>
    <row r="245" spans="1:37" ht="11.25" hidden="1" outlineLevel="4">
      <c r="A245" s="6278" t="s">
        <v>1288</v>
      </c>
      <c r="B245" s="60" t="s">
        <v>88</v>
      </c>
      <c r="C245" s="60" t="str">
        <f t="shared" si="32"/>
        <v/>
      </c>
      <c r="D245" s="2" t="s">
        <v>83</v>
      </c>
      <c r="E245" s="2" t="s">
        <v>1334</v>
      </c>
      <c r="F245" s="2" t="s">
        <v>68</v>
      </c>
      <c r="G245" s="2" t="s">
        <v>1288</v>
      </c>
      <c r="I245" s="2" t="s">
        <v>1333</v>
      </c>
      <c r="J245" s="2" t="s">
        <v>86</v>
      </c>
      <c r="M245" s="2" t="s">
        <v>12</v>
      </c>
      <c r="S245" s="6279"/>
      <c r="U245" s="6280"/>
      <c r="W245" s="6281" t="str">
        <f t="shared" ref="W245:W260" si="38">IF(ISNUMBER(U245),U245,"")</f>
        <v/>
      </c>
      <c r="Y245" s="6282" t="str">
        <f t="shared" si="33"/>
        <v/>
      </c>
      <c r="AA245" s="6283" t="str">
        <f t="shared" si="34"/>
        <v/>
      </c>
      <c r="AC245" s="84"/>
      <c r="AE245" s="6284"/>
      <c r="AG245" s="6285"/>
      <c r="AI245" s="6286" t="str">
        <f t="shared" ref="AI245:AI260" si="39">IF(ISNUMBER(AG245),AG245,"")</f>
        <v/>
      </c>
      <c r="AK245" s="6287" t="str">
        <f t="shared" si="35"/>
        <v/>
      </c>
    </row>
    <row r="246" spans="1:37" ht="11.25" hidden="1" outlineLevel="4">
      <c r="A246" s="6288" t="s">
        <v>1291</v>
      </c>
      <c r="B246" s="60" t="s">
        <v>88</v>
      </c>
      <c r="C246" s="60" t="str">
        <f t="shared" si="32"/>
        <v/>
      </c>
      <c r="D246" s="2" t="s">
        <v>83</v>
      </c>
      <c r="E246" s="2" t="s">
        <v>1335</v>
      </c>
      <c r="F246" s="2" t="s">
        <v>68</v>
      </c>
      <c r="G246" s="2" t="s">
        <v>1291</v>
      </c>
      <c r="I246" s="2" t="s">
        <v>1336</v>
      </c>
      <c r="J246" s="2" t="s">
        <v>118</v>
      </c>
      <c r="M246" s="2" t="s">
        <v>12</v>
      </c>
      <c r="S246" s="6289"/>
      <c r="U246" s="6290"/>
      <c r="W246" s="6291" t="str">
        <f t="shared" si="38"/>
        <v/>
      </c>
      <c r="Y246" s="6292" t="str">
        <f t="shared" si="33"/>
        <v/>
      </c>
      <c r="AA246" s="6293" t="str">
        <f t="shared" si="34"/>
        <v/>
      </c>
      <c r="AC246" s="84"/>
      <c r="AE246" s="6294"/>
      <c r="AG246" s="6295"/>
      <c r="AI246" s="6296" t="str">
        <f t="shared" si="39"/>
        <v/>
      </c>
      <c r="AK246" s="6297" t="str">
        <f t="shared" si="35"/>
        <v/>
      </c>
    </row>
    <row r="247" spans="1:37" ht="11.25" hidden="1" outlineLevel="4">
      <c r="A247" s="6298" t="s">
        <v>1293</v>
      </c>
      <c r="B247" s="60" t="s">
        <v>88</v>
      </c>
      <c r="C247" s="60" t="str">
        <f t="shared" si="32"/>
        <v/>
      </c>
      <c r="D247" s="2" t="s">
        <v>83</v>
      </c>
      <c r="E247" s="2" t="s">
        <v>1337</v>
      </c>
      <c r="F247" s="2" t="s">
        <v>68</v>
      </c>
      <c r="G247" s="2" t="s">
        <v>1293</v>
      </c>
      <c r="J247" s="2" t="s">
        <v>86</v>
      </c>
      <c r="M247" s="2" t="s">
        <v>12</v>
      </c>
      <c r="S247" s="6299"/>
      <c r="U247" s="6300"/>
      <c r="W247" s="6301" t="str">
        <f t="shared" si="38"/>
        <v/>
      </c>
      <c r="Y247" s="6302" t="str">
        <f t="shared" si="33"/>
        <v/>
      </c>
      <c r="AA247" s="6303" t="str">
        <f t="shared" si="34"/>
        <v/>
      </c>
      <c r="AC247" s="84"/>
      <c r="AE247" s="6304"/>
      <c r="AG247" s="6305"/>
      <c r="AI247" s="6306" t="str">
        <f t="shared" si="39"/>
        <v/>
      </c>
      <c r="AK247" s="6307" t="str">
        <f t="shared" si="35"/>
        <v/>
      </c>
    </row>
    <row r="248" spans="1:37" ht="11.25" hidden="1" outlineLevel="4">
      <c r="A248" s="6308" t="s">
        <v>1296</v>
      </c>
      <c r="B248" s="60" t="s">
        <v>88</v>
      </c>
      <c r="C248" s="60" t="str">
        <f t="shared" si="32"/>
        <v/>
      </c>
      <c r="D248" s="2" t="s">
        <v>83</v>
      </c>
      <c r="E248" s="2" t="s">
        <v>1338</v>
      </c>
      <c r="F248" s="2" t="s">
        <v>68</v>
      </c>
      <c r="G248" s="2" t="s">
        <v>1296</v>
      </c>
      <c r="I248" s="2" t="s">
        <v>1339</v>
      </c>
      <c r="J248" s="2" t="s">
        <v>186</v>
      </c>
      <c r="M248" s="2" t="s">
        <v>12</v>
      </c>
      <c r="S248" s="6309"/>
      <c r="U248" s="6310"/>
      <c r="W248" s="6311" t="str">
        <f t="shared" si="38"/>
        <v/>
      </c>
      <c r="Y248" s="6312" t="str">
        <f t="shared" si="33"/>
        <v/>
      </c>
      <c r="AA248" s="6313" t="str">
        <f t="shared" si="34"/>
        <v/>
      </c>
      <c r="AC248" s="84"/>
      <c r="AE248" s="6314"/>
      <c r="AG248" s="6315"/>
      <c r="AI248" s="6316" t="str">
        <f t="shared" si="39"/>
        <v/>
      </c>
      <c r="AK248" s="6317" t="str">
        <f t="shared" si="35"/>
        <v/>
      </c>
    </row>
    <row r="249" spans="1:37" ht="11.25" hidden="1" outlineLevel="5">
      <c r="A249" s="6318" t="s">
        <v>1299</v>
      </c>
      <c r="B249" s="60"/>
      <c r="C249" s="60" t="str">
        <f t="shared" si="32"/>
        <v/>
      </c>
      <c r="D249" s="2" t="s">
        <v>83</v>
      </c>
      <c r="E249" s="2" t="s">
        <v>1340</v>
      </c>
      <c r="F249" s="2" t="s">
        <v>68</v>
      </c>
      <c r="G249" s="2" t="s">
        <v>1299</v>
      </c>
      <c r="M249" s="2" t="s">
        <v>12</v>
      </c>
      <c r="S249" s="6319"/>
      <c r="U249" s="6320"/>
      <c r="W249" s="6321" t="str">
        <f t="shared" si="38"/>
        <v/>
      </c>
      <c r="Y249" s="6322" t="str">
        <f t="shared" si="33"/>
        <v/>
      </c>
      <c r="AA249" s="6323" t="str">
        <f t="shared" si="34"/>
        <v/>
      </c>
      <c r="AC249" s="84"/>
      <c r="AE249" s="6324"/>
      <c r="AG249" s="6325"/>
      <c r="AI249" s="6326" t="str">
        <f t="shared" si="39"/>
        <v/>
      </c>
      <c r="AK249" s="6327" t="str">
        <f t="shared" si="35"/>
        <v/>
      </c>
    </row>
    <row r="250" spans="1:37" ht="11.25" hidden="1" outlineLevel="5">
      <c r="A250" s="6328" t="s">
        <v>1302</v>
      </c>
      <c r="B250" s="60"/>
      <c r="C250" s="60" t="str">
        <f t="shared" si="32"/>
        <v/>
      </c>
      <c r="D250" s="2" t="s">
        <v>83</v>
      </c>
      <c r="E250" s="2" t="s">
        <v>1341</v>
      </c>
      <c r="F250" s="2" t="s">
        <v>68</v>
      </c>
      <c r="G250" s="2" t="s">
        <v>1302</v>
      </c>
      <c r="M250" s="2" t="s">
        <v>12</v>
      </c>
      <c r="S250" s="6329"/>
      <c r="U250" s="6330"/>
      <c r="W250" s="6331" t="str">
        <f t="shared" si="38"/>
        <v/>
      </c>
      <c r="Y250" s="6332" t="str">
        <f t="shared" si="33"/>
        <v/>
      </c>
      <c r="AA250" s="6333" t="str">
        <f t="shared" si="34"/>
        <v/>
      </c>
      <c r="AC250" s="84"/>
      <c r="AE250" s="6334"/>
      <c r="AG250" s="6335"/>
      <c r="AI250" s="6336" t="str">
        <f t="shared" si="39"/>
        <v/>
      </c>
      <c r="AK250" s="6337" t="str">
        <f t="shared" si="35"/>
        <v/>
      </c>
    </row>
    <row r="251" spans="1:37" ht="11.25" hidden="1" outlineLevel="4">
      <c r="A251" s="6338" t="s">
        <v>1305</v>
      </c>
      <c r="B251" s="60" t="s">
        <v>198</v>
      </c>
      <c r="C251" s="60" t="str">
        <f t="shared" si="32"/>
        <v/>
      </c>
      <c r="D251" s="2" t="s">
        <v>83</v>
      </c>
      <c r="E251" s="2" t="s">
        <v>1342</v>
      </c>
      <c r="F251" s="2" t="s">
        <v>68</v>
      </c>
      <c r="G251" s="2" t="s">
        <v>1305</v>
      </c>
      <c r="I251" s="2" t="s">
        <v>1343</v>
      </c>
      <c r="J251" s="2" t="s">
        <v>186</v>
      </c>
      <c r="M251" s="2" t="s">
        <v>12</v>
      </c>
      <c r="S251" s="6339"/>
      <c r="U251" s="6340"/>
      <c r="W251" s="6341" t="str">
        <f t="shared" si="38"/>
        <v/>
      </c>
      <c r="Y251" s="6342" t="str">
        <f t="shared" si="33"/>
        <v/>
      </c>
      <c r="AA251" s="6343" t="str">
        <f t="shared" si="34"/>
        <v/>
      </c>
      <c r="AC251" s="84"/>
      <c r="AE251" s="6344"/>
      <c r="AG251" s="6345"/>
      <c r="AI251" s="6346" t="str">
        <f t="shared" si="39"/>
        <v/>
      </c>
      <c r="AK251" s="6347" t="str">
        <f t="shared" si="35"/>
        <v/>
      </c>
    </row>
    <row r="252" spans="1:37" ht="11.25" hidden="1" outlineLevel="5">
      <c r="A252" s="6348" t="s">
        <v>1307</v>
      </c>
      <c r="B252" s="60"/>
      <c r="C252" s="60" t="str">
        <f t="shared" si="32"/>
        <v/>
      </c>
      <c r="D252" s="2" t="s">
        <v>83</v>
      </c>
      <c r="E252" s="2" t="s">
        <v>1344</v>
      </c>
      <c r="F252" s="2" t="s">
        <v>68</v>
      </c>
      <c r="G252" s="2" t="s">
        <v>1307</v>
      </c>
      <c r="M252" s="2" t="s">
        <v>12</v>
      </c>
      <c r="S252" s="6349"/>
      <c r="U252" s="6350"/>
      <c r="W252" s="6351" t="str">
        <f t="shared" si="38"/>
        <v/>
      </c>
      <c r="Y252" s="6352" t="str">
        <f t="shared" si="33"/>
        <v/>
      </c>
      <c r="AA252" s="6353" t="str">
        <f t="shared" si="34"/>
        <v/>
      </c>
      <c r="AC252" s="84"/>
      <c r="AE252" s="6354"/>
      <c r="AG252" s="6355"/>
      <c r="AI252" s="6356" t="str">
        <f t="shared" si="39"/>
        <v/>
      </c>
      <c r="AK252" s="6357" t="str">
        <f t="shared" si="35"/>
        <v/>
      </c>
    </row>
    <row r="253" spans="1:37" ht="11.25" hidden="1" outlineLevel="5">
      <c r="A253" s="6358" t="s">
        <v>1310</v>
      </c>
      <c r="B253" s="60"/>
      <c r="C253" s="60" t="str">
        <f t="shared" si="32"/>
        <v/>
      </c>
      <c r="D253" s="2" t="s">
        <v>83</v>
      </c>
      <c r="E253" s="2" t="s">
        <v>1345</v>
      </c>
      <c r="F253" s="2" t="s">
        <v>68</v>
      </c>
      <c r="G253" s="2" t="s">
        <v>1310</v>
      </c>
      <c r="M253" s="2" t="s">
        <v>12</v>
      </c>
      <c r="S253" s="6359"/>
      <c r="U253" s="6360"/>
      <c r="W253" s="6361" t="str">
        <f t="shared" si="38"/>
        <v/>
      </c>
      <c r="Y253" s="6362" t="str">
        <f t="shared" si="33"/>
        <v/>
      </c>
      <c r="AA253" s="6363" t="str">
        <f t="shared" si="34"/>
        <v/>
      </c>
      <c r="AC253" s="84"/>
      <c r="AE253" s="6364"/>
      <c r="AG253" s="6365"/>
      <c r="AI253" s="6366" t="str">
        <f t="shared" si="39"/>
        <v/>
      </c>
      <c r="AK253" s="6367" t="str">
        <f t="shared" si="35"/>
        <v/>
      </c>
    </row>
    <row r="254" spans="1:37" ht="11.25" hidden="1" outlineLevel="5">
      <c r="A254" s="6368" t="s">
        <v>1313</v>
      </c>
      <c r="B254" s="60"/>
      <c r="C254" s="60" t="str">
        <f t="shared" si="32"/>
        <v/>
      </c>
      <c r="D254" s="2" t="s">
        <v>83</v>
      </c>
      <c r="E254" s="2" t="s">
        <v>1346</v>
      </c>
      <c r="F254" s="2" t="s">
        <v>68</v>
      </c>
      <c r="G254" s="2" t="s">
        <v>1313</v>
      </c>
      <c r="M254" s="2" t="s">
        <v>12</v>
      </c>
      <c r="S254" s="6369"/>
      <c r="U254" s="6370"/>
      <c r="W254" s="6371" t="str">
        <f t="shared" si="38"/>
        <v/>
      </c>
      <c r="Y254" s="6372" t="str">
        <f t="shared" si="33"/>
        <v/>
      </c>
      <c r="AA254" s="6373" t="str">
        <f t="shared" si="34"/>
        <v/>
      </c>
      <c r="AC254" s="84"/>
      <c r="AE254" s="6374"/>
      <c r="AG254" s="6375"/>
      <c r="AI254" s="6376" t="str">
        <f t="shared" si="39"/>
        <v/>
      </c>
      <c r="AK254" s="6377" t="str">
        <f t="shared" si="35"/>
        <v/>
      </c>
    </row>
    <row r="255" spans="1:37" ht="11.25" hidden="1" outlineLevel="4">
      <c r="A255" s="6378" t="s">
        <v>1316</v>
      </c>
      <c r="B255" s="60" t="s">
        <v>88</v>
      </c>
      <c r="C255" s="60" t="str">
        <f t="shared" si="32"/>
        <v/>
      </c>
      <c r="D255" s="2" t="s">
        <v>83</v>
      </c>
      <c r="E255" s="2" t="s">
        <v>1347</v>
      </c>
      <c r="F255" s="2" t="s">
        <v>68</v>
      </c>
      <c r="G255" s="2" t="s">
        <v>1316</v>
      </c>
      <c r="I255" s="2" t="s">
        <v>1348</v>
      </c>
      <c r="J255" s="2" t="s">
        <v>86</v>
      </c>
      <c r="M255" s="2" t="s">
        <v>12</v>
      </c>
      <c r="S255" s="6379"/>
      <c r="U255" s="6380"/>
      <c r="W255" s="6381" t="str">
        <f t="shared" si="38"/>
        <v/>
      </c>
      <c r="Y255" s="6382" t="str">
        <f t="shared" si="33"/>
        <v/>
      </c>
      <c r="AA255" s="6383" t="str">
        <f t="shared" si="34"/>
        <v/>
      </c>
      <c r="AC255" s="84"/>
      <c r="AE255" s="6384"/>
      <c r="AG255" s="6385"/>
      <c r="AI255" s="6386" t="str">
        <f t="shared" si="39"/>
        <v/>
      </c>
      <c r="AK255" s="6387" t="str">
        <f t="shared" si="35"/>
        <v/>
      </c>
    </row>
    <row r="256" spans="1:37" ht="12" hidden="1" customHeight="1" outlineLevel="4">
      <c r="A256" s="6388" t="s">
        <v>1319</v>
      </c>
      <c r="B256" s="60" t="s">
        <v>88</v>
      </c>
      <c r="C256" s="60" t="str">
        <f t="shared" si="32"/>
        <v/>
      </c>
      <c r="D256" s="2" t="s">
        <v>83</v>
      </c>
      <c r="E256" s="2" t="s">
        <v>1349</v>
      </c>
      <c r="F256" s="2" t="s">
        <v>68</v>
      </c>
      <c r="G256" s="2" t="s">
        <v>1319</v>
      </c>
      <c r="J256" s="2" t="s">
        <v>86</v>
      </c>
      <c r="M256" s="2" t="s">
        <v>12</v>
      </c>
      <c r="S256" s="6389"/>
      <c r="U256" s="6390"/>
      <c r="W256" s="6391" t="str">
        <f t="shared" si="38"/>
        <v/>
      </c>
      <c r="Y256" s="6392" t="str">
        <f t="shared" si="33"/>
        <v/>
      </c>
      <c r="AA256" s="6393" t="str">
        <f t="shared" si="34"/>
        <v/>
      </c>
      <c r="AC256" s="84"/>
      <c r="AE256" s="6394"/>
      <c r="AG256" s="6395"/>
      <c r="AI256" s="6396" t="str">
        <f t="shared" si="39"/>
        <v/>
      </c>
      <c r="AK256" s="6397" t="str">
        <f t="shared" si="35"/>
        <v/>
      </c>
    </row>
    <row r="257" spans="1:37" ht="11.25" hidden="1" outlineLevel="4">
      <c r="A257" s="6398" t="s">
        <v>1322</v>
      </c>
      <c r="B257" s="60" t="s">
        <v>88</v>
      </c>
      <c r="C257" s="60" t="str">
        <f t="shared" si="32"/>
        <v/>
      </c>
      <c r="D257" s="2" t="s">
        <v>83</v>
      </c>
      <c r="E257" s="2" t="s">
        <v>1350</v>
      </c>
      <c r="F257" s="2" t="s">
        <v>68</v>
      </c>
      <c r="G257" s="2" t="s">
        <v>1322</v>
      </c>
      <c r="I257" s="2" t="s">
        <v>1351</v>
      </c>
      <c r="J257" s="2" t="s">
        <v>86</v>
      </c>
      <c r="M257" s="2" t="s">
        <v>12</v>
      </c>
      <c r="S257" s="6399"/>
      <c r="U257" s="6400"/>
      <c r="W257" s="6401" t="str">
        <f t="shared" si="38"/>
        <v/>
      </c>
      <c r="Y257" s="6402" t="str">
        <f t="shared" si="33"/>
        <v/>
      </c>
      <c r="AA257" s="6403" t="str">
        <f t="shared" si="34"/>
        <v/>
      </c>
      <c r="AC257" s="84"/>
      <c r="AE257" s="6404"/>
      <c r="AG257" s="6405"/>
      <c r="AI257" s="6406" t="str">
        <f t="shared" si="39"/>
        <v/>
      </c>
      <c r="AK257" s="6407" t="str">
        <f t="shared" si="35"/>
        <v/>
      </c>
    </row>
    <row r="258" spans="1:37" ht="11.25" hidden="1" outlineLevel="4">
      <c r="A258" s="6408" t="s">
        <v>1352</v>
      </c>
      <c r="B258" s="60"/>
      <c r="C258" s="60" t="str">
        <f t="shared" si="32"/>
        <v/>
      </c>
      <c r="D258" s="2" t="s">
        <v>83</v>
      </c>
      <c r="E258" s="2" t="s">
        <v>1353</v>
      </c>
      <c r="F258" s="2" t="s">
        <v>68</v>
      </c>
      <c r="G258" s="2" t="s">
        <v>1352</v>
      </c>
      <c r="M258" s="2" t="s">
        <v>12</v>
      </c>
      <c r="S258" s="6409"/>
      <c r="U258" s="6410"/>
      <c r="W258" s="6411" t="str">
        <f t="shared" si="38"/>
        <v/>
      </c>
      <c r="Y258" s="6412" t="str">
        <f t="shared" si="33"/>
        <v/>
      </c>
      <c r="AA258" s="6413" t="str">
        <f t="shared" si="34"/>
        <v/>
      </c>
      <c r="AC258" s="84"/>
      <c r="AE258" s="6414"/>
      <c r="AG258" s="6415"/>
      <c r="AI258" s="6416" t="str">
        <f t="shared" si="39"/>
        <v/>
      </c>
      <c r="AK258" s="6417" t="str">
        <f t="shared" si="35"/>
        <v/>
      </c>
    </row>
    <row r="259" spans="1:37" ht="11.25" hidden="1" outlineLevel="4">
      <c r="A259" s="6418" t="s">
        <v>1354</v>
      </c>
      <c r="B259" s="60"/>
      <c r="C259" s="60" t="str">
        <f t="shared" si="32"/>
        <v/>
      </c>
      <c r="D259" s="2" t="s">
        <v>83</v>
      </c>
      <c r="E259" s="2" t="s">
        <v>1355</v>
      </c>
      <c r="F259" s="2" t="s">
        <v>68</v>
      </c>
      <c r="G259" s="2" t="s">
        <v>1354</v>
      </c>
      <c r="M259" s="2" t="s">
        <v>12</v>
      </c>
      <c r="S259" s="6419"/>
      <c r="U259" s="6420"/>
      <c r="W259" s="6421" t="str">
        <f t="shared" si="38"/>
        <v/>
      </c>
      <c r="Y259" s="6422" t="str">
        <f t="shared" si="33"/>
        <v/>
      </c>
      <c r="AA259" s="6423" t="str">
        <f t="shared" si="34"/>
        <v/>
      </c>
      <c r="AC259" s="84"/>
      <c r="AE259" s="6424"/>
      <c r="AG259" s="6425"/>
      <c r="AI259" s="6426" t="str">
        <f t="shared" si="39"/>
        <v/>
      </c>
      <c r="AK259" s="6427" t="str">
        <f t="shared" si="35"/>
        <v/>
      </c>
    </row>
    <row r="260" spans="1:37" ht="11.25" hidden="1" outlineLevel="4">
      <c r="A260" s="6428" t="s">
        <v>1356</v>
      </c>
      <c r="B260" s="60"/>
      <c r="C260" s="60" t="str">
        <f t="shared" si="32"/>
        <v/>
      </c>
      <c r="D260" s="2" t="s">
        <v>83</v>
      </c>
      <c r="E260" s="2" t="s">
        <v>1357</v>
      </c>
      <c r="F260" s="2" t="s">
        <v>68</v>
      </c>
      <c r="G260" s="2" t="s">
        <v>1356</v>
      </c>
      <c r="M260" s="2" t="s">
        <v>12</v>
      </c>
      <c r="S260" s="6429"/>
      <c r="U260" s="6430"/>
      <c r="W260" s="6431" t="str">
        <f t="shared" si="38"/>
        <v/>
      </c>
      <c r="Y260" s="6432" t="str">
        <f t="shared" si="33"/>
        <v/>
      </c>
      <c r="AA260" s="6433" t="str">
        <f t="shared" si="34"/>
        <v/>
      </c>
      <c r="AC260" s="84"/>
      <c r="AE260" s="6434"/>
      <c r="AG260" s="6435"/>
      <c r="AI260" s="6436" t="str">
        <f t="shared" si="39"/>
        <v/>
      </c>
      <c r="AK260" s="6437" t="str">
        <f t="shared" si="35"/>
        <v/>
      </c>
    </row>
    <row r="261" spans="1:37" ht="11.25" outlineLevel="2" collapsed="1">
      <c r="A261" s="6438" t="s">
        <v>1358</v>
      </c>
      <c r="B261" s="60" t="s">
        <v>88</v>
      </c>
      <c r="C261" s="60" t="str">
        <f t="shared" si="32"/>
        <v/>
      </c>
      <c r="D261" s="2" t="s">
        <v>83</v>
      </c>
      <c r="E261" s="2" t="s">
        <v>1359</v>
      </c>
      <c r="F261" s="2" t="s">
        <v>68</v>
      </c>
      <c r="G261" s="2" t="s">
        <v>1358</v>
      </c>
      <c r="J261" s="2" t="s">
        <v>86</v>
      </c>
      <c r="M261" s="2" t="s">
        <v>12</v>
      </c>
      <c r="S261" s="6439"/>
      <c r="U261" s="6440"/>
      <c r="W261" s="6441" t="str">
        <f>IF(OR(ISNUMBER(W262),ISNUMBER(W263),ISNUMBER(W264),ISNUMBER(W265)),N(W262)+N(W263)+N(W264)+N(W265),IF(ISNUMBER(U261),U261,""))</f>
        <v/>
      </c>
      <c r="Y261" s="6442" t="str">
        <f t="shared" si="33"/>
        <v/>
      </c>
      <c r="AA261" s="6443" t="str">
        <f t="shared" si="34"/>
        <v/>
      </c>
      <c r="AC261" s="84"/>
      <c r="AE261" s="6444"/>
      <c r="AG261" s="6445"/>
      <c r="AI261" s="6446" t="str">
        <f>IF(OR(ISNUMBER(AI262),ISNUMBER(AI263),ISNUMBER(AI264),ISNUMBER(AI265)),N(AI262)+N(AI263)+N(AI264)+N(AI265),IF(ISNUMBER(AG261),AG261,""))</f>
        <v/>
      </c>
      <c r="AK261" s="6447" t="str">
        <f t="shared" si="35"/>
        <v/>
      </c>
    </row>
    <row r="262" spans="1:37" ht="11.25" hidden="1" outlineLevel="3">
      <c r="A262" s="6448" t="s">
        <v>1360</v>
      </c>
      <c r="B262" s="60" t="s">
        <v>88</v>
      </c>
      <c r="C262" s="60" t="str">
        <f t="shared" si="32"/>
        <v/>
      </c>
      <c r="D262" s="2" t="s">
        <v>83</v>
      </c>
      <c r="E262" s="2" t="s">
        <v>1361</v>
      </c>
      <c r="F262" s="2" t="s">
        <v>68</v>
      </c>
      <c r="G262" s="2" t="s">
        <v>1360</v>
      </c>
      <c r="M262" s="2" t="s">
        <v>12</v>
      </c>
      <c r="S262" s="6449"/>
      <c r="U262" s="6450"/>
      <c r="W262" s="6451" t="str">
        <f>IF(ISNUMBER(U262),U262,"")</f>
        <v/>
      </c>
      <c r="Y262" s="6452" t="str">
        <f t="shared" si="33"/>
        <v/>
      </c>
      <c r="AA262" s="6453" t="str">
        <f t="shared" si="34"/>
        <v/>
      </c>
      <c r="AC262" s="84"/>
      <c r="AE262" s="6454"/>
      <c r="AG262" s="6455"/>
      <c r="AI262" s="6456" t="str">
        <f>IF(ISNUMBER(AG262),AG262,"")</f>
        <v/>
      </c>
      <c r="AK262" s="6457" t="str">
        <f t="shared" si="35"/>
        <v/>
      </c>
    </row>
    <row r="263" spans="1:37" ht="11.25" hidden="1" outlineLevel="3">
      <c r="A263" s="6458" t="s">
        <v>1146</v>
      </c>
      <c r="B263" s="60" t="s">
        <v>88</v>
      </c>
      <c r="C263" s="60" t="str">
        <f t="shared" si="32"/>
        <v/>
      </c>
      <c r="D263" s="2" t="s">
        <v>83</v>
      </c>
      <c r="E263" s="2" t="s">
        <v>1362</v>
      </c>
      <c r="F263" s="2" t="s">
        <v>68</v>
      </c>
      <c r="G263" s="2" t="s">
        <v>1146</v>
      </c>
      <c r="M263" s="2" t="s">
        <v>12</v>
      </c>
      <c r="S263" s="6459"/>
      <c r="U263" s="6460"/>
      <c r="W263" s="6461" t="str">
        <f>IF(ISNUMBER(U263),U263,"")</f>
        <v/>
      </c>
      <c r="Y263" s="6462" t="str">
        <f t="shared" si="33"/>
        <v/>
      </c>
      <c r="AA263" s="6463" t="str">
        <f t="shared" si="34"/>
        <v/>
      </c>
      <c r="AC263" s="84"/>
      <c r="AE263" s="6464"/>
      <c r="AG263" s="6465"/>
      <c r="AI263" s="6466" t="str">
        <f>IF(ISNUMBER(AG263),AG263,"")</f>
        <v/>
      </c>
      <c r="AK263" s="6467" t="str">
        <f t="shared" si="35"/>
        <v/>
      </c>
    </row>
    <row r="264" spans="1:37" ht="11.25" hidden="1" outlineLevel="3">
      <c r="A264" s="6468" t="s">
        <v>1194</v>
      </c>
      <c r="B264" s="60" t="s">
        <v>88</v>
      </c>
      <c r="C264" s="60" t="str">
        <f t="shared" si="32"/>
        <v/>
      </c>
      <c r="D264" s="2" t="s">
        <v>83</v>
      </c>
      <c r="E264" s="2" t="s">
        <v>1363</v>
      </c>
      <c r="F264" s="2" t="s">
        <v>68</v>
      </c>
      <c r="G264" s="2" t="s">
        <v>1194</v>
      </c>
      <c r="M264" s="2" t="s">
        <v>12</v>
      </c>
      <c r="S264" s="6469"/>
      <c r="U264" s="6470"/>
      <c r="W264" s="6471" t="str">
        <f>IF(ISNUMBER(U264),U264,"")</f>
        <v/>
      </c>
      <c r="Y264" s="6472" t="str">
        <f t="shared" si="33"/>
        <v/>
      </c>
      <c r="AA264" s="6473" t="str">
        <f t="shared" si="34"/>
        <v/>
      </c>
      <c r="AC264" s="84"/>
      <c r="AE264" s="6474"/>
      <c r="AG264" s="6475"/>
      <c r="AI264" s="6476" t="str">
        <f>IF(ISNUMBER(AG264),AG264,"")</f>
        <v/>
      </c>
      <c r="AK264" s="6477" t="str">
        <f t="shared" si="35"/>
        <v/>
      </c>
    </row>
    <row r="265" spans="1:37" ht="11.25" hidden="1" outlineLevel="3">
      <c r="A265" s="6478" t="s">
        <v>1196</v>
      </c>
      <c r="B265" s="60" t="s">
        <v>88</v>
      </c>
      <c r="C265" s="60" t="str">
        <f t="shared" ref="C265:C283" si="40">IF(OR(ISNUMBER(S265),ISNUMBER(U265),ISNUMBER(W265),ISNUMBER(Y265),ISNUMBER(AC265),ISNUMBER(AE265),ISNUMBER(AG265),ISNUMBER(AI265),ISNUMBER(AA265),ISNUMBER(AK265)),"x","")</f>
        <v/>
      </c>
      <c r="D265" s="2" t="s">
        <v>83</v>
      </c>
      <c r="E265" s="2" t="s">
        <v>1364</v>
      </c>
      <c r="F265" s="2" t="s">
        <v>68</v>
      </c>
      <c r="G265" s="2" t="s">
        <v>1196</v>
      </c>
      <c r="M265" s="2" t="s">
        <v>12</v>
      </c>
      <c r="S265" s="6479"/>
      <c r="U265" s="6480"/>
      <c r="W265" s="6481" t="str">
        <f>IF(ISNUMBER(U265),U265,"")</f>
        <v/>
      </c>
      <c r="Y265" s="6482" t="str">
        <f t="shared" ref="Y265:Y283" si="41">IF(OR(ISNUMBER(W265),ISNUMBER(AI265)),N(W265)+N(AI265),"")</f>
        <v/>
      </c>
      <c r="AA265" s="6483" t="str">
        <f t="shared" ref="AA265:AA283" si="42">IF(OR(ISNUMBER(S265),ISNUMBER(Y265)),N(S265)+N(Y265),"")</f>
        <v/>
      </c>
      <c r="AC265" s="84"/>
      <c r="AE265" s="6484"/>
      <c r="AG265" s="6485"/>
      <c r="AI265" s="6486" t="str">
        <f>IF(ISNUMBER(AG265),AG265,"")</f>
        <v/>
      </c>
      <c r="AK265" s="6487" t="str">
        <f t="shared" ref="AK265:AK283" si="43">IF(OR(ISNUMBER(AE265),ISNUMBER(AI265)),N(AE265)+N(AI265),"")</f>
        <v/>
      </c>
    </row>
    <row r="266" spans="1:37" ht="11.25" outlineLevel="2">
      <c r="A266" s="6488" t="s">
        <v>1365</v>
      </c>
      <c r="B266" s="60"/>
      <c r="C266" s="60" t="str">
        <f t="shared" si="40"/>
        <v/>
      </c>
      <c r="D266" s="2" t="s">
        <v>83</v>
      </c>
      <c r="E266" s="2" t="s">
        <v>1366</v>
      </c>
      <c r="F266" s="2" t="s">
        <v>68</v>
      </c>
      <c r="G266" s="2" t="s">
        <v>1365</v>
      </c>
      <c r="M266" s="2" t="s">
        <v>12</v>
      </c>
      <c r="S266" s="6489"/>
      <c r="U266" s="6490"/>
      <c r="W266" s="6491" t="str">
        <f>IF(ISNUMBER(U266),U266,"")</f>
        <v/>
      </c>
      <c r="Y266" s="6492" t="str">
        <f t="shared" si="41"/>
        <v/>
      </c>
      <c r="AA266" s="6493" t="str">
        <f t="shared" si="42"/>
        <v/>
      </c>
      <c r="AC266" s="84"/>
      <c r="AE266" s="6494"/>
      <c r="AG266" s="6495"/>
      <c r="AI266" s="6496" t="str">
        <f>IF(ISNUMBER(AG266),AG266,"")</f>
        <v/>
      </c>
      <c r="AK266" s="6497" t="str">
        <f t="shared" si="43"/>
        <v/>
      </c>
    </row>
    <row r="267" spans="1:37" ht="11.25" outlineLevel="2" collapsed="1">
      <c r="A267" s="6498" t="s">
        <v>1367</v>
      </c>
      <c r="B267" s="60" t="s">
        <v>88</v>
      </c>
      <c r="C267" s="60" t="str">
        <f t="shared" si="40"/>
        <v/>
      </c>
      <c r="D267" s="2" t="s">
        <v>83</v>
      </c>
      <c r="E267" s="2" t="s">
        <v>1368</v>
      </c>
      <c r="F267" s="2" t="s">
        <v>68</v>
      </c>
      <c r="G267" s="2" t="s">
        <v>1367</v>
      </c>
      <c r="H267" s="2" t="s">
        <v>174</v>
      </c>
      <c r="J267" s="2" t="s">
        <v>86</v>
      </c>
      <c r="L267" s="2" t="s">
        <v>12</v>
      </c>
      <c r="S267" s="6499"/>
      <c r="U267" s="6500"/>
      <c r="W267" s="6501" t="str">
        <f>IF(OR(ISNUMBER(W273),ISNUMBER(W274),ISNUMBER(W275),ISNUMBER(W276)),N(W273)+N(W274)+N(W275)+N(W276),IF(ISNUMBER(U267),U267,""))</f>
        <v/>
      </c>
      <c r="Y267" s="6502" t="str">
        <f t="shared" si="41"/>
        <v/>
      </c>
      <c r="AA267" s="6503" t="str">
        <f t="shared" si="42"/>
        <v/>
      </c>
      <c r="AC267" s="84"/>
      <c r="AE267" s="6504"/>
      <c r="AG267" s="6505"/>
      <c r="AI267" s="6506" t="str">
        <f>IF(OR(ISNUMBER(AI273),ISNUMBER(AI274),ISNUMBER(AI275),ISNUMBER(AI276)),N(AI273)+N(AI274)+N(AI275)+N(AI276),IF(ISNUMBER(AG267),AG267,""))</f>
        <v/>
      </c>
      <c r="AK267" s="6507" t="str">
        <f t="shared" si="43"/>
        <v/>
      </c>
    </row>
    <row r="268" spans="1:37" ht="11.25" hidden="1" outlineLevel="3">
      <c r="A268" s="6508" t="s">
        <v>1369</v>
      </c>
      <c r="B268" s="60"/>
      <c r="C268" s="60" t="str">
        <f t="shared" si="40"/>
        <v/>
      </c>
      <c r="D268" s="2" t="s">
        <v>83</v>
      </c>
      <c r="E268" s="2" t="s">
        <v>1370</v>
      </c>
      <c r="F268" s="2" t="s">
        <v>68</v>
      </c>
      <c r="G268" s="2" t="s">
        <v>1369</v>
      </c>
      <c r="L268" s="2" t="s">
        <v>12</v>
      </c>
      <c r="M268" s="2" t="s">
        <v>12</v>
      </c>
      <c r="S268" s="6509"/>
      <c r="U268" s="6510"/>
      <c r="W268" s="6511" t="str">
        <f t="shared" ref="W268:W282" si="44">IF(ISNUMBER(U268),U268,"")</f>
        <v/>
      </c>
      <c r="Y268" s="6512" t="str">
        <f t="shared" si="41"/>
        <v/>
      </c>
      <c r="AA268" s="6513" t="str">
        <f t="shared" si="42"/>
        <v/>
      </c>
      <c r="AC268" s="84"/>
      <c r="AE268" s="6514"/>
      <c r="AG268" s="6515"/>
      <c r="AI268" s="6516" t="str">
        <f t="shared" ref="AI268:AI282" si="45">IF(ISNUMBER(AG268),AG268,"")</f>
        <v/>
      </c>
      <c r="AK268" s="6517" t="str">
        <f t="shared" si="43"/>
        <v/>
      </c>
    </row>
    <row r="269" spans="1:37" ht="11.25" hidden="1" outlineLevel="3">
      <c r="A269" s="6518" t="s">
        <v>1371</v>
      </c>
      <c r="B269" s="60"/>
      <c r="C269" s="60" t="str">
        <f t="shared" si="40"/>
        <v/>
      </c>
      <c r="D269" s="2" t="s">
        <v>83</v>
      </c>
      <c r="E269" s="2" t="s">
        <v>1372</v>
      </c>
      <c r="F269" s="2" t="s">
        <v>68</v>
      </c>
      <c r="G269" s="2" t="s">
        <v>1371</v>
      </c>
      <c r="L269" s="2" t="s">
        <v>12</v>
      </c>
      <c r="M269" s="2" t="s">
        <v>12</v>
      </c>
      <c r="S269" s="6519"/>
      <c r="U269" s="6520"/>
      <c r="W269" s="6521" t="str">
        <f t="shared" si="44"/>
        <v/>
      </c>
      <c r="Y269" s="6522" t="str">
        <f t="shared" si="41"/>
        <v/>
      </c>
      <c r="AA269" s="6523" t="str">
        <f t="shared" si="42"/>
        <v/>
      </c>
      <c r="AC269" s="84"/>
      <c r="AE269" s="6524"/>
      <c r="AG269" s="6525"/>
      <c r="AI269" s="6526" t="str">
        <f t="shared" si="45"/>
        <v/>
      </c>
      <c r="AK269" s="6527" t="str">
        <f t="shared" si="43"/>
        <v/>
      </c>
    </row>
    <row r="270" spans="1:37" ht="11.25" hidden="1" outlineLevel="3">
      <c r="A270" s="6528" t="s">
        <v>1373</v>
      </c>
      <c r="B270" s="60"/>
      <c r="C270" s="60" t="str">
        <f t="shared" si="40"/>
        <v/>
      </c>
      <c r="D270" s="2" t="s">
        <v>83</v>
      </c>
      <c r="E270" s="2" t="s">
        <v>1374</v>
      </c>
      <c r="F270" s="2" t="s">
        <v>68</v>
      </c>
      <c r="G270" s="2" t="s">
        <v>1373</v>
      </c>
      <c r="L270" s="2" t="s">
        <v>12</v>
      </c>
      <c r="M270" s="2" t="s">
        <v>12</v>
      </c>
      <c r="S270" s="6529"/>
      <c r="U270" s="6530"/>
      <c r="W270" s="6531" t="str">
        <f t="shared" si="44"/>
        <v/>
      </c>
      <c r="Y270" s="6532" t="str">
        <f t="shared" si="41"/>
        <v/>
      </c>
      <c r="AA270" s="6533" t="str">
        <f t="shared" si="42"/>
        <v/>
      </c>
      <c r="AC270" s="84"/>
      <c r="AE270" s="6534"/>
      <c r="AG270" s="6535"/>
      <c r="AI270" s="6536" t="str">
        <f t="shared" si="45"/>
        <v/>
      </c>
      <c r="AK270" s="6537" t="str">
        <f t="shared" si="43"/>
        <v/>
      </c>
    </row>
    <row r="271" spans="1:37" ht="11.25" hidden="1" outlineLevel="3">
      <c r="A271" s="6538" t="s">
        <v>1375</v>
      </c>
      <c r="B271" s="60"/>
      <c r="C271" s="60" t="str">
        <f t="shared" si="40"/>
        <v/>
      </c>
      <c r="D271" s="2" t="s">
        <v>83</v>
      </c>
      <c r="E271" s="2" t="s">
        <v>1376</v>
      </c>
      <c r="F271" s="2" t="s">
        <v>68</v>
      </c>
      <c r="G271" s="2" t="s">
        <v>1375</v>
      </c>
      <c r="L271" s="2" t="s">
        <v>12</v>
      </c>
      <c r="M271" s="2" t="s">
        <v>12</v>
      </c>
      <c r="S271" s="6539"/>
      <c r="U271" s="6540"/>
      <c r="W271" s="6541" t="str">
        <f t="shared" si="44"/>
        <v/>
      </c>
      <c r="Y271" s="6542" t="str">
        <f t="shared" si="41"/>
        <v/>
      </c>
      <c r="AA271" s="6543" t="str">
        <f t="shared" si="42"/>
        <v/>
      </c>
      <c r="AC271" s="84"/>
      <c r="AE271" s="6544"/>
      <c r="AG271" s="6545"/>
      <c r="AI271" s="6546" t="str">
        <f t="shared" si="45"/>
        <v/>
      </c>
      <c r="AK271" s="6547" t="str">
        <f t="shared" si="43"/>
        <v/>
      </c>
    </row>
    <row r="272" spans="1:37" ht="11.25" hidden="1" outlineLevel="3">
      <c r="A272" s="6548" t="s">
        <v>1377</v>
      </c>
      <c r="B272" s="60"/>
      <c r="C272" s="60" t="str">
        <f t="shared" si="40"/>
        <v/>
      </c>
      <c r="D272" s="2" t="s">
        <v>83</v>
      </c>
      <c r="E272" s="2" t="s">
        <v>1378</v>
      </c>
      <c r="F272" s="2" t="s">
        <v>68</v>
      </c>
      <c r="G272" s="2" t="s">
        <v>1377</v>
      </c>
      <c r="L272" s="2" t="s">
        <v>12</v>
      </c>
      <c r="M272" s="2" t="s">
        <v>12</v>
      </c>
      <c r="S272" s="6549"/>
      <c r="U272" s="6550"/>
      <c r="W272" s="6551" t="str">
        <f t="shared" si="44"/>
        <v/>
      </c>
      <c r="Y272" s="6552" t="str">
        <f t="shared" si="41"/>
        <v/>
      </c>
      <c r="AA272" s="6553" t="str">
        <f t="shared" si="42"/>
        <v/>
      </c>
      <c r="AC272" s="84"/>
      <c r="AE272" s="6554"/>
      <c r="AG272" s="6555"/>
      <c r="AI272" s="6556" t="str">
        <f t="shared" si="45"/>
        <v/>
      </c>
      <c r="AK272" s="6557" t="str">
        <f t="shared" si="43"/>
        <v/>
      </c>
    </row>
    <row r="273" spans="1:37" ht="11.25" hidden="1" outlineLevel="3">
      <c r="A273" s="6558" t="s">
        <v>1379</v>
      </c>
      <c r="B273" s="60" t="s">
        <v>88</v>
      </c>
      <c r="C273" s="60" t="str">
        <f t="shared" si="40"/>
        <v/>
      </c>
      <c r="D273" s="2" t="s">
        <v>83</v>
      </c>
      <c r="E273" s="2" t="s">
        <v>1380</v>
      </c>
      <c r="F273" s="2" t="s">
        <v>68</v>
      </c>
      <c r="G273" s="2" t="s">
        <v>1379</v>
      </c>
      <c r="L273" s="2" t="s">
        <v>12</v>
      </c>
      <c r="M273" s="2" t="s">
        <v>12</v>
      </c>
      <c r="S273" s="6559"/>
      <c r="U273" s="6560"/>
      <c r="W273" s="6561" t="str">
        <f t="shared" si="44"/>
        <v/>
      </c>
      <c r="Y273" s="6562" t="str">
        <f t="shared" si="41"/>
        <v/>
      </c>
      <c r="AA273" s="6563" t="str">
        <f t="shared" si="42"/>
        <v/>
      </c>
      <c r="AC273" s="84"/>
      <c r="AE273" s="6564"/>
      <c r="AG273" s="6565"/>
      <c r="AI273" s="6566" t="str">
        <f t="shared" si="45"/>
        <v/>
      </c>
      <c r="AK273" s="6567" t="str">
        <f t="shared" si="43"/>
        <v/>
      </c>
    </row>
    <row r="274" spans="1:37" ht="11.25" hidden="1" outlineLevel="3">
      <c r="A274" s="6568" t="s">
        <v>1146</v>
      </c>
      <c r="B274" s="60" t="s">
        <v>88</v>
      </c>
      <c r="C274" s="60" t="str">
        <f t="shared" si="40"/>
        <v/>
      </c>
      <c r="D274" s="2" t="s">
        <v>83</v>
      </c>
      <c r="E274" s="2" t="s">
        <v>1381</v>
      </c>
      <c r="F274" s="2" t="s">
        <v>68</v>
      </c>
      <c r="G274" s="2" t="s">
        <v>1146</v>
      </c>
      <c r="L274" s="2" t="s">
        <v>12</v>
      </c>
      <c r="M274" s="2" t="s">
        <v>12</v>
      </c>
      <c r="S274" s="6569"/>
      <c r="U274" s="6570"/>
      <c r="W274" s="6571" t="str">
        <f t="shared" si="44"/>
        <v/>
      </c>
      <c r="Y274" s="6572" t="str">
        <f t="shared" si="41"/>
        <v/>
      </c>
      <c r="AA274" s="6573" t="str">
        <f t="shared" si="42"/>
        <v/>
      </c>
      <c r="AC274" s="84"/>
      <c r="AE274" s="6574"/>
      <c r="AG274" s="6575"/>
      <c r="AI274" s="6576" t="str">
        <f t="shared" si="45"/>
        <v/>
      </c>
      <c r="AK274" s="6577" t="str">
        <f t="shared" si="43"/>
        <v/>
      </c>
    </row>
    <row r="275" spans="1:37" ht="11.25" hidden="1" outlineLevel="3">
      <c r="A275" s="6578" t="s">
        <v>1194</v>
      </c>
      <c r="B275" s="60" t="s">
        <v>88</v>
      </c>
      <c r="C275" s="60" t="str">
        <f t="shared" si="40"/>
        <v/>
      </c>
      <c r="D275" s="2" t="s">
        <v>83</v>
      </c>
      <c r="E275" s="2" t="s">
        <v>1382</v>
      </c>
      <c r="F275" s="2" t="s">
        <v>68</v>
      </c>
      <c r="G275" s="2" t="s">
        <v>1194</v>
      </c>
      <c r="L275" s="2" t="s">
        <v>12</v>
      </c>
      <c r="M275" s="2" t="s">
        <v>12</v>
      </c>
      <c r="S275" s="6579"/>
      <c r="U275" s="6580"/>
      <c r="W275" s="6581" t="str">
        <f t="shared" si="44"/>
        <v/>
      </c>
      <c r="Y275" s="6582" t="str">
        <f t="shared" si="41"/>
        <v/>
      </c>
      <c r="AA275" s="6583" t="str">
        <f t="shared" si="42"/>
        <v/>
      </c>
      <c r="AC275" s="84"/>
      <c r="AE275" s="6584"/>
      <c r="AG275" s="6585"/>
      <c r="AI275" s="6586" t="str">
        <f t="shared" si="45"/>
        <v/>
      </c>
      <c r="AK275" s="6587" t="str">
        <f t="shared" si="43"/>
        <v/>
      </c>
    </row>
    <row r="276" spans="1:37" ht="11.25" hidden="1" outlineLevel="3">
      <c r="A276" s="6588" t="s">
        <v>1196</v>
      </c>
      <c r="B276" s="60" t="s">
        <v>88</v>
      </c>
      <c r="C276" s="60" t="str">
        <f t="shared" si="40"/>
        <v/>
      </c>
      <c r="D276" s="2" t="s">
        <v>83</v>
      </c>
      <c r="E276" s="2" t="s">
        <v>1383</v>
      </c>
      <c r="F276" s="2" t="s">
        <v>68</v>
      </c>
      <c r="G276" s="2" t="s">
        <v>1196</v>
      </c>
      <c r="M276" s="2" t="s">
        <v>12</v>
      </c>
      <c r="S276" s="6589"/>
      <c r="U276" s="6590"/>
      <c r="W276" s="6591" t="str">
        <f t="shared" si="44"/>
        <v/>
      </c>
      <c r="Y276" s="6592" t="str">
        <f t="shared" si="41"/>
        <v/>
      </c>
      <c r="AA276" s="6593" t="str">
        <f t="shared" si="42"/>
        <v/>
      </c>
      <c r="AC276" s="84"/>
      <c r="AE276" s="6594"/>
      <c r="AG276" s="6595"/>
      <c r="AI276" s="6596" t="str">
        <f t="shared" si="45"/>
        <v/>
      </c>
      <c r="AK276" s="6597" t="str">
        <f t="shared" si="43"/>
        <v/>
      </c>
    </row>
    <row r="277" spans="1:37" ht="11.25" outlineLevel="2">
      <c r="A277" s="6598" t="s">
        <v>1384</v>
      </c>
      <c r="B277" s="60" t="s">
        <v>88</v>
      </c>
      <c r="C277" s="60" t="str">
        <f t="shared" si="40"/>
        <v/>
      </c>
      <c r="D277" s="2" t="s">
        <v>83</v>
      </c>
      <c r="E277" s="2" t="s">
        <v>1385</v>
      </c>
      <c r="F277" s="2" t="s">
        <v>68</v>
      </c>
      <c r="G277" s="2" t="s">
        <v>1384</v>
      </c>
      <c r="J277" s="2" t="s">
        <v>86</v>
      </c>
      <c r="L277" s="2" t="s">
        <v>12</v>
      </c>
      <c r="S277" s="6599"/>
      <c r="U277" s="6600"/>
      <c r="W277" s="6601" t="str">
        <f t="shared" si="44"/>
        <v/>
      </c>
      <c r="Y277" s="6602" t="str">
        <f t="shared" si="41"/>
        <v/>
      </c>
      <c r="AA277" s="6603" t="str">
        <f t="shared" si="42"/>
        <v/>
      </c>
      <c r="AC277" s="84"/>
      <c r="AE277" s="6604"/>
      <c r="AG277" s="6605"/>
      <c r="AI277" s="6606" t="str">
        <f t="shared" si="45"/>
        <v/>
      </c>
      <c r="AK277" s="6607" t="str">
        <f t="shared" si="43"/>
        <v/>
      </c>
    </row>
    <row r="278" spans="1:37" ht="11.25" outlineLevel="2">
      <c r="A278" s="6608" t="s">
        <v>1386</v>
      </c>
      <c r="B278" s="60" t="s">
        <v>88</v>
      </c>
      <c r="C278" s="60" t="str">
        <f t="shared" si="40"/>
        <v/>
      </c>
      <c r="D278" s="2" t="s">
        <v>83</v>
      </c>
      <c r="E278" s="2" t="s">
        <v>1387</v>
      </c>
      <c r="F278" s="2" t="s">
        <v>68</v>
      </c>
      <c r="G278" s="2" t="s">
        <v>1386</v>
      </c>
      <c r="J278" s="2" t="s">
        <v>86</v>
      </c>
      <c r="L278" s="2" t="s">
        <v>12</v>
      </c>
      <c r="S278" s="6609"/>
      <c r="U278" s="6610"/>
      <c r="W278" s="6611" t="str">
        <f t="shared" si="44"/>
        <v/>
      </c>
      <c r="Y278" s="6612" t="str">
        <f t="shared" si="41"/>
        <v/>
      </c>
      <c r="AA278" s="6613" t="str">
        <f t="shared" si="42"/>
        <v/>
      </c>
      <c r="AC278" s="84"/>
      <c r="AE278" s="6614"/>
      <c r="AG278" s="6615"/>
      <c r="AI278" s="6616" t="str">
        <f t="shared" si="45"/>
        <v/>
      </c>
      <c r="AK278" s="6617" t="str">
        <f t="shared" si="43"/>
        <v/>
      </c>
    </row>
    <row r="279" spans="1:37" ht="11.25" outlineLevel="2">
      <c r="A279" s="6618" t="s">
        <v>1388</v>
      </c>
      <c r="B279" s="60" t="s">
        <v>88</v>
      </c>
      <c r="C279" s="60" t="str">
        <f t="shared" si="40"/>
        <v/>
      </c>
      <c r="D279" s="2" t="s">
        <v>83</v>
      </c>
      <c r="E279" s="2" t="s">
        <v>1389</v>
      </c>
      <c r="F279" s="2" t="s">
        <v>68</v>
      </c>
      <c r="G279" s="2" t="s">
        <v>1388</v>
      </c>
      <c r="J279" s="2" t="s">
        <v>86</v>
      </c>
      <c r="L279" s="2" t="s">
        <v>12</v>
      </c>
      <c r="S279" s="6619"/>
      <c r="U279" s="6620"/>
      <c r="W279" s="6621" t="str">
        <f t="shared" si="44"/>
        <v/>
      </c>
      <c r="Y279" s="6622" t="str">
        <f t="shared" si="41"/>
        <v/>
      </c>
      <c r="AA279" s="6623" t="str">
        <f t="shared" si="42"/>
        <v/>
      </c>
      <c r="AC279" s="84"/>
      <c r="AE279" s="6624"/>
      <c r="AG279" s="6625"/>
      <c r="AI279" s="6626" t="str">
        <f t="shared" si="45"/>
        <v/>
      </c>
      <c r="AK279" s="6627" t="str">
        <f t="shared" si="43"/>
        <v/>
      </c>
    </row>
    <row r="280" spans="1:37" ht="11.25" outlineLevel="2">
      <c r="A280" s="6628" t="s">
        <v>1390</v>
      </c>
      <c r="B280" s="60" t="s">
        <v>88</v>
      </c>
      <c r="C280" s="60" t="str">
        <f t="shared" si="40"/>
        <v/>
      </c>
      <c r="D280" s="2" t="s">
        <v>83</v>
      </c>
      <c r="E280" s="2" t="s">
        <v>1391</v>
      </c>
      <c r="F280" s="2" t="s">
        <v>68</v>
      </c>
      <c r="G280" s="2" t="s">
        <v>1390</v>
      </c>
      <c r="J280" s="2" t="s">
        <v>118</v>
      </c>
      <c r="L280" s="2" t="s">
        <v>12</v>
      </c>
      <c r="M280" s="2" t="s">
        <v>12</v>
      </c>
      <c r="S280" s="6629"/>
      <c r="U280" s="6630"/>
      <c r="W280" s="6631" t="str">
        <f t="shared" si="44"/>
        <v/>
      </c>
      <c r="Y280" s="6632" t="str">
        <f t="shared" si="41"/>
        <v/>
      </c>
      <c r="AA280" s="6633" t="str">
        <f t="shared" si="42"/>
        <v/>
      </c>
      <c r="AC280" s="84"/>
      <c r="AE280" s="6634"/>
      <c r="AG280" s="6635"/>
      <c r="AI280" s="6636" t="str">
        <f t="shared" si="45"/>
        <v/>
      </c>
      <c r="AK280" s="6637" t="str">
        <f t="shared" si="43"/>
        <v/>
      </c>
    </row>
    <row r="281" spans="1:37" ht="11.25" outlineLevel="1">
      <c r="A281" s="6638" t="s">
        <v>1392</v>
      </c>
      <c r="B281" s="60"/>
      <c r="C281" s="60" t="str">
        <f t="shared" si="40"/>
        <v/>
      </c>
      <c r="D281" s="2" t="s">
        <v>83</v>
      </c>
      <c r="E281" s="2" t="s">
        <v>1393</v>
      </c>
      <c r="F281" s="2" t="s">
        <v>68</v>
      </c>
      <c r="G281" s="2" t="s">
        <v>1392</v>
      </c>
      <c r="I281" s="2" t="s">
        <v>1394</v>
      </c>
      <c r="J281" s="2" t="s">
        <v>186</v>
      </c>
      <c r="L281" s="2" t="s">
        <v>12</v>
      </c>
      <c r="M281" s="2" t="s">
        <v>12</v>
      </c>
      <c r="S281" s="6639"/>
      <c r="U281" s="6640"/>
      <c r="W281" s="6641" t="str">
        <f t="shared" si="44"/>
        <v/>
      </c>
      <c r="Y281" s="6642" t="str">
        <f t="shared" si="41"/>
        <v/>
      </c>
      <c r="AA281" s="6643" t="str">
        <f t="shared" si="42"/>
        <v/>
      </c>
      <c r="AC281" s="84"/>
      <c r="AE281" s="6644"/>
      <c r="AG281" s="6645"/>
      <c r="AI281" s="6646" t="str">
        <f t="shared" si="45"/>
        <v/>
      </c>
      <c r="AK281" s="6647" t="str">
        <f t="shared" si="43"/>
        <v/>
      </c>
    </row>
    <row r="282" spans="1:37" ht="11.25" outlineLevel="1">
      <c r="A282" s="6648" t="s">
        <v>1395</v>
      </c>
      <c r="B282" s="60"/>
      <c r="C282" s="60" t="str">
        <f t="shared" si="40"/>
        <v/>
      </c>
      <c r="D282" s="2" t="s">
        <v>83</v>
      </c>
      <c r="E282" s="2" t="s">
        <v>1396</v>
      </c>
      <c r="F282" s="2" t="s">
        <v>68</v>
      </c>
      <c r="G282" s="2" t="s">
        <v>1395</v>
      </c>
      <c r="I282" s="2" t="s">
        <v>1397</v>
      </c>
      <c r="J282" s="2" t="s">
        <v>186</v>
      </c>
      <c r="L282" s="2" t="s">
        <v>12</v>
      </c>
      <c r="M282" s="2" t="s">
        <v>12</v>
      </c>
      <c r="S282" s="6649"/>
      <c r="U282" s="6650"/>
      <c r="W282" s="6651" t="str">
        <f t="shared" si="44"/>
        <v/>
      </c>
      <c r="Y282" s="6652" t="str">
        <f t="shared" si="41"/>
        <v/>
      </c>
      <c r="AA282" s="6653" t="str">
        <f t="shared" si="42"/>
        <v/>
      </c>
      <c r="AC282" s="84"/>
      <c r="AE282" s="6654"/>
      <c r="AG282" s="6655"/>
      <c r="AI282" s="6656" t="str">
        <f t="shared" si="45"/>
        <v/>
      </c>
      <c r="AK282" s="6657" t="str">
        <f t="shared" si="43"/>
        <v/>
      </c>
    </row>
    <row r="283" spans="1:37" ht="11.25" outlineLevel="1">
      <c r="A283" s="6658" t="s">
        <v>1398</v>
      </c>
      <c r="B283" s="60"/>
      <c r="C283" s="60" t="str">
        <f t="shared" si="40"/>
        <v/>
      </c>
      <c r="D283" s="2" t="s">
        <v>83</v>
      </c>
      <c r="E283" s="2" t="s">
        <v>1399</v>
      </c>
      <c r="F283" s="2" t="s">
        <v>68</v>
      </c>
      <c r="G283" s="2" t="s">
        <v>1398</v>
      </c>
      <c r="J283" s="2" t="s">
        <v>72</v>
      </c>
      <c r="L283" s="2" t="s">
        <v>12</v>
      </c>
      <c r="M283" s="2" t="s">
        <v>12</v>
      </c>
      <c r="S283" s="6659"/>
      <c r="U283" s="6660"/>
      <c r="W283" s="6661" t="str">
        <f>IF(OR(ISNUMBER(W10),ISNUMBER(W26),ISNUMBER(W52),ISNUMBER(W55),ISNUMBER(W69),ISNUMBER(W70),ISNUMBER(W72),ISNUMBER(W73),ISNUMBER(W76),ISNUMBER(W77),ISNUMBER(W110),ISNUMBER(W111),ISNUMBER(W124),ISNUMBER(W127),ISNUMBER(W130),ISNUMBER(W132),ISNUMBER(W133),ISNUMBER(W281),ISNUMBER(W282)),N(W10)+N(W26)+N(W52)+N(W55)+N(W69)+N(W70)+N(W72)+N(W73)+N(W76)+N(W77)+N(W110)+N(W111)+N(W124)+N(W127)+N(W130)+N(W132)+N(W133)+N(W281)+N(W282),IF(ISNUMBER(U283),U283,""))</f>
        <v/>
      </c>
      <c r="Y283" s="6662" t="str">
        <f t="shared" si="41"/>
        <v/>
      </c>
      <c r="AA283" s="6663" t="str">
        <f t="shared" si="42"/>
        <v/>
      </c>
      <c r="AC283" s="84"/>
      <c r="AE283" s="6664"/>
      <c r="AG283" s="6665"/>
      <c r="AI283" s="6666" t="str">
        <f>IF(OR(ISNUMBER(AI10),ISNUMBER(AI26),ISNUMBER(AI52),ISNUMBER(AI55),ISNUMBER(AI69),ISNUMBER(AI70),ISNUMBER(AI72),ISNUMBER(AI73),ISNUMBER(AI76),ISNUMBER(AI77),ISNUMBER(AI110),ISNUMBER(AI111),ISNUMBER(AI124),ISNUMBER(AI127),ISNUMBER(AI130),ISNUMBER(AI132),ISNUMBER(AI133),ISNUMBER(AI281),ISNUMBER(AI282)),N(AI10)+N(AI26)+N(AI52)+N(AI55)+N(AI69)+N(AI70)+N(AI72)+N(AI73)+N(AI76)+N(AI77)+N(AI110)+N(AI111)+N(AI124)+N(AI127)+N(AI130)+N(AI132)+N(AI133)+N(AI281)+N(AI282),IF(ISNUMBER(AG283),AG283,""))</f>
        <v/>
      </c>
      <c r="AK283" s="6667" t="str">
        <f t="shared" si="43"/>
        <v/>
      </c>
    </row>
    <row r="284" spans="1:37" s="33" customFormat="1" ht="11.25"/>
    <row r="285" spans="1:37" s="33" customFormat="1" ht="11.25">
      <c r="U285" s="6733" t="s">
        <v>1533</v>
      </c>
      <c r="W285" s="6734" t="str">
        <f>IF(SUM(W10,W26,W52,W55,W69,W70,W72,W73,W76,W77,W110,W111,W127,W124,W130,W132,W281,W282)&lt;&gt;0,SUM(W10,W26,W52,W55,W69,W70,W72,W73,W76,W77,W110,W111,W127,W124,W130,W132,W281,W282),"")</f>
        <v/>
      </c>
      <c r="AG285" s="6733" t="s">
        <v>1533</v>
      </c>
      <c r="AH285" s="6733"/>
      <c r="AI285" s="6734" t="str">
        <f>IF(SUM(AI10,AI26,AI52,AI55,AI69,AI70,AI72,AI73,AI76,AI77,AI110,AI111,AI127,AI124,AI130,AI132,AI281,AI282)&lt;&gt;0,SUM(AI10,AI26,AI52,AI55,AI69,AI70,AI72,AI73,AI76,AI77,AI110,AI111,AI127,AI124,AI130,AI132,AI281,AI282),"")</f>
        <v/>
      </c>
    </row>
    <row r="287" spans="1:37" ht="11.25">
      <c r="S287" s="20"/>
      <c r="T287" s="40" t="s">
        <v>56</v>
      </c>
    </row>
    <row r="288" spans="1:37" ht="11.25">
      <c r="S288" s="38"/>
      <c r="T288" s="37" t="s">
        <v>55</v>
      </c>
    </row>
    <row r="289" spans="20:20" ht="11.25">
      <c r="T289" s="37"/>
    </row>
  </sheetData>
  <autoFilter ref="A7:Q19"/>
  <mergeCells count="6">
    <mergeCell ref="A1:A2"/>
    <mergeCell ref="S3:AA3"/>
    <mergeCell ref="S4:AA4"/>
    <mergeCell ref="AE3:AK3"/>
    <mergeCell ref="AE4:AK4"/>
    <mergeCell ref="A3:A4"/>
  </mergeCells>
  <hyperlinks>
    <hyperlink ref="B13" location="'Passiva'!A10" display="+"/>
    <hyperlink ref="B14" location="'Passiva'!A10" display="+"/>
    <hyperlink ref="B15" location="'Passiva'!A10" display="+"/>
    <hyperlink ref="B16" location="'Passiva'!A10" display="+"/>
    <hyperlink ref="B17" location="'Passiva'!A10" display="+"/>
    <hyperlink ref="B21" location="'Passiva'!A10" display="+"/>
    <hyperlink ref="B24" location="'Passiva'!A10" display="+"/>
    <hyperlink ref="B29" location="'Passiva'!A26" display="+"/>
    <hyperlink ref="B30" location="'Passiva'!A29" display="+"/>
    <hyperlink ref="B31" location="'Passiva'!A29" display="+"/>
    <hyperlink ref="B32" location="'Passiva'!A26" display="+"/>
    <hyperlink ref="B33" location="'Passiva'!A32" display="+"/>
    <hyperlink ref="B34" location="'Passiva'!A32" display="+"/>
    <hyperlink ref="B35" location="'Passiva'!A26" display="+"/>
    <hyperlink ref="B36" location="'Passiva'!A26" display="+"/>
    <hyperlink ref="B37" location="'Passiva'!A26" display="+"/>
    <hyperlink ref="B38" location="'Passiva'!A37" display="+"/>
    <hyperlink ref="B39" location="'Passiva'!A37" display="+"/>
    <hyperlink ref="B40" location="'Passiva'!A26" display="+"/>
    <hyperlink ref="B44" location="'Passiva'!A26" display="+"/>
    <hyperlink ref="B45" location="'Passiva'!A44" display="+"/>
    <hyperlink ref="B48" location="'Passiva'!A44" display="+"/>
    <hyperlink ref="B49" location="'Passiva'!A44" display="+"/>
    <hyperlink ref="B50" location="'Passiva'!A44" display="+"/>
    <hyperlink ref="B58" location="'Passiva'!A55" display="+"/>
    <hyperlink ref="B59" location="'Passiva'!A55" display="+"/>
    <hyperlink ref="B63" location="'Passiva'!A55" display="+"/>
    <hyperlink ref="B64" location="'Passiva'!A63" display="+"/>
    <hyperlink ref="B65" location="'Passiva'!A63" display="+"/>
    <hyperlink ref="B66" location="'Passiva'!A63" display="+"/>
    <hyperlink ref="B67" location="'Passiva'!A55" display="+"/>
    <hyperlink ref="B74" location="'Passiva'!A73" display="+"/>
    <hyperlink ref="B75" location="'Passiva'!A73" display="+"/>
    <hyperlink ref="B78" location="'Passiva'!A77" display="+"/>
    <hyperlink ref="B84" location="'Passiva'!A78" display="+"/>
    <hyperlink ref="B85" location="'Passiva'!A78" display="+"/>
    <hyperlink ref="B86" location="'Passiva'!A78" display="+"/>
    <hyperlink ref="B88" location="'Passiva'!A78" display="+"/>
    <hyperlink ref="B89" location="'Passiva'!A77" display="+"/>
    <hyperlink ref="B90" location="'Passiva'!A89" display="+"/>
    <hyperlink ref="B91" location="'Passiva'!A89" display="+"/>
    <hyperlink ref="B92" location="'Passiva'!A89" display="+"/>
    <hyperlink ref="B93" location="'Passiva'!A89" display="+"/>
    <hyperlink ref="B94" location="'Passiva'!A89" display="+"/>
    <hyperlink ref="B95" location="'Passiva'!A89" display="+"/>
    <hyperlink ref="B96" location="'Passiva'!A89" display="+"/>
    <hyperlink ref="B97" location="'Passiva'!A77" display="+"/>
    <hyperlink ref="B100" location="'Passiva'!A97" display="+"/>
    <hyperlink ref="B101" location="'Passiva'!A97" display="+"/>
    <hyperlink ref="B102" location="'Passiva'!A97" display="+"/>
    <hyperlink ref="B104" location="'Passiva'!A97" display="+"/>
    <hyperlink ref="B105" location="'Passiva'!A97" display="+"/>
    <hyperlink ref="B106" location="'Passiva'!A97" display="+"/>
    <hyperlink ref="B107" location="'Passiva'!A97" display="+"/>
    <hyperlink ref="B109" location="'Passiva'!A97" display="+"/>
    <hyperlink ref="B112" location="'Passiva'!A111" display="+"/>
    <hyperlink ref="B113" location="'Passiva'!A112" display="+"/>
    <hyperlink ref="B114" location="'Passiva'!A112" display="+"/>
    <hyperlink ref="B115" location="'Passiva'!A112" display="+"/>
    <hyperlink ref="B116" location="'Passiva'!A112" display="+"/>
    <hyperlink ref="B117" location="'Passiva'!A112" display="+"/>
    <hyperlink ref="B118" location="'Passiva'!A111" display="+"/>
    <hyperlink ref="B120" location="'Passiva'!A118" display="+"/>
    <hyperlink ref="B121" location="'Passiva'!A118" display="+"/>
    <hyperlink ref="B122" location="'Passiva'!A118" display="+"/>
    <hyperlink ref="B123" location="'Passiva'!A111" display="+"/>
    <hyperlink ref="B134" location="'Passiva'!A133" display="+"/>
    <hyperlink ref="B135" location="'Passiva'!A134" display="+"/>
    <hyperlink ref="B136" location="'Passiva'!A134" display="+"/>
    <hyperlink ref="B137" location="'Passiva'!A134" display="+"/>
    <hyperlink ref="B138" location="'Passiva'!A134" display="+"/>
    <hyperlink ref="B140" location="'Passiva'!A133" display="+"/>
    <hyperlink ref="B141" location="'Passiva'!A140" display="+"/>
    <hyperlink ref="B142" location="'Passiva'!A141" display="+"/>
    <hyperlink ref="B143" location="'Passiva'!A141" display="+"/>
    <hyperlink ref="B144" location="'Passiva'!A141" display="+"/>
    <hyperlink ref="B145" location="'Passiva'!A141" display="+"/>
    <hyperlink ref="B147" location="'Passiva'!A140" display="-"/>
    <hyperlink ref="B148" location="'Passiva'!A133" display="+"/>
    <hyperlink ref="B155" location="'Passiva'!A148" display="+"/>
    <hyperlink ref="B156" location="'Passiva'!A148" display="+"/>
    <hyperlink ref="B157" location="'Passiva'!A148" display="+"/>
    <hyperlink ref="B158" location="'Passiva'!A148" display="+"/>
    <hyperlink ref="B159" location="'Passiva'!A133" display="+"/>
    <hyperlink ref="B161" location="'Passiva'!A159" display="+"/>
    <hyperlink ref="B162" location="'Passiva'!A161" display="+"/>
    <hyperlink ref="B163" location="'Passiva'!A161" display="+"/>
    <hyperlink ref="B164" location="'Passiva'!A161" display="+"/>
    <hyperlink ref="B165" location="'Passiva'!A161" display="+"/>
    <hyperlink ref="B166" location="'Passiva'!A159" display="+"/>
    <hyperlink ref="B167" location="'Passiva'!A166" display="+"/>
    <hyperlink ref="B168" location="'Passiva'!A166" display="+"/>
    <hyperlink ref="B169" location="'Passiva'!A166" display="+"/>
    <hyperlink ref="B170" location="'Passiva'!A166" display="+"/>
    <hyperlink ref="B171" location="'Passiva'!A159" display="+"/>
    <hyperlink ref="B172" location="'Passiva'!A159" display="+"/>
    <hyperlink ref="B173" location="'Passiva'!A172" display="+"/>
    <hyperlink ref="B174" location="'Passiva'!A172" display="+"/>
    <hyperlink ref="B175" location="'Passiva'!A172" display="+"/>
    <hyperlink ref="B176" location="'Passiva'!A172" display="+"/>
    <hyperlink ref="B177" location="'Passiva'!A159" display="+"/>
    <hyperlink ref="B178" location="'Passiva'!A177" display="+"/>
    <hyperlink ref="B179" location="'Passiva'!A177" display="+"/>
    <hyperlink ref="B180" location="'Passiva'!A177" display="+"/>
    <hyperlink ref="B181" location="'Passiva'!A177" display="+"/>
    <hyperlink ref="B182" location="'Passiva'!A159" display="+"/>
    <hyperlink ref="B183" location="'Passiva'!A182" display="+"/>
    <hyperlink ref="B184" location="'Passiva'!A182" display="+"/>
    <hyperlink ref="B185" location="'Passiva'!A182" display="+"/>
    <hyperlink ref="B186" location="'Passiva'!A182" display="+"/>
    <hyperlink ref="B187" location="'Passiva'!A159" display="+"/>
    <hyperlink ref="B188" location="'Passiva'!A187" display="+"/>
    <hyperlink ref="B189" location="'Passiva'!A187" display="+"/>
    <hyperlink ref="B190" location="'Passiva'!A187" display="+"/>
    <hyperlink ref="B191" location="'Passiva'!A187" display="+"/>
    <hyperlink ref="B192" location="'Passiva'!A133" display="+"/>
    <hyperlink ref="B193" location="'Passiva'!A192" display="+"/>
    <hyperlink ref="B194" location="'Passiva'!A193" display="+"/>
    <hyperlink ref="B195" location="'Passiva'!A193" display="+"/>
    <hyperlink ref="B196" location="'Passiva'!A193" display="+"/>
    <hyperlink ref="B197" location="'Passiva'!A193" display="+"/>
    <hyperlink ref="B198" location="'Passiva'!A192" display="+"/>
    <hyperlink ref="B199" location="'Passiva'!A198" display="+"/>
    <hyperlink ref="B200" location="'Passiva'!A198" display="+"/>
    <hyperlink ref="B201" location="'Passiva'!A198" display="+"/>
    <hyperlink ref="B202" location="'Passiva'!A198" display="+"/>
    <hyperlink ref="B203" location="'Passiva'!A192" display="+"/>
    <hyperlink ref="B204" location="'Passiva'!A203" display="+"/>
    <hyperlink ref="B205" location="'Passiva'!A203" display="+"/>
    <hyperlink ref="B206" location="'Passiva'!A203" display="+"/>
    <hyperlink ref="B207" location="'Passiva'!A203" display="+"/>
    <hyperlink ref="B208" location="'Passiva'!A192" display="+"/>
    <hyperlink ref="B210" location="'Passiva'!A208" display="+"/>
    <hyperlink ref="B211" location="'Passiva'!A208" display="+"/>
    <hyperlink ref="B212" location="'Passiva'!A208" display="+"/>
    <hyperlink ref="B213" location="'Passiva'!A208" display="+"/>
    <hyperlink ref="B214" location="'Passiva'!A133" display="+"/>
    <hyperlink ref="B216" location="'Passiva'!A214" display="+"/>
    <hyperlink ref="B217" location="'Passiva'!A214" display="+"/>
    <hyperlink ref="B218" location="'Passiva'!A214" display="+"/>
    <hyperlink ref="B219" location="'Passiva'!A214" display="+"/>
    <hyperlink ref="B220" location="'Passiva'!A133" display="+"/>
    <hyperlink ref="B221" location="'Passiva'!A220" display="+"/>
    <hyperlink ref="B222" location="'Passiva'!A220" display="+"/>
    <hyperlink ref="B223" location="'Passiva'!A220" display="+"/>
    <hyperlink ref="B224" location="'Passiva'!A220" display="+"/>
    <hyperlink ref="B226" location="'Passiva'!A133" display="+"/>
    <hyperlink ref="B227" location="'Passiva'!A226" display="+"/>
    <hyperlink ref="B228" location="'Passiva'!A227" display="+"/>
    <hyperlink ref="B229" location="'Passiva'!A227" display="+"/>
    <hyperlink ref="B230" location="'Passiva'!A227" display="+"/>
    <hyperlink ref="B231" location="'Passiva'!A227" display="+"/>
    <hyperlink ref="B234" location="'Passiva'!A227" display="-"/>
    <hyperlink ref="B238" location="'Passiva'!A227" display="+"/>
    <hyperlink ref="B239" location="'Passiva'!A227" display="+"/>
    <hyperlink ref="B240" location="'Passiva'!A227" display="+"/>
    <hyperlink ref="B244" location="'Passiva'!A226" display="+"/>
    <hyperlink ref="B245" location="'Passiva'!A244" display="+"/>
    <hyperlink ref="B246" location="'Passiva'!A244" display="+"/>
    <hyperlink ref="B247" location="'Passiva'!A244" display="+"/>
    <hyperlink ref="B248" location="'Passiva'!A244" display="+"/>
    <hyperlink ref="B251" location="'Passiva'!A244" display="-"/>
    <hyperlink ref="B255" location="'Passiva'!A244" display="+"/>
    <hyperlink ref="B256" location="'Passiva'!A244" display="+"/>
    <hyperlink ref="B257" location="'Passiva'!A244" display="+"/>
    <hyperlink ref="B261" location="'Passiva'!A133" display="+"/>
    <hyperlink ref="B262" location="'Passiva'!A261" display="+"/>
    <hyperlink ref="B263" location="'Passiva'!A261" display="+"/>
    <hyperlink ref="B264" location="'Passiva'!A261" display="+"/>
    <hyperlink ref="B265" location="'Passiva'!A261" display="+"/>
    <hyperlink ref="B267" location="'Passiva'!A133" display="+"/>
    <hyperlink ref="B273" location="'Passiva'!A267" display="+"/>
    <hyperlink ref="B274" location="'Passiva'!A267" display="+"/>
    <hyperlink ref="B275" location="'Passiva'!A267" display="+"/>
    <hyperlink ref="B276" location="'Passiva'!A267" display="+"/>
    <hyperlink ref="B277" location="'Passiva'!A133" display="+"/>
    <hyperlink ref="B278" location="'Passiva'!A133" display="+"/>
    <hyperlink ref="B279" location="'Passiva'!A133" display="+"/>
    <hyperlink ref="B280" location="'Passiva'!A133" display="+"/>
  </hyperlinks>
  <pageMargins left="0.78740157499999996" right="0.78740157499999996" top="0.984251969" bottom="0.984251969" header="0.4921259845" footer="0.4921259845"/>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ummaryRight="0"/>
  </sheetPr>
  <dimension ref="A1:AK26"/>
  <sheetViews>
    <sheetView workbookViewId="0">
      <pane xSplit="3" ySplit="7" topLeftCell="R8" activePane="bottomRight" state="frozen"/>
      <selection pane="topRight" activeCell="D1" sqref="D1"/>
      <selection pane="bottomLeft" activeCell="A7" sqref="A7"/>
      <selection pane="bottomRight" activeCell="R8" sqref="R8"/>
    </sheetView>
  </sheetViews>
  <sheetFormatPr defaultColWidth="9.6640625" defaultRowHeight="12" customHeight="1" outlineLevelRow="3" outlineLevelCol="1"/>
  <cols>
    <col min="1" max="1" width="50.83203125" style="18" customWidth="1"/>
    <col min="2" max="2" width="2.83203125" style="18" customWidth="1"/>
    <col min="3" max="3" width="2.83203125" style="18" customWidth="1" collapsed="1"/>
    <col min="4" max="4" width="24.5" style="18" hidden="1" customWidth="1" outlineLevel="1"/>
    <col min="5" max="5" width="20.83203125" style="18" hidden="1" customWidth="1" outlineLevel="1"/>
    <col min="6" max="6" width="13.5" style="18" hidden="1" customWidth="1" outlineLevel="1"/>
    <col min="7" max="7" width="24.1640625" style="19" hidden="1" customWidth="1" outlineLevel="1"/>
    <col min="8" max="8" width="34.6640625" style="19" hidden="1" customWidth="1" outlineLevel="1"/>
    <col min="9" max="9" width="25.83203125" style="19" hidden="1" customWidth="1" outlineLevel="1"/>
    <col min="10" max="10" width="31.5" style="19" hidden="1" customWidth="1" outlineLevel="1"/>
    <col min="11" max="11" width="16" style="19" hidden="1" customWidth="1" outlineLevel="1"/>
    <col min="12" max="12" width="14.83203125" style="19" hidden="1" customWidth="1" outlineLevel="1"/>
    <col min="13" max="13" width="9.6640625" style="19" hidden="1" customWidth="1" outlineLevel="1"/>
    <col min="14" max="14" width="18.6640625" style="19" hidden="1" customWidth="1" outlineLevel="1"/>
    <col min="15" max="15" width="27" style="19" hidden="1" customWidth="1" outlineLevel="1"/>
    <col min="16" max="16" width="21.6640625" style="19" hidden="1" customWidth="1" outlineLevel="1"/>
    <col min="17" max="17" width="10.1640625" style="19" hidden="1" customWidth="1" outlineLevel="1"/>
    <col min="18" max="18" width="2.83203125" style="2" customWidth="1"/>
    <col min="19" max="19" width="15.83203125" style="2" customWidth="1"/>
    <col min="20" max="20" width="2.83203125" style="2" customWidth="1"/>
    <col min="21" max="21" width="15.83203125" style="2" customWidth="1" outlineLevel="1"/>
    <col min="22" max="22" width="2.83203125" style="2" customWidth="1" outlineLevel="1"/>
    <col min="23" max="23" width="15.83203125" style="2" customWidth="1" outlineLevel="1"/>
    <col min="24" max="24" width="2.83203125" style="2" customWidth="1" outlineLevel="1"/>
    <col min="25" max="25" width="15.83203125" style="2" customWidth="1" outlineLevel="1"/>
    <col min="26" max="26" width="2.83203125" style="2" customWidth="1" outlineLevel="1"/>
    <col min="27" max="27" width="15.83203125" style="2" customWidth="1"/>
    <col min="28" max="28" width="2.83203125" style="2" customWidth="1"/>
    <col min="29" max="29" width="15.83203125" style="2" customWidth="1" outlineLevel="1"/>
    <col min="30" max="30" width="2.83203125" style="2" customWidth="1" outlineLevel="1"/>
    <col min="31" max="31" width="15.83203125" style="2" customWidth="1"/>
    <col min="32" max="32" width="2.83203125" style="2" customWidth="1"/>
    <col min="33" max="33" width="15.83203125" style="2" customWidth="1" outlineLevel="1"/>
    <col min="34" max="34" width="2.83203125" style="2" customWidth="1" outlineLevel="1"/>
    <col min="35" max="35" width="15.83203125" style="2" customWidth="1" outlineLevel="1"/>
    <col min="36" max="36" width="2.83203125" style="2" customWidth="1" outlineLevel="1"/>
    <col min="37" max="37" width="15.83203125" style="2" customWidth="1"/>
    <col min="38" max="16384" width="9.6640625" style="19"/>
  </cols>
  <sheetData>
    <row r="1" spans="1:37" s="8" customFormat="1" ht="12" customHeight="1">
      <c r="A1" s="6748" t="s">
        <v>48</v>
      </c>
      <c r="B1" s="6748"/>
      <c r="C1" s="6748"/>
      <c r="D1" s="6748"/>
      <c r="E1" s="6748"/>
      <c r="F1" s="7"/>
      <c r="G1" s="7"/>
      <c r="H1" s="7"/>
      <c r="I1" s="7"/>
      <c r="J1" s="7"/>
      <c r="K1" s="7"/>
      <c r="L1" s="7"/>
      <c r="M1" s="7"/>
      <c r="N1" s="7"/>
      <c r="O1" s="7"/>
      <c r="P1" s="7"/>
      <c r="Q1" s="7"/>
    </row>
    <row r="2" spans="1:37" s="8" customFormat="1" ht="12" customHeight="1">
      <c r="A2" s="6748"/>
      <c r="B2" s="6748"/>
      <c r="C2" s="6748"/>
      <c r="D2" s="6748"/>
      <c r="E2" s="6748"/>
      <c r="F2" s="7"/>
      <c r="G2" s="7"/>
      <c r="H2" s="7"/>
      <c r="I2" s="7"/>
      <c r="J2" s="7"/>
      <c r="K2" s="7"/>
      <c r="L2" s="7"/>
      <c r="M2" s="7"/>
      <c r="N2" s="7"/>
      <c r="O2" s="7"/>
      <c r="P2" s="7"/>
      <c r="Q2" s="7"/>
    </row>
    <row r="3" spans="1:37" s="8" customFormat="1" ht="12" customHeight="1">
      <c r="A3" s="6747" t="s">
        <v>82</v>
      </c>
      <c r="B3" s="6"/>
      <c r="C3" s="5"/>
      <c r="D3" s="6"/>
      <c r="E3" s="6"/>
      <c r="F3" s="6"/>
      <c r="G3" s="6"/>
      <c r="H3" s="6"/>
      <c r="I3" s="6"/>
      <c r="J3" s="6"/>
      <c r="K3" s="6"/>
      <c r="L3" s="6"/>
      <c r="M3" s="6"/>
      <c r="N3" s="6"/>
      <c r="O3" s="6"/>
      <c r="P3" s="6"/>
      <c r="Q3" s="6"/>
      <c r="S3" s="6745" t="s">
        <v>49</v>
      </c>
      <c r="T3" s="6745"/>
      <c r="U3" s="6745"/>
      <c r="V3" s="6745"/>
      <c r="W3" s="6745"/>
      <c r="X3" s="6745"/>
      <c r="Y3" s="6745"/>
      <c r="Z3" s="6745"/>
      <c r="AA3" s="6745"/>
      <c r="AC3" s="3"/>
      <c r="AE3" s="6745" t="s">
        <v>28</v>
      </c>
      <c r="AF3" s="6745"/>
      <c r="AG3" s="6745"/>
      <c r="AH3" s="6745"/>
      <c r="AI3" s="6745"/>
      <c r="AJ3" s="6745"/>
      <c r="AK3" s="6745"/>
    </row>
    <row r="4" spans="1:37" s="8" customFormat="1" ht="12" customHeight="1">
      <c r="A4" s="6747"/>
      <c r="B4" s="6"/>
      <c r="C4" s="5"/>
      <c r="D4" s="6"/>
      <c r="E4" s="6"/>
      <c r="F4" s="6"/>
      <c r="G4" s="5"/>
      <c r="H4" s="5"/>
      <c r="I4" s="5"/>
      <c r="J4" s="6"/>
      <c r="K4" s="6"/>
      <c r="L4" s="6"/>
      <c r="M4" s="6"/>
      <c r="N4" s="6"/>
      <c r="O4" s="6"/>
      <c r="P4" s="6"/>
      <c r="Q4" s="6"/>
      <c r="S4" s="6746" t="s">
        <v>50</v>
      </c>
      <c r="T4" s="6746"/>
      <c r="U4" s="6746"/>
      <c r="V4" s="6746"/>
      <c r="W4" s="6746"/>
      <c r="X4" s="6746"/>
      <c r="Y4" s="6746"/>
      <c r="Z4" s="6746"/>
      <c r="AA4" s="6746"/>
      <c r="AC4" s="4"/>
      <c r="AE4" s="6746" t="s">
        <v>40</v>
      </c>
      <c r="AF4" s="6746"/>
      <c r="AG4" s="6746"/>
      <c r="AH4" s="6746"/>
      <c r="AI4" s="6746"/>
      <c r="AJ4" s="6746"/>
      <c r="AK4" s="6746"/>
    </row>
    <row r="5" spans="1:37" s="14" customFormat="1" ht="24.75" customHeight="1">
      <c r="A5" s="11" t="s">
        <v>19</v>
      </c>
      <c r="B5" s="12" t="s">
        <v>33</v>
      </c>
      <c r="C5" s="12" t="s">
        <v>34</v>
      </c>
      <c r="D5" s="11" t="s">
        <v>18</v>
      </c>
      <c r="E5" s="11"/>
      <c r="F5" s="11" t="s">
        <v>20</v>
      </c>
      <c r="G5" s="11" t="s">
        <v>21</v>
      </c>
      <c r="H5" s="11"/>
      <c r="I5" s="11"/>
      <c r="J5" s="11" t="s">
        <v>22</v>
      </c>
      <c r="K5" s="11" t="s">
        <v>23</v>
      </c>
      <c r="L5" s="13" t="s">
        <v>24</v>
      </c>
      <c r="M5" s="13"/>
      <c r="N5" s="11"/>
      <c r="O5" s="11" t="s">
        <v>25</v>
      </c>
      <c r="P5" s="11" t="s">
        <v>26</v>
      </c>
      <c r="Q5" s="11" t="s">
        <v>27</v>
      </c>
      <c r="S5" s="34" t="s">
        <v>41</v>
      </c>
      <c r="T5" s="35"/>
      <c r="U5" s="34" t="s">
        <v>31</v>
      </c>
      <c r="V5" s="35"/>
      <c r="W5" s="34" t="s">
        <v>39</v>
      </c>
      <c r="X5" s="35"/>
      <c r="Y5" s="34" t="s">
        <v>32</v>
      </c>
      <c r="Z5" s="35"/>
      <c r="AA5" s="34" t="s">
        <v>38</v>
      </c>
      <c r="AB5" s="35"/>
      <c r="AC5" s="34" t="s">
        <v>29</v>
      </c>
      <c r="AD5" s="35"/>
      <c r="AE5" s="34" t="s">
        <v>41</v>
      </c>
      <c r="AF5" s="35"/>
      <c r="AG5" s="34" t="s">
        <v>31</v>
      </c>
      <c r="AH5" s="35"/>
      <c r="AI5" s="34" t="s">
        <v>39</v>
      </c>
      <c r="AJ5" s="35"/>
      <c r="AK5" s="34" t="s">
        <v>38</v>
      </c>
    </row>
    <row r="6" spans="1:37" s="15" customFormat="1" ht="90.75" customHeight="1" outlineLevel="1">
      <c r="A6" s="16" t="s">
        <v>35</v>
      </c>
      <c r="B6" s="16" t="s">
        <v>36</v>
      </c>
      <c r="C6" s="16" t="s">
        <v>37</v>
      </c>
      <c r="D6" s="31" t="s">
        <v>42</v>
      </c>
      <c r="E6" s="31" t="s">
        <v>43</v>
      </c>
      <c r="F6" s="31" t="s">
        <v>44</v>
      </c>
      <c r="G6" s="31" t="s">
        <v>45</v>
      </c>
      <c r="H6" s="31" t="s">
        <v>46</v>
      </c>
      <c r="I6" s="31" t="s">
        <v>47</v>
      </c>
      <c r="J6" s="31" t="s">
        <v>0</v>
      </c>
      <c r="K6" s="31" t="s">
        <v>1</v>
      </c>
      <c r="L6" s="31" t="s">
        <v>3</v>
      </c>
      <c r="M6" s="31" t="s">
        <v>4</v>
      </c>
      <c r="N6" s="31" t="s">
        <v>2</v>
      </c>
      <c r="O6" s="31" t="s">
        <v>5</v>
      </c>
      <c r="P6" s="31" t="s">
        <v>6</v>
      </c>
      <c r="Q6" s="31" t="s">
        <v>7</v>
      </c>
      <c r="S6" s="16" t="s">
        <v>51</v>
      </c>
      <c r="U6" s="16" t="s">
        <v>58</v>
      </c>
      <c r="W6" s="16" t="s">
        <v>53</v>
      </c>
      <c r="Y6" s="16" t="s">
        <v>54</v>
      </c>
      <c r="AA6" s="16" t="s">
        <v>57</v>
      </c>
      <c r="AC6" s="16" t="s">
        <v>30</v>
      </c>
      <c r="AE6" s="16" t="s">
        <v>51</v>
      </c>
      <c r="AG6" s="16" t="s">
        <v>59</v>
      </c>
      <c r="AI6" s="16" t="s">
        <v>52</v>
      </c>
      <c r="AK6" s="16" t="s">
        <v>57</v>
      </c>
    </row>
    <row r="7" spans="1:37" s="9" customFormat="1" ht="12" customHeight="1">
      <c r="A7" s="10"/>
      <c r="B7" s="10"/>
      <c r="C7" s="10"/>
      <c r="N7" s="10"/>
    </row>
    <row r="8" spans="1:37" s="9" customFormat="1" ht="12" customHeight="1">
      <c r="A8" s="58" t="s">
        <v>80</v>
      </c>
      <c r="B8" s="17"/>
      <c r="C8" s="36"/>
      <c r="D8" s="10"/>
      <c r="E8" s="10"/>
      <c r="F8" s="10"/>
      <c r="G8" s="10"/>
      <c r="H8" s="10"/>
      <c r="I8" s="10"/>
      <c r="J8" s="10"/>
      <c r="K8" s="10"/>
      <c r="L8" s="10"/>
      <c r="M8" s="10"/>
      <c r="N8" s="10"/>
      <c r="O8" s="10"/>
      <c r="P8" s="10"/>
      <c r="Q8" s="10"/>
      <c r="R8" s="28"/>
      <c r="S8" s="28"/>
      <c r="T8" s="28"/>
      <c r="U8" s="21"/>
      <c r="V8" s="28"/>
      <c r="W8" s="28"/>
      <c r="X8" s="28"/>
      <c r="Y8" s="28"/>
      <c r="Z8" s="28"/>
      <c r="AA8" s="28"/>
      <c r="AB8" s="28"/>
      <c r="AC8" s="21"/>
      <c r="AD8" s="28"/>
      <c r="AE8" s="19"/>
      <c r="AF8" s="28"/>
      <c r="AG8" s="21"/>
      <c r="AH8" s="28"/>
      <c r="AI8" s="28"/>
      <c r="AJ8" s="28"/>
      <c r="AK8" s="28"/>
    </row>
    <row r="9" spans="1:37" ht="11.25">
      <c r="A9" s="86" t="s">
        <v>80</v>
      </c>
      <c r="B9" s="53"/>
      <c r="C9" s="54" t="str">
        <f t="shared" ref="C9:C21" si="0">IF(OR(ISNUMBER(S9),ISNUMBER(U9),ISNUMBER(W9),ISNUMBER(Y9),ISNUMBER(AC9),ISNUMBER(AE9),ISNUMBER(AG9),ISNUMBER(AI9),ISNUMBER(AA9),ISNUMBER(AK9)),"x","")</f>
        <v/>
      </c>
      <c r="D9" s="55" t="s">
        <v>83</v>
      </c>
      <c r="E9" s="52" t="s">
        <v>79</v>
      </c>
      <c r="F9" s="52" t="s">
        <v>68</v>
      </c>
      <c r="G9" s="52" t="s">
        <v>80</v>
      </c>
      <c r="H9" s="52"/>
      <c r="I9" s="52"/>
      <c r="J9" s="56"/>
      <c r="K9" s="52"/>
      <c r="L9" s="52" t="s">
        <v>12</v>
      </c>
      <c r="M9" s="56" t="s">
        <v>12</v>
      </c>
      <c r="N9" s="56"/>
      <c r="O9" s="56"/>
      <c r="P9" s="56"/>
      <c r="Q9" s="56"/>
      <c r="S9" s="87"/>
      <c r="U9" s="88"/>
      <c r="W9" s="89"/>
      <c r="Y9" s="90" t="str">
        <f t="shared" ref="Y9:Y21" si="1">IF(OR(ISNUMBER(AI9),ISNUMBER(W9)),N(AI9)+N(W9),"")</f>
        <v/>
      </c>
      <c r="AA9" s="91" t="str">
        <f t="shared" ref="AA9:AA21" si="2">IF(OR(ISNUMBER(S9),ISNUMBER(Y9)),N(S9)+N(Y9),"")</f>
        <v/>
      </c>
      <c r="AC9" s="84"/>
      <c r="AE9" s="92"/>
      <c r="AG9" s="93"/>
      <c r="AI9" s="94"/>
      <c r="AK9" s="95" t="str">
        <f t="shared" ref="AK9:AK21" si="3">IF(OR(ISNUMBER(AE9),ISNUMBER(AI9)),N(AE9)+N(AI9),"")</f>
        <v/>
      </c>
    </row>
    <row r="10" spans="1:37" ht="11.25" outlineLevel="1">
      <c r="A10" s="96" t="s">
        <v>84</v>
      </c>
      <c r="B10" s="53"/>
      <c r="C10" s="54" t="str">
        <f t="shared" si="0"/>
        <v/>
      </c>
      <c r="D10" s="55" t="s">
        <v>83</v>
      </c>
      <c r="E10" s="52" t="s">
        <v>85</v>
      </c>
      <c r="F10" s="52" t="s">
        <v>68</v>
      </c>
      <c r="G10" s="52" t="s">
        <v>84</v>
      </c>
      <c r="H10" s="52"/>
      <c r="I10" s="52"/>
      <c r="J10" s="56" t="s">
        <v>86</v>
      </c>
      <c r="K10" s="52"/>
      <c r="L10" s="52" t="s">
        <v>12</v>
      </c>
      <c r="M10" s="56" t="s">
        <v>12</v>
      </c>
      <c r="N10" s="56"/>
      <c r="O10" s="56"/>
      <c r="P10" s="56"/>
      <c r="Q10" s="56"/>
      <c r="S10" s="97"/>
      <c r="U10" s="98"/>
      <c r="W10" s="99" t="str">
        <f>IF(OR(ISNUMBER(W11),ISNUMBER(W12),ISNUMBER(W13)),N(W11)+N(W12)+N(W13),IF(ISNUMBER(U10),U10,""))</f>
        <v/>
      </c>
      <c r="Y10" s="100" t="str">
        <f t="shared" si="1"/>
        <v/>
      </c>
      <c r="AA10" s="101" t="str">
        <f t="shared" si="2"/>
        <v/>
      </c>
      <c r="AC10" s="84"/>
      <c r="AE10" s="102"/>
      <c r="AG10" s="103"/>
      <c r="AI10" s="104" t="str">
        <f>IF(OR(ISNUMBER(AI11),ISNUMBER(AI12),ISNUMBER(AI13)),N(AI11)+N(AI12)+N(AI13),IF(ISNUMBER(AG10),AG10,""))</f>
        <v/>
      </c>
      <c r="AK10" s="105" t="str">
        <f t="shared" si="3"/>
        <v/>
      </c>
    </row>
    <row r="11" spans="1:37" ht="11.25" outlineLevel="2">
      <c r="A11" s="106" t="s">
        <v>87</v>
      </c>
      <c r="B11" s="53" t="s">
        <v>88</v>
      </c>
      <c r="C11" s="54" t="str">
        <f t="shared" si="0"/>
        <v/>
      </c>
      <c r="D11" s="55" t="s">
        <v>83</v>
      </c>
      <c r="E11" s="52" t="s">
        <v>89</v>
      </c>
      <c r="F11" s="52" t="s">
        <v>68</v>
      </c>
      <c r="G11" s="52" t="s">
        <v>87</v>
      </c>
      <c r="H11" s="52"/>
      <c r="I11" s="52"/>
      <c r="J11" s="56"/>
      <c r="K11" s="52"/>
      <c r="L11" s="52" t="s">
        <v>12</v>
      </c>
      <c r="M11" s="56" t="s">
        <v>12</v>
      </c>
      <c r="N11" s="56"/>
      <c r="O11" s="56"/>
      <c r="P11" s="56"/>
      <c r="Q11" s="56"/>
      <c r="S11" s="107"/>
      <c r="U11" s="108"/>
      <c r="W11" s="109" t="str">
        <f>IF(ISNUMBER(U11),U11,"")</f>
        <v/>
      </c>
      <c r="Y11" s="110" t="str">
        <f t="shared" si="1"/>
        <v/>
      </c>
      <c r="AA11" s="111" t="str">
        <f t="shared" si="2"/>
        <v/>
      </c>
      <c r="AC11" s="84"/>
      <c r="AE11" s="112"/>
      <c r="AG11" s="113"/>
      <c r="AI11" s="114" t="str">
        <f>IF(ISNUMBER(AG11),AG11,"")</f>
        <v/>
      </c>
      <c r="AK11" s="115" t="str">
        <f t="shared" si="3"/>
        <v/>
      </c>
    </row>
    <row r="12" spans="1:37" ht="11.25" outlineLevel="2">
      <c r="A12" s="116" t="s">
        <v>90</v>
      </c>
      <c r="B12" s="53" t="s">
        <v>88</v>
      </c>
      <c r="C12" s="54" t="str">
        <f t="shared" si="0"/>
        <v/>
      </c>
      <c r="D12" s="55" t="s">
        <v>83</v>
      </c>
      <c r="E12" s="52" t="s">
        <v>91</v>
      </c>
      <c r="F12" s="52" t="s">
        <v>68</v>
      </c>
      <c r="G12" s="52" t="s">
        <v>90</v>
      </c>
      <c r="H12" s="52"/>
      <c r="I12" s="52"/>
      <c r="J12" s="56"/>
      <c r="K12" s="52"/>
      <c r="L12" s="52" t="s">
        <v>12</v>
      </c>
      <c r="M12" s="56" t="s">
        <v>12</v>
      </c>
      <c r="N12" s="56"/>
      <c r="O12" s="56"/>
      <c r="P12" s="56"/>
      <c r="Q12" s="56"/>
      <c r="S12" s="117"/>
      <c r="U12" s="118"/>
      <c r="W12" s="119" t="str">
        <f>IF(ISNUMBER(U12),U12,"")</f>
        <v/>
      </c>
      <c r="Y12" s="120" t="str">
        <f t="shared" si="1"/>
        <v/>
      </c>
      <c r="AA12" s="121" t="str">
        <f t="shared" si="2"/>
        <v/>
      </c>
      <c r="AC12" s="84"/>
      <c r="AE12" s="122"/>
      <c r="AG12" s="123"/>
      <c r="AI12" s="124" t="str">
        <f>IF(ISNUMBER(AG12),AG12,"")</f>
        <v/>
      </c>
      <c r="AK12" s="125" t="str">
        <f t="shared" si="3"/>
        <v/>
      </c>
    </row>
    <row r="13" spans="1:37" ht="11.25" outlineLevel="2">
      <c r="A13" s="126" t="s">
        <v>92</v>
      </c>
      <c r="B13" s="53" t="s">
        <v>88</v>
      </c>
      <c r="C13" s="54" t="str">
        <f t="shared" si="0"/>
        <v/>
      </c>
      <c r="D13" s="55" t="s">
        <v>83</v>
      </c>
      <c r="E13" s="52" t="s">
        <v>93</v>
      </c>
      <c r="F13" s="52" t="s">
        <v>68</v>
      </c>
      <c r="G13" s="52" t="s">
        <v>92</v>
      </c>
      <c r="H13" s="52"/>
      <c r="I13" s="52"/>
      <c r="J13" s="56"/>
      <c r="K13" s="52"/>
      <c r="L13" s="52" t="s">
        <v>12</v>
      </c>
      <c r="M13" s="56" t="s">
        <v>12</v>
      </c>
      <c r="N13" s="56"/>
      <c r="O13" s="56"/>
      <c r="P13" s="56"/>
      <c r="Q13" s="56"/>
      <c r="S13" s="127"/>
      <c r="U13" s="128"/>
      <c r="W13" s="129" t="str">
        <f>IF(ISNUMBER(U13),U13,"")</f>
        <v/>
      </c>
      <c r="Y13" s="130" t="str">
        <f t="shared" si="1"/>
        <v/>
      </c>
      <c r="AA13" s="131" t="str">
        <f t="shared" si="2"/>
        <v/>
      </c>
      <c r="AC13" s="84"/>
      <c r="AE13" s="132"/>
      <c r="AG13" s="133"/>
      <c r="AI13" s="134" t="str">
        <f>IF(ISNUMBER(AG13),AG13,"")</f>
        <v/>
      </c>
      <c r="AK13" s="135" t="str">
        <f t="shared" si="3"/>
        <v/>
      </c>
    </row>
    <row r="14" spans="1:37" ht="11.25" outlineLevel="1">
      <c r="A14" s="136" t="s">
        <v>94</v>
      </c>
      <c r="B14" s="53"/>
      <c r="C14" s="54" t="str">
        <f t="shared" si="0"/>
        <v/>
      </c>
      <c r="D14" s="55" t="s">
        <v>83</v>
      </c>
      <c r="E14" s="52" t="s">
        <v>95</v>
      </c>
      <c r="F14" s="52" t="s">
        <v>68</v>
      </c>
      <c r="G14" s="52" t="s">
        <v>94</v>
      </c>
      <c r="H14" s="52"/>
      <c r="I14" s="52"/>
      <c r="J14" s="56" t="s">
        <v>86</v>
      </c>
      <c r="K14" s="52"/>
      <c r="L14" s="52" t="s">
        <v>12</v>
      </c>
      <c r="M14" s="56" t="s">
        <v>12</v>
      </c>
      <c r="N14" s="56"/>
      <c r="O14" s="56"/>
      <c r="P14" s="56"/>
      <c r="Q14" s="56"/>
      <c r="S14" s="137"/>
      <c r="U14" s="138"/>
      <c r="W14" s="139" t="str">
        <f>IF(OR(ISNUMBER(W15),ISNUMBER(W16),ISNUMBER(W17)),N(W15)+N(W16)+N(W17),IF(ISNUMBER(U14),U14,""))</f>
        <v/>
      </c>
      <c r="Y14" s="140" t="str">
        <f t="shared" si="1"/>
        <v/>
      </c>
      <c r="AA14" s="141" t="str">
        <f t="shared" si="2"/>
        <v/>
      </c>
      <c r="AC14" s="84"/>
      <c r="AE14" s="142"/>
      <c r="AG14" s="143"/>
      <c r="AI14" s="144" t="str">
        <f>IF(OR(ISNUMBER(AI15),ISNUMBER(AI16),ISNUMBER(AI17)),N(AI15)+N(AI16)+N(AI17),IF(ISNUMBER(AG14),AG14,""))</f>
        <v/>
      </c>
      <c r="AK14" s="145" t="str">
        <f t="shared" si="3"/>
        <v/>
      </c>
    </row>
    <row r="15" spans="1:37" ht="11.25" outlineLevel="2">
      <c r="A15" s="146" t="s">
        <v>96</v>
      </c>
      <c r="B15" s="53" t="s">
        <v>88</v>
      </c>
      <c r="C15" s="54" t="str">
        <f t="shared" si="0"/>
        <v/>
      </c>
      <c r="D15" s="55" t="s">
        <v>83</v>
      </c>
      <c r="E15" s="52" t="s">
        <v>97</v>
      </c>
      <c r="F15" s="52" t="s">
        <v>68</v>
      </c>
      <c r="G15" s="52" t="s">
        <v>96</v>
      </c>
      <c r="H15" s="52"/>
      <c r="I15" s="52"/>
      <c r="J15" s="56"/>
      <c r="K15" s="52"/>
      <c r="L15" s="52" t="s">
        <v>12</v>
      </c>
      <c r="M15" s="56" t="s">
        <v>12</v>
      </c>
      <c r="N15" s="56"/>
      <c r="O15" s="56"/>
      <c r="P15" s="56"/>
      <c r="Q15" s="56"/>
      <c r="S15" s="147"/>
      <c r="U15" s="148"/>
      <c r="W15" s="149" t="str">
        <f>IF(ISNUMBER(U15),U15,"")</f>
        <v/>
      </c>
      <c r="Y15" s="150" t="str">
        <f t="shared" si="1"/>
        <v/>
      </c>
      <c r="AA15" s="151" t="str">
        <f t="shared" si="2"/>
        <v/>
      </c>
      <c r="AC15" s="84"/>
      <c r="AE15" s="152"/>
      <c r="AG15" s="153"/>
      <c r="AI15" s="154" t="str">
        <f>IF(ISNUMBER(AG15),AG15,"")</f>
        <v/>
      </c>
      <c r="AK15" s="155" t="str">
        <f t="shared" si="3"/>
        <v/>
      </c>
    </row>
    <row r="16" spans="1:37" ht="11.25" outlineLevel="2">
      <c r="A16" s="156" t="s">
        <v>98</v>
      </c>
      <c r="B16" s="53" t="s">
        <v>88</v>
      </c>
      <c r="C16" s="54" t="str">
        <f t="shared" si="0"/>
        <v/>
      </c>
      <c r="D16" s="55" t="s">
        <v>83</v>
      </c>
      <c r="E16" s="52" t="s">
        <v>99</v>
      </c>
      <c r="F16" s="52" t="s">
        <v>68</v>
      </c>
      <c r="G16" s="52" t="s">
        <v>98</v>
      </c>
      <c r="H16" s="52"/>
      <c r="I16" s="52"/>
      <c r="J16" s="56"/>
      <c r="K16" s="52"/>
      <c r="L16" s="52" t="s">
        <v>12</v>
      </c>
      <c r="M16" s="56" t="s">
        <v>12</v>
      </c>
      <c r="N16" s="56"/>
      <c r="O16" s="56"/>
      <c r="P16" s="56"/>
      <c r="Q16" s="56"/>
      <c r="S16" s="157"/>
      <c r="U16" s="158"/>
      <c r="W16" s="159" t="str">
        <f>IF(ISNUMBER(U16),U16,"")</f>
        <v/>
      </c>
      <c r="Y16" s="160" t="str">
        <f t="shared" si="1"/>
        <v/>
      </c>
      <c r="AA16" s="161" t="str">
        <f t="shared" si="2"/>
        <v/>
      </c>
      <c r="AC16" s="84"/>
      <c r="AE16" s="162"/>
      <c r="AG16" s="163"/>
      <c r="AI16" s="164" t="str">
        <f>IF(ISNUMBER(AG16),AG16,"")</f>
        <v/>
      </c>
      <c r="AK16" s="165" t="str">
        <f t="shared" si="3"/>
        <v/>
      </c>
    </row>
    <row r="17" spans="1:37" ht="11.25" outlineLevel="2" collapsed="1">
      <c r="A17" s="166" t="s">
        <v>100</v>
      </c>
      <c r="B17" s="53" t="s">
        <v>88</v>
      </c>
      <c r="C17" s="54" t="str">
        <f t="shared" si="0"/>
        <v/>
      </c>
      <c r="D17" s="55" t="s">
        <v>83</v>
      </c>
      <c r="E17" s="52" t="s">
        <v>101</v>
      </c>
      <c r="F17" s="52" t="s">
        <v>68</v>
      </c>
      <c r="G17" s="52" t="s">
        <v>100</v>
      </c>
      <c r="H17" s="52"/>
      <c r="I17" s="52"/>
      <c r="J17" s="56"/>
      <c r="K17" s="52"/>
      <c r="L17" s="52" t="s">
        <v>12</v>
      </c>
      <c r="M17" s="56" t="s">
        <v>12</v>
      </c>
      <c r="N17" s="56"/>
      <c r="O17" s="56"/>
      <c r="P17" s="56"/>
      <c r="Q17" s="56"/>
      <c r="S17" s="167"/>
      <c r="U17" s="168"/>
      <c r="W17" s="169" t="str">
        <f>IF(ISNUMBER(U17),U17,"")</f>
        <v/>
      </c>
      <c r="Y17" s="170" t="str">
        <f t="shared" si="1"/>
        <v/>
      </c>
      <c r="AA17" s="171" t="str">
        <f t="shared" si="2"/>
        <v/>
      </c>
      <c r="AC17" s="84"/>
      <c r="AE17" s="172"/>
      <c r="AG17" s="173"/>
      <c r="AI17" s="174" t="str">
        <f>IF(ISNUMBER(AG17),AG17,"")</f>
        <v/>
      </c>
      <c r="AK17" s="175" t="str">
        <f t="shared" si="3"/>
        <v/>
      </c>
    </row>
    <row r="18" spans="1:37" ht="11.25" hidden="1" outlineLevel="3">
      <c r="A18" s="176" t="s">
        <v>102</v>
      </c>
      <c r="B18" s="53"/>
      <c r="C18" s="54" t="str">
        <f t="shared" si="0"/>
        <v/>
      </c>
      <c r="D18" s="55" t="s">
        <v>83</v>
      </c>
      <c r="E18" s="52" t="s">
        <v>103</v>
      </c>
      <c r="F18" s="52" t="s">
        <v>68</v>
      </c>
      <c r="G18" s="52" t="s">
        <v>102</v>
      </c>
      <c r="H18" s="52"/>
      <c r="I18" s="52"/>
      <c r="J18" s="56"/>
      <c r="K18" s="52"/>
      <c r="L18" s="52" t="s">
        <v>12</v>
      </c>
      <c r="M18" s="56" t="s">
        <v>12</v>
      </c>
      <c r="N18" s="56"/>
      <c r="O18" s="56"/>
      <c r="P18" s="56"/>
      <c r="Q18" s="56"/>
      <c r="S18" s="177"/>
      <c r="U18" s="178"/>
      <c r="W18" s="179" t="str">
        <f>IF(ISNUMBER(U18),U18,"")</f>
        <v/>
      </c>
      <c r="Y18" s="180" t="str">
        <f t="shared" si="1"/>
        <v/>
      </c>
      <c r="AA18" s="181" t="str">
        <f t="shared" si="2"/>
        <v/>
      </c>
      <c r="AC18" s="84"/>
      <c r="AE18" s="182"/>
      <c r="AG18" s="183"/>
      <c r="AI18" s="184" t="str">
        <f>IF(ISNUMBER(AG18),AG18,"")</f>
        <v/>
      </c>
      <c r="AK18" s="185" t="str">
        <f t="shared" si="3"/>
        <v/>
      </c>
    </row>
    <row r="19" spans="1:37" ht="11.25" outlineLevel="1">
      <c r="A19" s="186" t="s">
        <v>104</v>
      </c>
      <c r="B19" s="53"/>
      <c r="C19" s="54" t="str">
        <f t="shared" si="0"/>
        <v/>
      </c>
      <c r="D19" s="55" t="s">
        <v>83</v>
      </c>
      <c r="E19" s="52" t="s">
        <v>105</v>
      </c>
      <c r="F19" s="52" t="s">
        <v>13</v>
      </c>
      <c r="G19" s="52" t="s">
        <v>104</v>
      </c>
      <c r="H19" s="52" t="s">
        <v>106</v>
      </c>
      <c r="I19" s="52"/>
      <c r="J19" s="56" t="s">
        <v>86</v>
      </c>
      <c r="K19" s="52"/>
      <c r="L19" s="52" t="s">
        <v>12</v>
      </c>
      <c r="M19" s="56" t="s">
        <v>12</v>
      </c>
      <c r="N19" s="56"/>
      <c r="O19" s="56"/>
      <c r="P19" s="56"/>
      <c r="Q19" s="56"/>
      <c r="S19" s="187"/>
      <c r="U19" s="188"/>
      <c r="W19" s="189" t="str">
        <f>IF(OR(ISNUMBER(U20),ISNUMBER(U21)),N(U20)+N(U21),IF(ISNUMBER(U19),U19,""))</f>
        <v/>
      </c>
      <c r="Y19" s="190" t="str">
        <f t="shared" si="1"/>
        <v/>
      </c>
      <c r="AA19" s="191" t="str">
        <f t="shared" si="2"/>
        <v/>
      </c>
      <c r="AC19" s="84"/>
      <c r="AE19" s="192"/>
      <c r="AG19" s="193"/>
      <c r="AI19" s="6085" t="str">
        <f>IF(OR(ISNUMBER(AG20),ISNUMBER(AG21)),N(AG20)+N(AG21),IF(ISNUMBER(AG19),AG19,""))</f>
        <v/>
      </c>
      <c r="AK19" s="194" t="str">
        <f t="shared" si="3"/>
        <v/>
      </c>
    </row>
    <row r="20" spans="1:37" ht="11.25" outlineLevel="2">
      <c r="A20" s="195" t="s">
        <v>107</v>
      </c>
      <c r="B20" s="53"/>
      <c r="C20" s="54" t="str">
        <f t="shared" si="0"/>
        <v/>
      </c>
      <c r="D20" s="55" t="s">
        <v>83</v>
      </c>
      <c r="E20" s="52" t="s">
        <v>108</v>
      </c>
      <c r="F20" s="52" t="s">
        <v>68</v>
      </c>
      <c r="G20" s="52" t="s">
        <v>107</v>
      </c>
      <c r="H20" s="52" t="s">
        <v>106</v>
      </c>
      <c r="I20" s="52"/>
      <c r="J20" s="56"/>
      <c r="K20" s="52"/>
      <c r="L20" s="52" t="s">
        <v>12</v>
      </c>
      <c r="M20" s="56" t="s">
        <v>12</v>
      </c>
      <c r="N20" s="56"/>
      <c r="O20" s="56"/>
      <c r="P20" s="56"/>
      <c r="Q20" s="56"/>
      <c r="S20" s="196"/>
      <c r="U20" s="197"/>
      <c r="W20" s="198" t="str">
        <f>IF(ISNUMBER(U20),U20,"")</f>
        <v/>
      </c>
      <c r="Y20" s="199" t="str">
        <f t="shared" si="1"/>
        <v/>
      </c>
      <c r="AA20" s="200" t="str">
        <f t="shared" si="2"/>
        <v/>
      </c>
      <c r="AC20" s="84"/>
      <c r="AE20" s="201"/>
      <c r="AG20" s="202"/>
      <c r="AI20" s="203" t="str">
        <f>IF(ISNUMBER(AG20),AG20,"")</f>
        <v/>
      </c>
      <c r="AK20" s="204" t="str">
        <f t="shared" si="3"/>
        <v/>
      </c>
    </row>
    <row r="21" spans="1:37" ht="11.25" outlineLevel="2">
      <c r="A21" s="205" t="s">
        <v>109</v>
      </c>
      <c r="B21" s="53"/>
      <c r="C21" s="54" t="str">
        <f t="shared" si="0"/>
        <v/>
      </c>
      <c r="D21" s="55" t="s">
        <v>83</v>
      </c>
      <c r="E21" s="52" t="s">
        <v>110</v>
      </c>
      <c r="F21" s="52" t="s">
        <v>111</v>
      </c>
      <c r="G21" s="52" t="s">
        <v>109</v>
      </c>
      <c r="H21" s="52" t="s">
        <v>106</v>
      </c>
      <c r="I21" s="52"/>
      <c r="J21" s="56"/>
      <c r="K21" s="52"/>
      <c r="L21" s="52" t="s">
        <v>12</v>
      </c>
      <c r="M21" s="56" t="s">
        <v>12</v>
      </c>
      <c r="N21" s="56"/>
      <c r="O21" s="56"/>
      <c r="P21" s="56"/>
      <c r="Q21" s="56"/>
      <c r="S21" s="206"/>
      <c r="U21" s="207"/>
      <c r="W21" s="208" t="str">
        <f>IF(ISNUMBER(U21),U21,"")</f>
        <v/>
      </c>
      <c r="Y21" s="209" t="str">
        <f t="shared" si="1"/>
        <v/>
      </c>
      <c r="AA21" s="210" t="str">
        <f t="shared" si="2"/>
        <v/>
      </c>
      <c r="AC21" s="84"/>
      <c r="AE21" s="211"/>
      <c r="AG21" s="212"/>
      <c r="AI21" s="213" t="str">
        <f>IF(ISNUMBER(AG21),AG21,"")</f>
        <v/>
      </c>
      <c r="AK21" s="214" t="str">
        <f t="shared" si="3"/>
        <v/>
      </c>
    </row>
    <row r="22" spans="1:37" ht="11.25">
      <c r="S22" s="28"/>
      <c r="T22" s="28"/>
      <c r="V22" s="28"/>
      <c r="W22" s="28"/>
      <c r="X22" s="28"/>
      <c r="Y22" s="28"/>
      <c r="Z22" s="28"/>
      <c r="AA22" s="28"/>
      <c r="AB22" s="28"/>
      <c r="AC22" s="28"/>
      <c r="AD22" s="28"/>
      <c r="AE22" s="28"/>
      <c r="AF22" s="28"/>
      <c r="AH22" s="28"/>
      <c r="AI22" s="28"/>
      <c r="AJ22" s="28"/>
      <c r="AK22" s="28"/>
    </row>
    <row r="23" spans="1:37" s="33" customFormat="1" ht="11.25"/>
    <row r="24" spans="1:37" s="33" customFormat="1" ht="11.25"/>
    <row r="25" spans="1:37" ht="11.25">
      <c r="S25" s="20"/>
      <c r="T25" s="40" t="s">
        <v>60</v>
      </c>
    </row>
    <row r="26" spans="1:37" ht="11.25">
      <c r="S26" s="38"/>
      <c r="T26" s="37" t="s">
        <v>55</v>
      </c>
    </row>
  </sheetData>
  <autoFilter ref="A7:Q16"/>
  <mergeCells count="10">
    <mergeCell ref="S3:AA3"/>
    <mergeCell ref="AE3:AK3"/>
    <mergeCell ref="S4:AA4"/>
    <mergeCell ref="AE4:AK4"/>
    <mergeCell ref="A1:A2"/>
    <mergeCell ref="B1:B2"/>
    <mergeCell ref="C1:C2"/>
    <mergeCell ref="D1:D2"/>
    <mergeCell ref="E1:E2"/>
    <mergeCell ref="A3:A4"/>
  </mergeCells>
  <hyperlinks>
    <hyperlink ref="B11" location="'Eventualverbind. und an. Verpl.'!A10" display="+"/>
    <hyperlink ref="B12" location="'Eventualverbind. und an. Verpl.'!A10" display="+"/>
    <hyperlink ref="B13" location="'Eventualverbind. und an. Verpl.'!A10" display="+"/>
    <hyperlink ref="B15" location="'Eventualverbind. und an. Verpl.'!A14" display="+"/>
    <hyperlink ref="B16" location="'Eventualverbind. und an. Verpl.'!A14" display="+"/>
    <hyperlink ref="B17" location="'Eventualverbind. und an. Verpl.'!A14" display="+"/>
  </hyperlinks>
  <pageMargins left="0.78740157499999996" right="0.78740157499999996" top="0.984251969" bottom="0.984251969" header="0.4921259845" footer="0.4921259845"/>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outlinePr summaryBelow="0" summaryRight="0"/>
  </sheetPr>
  <dimension ref="A1:AK262"/>
  <sheetViews>
    <sheetView workbookViewId="0">
      <pane xSplit="3" ySplit="7" topLeftCell="R8" activePane="bottomRight" state="frozen"/>
      <selection pane="topRight" activeCell="D1" sqref="D1"/>
      <selection pane="bottomLeft" activeCell="A7" sqref="A7"/>
      <selection pane="bottomRight" activeCell="R8" sqref="R8"/>
    </sheetView>
  </sheetViews>
  <sheetFormatPr defaultColWidth="13.1640625" defaultRowHeight="12" customHeight="1" outlineLevelRow="4" outlineLevelCol="1"/>
  <cols>
    <col min="1" max="1" width="31.83203125" style="23" customWidth="1"/>
    <col min="2" max="2" width="2.83203125" style="23" customWidth="1"/>
    <col min="3" max="3" width="2.83203125" style="23" customWidth="1" collapsed="1"/>
    <col min="4" max="4" width="24.5" style="18" hidden="1" customWidth="1" outlineLevel="1"/>
    <col min="5" max="5" width="20.83203125" style="18" hidden="1" customWidth="1" outlineLevel="1"/>
    <col min="6" max="6" width="13.5" style="18" hidden="1" customWidth="1" outlineLevel="1"/>
    <col min="7" max="7" width="24.1640625" style="19" hidden="1" customWidth="1" outlineLevel="1"/>
    <col min="8" max="8" width="34.6640625" style="19" hidden="1" customWidth="1" outlineLevel="1"/>
    <col min="9" max="9" width="25.83203125" style="19" hidden="1" customWidth="1" outlineLevel="1"/>
    <col min="10" max="10" width="31.5" style="19" hidden="1" customWidth="1" outlineLevel="1"/>
    <col min="11" max="11" width="16" style="19" hidden="1" customWidth="1" outlineLevel="1"/>
    <col min="12" max="12" width="16.6640625" style="19" hidden="1" customWidth="1" outlineLevel="1"/>
    <col min="13" max="13" width="15.33203125" style="19" hidden="1" customWidth="1" outlineLevel="1"/>
    <col min="14" max="14" width="18.6640625" style="19" hidden="1" customWidth="1" outlineLevel="1"/>
    <col min="15" max="15" width="27" style="19" hidden="1" customWidth="1" outlineLevel="1"/>
    <col min="16" max="16" width="22" style="19" hidden="1" customWidth="1" outlineLevel="1"/>
    <col min="17" max="17" width="17" style="19" hidden="1" customWidth="1" outlineLevel="1"/>
    <col min="18" max="18" width="2.83203125" style="2" customWidth="1"/>
    <col min="19" max="19" width="15.83203125" style="2" customWidth="1"/>
    <col min="20" max="20" width="2.83203125" style="2" customWidth="1"/>
    <col min="21" max="21" width="18.83203125" style="2" customWidth="1" outlineLevel="1"/>
    <col min="22" max="22" width="2.83203125" style="2" customWidth="1" outlineLevel="1"/>
    <col min="23" max="23" width="15.83203125" style="2" customWidth="1" outlineLevel="1"/>
    <col min="24" max="24" width="2.83203125" style="2" customWidth="1" outlineLevel="1"/>
    <col min="25" max="25" width="15.83203125" style="2" customWidth="1"/>
    <col min="26" max="26" width="2.83203125" style="2" customWidth="1"/>
    <col min="27" max="27" width="15.83203125" style="2" customWidth="1" outlineLevel="1"/>
    <col min="28" max="28" width="2.83203125" style="2" customWidth="1" outlineLevel="1"/>
    <col min="29" max="29" width="15.83203125" style="2" customWidth="1"/>
    <col min="30" max="30" width="2.83203125" style="2" customWidth="1"/>
    <col min="31" max="31" width="18.83203125" style="2" customWidth="1" outlineLevel="1"/>
    <col min="32" max="32" width="2.83203125" style="2" customWidth="1" outlineLevel="1"/>
    <col min="33" max="33" width="15.83203125" style="2" customWidth="1" outlineLevel="1"/>
    <col min="34" max="34" width="2.83203125" style="2" customWidth="1" outlineLevel="1"/>
    <col min="35" max="35" width="15.83203125" style="2" customWidth="1"/>
    <col min="36" max="16384" width="13.1640625" style="27"/>
  </cols>
  <sheetData>
    <row r="1" spans="1:36" s="8" customFormat="1" ht="12" customHeight="1">
      <c r="A1" s="6748" t="s">
        <v>48</v>
      </c>
      <c r="B1" s="26"/>
      <c r="C1" s="26"/>
      <c r="D1" s="29"/>
      <c r="E1" s="26"/>
      <c r="F1" s="7"/>
      <c r="G1" s="7"/>
      <c r="H1" s="7"/>
      <c r="I1" s="7"/>
      <c r="J1" s="7"/>
      <c r="K1" s="7"/>
      <c r="L1" s="7"/>
      <c r="M1" s="7"/>
      <c r="N1" s="7"/>
      <c r="O1" s="7"/>
      <c r="P1" s="7"/>
      <c r="Q1" s="7"/>
    </row>
    <row r="2" spans="1:36" s="8" customFormat="1" ht="12" customHeight="1">
      <c r="A2" s="6748"/>
      <c r="B2" s="26"/>
      <c r="C2" s="26"/>
      <c r="D2" s="29"/>
      <c r="E2" s="26"/>
      <c r="F2" s="7"/>
      <c r="G2" s="7"/>
      <c r="H2" s="7"/>
      <c r="I2" s="7"/>
      <c r="J2" s="7"/>
      <c r="K2" s="7"/>
      <c r="L2" s="7"/>
      <c r="M2" s="7"/>
      <c r="N2" s="7"/>
      <c r="O2" s="7"/>
      <c r="P2" s="7"/>
      <c r="Q2" s="7"/>
    </row>
    <row r="3" spans="1:36" s="8" customFormat="1" ht="12" customHeight="1">
      <c r="A3" s="6747" t="s">
        <v>82</v>
      </c>
      <c r="B3" s="6"/>
      <c r="C3" s="5"/>
      <c r="D3" s="6"/>
      <c r="E3" s="6"/>
      <c r="F3" s="6"/>
      <c r="G3" s="6"/>
      <c r="H3" s="6"/>
      <c r="I3" s="6"/>
      <c r="J3" s="6"/>
      <c r="K3" s="6"/>
      <c r="L3" s="6"/>
      <c r="M3" s="6"/>
      <c r="N3" s="6"/>
      <c r="O3" s="6"/>
      <c r="P3" s="6"/>
      <c r="Q3" s="6"/>
      <c r="S3" s="6745" t="s">
        <v>49</v>
      </c>
      <c r="T3" s="6745"/>
      <c r="U3" s="6745"/>
      <c r="V3" s="6745"/>
      <c r="W3" s="6745"/>
      <c r="X3" s="6745"/>
      <c r="Y3" s="6745"/>
      <c r="AA3" s="3"/>
      <c r="AC3" s="6745" t="s">
        <v>28</v>
      </c>
      <c r="AD3" s="6745"/>
      <c r="AE3" s="6745"/>
      <c r="AF3" s="6745"/>
      <c r="AG3" s="6745"/>
      <c r="AH3" s="6745"/>
      <c r="AI3" s="6745"/>
    </row>
    <row r="4" spans="1:36" s="8" customFormat="1" ht="24.75" customHeight="1">
      <c r="A4" s="6747"/>
      <c r="B4" s="6"/>
      <c r="C4" s="5"/>
      <c r="D4" s="6"/>
      <c r="E4" s="6"/>
      <c r="F4" s="6"/>
      <c r="G4" s="5"/>
      <c r="H4" s="5"/>
      <c r="I4" s="5"/>
      <c r="J4" s="6"/>
      <c r="K4" s="6"/>
      <c r="L4" s="6"/>
      <c r="M4" s="6"/>
      <c r="N4" s="6"/>
      <c r="O4" s="6"/>
      <c r="P4" s="6"/>
      <c r="Q4" s="6"/>
      <c r="S4" s="6746" t="s">
        <v>50</v>
      </c>
      <c r="T4" s="6746"/>
      <c r="U4" s="6746"/>
      <c r="V4" s="6746"/>
      <c r="W4" s="6746"/>
      <c r="X4" s="6746"/>
      <c r="Y4" s="6746"/>
      <c r="AA4" s="4"/>
      <c r="AC4" s="6746" t="s">
        <v>40</v>
      </c>
      <c r="AD4" s="6746"/>
      <c r="AE4" s="6746"/>
      <c r="AF4" s="6746"/>
      <c r="AG4" s="6746"/>
      <c r="AH4" s="6746"/>
      <c r="AI4" s="6746"/>
    </row>
    <row r="5" spans="1:36" s="14" customFormat="1" ht="24.75" customHeight="1">
      <c r="A5" s="11" t="s">
        <v>19</v>
      </c>
      <c r="B5" s="12" t="s">
        <v>33</v>
      </c>
      <c r="C5" s="12" t="s">
        <v>34</v>
      </c>
      <c r="D5" s="11" t="s">
        <v>18</v>
      </c>
      <c r="E5" s="11"/>
      <c r="F5" s="11" t="s">
        <v>20</v>
      </c>
      <c r="G5" s="11" t="s">
        <v>21</v>
      </c>
      <c r="H5" s="11"/>
      <c r="I5" s="11"/>
      <c r="J5" s="11" t="s">
        <v>22</v>
      </c>
      <c r="K5" s="11" t="s">
        <v>23</v>
      </c>
      <c r="L5" s="11" t="s">
        <v>24</v>
      </c>
      <c r="M5" s="13"/>
      <c r="N5" s="11"/>
      <c r="O5" s="11" t="s">
        <v>25</v>
      </c>
      <c r="P5" s="11" t="s">
        <v>26</v>
      </c>
      <c r="Q5" s="11" t="s">
        <v>27</v>
      </c>
      <c r="S5" s="34" t="s">
        <v>41</v>
      </c>
      <c r="T5" s="35"/>
      <c r="U5" s="34" t="s">
        <v>31</v>
      </c>
      <c r="V5" s="35"/>
      <c r="W5" s="34" t="s">
        <v>39</v>
      </c>
      <c r="X5" s="35"/>
      <c r="Y5" s="34" t="s">
        <v>38</v>
      </c>
      <c r="Z5" s="35"/>
      <c r="AA5" s="34" t="s">
        <v>29</v>
      </c>
      <c r="AB5" s="35"/>
      <c r="AC5" s="34" t="s">
        <v>41</v>
      </c>
      <c r="AD5" s="35"/>
      <c r="AE5" s="34" t="s">
        <v>31</v>
      </c>
      <c r="AF5" s="35"/>
      <c r="AG5" s="34" t="s">
        <v>39</v>
      </c>
      <c r="AH5" s="35"/>
      <c r="AI5" s="34" t="s">
        <v>38</v>
      </c>
    </row>
    <row r="6" spans="1:36" s="15" customFormat="1" ht="90.75" customHeight="1" outlineLevel="1">
      <c r="A6" s="16" t="s">
        <v>35</v>
      </c>
      <c r="B6" s="16" t="s">
        <v>36</v>
      </c>
      <c r="C6" s="16" t="s">
        <v>37</v>
      </c>
      <c r="D6" s="31" t="s">
        <v>42</v>
      </c>
      <c r="E6" s="31" t="s">
        <v>43</v>
      </c>
      <c r="F6" s="31" t="s">
        <v>44</v>
      </c>
      <c r="G6" s="31" t="s">
        <v>45</v>
      </c>
      <c r="H6" s="31" t="s">
        <v>46</v>
      </c>
      <c r="I6" s="31" t="s">
        <v>47</v>
      </c>
      <c r="J6" s="31" t="s">
        <v>0</v>
      </c>
      <c r="K6" s="31" t="s">
        <v>1</v>
      </c>
      <c r="L6" s="31" t="s">
        <v>3</v>
      </c>
      <c r="M6" s="31" t="s">
        <v>4</v>
      </c>
      <c r="N6" s="31" t="s">
        <v>2</v>
      </c>
      <c r="O6" s="31" t="s">
        <v>5</v>
      </c>
      <c r="P6" s="31" t="s">
        <v>6</v>
      </c>
      <c r="Q6" s="31" t="s">
        <v>7</v>
      </c>
      <c r="S6" s="16" t="s">
        <v>51</v>
      </c>
      <c r="U6" s="16" t="s">
        <v>58</v>
      </c>
      <c r="W6" s="16" t="s">
        <v>53</v>
      </c>
      <c r="Y6" s="16" t="s">
        <v>57</v>
      </c>
      <c r="AA6" s="16" t="s">
        <v>30</v>
      </c>
      <c r="AC6" s="16" t="s">
        <v>51</v>
      </c>
      <c r="AE6" s="16" t="s">
        <v>59</v>
      </c>
      <c r="AG6" s="16" t="s">
        <v>52</v>
      </c>
      <c r="AI6" s="16" t="s">
        <v>57</v>
      </c>
    </row>
    <row r="7" spans="1:36" s="24" customFormat="1" ht="12" customHeight="1">
      <c r="A7" s="25"/>
      <c r="B7" s="22"/>
      <c r="C7" s="22"/>
      <c r="D7" s="9"/>
      <c r="E7" s="9"/>
      <c r="F7" s="9"/>
      <c r="G7" s="9"/>
      <c r="H7" s="9"/>
      <c r="I7" s="9"/>
      <c r="J7" s="9"/>
      <c r="K7" s="9"/>
      <c r="L7" s="9"/>
      <c r="M7" s="9"/>
      <c r="N7" s="10"/>
      <c r="O7" s="9"/>
      <c r="P7" s="9"/>
      <c r="Q7" s="9"/>
      <c r="R7" s="9"/>
      <c r="S7" s="9"/>
      <c r="T7" s="9"/>
      <c r="U7" s="9"/>
      <c r="V7" s="9"/>
      <c r="W7" s="9"/>
      <c r="X7" s="9"/>
      <c r="Y7" s="9"/>
      <c r="Z7" s="9"/>
      <c r="AA7" s="9"/>
      <c r="AB7" s="9"/>
      <c r="AC7" s="9"/>
      <c r="AD7" s="9"/>
      <c r="AE7" s="9"/>
      <c r="AF7" s="9"/>
      <c r="AG7" s="9"/>
      <c r="AH7" s="9"/>
      <c r="AI7" s="9"/>
      <c r="AJ7" s="9"/>
    </row>
    <row r="8" spans="1:36" ht="12" customHeight="1">
      <c r="A8" s="58" t="s">
        <v>15</v>
      </c>
      <c r="B8" s="39"/>
      <c r="C8" s="41"/>
      <c r="D8" s="10" t="s">
        <v>10</v>
      </c>
      <c r="E8" s="10" t="s">
        <v>16</v>
      </c>
      <c r="F8" s="10" t="s">
        <v>13</v>
      </c>
      <c r="G8" s="10" t="s">
        <v>15</v>
      </c>
      <c r="H8" s="10" t="s">
        <v>8</v>
      </c>
      <c r="I8" s="10" t="s">
        <v>8</v>
      </c>
      <c r="J8" s="10" t="s">
        <v>8</v>
      </c>
      <c r="K8" s="10" t="s">
        <v>8</v>
      </c>
      <c r="L8" s="10" t="s">
        <v>12</v>
      </c>
      <c r="M8" s="10" t="s">
        <v>12</v>
      </c>
      <c r="N8" s="10" t="s">
        <v>12</v>
      </c>
      <c r="O8" s="10" t="s">
        <v>14</v>
      </c>
      <c r="P8" s="10" t="s">
        <v>8</v>
      </c>
      <c r="Q8" s="10" t="s">
        <v>8</v>
      </c>
    </row>
    <row r="9" spans="1:36" ht="11.25">
      <c r="A9" s="216" t="s">
        <v>15</v>
      </c>
      <c r="B9" s="2"/>
      <c r="C9" s="59" t="str">
        <f t="shared" ref="C9:C72" si="0">IF(OR(ISNUMBER(S9),ISNUMBER(U9),ISNUMBER(W9),ISNUMBER(Y9),ISNUMBER(AC9),ISNUMBER(AE9),ISNUMBER(AG9),ISNUMBER(AI9),ISNUMBER(AA9),ISNUMBER(AK9)),"x","")</f>
        <v/>
      </c>
      <c r="D9" s="2" t="s">
        <v>83</v>
      </c>
      <c r="E9" s="2" t="s">
        <v>81</v>
      </c>
      <c r="F9" s="2" t="s">
        <v>13</v>
      </c>
      <c r="G9" s="2" t="s">
        <v>15</v>
      </c>
      <c r="H9" s="2"/>
      <c r="I9" s="2"/>
      <c r="J9" s="2"/>
      <c r="K9" s="2"/>
      <c r="L9" s="2" t="s">
        <v>12</v>
      </c>
      <c r="M9" s="2" t="s">
        <v>12</v>
      </c>
      <c r="N9" s="2"/>
      <c r="O9" s="2"/>
      <c r="P9" s="2"/>
      <c r="Q9" s="2"/>
      <c r="S9" s="217"/>
      <c r="U9" s="218"/>
      <c r="W9" s="219"/>
      <c r="Y9" s="220" t="str">
        <f t="shared" ref="Y9:Y72" si="1">IF(OR(ISNUMBER(S9),ISNUMBER(W9)),N(S9)+N(W9),"")</f>
        <v/>
      </c>
      <c r="AA9" s="84"/>
      <c r="AC9" s="221"/>
      <c r="AE9" s="222"/>
      <c r="AG9" s="223"/>
      <c r="AI9" s="224" t="str">
        <f t="shared" ref="AI9:AI72" si="2">IF(OR(ISNUMBER(AC9),ISNUMBER(AG9)),N(AC9)+N(AG9),"")</f>
        <v/>
      </c>
    </row>
    <row r="10" spans="1:36" ht="11.25" outlineLevel="1">
      <c r="A10" s="225" t="s">
        <v>115</v>
      </c>
      <c r="B10" s="2"/>
      <c r="C10" s="59" t="str">
        <f t="shared" si="0"/>
        <v/>
      </c>
      <c r="D10" s="2" t="s">
        <v>83</v>
      </c>
      <c r="E10" s="2" t="s">
        <v>116</v>
      </c>
      <c r="F10" s="2" t="s">
        <v>68</v>
      </c>
      <c r="G10" s="2" t="s">
        <v>115</v>
      </c>
      <c r="H10" s="2" t="s">
        <v>117</v>
      </c>
      <c r="I10" s="2"/>
      <c r="J10" s="2" t="s">
        <v>118</v>
      </c>
      <c r="K10" s="2"/>
      <c r="L10" s="2" t="s">
        <v>12</v>
      </c>
      <c r="M10" s="2" t="s">
        <v>12</v>
      </c>
      <c r="N10" s="2"/>
      <c r="O10" s="2"/>
      <c r="P10" s="2"/>
      <c r="Q10" s="2"/>
      <c r="S10" s="226"/>
      <c r="U10" s="227"/>
      <c r="W10" s="228" t="str">
        <f>IF(ISNUMBER(U10),U10,"")</f>
        <v/>
      </c>
      <c r="Y10" s="229" t="str">
        <f t="shared" si="1"/>
        <v/>
      </c>
      <c r="AA10" s="84"/>
      <c r="AC10" s="230"/>
      <c r="AE10" s="231"/>
      <c r="AG10" s="232" t="str">
        <f>IF(ISNUMBER(AE10),AE10,"")</f>
        <v/>
      </c>
      <c r="AI10" s="233" t="str">
        <f t="shared" si="2"/>
        <v/>
      </c>
    </row>
    <row r="11" spans="1:36" ht="11.25" outlineLevel="1">
      <c r="A11" s="234" t="s">
        <v>119</v>
      </c>
      <c r="B11" s="2"/>
      <c r="C11" s="59" t="str">
        <f t="shared" si="0"/>
        <v/>
      </c>
      <c r="D11" s="2" t="s">
        <v>83</v>
      </c>
      <c r="E11" s="2" t="s">
        <v>120</v>
      </c>
      <c r="F11" s="2" t="s">
        <v>68</v>
      </c>
      <c r="G11" s="2" t="s">
        <v>119</v>
      </c>
      <c r="H11" s="2"/>
      <c r="I11" s="2"/>
      <c r="J11" s="2" t="s">
        <v>86</v>
      </c>
      <c r="K11" s="2"/>
      <c r="L11" s="2" t="s">
        <v>12</v>
      </c>
      <c r="M11" s="2" t="s">
        <v>12</v>
      </c>
      <c r="N11" s="2"/>
      <c r="O11" s="2"/>
      <c r="P11" s="2"/>
      <c r="Q11" s="2"/>
      <c r="S11" s="235"/>
      <c r="U11" s="236"/>
      <c r="W11" s="237" t="str">
        <f>IF(OR(ISNUMBER(W14),ISNUMBER(W19)),N(W14)+N(W19),IF(ISNUMBER(U11),U11,""))</f>
        <v/>
      </c>
      <c r="Y11" s="238" t="str">
        <f t="shared" si="1"/>
        <v/>
      </c>
      <c r="AA11" s="84"/>
      <c r="AC11" s="239"/>
      <c r="AE11" s="240"/>
      <c r="AG11" s="241" t="str">
        <f>IF(OR(ISNUMBER(AG14),ISNUMBER(AG19)),N(AG14)+N(AG19),IF(ISNUMBER(AE11),AE11,""))</f>
        <v/>
      </c>
      <c r="AI11" s="242" t="str">
        <f t="shared" si="2"/>
        <v/>
      </c>
    </row>
    <row r="12" spans="1:36" ht="11.25" outlineLevel="2">
      <c r="A12" s="243" t="s">
        <v>121</v>
      </c>
      <c r="B12" s="2"/>
      <c r="C12" s="59" t="str">
        <f t="shared" si="0"/>
        <v/>
      </c>
      <c r="D12" s="2" t="s">
        <v>83</v>
      </c>
      <c r="E12" s="2" t="s">
        <v>122</v>
      </c>
      <c r="F12" s="2" t="s">
        <v>68</v>
      </c>
      <c r="G12" s="2" t="s">
        <v>121</v>
      </c>
      <c r="H12" s="2"/>
      <c r="I12" s="2" t="s">
        <v>123</v>
      </c>
      <c r="J12" s="2" t="s">
        <v>86</v>
      </c>
      <c r="K12" s="2"/>
      <c r="L12" s="2" t="s">
        <v>12</v>
      </c>
      <c r="M12" s="2" t="s">
        <v>12</v>
      </c>
      <c r="N12" s="2"/>
      <c r="O12" s="2"/>
      <c r="P12" s="2"/>
      <c r="Q12" s="2"/>
      <c r="S12" s="244"/>
      <c r="U12" s="245"/>
      <c r="W12" s="246" t="str">
        <f>IF(ISNUMBER(U12),U12,"")</f>
        <v/>
      </c>
      <c r="Y12" s="247" t="str">
        <f t="shared" si="1"/>
        <v/>
      </c>
      <c r="AA12" s="84"/>
      <c r="AC12" s="248"/>
      <c r="AE12" s="249"/>
      <c r="AG12" s="250" t="str">
        <f>IF(ISNUMBER(AE12),AE12,"")</f>
        <v/>
      </c>
      <c r="AI12" s="251" t="str">
        <f t="shared" si="2"/>
        <v/>
      </c>
    </row>
    <row r="13" spans="1:36" ht="11.25" outlineLevel="2">
      <c r="A13" s="252" t="s">
        <v>124</v>
      </c>
      <c r="B13" s="2"/>
      <c r="C13" s="59" t="str">
        <f t="shared" si="0"/>
        <v/>
      </c>
      <c r="D13" s="2" t="s">
        <v>83</v>
      </c>
      <c r="E13" s="2" t="s">
        <v>125</v>
      </c>
      <c r="F13" s="2" t="s">
        <v>68</v>
      </c>
      <c r="G13" s="2" t="s">
        <v>124</v>
      </c>
      <c r="H13" s="2"/>
      <c r="I13" s="2" t="s">
        <v>126</v>
      </c>
      <c r="J13" s="2" t="s">
        <v>86</v>
      </c>
      <c r="K13" s="2"/>
      <c r="L13" s="2" t="s">
        <v>12</v>
      </c>
      <c r="M13" s="2" t="s">
        <v>12</v>
      </c>
      <c r="N13" s="2"/>
      <c r="O13" s="2"/>
      <c r="P13" s="2"/>
      <c r="Q13" s="2"/>
      <c r="S13" s="253"/>
      <c r="U13" s="254"/>
      <c r="W13" s="255" t="str">
        <f>IF(ISNUMBER(U13),U13,"")</f>
        <v/>
      </c>
      <c r="Y13" s="256" t="str">
        <f t="shared" si="1"/>
        <v/>
      </c>
      <c r="AA13" s="84"/>
      <c r="AC13" s="257"/>
      <c r="AE13" s="258"/>
      <c r="AG13" s="259" t="str">
        <f>IF(ISNUMBER(AE13),AE13,"")</f>
        <v/>
      </c>
      <c r="AI13" s="260" t="str">
        <f t="shared" si="2"/>
        <v/>
      </c>
    </row>
    <row r="14" spans="1:36" ht="11.25" outlineLevel="2" collapsed="1">
      <c r="A14" s="261" t="s">
        <v>127</v>
      </c>
      <c r="B14" s="2" t="s">
        <v>88</v>
      </c>
      <c r="C14" s="59" t="str">
        <f t="shared" si="0"/>
        <v/>
      </c>
      <c r="D14" s="2" t="s">
        <v>83</v>
      </c>
      <c r="E14" s="2" t="s">
        <v>128</v>
      </c>
      <c r="F14" s="2" t="s">
        <v>68</v>
      </c>
      <c r="G14" s="2" t="s">
        <v>127</v>
      </c>
      <c r="H14" s="2"/>
      <c r="I14" s="2"/>
      <c r="J14" s="2"/>
      <c r="K14" s="2"/>
      <c r="L14" s="2" t="s">
        <v>12</v>
      </c>
      <c r="M14" s="2" t="s">
        <v>12</v>
      </c>
      <c r="N14" s="2"/>
      <c r="O14" s="2"/>
      <c r="P14" s="2"/>
      <c r="Q14" s="2"/>
      <c r="S14" s="262"/>
      <c r="U14" s="263"/>
      <c r="W14" s="264" t="str">
        <f>IF(OR(ISNUMBER(W15),ISNUMBER(W16),ISNUMBER(W17),ISNUMBER(W18)),N(W15)+N(W16)+N(W17)+N(W18),IF(ISNUMBER(U14),U14,""))</f>
        <v/>
      </c>
      <c r="Y14" s="265" t="str">
        <f t="shared" si="1"/>
        <v/>
      </c>
      <c r="AA14" s="84"/>
      <c r="AC14" s="266"/>
      <c r="AE14" s="267"/>
      <c r="AG14" s="268" t="str">
        <f>IF(OR(ISNUMBER(AG15),ISNUMBER(AG16),ISNUMBER(AG17),ISNUMBER(AG18)),N(AG15)+N(AG16)+N(AG17)+N(AG18),IF(ISNUMBER(AE14),AE14,""))</f>
        <v/>
      </c>
      <c r="AI14" s="269" t="str">
        <f t="shared" si="2"/>
        <v/>
      </c>
    </row>
    <row r="15" spans="1:36" ht="11.25" hidden="1" outlineLevel="3">
      <c r="A15" s="270" t="s">
        <v>129</v>
      </c>
      <c r="B15" s="2" t="s">
        <v>88</v>
      </c>
      <c r="C15" s="59" t="str">
        <f t="shared" si="0"/>
        <v/>
      </c>
      <c r="D15" s="2" t="s">
        <v>83</v>
      </c>
      <c r="E15" s="2" t="s">
        <v>130</v>
      </c>
      <c r="F15" s="2" t="s">
        <v>68</v>
      </c>
      <c r="G15" s="2" t="s">
        <v>129</v>
      </c>
      <c r="H15" s="2" t="s">
        <v>131</v>
      </c>
      <c r="I15" s="2"/>
      <c r="J15" s="2"/>
      <c r="K15" s="2"/>
      <c r="L15" s="2" t="s">
        <v>12</v>
      </c>
      <c r="M15" s="2" t="s">
        <v>12</v>
      </c>
      <c r="N15" s="2"/>
      <c r="O15" s="2"/>
      <c r="P15" s="2"/>
      <c r="Q15" s="2"/>
      <c r="S15" s="271"/>
      <c r="U15" s="272"/>
      <c r="W15" s="273" t="str">
        <f t="shared" ref="W15:W20" si="3">IF(ISNUMBER(U15),U15,"")</f>
        <v/>
      </c>
      <c r="Y15" s="274" t="str">
        <f t="shared" si="1"/>
        <v/>
      </c>
      <c r="AA15" s="84"/>
      <c r="AC15" s="275"/>
      <c r="AE15" s="276"/>
      <c r="AG15" s="277" t="str">
        <f t="shared" ref="AG15:AG20" si="4">IF(ISNUMBER(AE15),AE15,"")</f>
        <v/>
      </c>
      <c r="AI15" s="278" t="str">
        <f t="shared" si="2"/>
        <v/>
      </c>
    </row>
    <row r="16" spans="1:36" ht="11.25" hidden="1" outlineLevel="3">
      <c r="A16" s="279" t="s">
        <v>132</v>
      </c>
      <c r="B16" s="2" t="s">
        <v>88</v>
      </c>
      <c r="C16" s="59" t="str">
        <f t="shared" si="0"/>
        <v/>
      </c>
      <c r="D16" s="2" t="s">
        <v>83</v>
      </c>
      <c r="E16" s="2" t="s">
        <v>133</v>
      </c>
      <c r="F16" s="2" t="s">
        <v>68</v>
      </c>
      <c r="G16" s="2" t="s">
        <v>132</v>
      </c>
      <c r="H16" s="2" t="s">
        <v>131</v>
      </c>
      <c r="I16" s="2"/>
      <c r="J16" s="2"/>
      <c r="K16" s="2"/>
      <c r="L16" s="2" t="s">
        <v>12</v>
      </c>
      <c r="M16" s="2" t="s">
        <v>12</v>
      </c>
      <c r="N16" s="2"/>
      <c r="O16" s="2"/>
      <c r="P16" s="2"/>
      <c r="Q16" s="2"/>
      <c r="S16" s="280"/>
      <c r="U16" s="281"/>
      <c r="W16" s="282" t="str">
        <f t="shared" si="3"/>
        <v/>
      </c>
      <c r="Y16" s="283" t="str">
        <f t="shared" si="1"/>
        <v/>
      </c>
      <c r="AA16" s="84"/>
      <c r="AC16" s="284"/>
      <c r="AE16" s="285"/>
      <c r="AG16" s="286" t="str">
        <f t="shared" si="4"/>
        <v/>
      </c>
      <c r="AI16" s="287" t="str">
        <f t="shared" si="2"/>
        <v/>
      </c>
    </row>
    <row r="17" spans="1:35" ht="11.25" hidden="1" outlineLevel="3">
      <c r="A17" s="288" t="s">
        <v>134</v>
      </c>
      <c r="B17" s="2" t="s">
        <v>88</v>
      </c>
      <c r="C17" s="59" t="str">
        <f t="shared" si="0"/>
        <v/>
      </c>
      <c r="D17" s="2" t="s">
        <v>83</v>
      </c>
      <c r="E17" s="2" t="s">
        <v>135</v>
      </c>
      <c r="F17" s="2" t="s">
        <v>68</v>
      </c>
      <c r="G17" s="2" t="s">
        <v>134</v>
      </c>
      <c r="H17" s="2" t="s">
        <v>131</v>
      </c>
      <c r="I17" s="2"/>
      <c r="J17" s="2"/>
      <c r="K17" s="2"/>
      <c r="L17" s="2" t="s">
        <v>12</v>
      </c>
      <c r="M17" s="2" t="s">
        <v>12</v>
      </c>
      <c r="N17" s="2"/>
      <c r="O17" s="2"/>
      <c r="P17" s="2"/>
      <c r="Q17" s="2"/>
      <c r="S17" s="289"/>
      <c r="U17" s="290"/>
      <c r="W17" s="291" t="str">
        <f t="shared" si="3"/>
        <v/>
      </c>
      <c r="Y17" s="292" t="str">
        <f t="shared" si="1"/>
        <v/>
      </c>
      <c r="AA17" s="84"/>
      <c r="AC17" s="293"/>
      <c r="AE17" s="294"/>
      <c r="AG17" s="295" t="str">
        <f t="shared" si="4"/>
        <v/>
      </c>
      <c r="AI17" s="296" t="str">
        <f t="shared" si="2"/>
        <v/>
      </c>
    </row>
    <row r="18" spans="1:35" ht="11.25" hidden="1" outlineLevel="3">
      <c r="A18" s="297" t="s">
        <v>136</v>
      </c>
      <c r="B18" s="2" t="s">
        <v>88</v>
      </c>
      <c r="C18" s="59" t="str">
        <f t="shared" si="0"/>
        <v/>
      </c>
      <c r="D18" s="2" t="s">
        <v>83</v>
      </c>
      <c r="E18" s="2" t="s">
        <v>137</v>
      </c>
      <c r="F18" s="2" t="s">
        <v>68</v>
      </c>
      <c r="G18" s="2" t="s">
        <v>136</v>
      </c>
      <c r="H18" s="2" t="s">
        <v>131</v>
      </c>
      <c r="I18" s="2"/>
      <c r="J18" s="2"/>
      <c r="K18" s="2"/>
      <c r="L18" s="2" t="s">
        <v>12</v>
      </c>
      <c r="M18" s="2" t="s">
        <v>12</v>
      </c>
      <c r="N18" s="2"/>
      <c r="O18" s="2"/>
      <c r="P18" s="2"/>
      <c r="Q18" s="2"/>
      <c r="S18" s="298"/>
      <c r="U18" s="299"/>
      <c r="W18" s="300" t="str">
        <f t="shared" si="3"/>
        <v/>
      </c>
      <c r="Y18" s="301" t="str">
        <f t="shared" si="1"/>
        <v/>
      </c>
      <c r="AA18" s="84"/>
      <c r="AC18" s="302"/>
      <c r="AE18" s="303"/>
      <c r="AG18" s="304" t="str">
        <f t="shared" si="4"/>
        <v/>
      </c>
      <c r="AI18" s="305" t="str">
        <f t="shared" si="2"/>
        <v/>
      </c>
    </row>
    <row r="19" spans="1:35" ht="11.25" outlineLevel="2">
      <c r="A19" s="306" t="s">
        <v>138</v>
      </c>
      <c r="B19" s="2" t="s">
        <v>88</v>
      </c>
      <c r="C19" s="59" t="str">
        <f t="shared" si="0"/>
        <v/>
      </c>
      <c r="D19" s="2" t="s">
        <v>83</v>
      </c>
      <c r="E19" s="2" t="s">
        <v>139</v>
      </c>
      <c r="F19" s="2" t="s">
        <v>68</v>
      </c>
      <c r="G19" s="2" t="s">
        <v>138</v>
      </c>
      <c r="H19" s="2"/>
      <c r="I19" s="2"/>
      <c r="J19" s="2"/>
      <c r="K19" s="2"/>
      <c r="L19" s="2" t="s">
        <v>12</v>
      </c>
      <c r="M19" s="2" t="s">
        <v>12</v>
      </c>
      <c r="N19" s="2"/>
      <c r="O19" s="2"/>
      <c r="P19" s="2"/>
      <c r="Q19" s="2"/>
      <c r="S19" s="307"/>
      <c r="U19" s="308"/>
      <c r="W19" s="309" t="str">
        <f t="shared" si="3"/>
        <v/>
      </c>
      <c r="Y19" s="310" t="str">
        <f t="shared" si="1"/>
        <v/>
      </c>
      <c r="AA19" s="84"/>
      <c r="AC19" s="311"/>
      <c r="AE19" s="312"/>
      <c r="AG19" s="313" t="str">
        <f t="shared" si="4"/>
        <v/>
      </c>
      <c r="AI19" s="314" t="str">
        <f t="shared" si="2"/>
        <v/>
      </c>
    </row>
    <row r="20" spans="1:35" ht="11.25" outlineLevel="1">
      <c r="A20" s="315" t="s">
        <v>140</v>
      </c>
      <c r="B20" s="2"/>
      <c r="C20" s="59" t="str">
        <f t="shared" si="0"/>
        <v/>
      </c>
      <c r="D20" s="2" t="s">
        <v>83</v>
      </c>
      <c r="E20" s="2" t="s">
        <v>141</v>
      </c>
      <c r="F20" s="2" t="s">
        <v>68</v>
      </c>
      <c r="G20" s="2" t="s">
        <v>140</v>
      </c>
      <c r="H20" s="2" t="s">
        <v>117</v>
      </c>
      <c r="I20" s="2"/>
      <c r="J20" s="2" t="s">
        <v>118</v>
      </c>
      <c r="K20" s="2"/>
      <c r="L20" s="2" t="s">
        <v>12</v>
      </c>
      <c r="M20" s="2" t="s">
        <v>12</v>
      </c>
      <c r="N20" s="2"/>
      <c r="O20" s="2"/>
      <c r="P20" s="2"/>
      <c r="Q20" s="2"/>
      <c r="S20" s="316"/>
      <c r="U20" s="317"/>
      <c r="W20" s="318" t="str">
        <f t="shared" si="3"/>
        <v/>
      </c>
      <c r="Y20" s="319" t="str">
        <f t="shared" si="1"/>
        <v/>
      </c>
      <c r="AA20" s="84"/>
      <c r="AC20" s="320"/>
      <c r="AE20" s="321"/>
      <c r="AG20" s="322" t="str">
        <f t="shared" si="4"/>
        <v/>
      </c>
      <c r="AI20" s="323" t="str">
        <f t="shared" si="2"/>
        <v/>
      </c>
    </row>
    <row r="21" spans="1:35" ht="11.25" outlineLevel="1">
      <c r="A21" s="324" t="s">
        <v>142</v>
      </c>
      <c r="B21" s="2"/>
      <c r="C21" s="59" t="str">
        <f t="shared" si="0"/>
        <v/>
      </c>
      <c r="D21" s="2" t="s">
        <v>83</v>
      </c>
      <c r="E21" s="2" t="s">
        <v>143</v>
      </c>
      <c r="F21" s="2" t="s">
        <v>68</v>
      </c>
      <c r="G21" s="2" t="s">
        <v>142</v>
      </c>
      <c r="H21" s="2"/>
      <c r="I21" s="2"/>
      <c r="J21" s="2" t="s">
        <v>86</v>
      </c>
      <c r="K21" s="2"/>
      <c r="L21" s="2" t="s">
        <v>12</v>
      </c>
      <c r="M21" s="2" t="s">
        <v>12</v>
      </c>
      <c r="N21" s="2"/>
      <c r="O21" s="2"/>
      <c r="P21" s="2"/>
      <c r="Q21" s="2"/>
      <c r="S21" s="325"/>
      <c r="U21" s="326"/>
      <c r="W21" s="327" t="str">
        <f>IF(OR(ISNUMBER(W23),ISNUMBER(W24)),N(W23)+N(W24),IF(ISNUMBER(U21),U21,""))</f>
        <v/>
      </c>
      <c r="Y21" s="328" t="str">
        <f t="shared" si="1"/>
        <v/>
      </c>
      <c r="AA21" s="84"/>
      <c r="AC21" s="329"/>
      <c r="AE21" s="330"/>
      <c r="AG21" s="331" t="str">
        <f>IF(OR(ISNUMBER(AG23),ISNUMBER(AG24)),N(AG23)+N(AG24),IF(ISNUMBER(AE21),AE21,""))</f>
        <v/>
      </c>
      <c r="AI21" s="332" t="str">
        <f t="shared" si="2"/>
        <v/>
      </c>
    </row>
    <row r="22" spans="1:35" ht="11.25" outlineLevel="2">
      <c r="A22" s="333" t="s">
        <v>144</v>
      </c>
      <c r="B22" s="2"/>
      <c r="C22" s="59" t="str">
        <f t="shared" si="0"/>
        <v/>
      </c>
      <c r="D22" s="2" t="s">
        <v>83</v>
      </c>
      <c r="E22" s="2" t="s">
        <v>145</v>
      </c>
      <c r="F22" s="2" t="s">
        <v>68</v>
      </c>
      <c r="G22" s="2" t="s">
        <v>144</v>
      </c>
      <c r="H22" s="2"/>
      <c r="I22" s="2"/>
      <c r="J22" s="2" t="s">
        <v>86</v>
      </c>
      <c r="K22" s="2"/>
      <c r="L22" s="2" t="s">
        <v>12</v>
      </c>
      <c r="M22" s="2" t="s">
        <v>12</v>
      </c>
      <c r="N22" s="2"/>
      <c r="O22" s="2"/>
      <c r="P22" s="2"/>
      <c r="Q22" s="2"/>
      <c r="S22" s="334"/>
      <c r="U22" s="335"/>
      <c r="W22" s="336" t="str">
        <f>IF(ISNUMBER(U22),U22,"")</f>
        <v/>
      </c>
      <c r="Y22" s="337" t="str">
        <f t="shared" si="1"/>
        <v/>
      </c>
      <c r="AA22" s="84"/>
      <c r="AC22" s="338"/>
      <c r="AE22" s="339"/>
      <c r="AG22" s="340" t="str">
        <f>IF(ISNUMBER(AE22),AE22,"")</f>
        <v/>
      </c>
      <c r="AI22" s="341" t="str">
        <f t="shared" si="2"/>
        <v/>
      </c>
    </row>
    <row r="23" spans="1:35" ht="11.25" outlineLevel="2">
      <c r="A23" s="342" t="s">
        <v>146</v>
      </c>
      <c r="B23" s="2" t="s">
        <v>88</v>
      </c>
      <c r="C23" s="59" t="str">
        <f t="shared" si="0"/>
        <v/>
      </c>
      <c r="D23" s="2" t="s">
        <v>83</v>
      </c>
      <c r="E23" s="2" t="s">
        <v>147</v>
      </c>
      <c r="F23" s="2" t="s">
        <v>68</v>
      </c>
      <c r="G23" s="2" t="s">
        <v>146</v>
      </c>
      <c r="H23" s="2" t="s">
        <v>131</v>
      </c>
      <c r="I23" s="2"/>
      <c r="J23" s="2"/>
      <c r="K23" s="2"/>
      <c r="L23" s="2" t="s">
        <v>12</v>
      </c>
      <c r="M23" s="2" t="s">
        <v>12</v>
      </c>
      <c r="N23" s="2"/>
      <c r="O23" s="2"/>
      <c r="P23" s="2"/>
      <c r="Q23" s="2"/>
      <c r="S23" s="343"/>
      <c r="U23" s="344"/>
      <c r="W23" s="345" t="str">
        <f>IF(ISNUMBER(U23),U23,"")</f>
        <v/>
      </c>
      <c r="Y23" s="346" t="str">
        <f t="shared" si="1"/>
        <v/>
      </c>
      <c r="AA23" s="84"/>
      <c r="AC23" s="347"/>
      <c r="AE23" s="348"/>
      <c r="AG23" s="349" t="str">
        <f>IF(ISNUMBER(AE23),AE23,"")</f>
        <v/>
      </c>
      <c r="AI23" s="350" t="str">
        <f t="shared" si="2"/>
        <v/>
      </c>
    </row>
    <row r="24" spans="1:35" ht="11.25" outlineLevel="2">
      <c r="A24" s="351" t="s">
        <v>148</v>
      </c>
      <c r="B24" s="2" t="s">
        <v>88</v>
      </c>
      <c r="C24" s="59" t="str">
        <f t="shared" si="0"/>
        <v/>
      </c>
      <c r="D24" s="2" t="s">
        <v>83</v>
      </c>
      <c r="E24" s="2" t="s">
        <v>149</v>
      </c>
      <c r="F24" s="2" t="s">
        <v>68</v>
      </c>
      <c r="G24" s="2" t="s">
        <v>148</v>
      </c>
      <c r="H24" s="2" t="s">
        <v>131</v>
      </c>
      <c r="I24" s="2"/>
      <c r="J24" s="2"/>
      <c r="K24" s="2"/>
      <c r="L24" s="2" t="s">
        <v>12</v>
      </c>
      <c r="M24" s="2" t="s">
        <v>12</v>
      </c>
      <c r="N24" s="2"/>
      <c r="O24" s="2"/>
      <c r="P24" s="2"/>
      <c r="Q24" s="2"/>
      <c r="S24" s="352"/>
      <c r="U24" s="353"/>
      <c r="W24" s="354" t="str">
        <f>IF(ISNUMBER(U24),U24,"")</f>
        <v/>
      </c>
      <c r="Y24" s="355" t="str">
        <f t="shared" si="1"/>
        <v/>
      </c>
      <c r="AA24" s="84"/>
      <c r="AC24" s="356"/>
      <c r="AE24" s="357"/>
      <c r="AG24" s="358" t="str">
        <f>IF(ISNUMBER(AE24),AE24,"")</f>
        <v/>
      </c>
      <c r="AI24" s="359" t="str">
        <f t="shared" si="2"/>
        <v/>
      </c>
    </row>
    <row r="25" spans="1:35" ht="11.25" outlineLevel="2">
      <c r="A25" s="360" t="s">
        <v>150</v>
      </c>
      <c r="B25" s="2"/>
      <c r="C25" s="59" t="str">
        <f t="shared" si="0"/>
        <v/>
      </c>
      <c r="D25" s="2" t="s">
        <v>83</v>
      </c>
      <c r="E25" s="2" t="s">
        <v>151</v>
      </c>
      <c r="F25" s="2" t="s">
        <v>68</v>
      </c>
      <c r="G25" s="2" t="s">
        <v>150</v>
      </c>
      <c r="H25" s="2"/>
      <c r="I25" s="2"/>
      <c r="J25" s="2"/>
      <c r="K25" s="2"/>
      <c r="L25" s="2" t="s">
        <v>12</v>
      </c>
      <c r="M25" s="2" t="s">
        <v>12</v>
      </c>
      <c r="N25" s="2"/>
      <c r="O25" s="2"/>
      <c r="P25" s="2"/>
      <c r="Q25" s="2"/>
      <c r="S25" s="361"/>
      <c r="U25" s="362"/>
      <c r="W25" s="363" t="str">
        <f>IF(ISNUMBER(U25),U25,"")</f>
        <v/>
      </c>
      <c r="Y25" s="364" t="str">
        <f t="shared" si="1"/>
        <v/>
      </c>
      <c r="AA25" s="84"/>
      <c r="AC25" s="365"/>
      <c r="AE25" s="366"/>
      <c r="AG25" s="367" t="str">
        <f>IF(ISNUMBER(AE25),AE25,"")</f>
        <v/>
      </c>
      <c r="AI25" s="368" t="str">
        <f t="shared" si="2"/>
        <v/>
      </c>
    </row>
    <row r="26" spans="1:35" ht="11.25" outlineLevel="1">
      <c r="A26" s="369" t="s">
        <v>152</v>
      </c>
      <c r="B26" s="2"/>
      <c r="C26" s="59" t="str">
        <f t="shared" si="0"/>
        <v/>
      </c>
      <c r="D26" s="2" t="s">
        <v>83</v>
      </c>
      <c r="E26" s="2" t="s">
        <v>153</v>
      </c>
      <c r="F26" s="2" t="s">
        <v>68</v>
      </c>
      <c r="G26" s="2" t="s">
        <v>152</v>
      </c>
      <c r="H26" s="2"/>
      <c r="I26" s="2"/>
      <c r="J26" s="2" t="s">
        <v>72</v>
      </c>
      <c r="K26" s="2"/>
      <c r="L26" s="2" t="s">
        <v>12</v>
      </c>
      <c r="M26" s="2" t="s">
        <v>12</v>
      </c>
      <c r="N26" s="2"/>
      <c r="O26" s="2"/>
      <c r="P26" s="2"/>
      <c r="Q26" s="2"/>
      <c r="S26" s="370"/>
      <c r="U26" s="371"/>
      <c r="W26" s="372" t="str">
        <f>IF(OR(ISNUMBER(W10),ISNUMBER(W11),ISNUMBER(W20),ISNUMBER(W21)),N(W10)+N(W11)-N(W20)-N(W21),IF(ISNUMBER(U26),U26,""))</f>
        <v/>
      </c>
      <c r="Y26" s="373" t="str">
        <f t="shared" si="1"/>
        <v/>
      </c>
      <c r="AA26" s="84"/>
      <c r="AC26" s="374"/>
      <c r="AE26" s="375"/>
      <c r="AG26" s="376" t="str">
        <f>IF(OR(ISNUMBER(AG10),ISNUMBER(AG11),ISNUMBER(AG20),ISNUMBER(AG21)),N(AG10)+N(AG11)-N(AG20)-N(AG21),IF(ISNUMBER(AE26),AE26,""))</f>
        <v/>
      </c>
      <c r="AI26" s="377" t="str">
        <f t="shared" si="2"/>
        <v/>
      </c>
    </row>
    <row r="27" spans="1:35" ht="11.25" outlineLevel="1">
      <c r="A27" s="378" t="s">
        <v>154</v>
      </c>
      <c r="B27" s="2"/>
      <c r="C27" s="59" t="str">
        <f t="shared" si="0"/>
        <v/>
      </c>
      <c r="D27" s="2" t="s">
        <v>83</v>
      </c>
      <c r="E27" s="2" t="s">
        <v>155</v>
      </c>
      <c r="F27" s="2" t="s">
        <v>68</v>
      </c>
      <c r="G27" s="2" t="s">
        <v>154</v>
      </c>
      <c r="H27" s="2"/>
      <c r="I27" s="2"/>
      <c r="J27" s="2" t="s">
        <v>72</v>
      </c>
      <c r="K27" s="2"/>
      <c r="L27" s="2" t="s">
        <v>12</v>
      </c>
      <c r="M27" s="2" t="s">
        <v>12</v>
      </c>
      <c r="N27" s="2"/>
      <c r="O27" s="2"/>
      <c r="P27" s="2"/>
      <c r="Q27" s="2"/>
      <c r="S27" s="379"/>
      <c r="U27" s="380"/>
      <c r="W27" s="381" t="str">
        <f>IF(OR(ISNUMBER(W28),ISNUMBER(W30),ISNUMBER(W34),ISNUMBER(W38)),N(W28)+N(W30)+N(W34)+N(W38),IF(ISNUMBER(U27),U27,""))</f>
        <v/>
      </c>
      <c r="Y27" s="382" t="str">
        <f t="shared" si="1"/>
        <v/>
      </c>
      <c r="AA27" s="84"/>
      <c r="AC27" s="383"/>
      <c r="AE27" s="384"/>
      <c r="AG27" s="385" t="str">
        <f>IF(OR(ISNUMBER(AG28),ISNUMBER(AG30),ISNUMBER(AG34),ISNUMBER(AG38)),N(AG28)+N(AG30)+N(AG34)+N(AG38),IF(ISNUMBER(AE27),AE27,""))</f>
        <v/>
      </c>
      <c r="AI27" s="386" t="str">
        <f t="shared" si="2"/>
        <v/>
      </c>
    </row>
    <row r="28" spans="1:35" ht="11.25" outlineLevel="2" collapsed="1">
      <c r="A28" s="387" t="s">
        <v>156</v>
      </c>
      <c r="B28" s="2" t="s">
        <v>88</v>
      </c>
      <c r="C28" s="59" t="str">
        <f t="shared" si="0"/>
        <v/>
      </c>
      <c r="D28" s="2" t="s">
        <v>83</v>
      </c>
      <c r="E28" s="2" t="s">
        <v>157</v>
      </c>
      <c r="F28" s="2" t="s">
        <v>68</v>
      </c>
      <c r="G28" s="2" t="s">
        <v>156</v>
      </c>
      <c r="H28" s="2"/>
      <c r="I28" s="2"/>
      <c r="J28" s="2" t="s">
        <v>86</v>
      </c>
      <c r="K28" s="2"/>
      <c r="L28" s="2" t="s">
        <v>12</v>
      </c>
      <c r="M28" s="2" t="s">
        <v>12</v>
      </c>
      <c r="N28" s="2"/>
      <c r="O28" s="2"/>
      <c r="P28" s="2"/>
      <c r="Q28" s="2"/>
      <c r="S28" s="388"/>
      <c r="U28" s="389"/>
      <c r="W28" s="390" t="str">
        <f>IF(ISNUMBER(U28),U28,"")</f>
        <v/>
      </c>
      <c r="Y28" s="391" t="str">
        <f t="shared" si="1"/>
        <v/>
      </c>
      <c r="AA28" s="84"/>
      <c r="AC28" s="392"/>
      <c r="AE28" s="393"/>
      <c r="AG28" s="394" t="str">
        <f>IF(ISNUMBER(AE28),AE28,"")</f>
        <v/>
      </c>
      <c r="AI28" s="395" t="str">
        <f t="shared" si="2"/>
        <v/>
      </c>
    </row>
    <row r="29" spans="1:35" ht="11.25" hidden="1" outlineLevel="3">
      <c r="A29" s="396" t="s">
        <v>158</v>
      </c>
      <c r="B29" s="2"/>
      <c r="C29" s="59" t="str">
        <f t="shared" si="0"/>
        <v/>
      </c>
      <c r="D29" s="2" t="s">
        <v>83</v>
      </c>
      <c r="E29" s="2" t="s">
        <v>159</v>
      </c>
      <c r="F29" s="2" t="s">
        <v>68</v>
      </c>
      <c r="G29" s="2" t="s">
        <v>158</v>
      </c>
      <c r="H29" s="2" t="s">
        <v>160</v>
      </c>
      <c r="I29" s="2" t="s">
        <v>161</v>
      </c>
      <c r="J29" s="2" t="s">
        <v>86</v>
      </c>
      <c r="K29" s="2"/>
      <c r="L29" s="2" t="s">
        <v>12</v>
      </c>
      <c r="M29" s="2" t="s">
        <v>12</v>
      </c>
      <c r="N29" s="2"/>
      <c r="O29" s="2"/>
      <c r="P29" s="2"/>
      <c r="Q29" s="2"/>
      <c r="S29" s="397"/>
      <c r="U29" s="398"/>
      <c r="W29" s="399" t="str">
        <f>IF(ISNUMBER(U29),U29,"")</f>
        <v/>
      </c>
      <c r="Y29" s="400" t="str">
        <f t="shared" si="1"/>
        <v/>
      </c>
      <c r="AA29" s="84"/>
      <c r="AC29" s="401"/>
      <c r="AE29" s="402"/>
      <c r="AG29" s="403" t="str">
        <f>IF(ISNUMBER(AE29),AE29,"")</f>
        <v/>
      </c>
      <c r="AI29" s="404" t="str">
        <f t="shared" si="2"/>
        <v/>
      </c>
    </row>
    <row r="30" spans="1:35" ht="11.25" outlineLevel="2" collapsed="1">
      <c r="A30" s="405" t="s">
        <v>162</v>
      </c>
      <c r="B30" s="2" t="s">
        <v>88</v>
      </c>
      <c r="C30" s="59" t="str">
        <f t="shared" si="0"/>
        <v/>
      </c>
      <c r="D30" s="2" t="s">
        <v>83</v>
      </c>
      <c r="E30" s="2" t="s">
        <v>163</v>
      </c>
      <c r="F30" s="2" t="s">
        <v>68</v>
      </c>
      <c r="G30" s="2" t="s">
        <v>162</v>
      </c>
      <c r="H30" s="2"/>
      <c r="I30" s="2"/>
      <c r="J30" s="2" t="s">
        <v>72</v>
      </c>
      <c r="K30" s="2"/>
      <c r="L30" s="2" t="s">
        <v>12</v>
      </c>
      <c r="M30" s="2" t="s">
        <v>12</v>
      </c>
      <c r="N30" s="2"/>
      <c r="O30" s="2"/>
      <c r="P30" s="2"/>
      <c r="Q30" s="2"/>
      <c r="S30" s="406"/>
      <c r="U30" s="407"/>
      <c r="W30" s="408" t="str">
        <f>IF(OR(ISNUMBER(W31),ISNUMBER(W32),ISNUMBER(W33)),N(W31)+N(W32)+N(W33),IF(ISNUMBER(U30),U30,""))</f>
        <v/>
      </c>
      <c r="Y30" s="409" t="str">
        <f t="shared" si="1"/>
        <v/>
      </c>
      <c r="AA30" s="84"/>
      <c r="AC30" s="410"/>
      <c r="AE30" s="411"/>
      <c r="AG30" s="412" t="str">
        <f>IF(OR(ISNUMBER(AG31),ISNUMBER(AG32),ISNUMBER(AG33)),N(AG31)+N(AG32)+N(AG33),IF(ISNUMBER(AE30),AE30,""))</f>
        <v/>
      </c>
      <c r="AI30" s="413" t="str">
        <f t="shared" si="2"/>
        <v/>
      </c>
    </row>
    <row r="31" spans="1:35" ht="11.25" hidden="1" outlineLevel="3">
      <c r="A31" s="414" t="s">
        <v>164</v>
      </c>
      <c r="B31" s="2" t="s">
        <v>88</v>
      </c>
      <c r="C31" s="59" t="str">
        <f t="shared" si="0"/>
        <v/>
      </c>
      <c r="D31" s="2" t="s">
        <v>83</v>
      </c>
      <c r="E31" s="2" t="s">
        <v>165</v>
      </c>
      <c r="F31" s="2" t="s">
        <v>68</v>
      </c>
      <c r="G31" s="2" t="s">
        <v>164</v>
      </c>
      <c r="H31" s="2"/>
      <c r="I31" s="2" t="s">
        <v>166</v>
      </c>
      <c r="J31" s="2" t="s">
        <v>86</v>
      </c>
      <c r="K31" s="2"/>
      <c r="L31" s="2" t="s">
        <v>12</v>
      </c>
      <c r="M31" s="2" t="s">
        <v>12</v>
      </c>
      <c r="N31" s="2"/>
      <c r="O31" s="2"/>
      <c r="P31" s="2"/>
      <c r="Q31" s="2"/>
      <c r="S31" s="415"/>
      <c r="U31" s="416"/>
      <c r="W31" s="417" t="str">
        <f>IF(ISNUMBER(U31),U31,"")</f>
        <v/>
      </c>
      <c r="Y31" s="418" t="str">
        <f t="shared" si="1"/>
        <v/>
      </c>
      <c r="AA31" s="84"/>
      <c r="AC31" s="419"/>
      <c r="AE31" s="420"/>
      <c r="AG31" s="421" t="str">
        <f>IF(ISNUMBER(AE31),AE31,"")</f>
        <v/>
      </c>
      <c r="AI31" s="422" t="str">
        <f t="shared" si="2"/>
        <v/>
      </c>
    </row>
    <row r="32" spans="1:35" ht="11.25" hidden="1" outlineLevel="3">
      <c r="A32" s="423" t="s">
        <v>167</v>
      </c>
      <c r="B32" s="2" t="s">
        <v>88</v>
      </c>
      <c r="C32" s="59" t="str">
        <f t="shared" si="0"/>
        <v/>
      </c>
      <c r="D32" s="2" t="s">
        <v>83</v>
      </c>
      <c r="E32" s="2" t="s">
        <v>168</v>
      </c>
      <c r="F32" s="2" t="s">
        <v>68</v>
      </c>
      <c r="G32" s="2" t="s">
        <v>167</v>
      </c>
      <c r="H32" s="2"/>
      <c r="I32" s="2" t="s">
        <v>169</v>
      </c>
      <c r="J32" s="2" t="s">
        <v>86</v>
      </c>
      <c r="K32" s="2"/>
      <c r="L32" s="2" t="s">
        <v>12</v>
      </c>
      <c r="M32" s="2" t="s">
        <v>12</v>
      </c>
      <c r="N32" s="2"/>
      <c r="O32" s="2"/>
      <c r="P32" s="2"/>
      <c r="Q32" s="2"/>
      <c r="S32" s="424"/>
      <c r="U32" s="425"/>
      <c r="W32" s="426" t="str">
        <f>IF(ISNUMBER(U32),U32,"")</f>
        <v/>
      </c>
      <c r="Y32" s="427" t="str">
        <f t="shared" si="1"/>
        <v/>
      </c>
      <c r="AA32" s="84"/>
      <c r="AC32" s="428"/>
      <c r="AE32" s="429"/>
      <c r="AG32" s="430" t="str">
        <f>IF(ISNUMBER(AE32),AE32,"")</f>
        <v/>
      </c>
      <c r="AI32" s="431" t="str">
        <f t="shared" si="2"/>
        <v/>
      </c>
    </row>
    <row r="33" spans="1:35" ht="11.25" hidden="1" outlineLevel="3">
      <c r="A33" s="432" t="s">
        <v>170</v>
      </c>
      <c r="B33" s="2" t="s">
        <v>88</v>
      </c>
      <c r="C33" s="59" t="str">
        <f t="shared" si="0"/>
        <v/>
      </c>
      <c r="D33" s="2" t="s">
        <v>83</v>
      </c>
      <c r="E33" s="2" t="s">
        <v>171</v>
      </c>
      <c r="F33" s="2" t="s">
        <v>68</v>
      </c>
      <c r="G33" s="2" t="s">
        <v>170</v>
      </c>
      <c r="H33" s="2"/>
      <c r="I33" s="2"/>
      <c r="J33" s="2" t="s">
        <v>118</v>
      </c>
      <c r="K33" s="2"/>
      <c r="L33" s="2" t="s">
        <v>12</v>
      </c>
      <c r="M33" s="2" t="s">
        <v>12</v>
      </c>
      <c r="N33" s="2"/>
      <c r="O33" s="2"/>
      <c r="P33" s="2"/>
      <c r="Q33" s="2"/>
      <c r="S33" s="433"/>
      <c r="U33" s="434"/>
      <c r="W33" s="435" t="str">
        <f>IF(ISNUMBER(U33),U33,"")</f>
        <v/>
      </c>
      <c r="Y33" s="436" t="str">
        <f t="shared" si="1"/>
        <v/>
      </c>
      <c r="AA33" s="84"/>
      <c r="AC33" s="437"/>
      <c r="AE33" s="438"/>
      <c r="AG33" s="439" t="str">
        <f>IF(ISNUMBER(AE33),AE33,"")</f>
        <v/>
      </c>
      <c r="AI33" s="440" t="str">
        <f t="shared" si="2"/>
        <v/>
      </c>
    </row>
    <row r="34" spans="1:35" ht="11.25" outlineLevel="2" collapsed="1">
      <c r="A34" s="441" t="s">
        <v>172</v>
      </c>
      <c r="B34" s="2" t="s">
        <v>88</v>
      </c>
      <c r="C34" s="59" t="str">
        <f t="shared" si="0"/>
        <v/>
      </c>
      <c r="D34" s="2" t="s">
        <v>83</v>
      </c>
      <c r="E34" s="2" t="s">
        <v>173</v>
      </c>
      <c r="F34" s="2" t="s">
        <v>68</v>
      </c>
      <c r="G34" s="2" t="s">
        <v>172</v>
      </c>
      <c r="H34" s="2" t="s">
        <v>174</v>
      </c>
      <c r="I34" s="2" t="s">
        <v>175</v>
      </c>
      <c r="J34" s="2" t="s">
        <v>72</v>
      </c>
      <c r="K34" s="2"/>
      <c r="L34" s="2" t="s">
        <v>12</v>
      </c>
      <c r="M34" s="2" t="s">
        <v>12</v>
      </c>
      <c r="N34" s="2"/>
      <c r="O34" s="2"/>
      <c r="P34" s="2"/>
      <c r="Q34" s="2"/>
      <c r="S34" s="442"/>
      <c r="U34" s="443"/>
      <c r="W34" s="444" t="str">
        <f>IF(OR(ISNUMBER(W35),ISNUMBER(W36),ISNUMBER(W37)),N(W35)+N(W36)+N(W37),IF(ISNUMBER(U34),U34,""))</f>
        <v/>
      </c>
      <c r="Y34" s="445" t="str">
        <f t="shared" si="1"/>
        <v/>
      </c>
      <c r="AA34" s="84"/>
      <c r="AC34" s="446"/>
      <c r="AE34" s="447"/>
      <c r="AG34" s="448" t="str">
        <f>IF(OR(ISNUMBER(AG35),ISNUMBER(AG36),ISNUMBER(AG37)),N(AG35)+N(AG36)+N(AG37),IF(ISNUMBER(AE34),AE34,""))</f>
        <v/>
      </c>
      <c r="AI34" s="449" t="str">
        <f t="shared" si="2"/>
        <v/>
      </c>
    </row>
    <row r="35" spans="1:35" ht="11.25" hidden="1" outlineLevel="3">
      <c r="A35" s="450" t="s">
        <v>164</v>
      </c>
      <c r="B35" s="2" t="s">
        <v>88</v>
      </c>
      <c r="C35" s="59" t="str">
        <f t="shared" si="0"/>
        <v/>
      </c>
      <c r="D35" s="2" t="s">
        <v>83</v>
      </c>
      <c r="E35" s="2" t="s">
        <v>176</v>
      </c>
      <c r="F35" s="2" t="s">
        <v>68</v>
      </c>
      <c r="G35" s="2" t="s">
        <v>164</v>
      </c>
      <c r="H35" s="2"/>
      <c r="I35" s="2" t="s">
        <v>166</v>
      </c>
      <c r="J35" s="2" t="s">
        <v>86</v>
      </c>
      <c r="K35" s="2"/>
      <c r="L35" s="2" t="s">
        <v>12</v>
      </c>
      <c r="M35" s="2" t="s">
        <v>12</v>
      </c>
      <c r="N35" s="2"/>
      <c r="O35" s="2"/>
      <c r="P35" s="2"/>
      <c r="Q35" s="2"/>
      <c r="S35" s="451"/>
      <c r="U35" s="452"/>
      <c r="W35" s="453" t="str">
        <f>IF(ISNUMBER(U35),U35,"")</f>
        <v/>
      </c>
      <c r="Y35" s="454" t="str">
        <f t="shared" si="1"/>
        <v/>
      </c>
      <c r="AA35" s="84"/>
      <c r="AC35" s="455"/>
      <c r="AE35" s="456"/>
      <c r="AG35" s="457" t="str">
        <f>IF(ISNUMBER(AE35),AE35,"")</f>
        <v/>
      </c>
      <c r="AI35" s="458" t="str">
        <f t="shared" si="2"/>
        <v/>
      </c>
    </row>
    <row r="36" spans="1:35" ht="11.25" hidden="1" outlineLevel="3">
      <c r="A36" s="459" t="s">
        <v>167</v>
      </c>
      <c r="B36" s="2" t="s">
        <v>88</v>
      </c>
      <c r="C36" s="59" t="str">
        <f t="shared" si="0"/>
        <v/>
      </c>
      <c r="D36" s="2" t="s">
        <v>83</v>
      </c>
      <c r="E36" s="2" t="s">
        <v>177</v>
      </c>
      <c r="F36" s="2" t="s">
        <v>68</v>
      </c>
      <c r="G36" s="2" t="s">
        <v>167</v>
      </c>
      <c r="H36" s="2"/>
      <c r="I36" s="2" t="s">
        <v>169</v>
      </c>
      <c r="J36" s="2" t="s">
        <v>86</v>
      </c>
      <c r="K36" s="2"/>
      <c r="L36" s="2" t="s">
        <v>12</v>
      </c>
      <c r="M36" s="2" t="s">
        <v>12</v>
      </c>
      <c r="N36" s="2"/>
      <c r="O36" s="2"/>
      <c r="P36" s="2"/>
      <c r="Q36" s="2"/>
      <c r="S36" s="460"/>
      <c r="U36" s="461"/>
      <c r="W36" s="462" t="str">
        <f>IF(ISNUMBER(U36),U36,"")</f>
        <v/>
      </c>
      <c r="Y36" s="463" t="str">
        <f t="shared" si="1"/>
        <v/>
      </c>
      <c r="AA36" s="84"/>
      <c r="AC36" s="464"/>
      <c r="AE36" s="465"/>
      <c r="AG36" s="466" t="str">
        <f>IF(ISNUMBER(AE36),AE36,"")</f>
        <v/>
      </c>
      <c r="AI36" s="467" t="str">
        <f t="shared" si="2"/>
        <v/>
      </c>
    </row>
    <row r="37" spans="1:35" ht="11.25" hidden="1" outlineLevel="3">
      <c r="A37" s="468" t="s">
        <v>170</v>
      </c>
      <c r="B37" s="2" t="s">
        <v>88</v>
      </c>
      <c r="C37" s="59" t="str">
        <f t="shared" si="0"/>
        <v/>
      </c>
      <c r="D37" s="2" t="s">
        <v>83</v>
      </c>
      <c r="E37" s="2" t="s">
        <v>178</v>
      </c>
      <c r="F37" s="2" t="s">
        <v>68</v>
      </c>
      <c r="G37" s="2" t="s">
        <v>170</v>
      </c>
      <c r="H37" s="2"/>
      <c r="I37" s="2" t="s">
        <v>175</v>
      </c>
      <c r="J37" s="2" t="s">
        <v>118</v>
      </c>
      <c r="K37" s="2"/>
      <c r="L37" s="2" t="s">
        <v>12</v>
      </c>
      <c r="M37" s="2" t="s">
        <v>12</v>
      </c>
      <c r="N37" s="2"/>
      <c r="O37" s="2"/>
      <c r="P37" s="2"/>
      <c r="Q37" s="2"/>
      <c r="S37" s="469"/>
      <c r="U37" s="470"/>
      <c r="W37" s="471" t="str">
        <f>IF(ISNUMBER(U37),U37,"")</f>
        <v/>
      </c>
      <c r="Y37" s="472" t="str">
        <f t="shared" si="1"/>
        <v/>
      </c>
      <c r="AA37" s="84"/>
      <c r="AC37" s="473"/>
      <c r="AE37" s="474"/>
      <c r="AG37" s="475" t="str">
        <f>IF(ISNUMBER(AE37),AE37,"")</f>
        <v/>
      </c>
      <c r="AI37" s="476" t="str">
        <f t="shared" si="2"/>
        <v/>
      </c>
    </row>
    <row r="38" spans="1:35" ht="11.25" outlineLevel="2" collapsed="1">
      <c r="A38" s="477" t="s">
        <v>179</v>
      </c>
      <c r="B38" s="2" t="s">
        <v>88</v>
      </c>
      <c r="C38" s="59" t="str">
        <f t="shared" si="0"/>
        <v/>
      </c>
      <c r="D38" s="2" t="s">
        <v>83</v>
      </c>
      <c r="E38" s="2" t="s">
        <v>180</v>
      </c>
      <c r="F38" s="2" t="s">
        <v>68</v>
      </c>
      <c r="G38" s="2" t="s">
        <v>179</v>
      </c>
      <c r="H38" s="2"/>
      <c r="I38" s="2"/>
      <c r="J38" s="2" t="s">
        <v>72</v>
      </c>
      <c r="K38" s="2"/>
      <c r="L38" s="2" t="s">
        <v>12</v>
      </c>
      <c r="M38" s="2" t="s">
        <v>12</v>
      </c>
      <c r="N38" s="2"/>
      <c r="O38" s="2"/>
      <c r="P38" s="2"/>
      <c r="Q38" s="2"/>
      <c r="S38" s="478"/>
      <c r="U38" s="479"/>
      <c r="W38" s="480" t="str">
        <f>IF(OR(ISNUMBER(W39),ISNUMBER(W40),ISNUMBER(W41)),N(W39)+N(W40)+N(W41),IF(ISNUMBER(U38),U38,""))</f>
        <v/>
      </c>
      <c r="Y38" s="481" t="str">
        <f t="shared" si="1"/>
        <v/>
      </c>
      <c r="AA38" s="84"/>
      <c r="AC38" s="482"/>
      <c r="AE38" s="483"/>
      <c r="AG38" s="484" t="str">
        <f>IF(OR(ISNUMBER(AG39),ISNUMBER(AG40),ISNUMBER(AG41)),N(AG39)+N(AG40)+N(AG41),IF(ISNUMBER(AE38),AE38,""))</f>
        <v/>
      </c>
      <c r="AI38" s="485" t="str">
        <f t="shared" si="2"/>
        <v/>
      </c>
    </row>
    <row r="39" spans="1:35" ht="11.25" hidden="1" outlineLevel="3">
      <c r="A39" s="486" t="s">
        <v>164</v>
      </c>
      <c r="B39" s="2" t="s">
        <v>88</v>
      </c>
      <c r="C39" s="59" t="str">
        <f t="shared" si="0"/>
        <v/>
      </c>
      <c r="D39" s="2" t="s">
        <v>83</v>
      </c>
      <c r="E39" s="2" t="s">
        <v>181</v>
      </c>
      <c r="F39" s="2" t="s">
        <v>68</v>
      </c>
      <c r="G39" s="2" t="s">
        <v>164</v>
      </c>
      <c r="H39" s="2"/>
      <c r="I39" s="2"/>
      <c r="J39" s="2" t="s">
        <v>86</v>
      </c>
      <c r="K39" s="2"/>
      <c r="L39" s="2" t="s">
        <v>12</v>
      </c>
      <c r="M39" s="2" t="s">
        <v>12</v>
      </c>
      <c r="N39" s="2"/>
      <c r="O39" s="2"/>
      <c r="P39" s="2"/>
      <c r="Q39" s="2"/>
      <c r="S39" s="487"/>
      <c r="U39" s="488"/>
      <c r="W39" s="489" t="str">
        <f>IF(ISNUMBER(U39),U39,"")</f>
        <v/>
      </c>
      <c r="Y39" s="490" t="str">
        <f t="shared" si="1"/>
        <v/>
      </c>
      <c r="AA39" s="84"/>
      <c r="AC39" s="491"/>
      <c r="AE39" s="492"/>
      <c r="AG39" s="493" t="str">
        <f>IF(ISNUMBER(AE39),AE39,"")</f>
        <v/>
      </c>
      <c r="AI39" s="494" t="str">
        <f t="shared" si="2"/>
        <v/>
      </c>
    </row>
    <row r="40" spans="1:35" ht="11.25" hidden="1" outlineLevel="3">
      <c r="A40" s="495" t="s">
        <v>167</v>
      </c>
      <c r="B40" s="2" t="s">
        <v>88</v>
      </c>
      <c r="C40" s="59" t="str">
        <f t="shared" si="0"/>
        <v/>
      </c>
      <c r="D40" s="2" t="s">
        <v>83</v>
      </c>
      <c r="E40" s="2" t="s">
        <v>182</v>
      </c>
      <c r="F40" s="2" t="s">
        <v>68</v>
      </c>
      <c r="G40" s="2" t="s">
        <v>167</v>
      </c>
      <c r="H40" s="2"/>
      <c r="I40" s="2"/>
      <c r="J40" s="2" t="s">
        <v>86</v>
      </c>
      <c r="K40" s="2"/>
      <c r="L40" s="2" t="s">
        <v>12</v>
      </c>
      <c r="M40" s="2" t="s">
        <v>12</v>
      </c>
      <c r="N40" s="2"/>
      <c r="O40" s="2"/>
      <c r="P40" s="2"/>
      <c r="Q40" s="2"/>
      <c r="S40" s="496"/>
      <c r="U40" s="497"/>
      <c r="W40" s="498" t="str">
        <f>IF(ISNUMBER(U40),U40,"")</f>
        <v/>
      </c>
      <c r="Y40" s="499" t="str">
        <f t="shared" si="1"/>
        <v/>
      </c>
      <c r="AA40" s="84"/>
      <c r="AC40" s="500"/>
      <c r="AE40" s="501"/>
      <c r="AG40" s="502" t="str">
        <f>IF(ISNUMBER(AE40),AE40,"")</f>
        <v/>
      </c>
      <c r="AI40" s="503" t="str">
        <f t="shared" si="2"/>
        <v/>
      </c>
    </row>
    <row r="41" spans="1:35" ht="11.25" hidden="1" outlineLevel="3">
      <c r="A41" s="504" t="s">
        <v>170</v>
      </c>
      <c r="B41" s="2" t="s">
        <v>88</v>
      </c>
      <c r="C41" s="59" t="str">
        <f t="shared" si="0"/>
        <v/>
      </c>
      <c r="D41" s="2" t="s">
        <v>83</v>
      </c>
      <c r="E41" s="2" t="s">
        <v>183</v>
      </c>
      <c r="F41" s="2" t="s">
        <v>68</v>
      </c>
      <c r="G41" s="2" t="s">
        <v>170</v>
      </c>
      <c r="H41" s="2"/>
      <c r="I41" s="2"/>
      <c r="J41" s="2" t="s">
        <v>118</v>
      </c>
      <c r="K41" s="2"/>
      <c r="L41" s="2" t="s">
        <v>12</v>
      </c>
      <c r="M41" s="2" t="s">
        <v>12</v>
      </c>
      <c r="N41" s="2"/>
      <c r="O41" s="2"/>
      <c r="P41" s="2"/>
      <c r="Q41" s="2"/>
      <c r="S41" s="505"/>
      <c r="U41" s="506"/>
      <c r="W41" s="507" t="str">
        <f>IF(ISNUMBER(U41),U41,"")</f>
        <v/>
      </c>
      <c r="Y41" s="508" t="str">
        <f t="shared" si="1"/>
        <v/>
      </c>
      <c r="AA41" s="84"/>
      <c r="AC41" s="509"/>
      <c r="AE41" s="510"/>
      <c r="AG41" s="511" t="str">
        <f>IF(ISNUMBER(AE41),AE41,"")</f>
        <v/>
      </c>
      <c r="AI41" s="512" t="str">
        <f t="shared" si="2"/>
        <v/>
      </c>
    </row>
    <row r="42" spans="1:35" ht="11.25" outlineLevel="1">
      <c r="A42" s="513" t="s">
        <v>184</v>
      </c>
      <c r="B42" s="2"/>
      <c r="C42" s="59" t="str">
        <f t="shared" si="0"/>
        <v/>
      </c>
      <c r="D42" s="2" t="s">
        <v>83</v>
      </c>
      <c r="E42" s="2" t="s">
        <v>185</v>
      </c>
      <c r="F42" s="2" t="s">
        <v>68</v>
      </c>
      <c r="G42" s="2" t="s">
        <v>184</v>
      </c>
      <c r="H42" s="2"/>
      <c r="I42" s="2"/>
      <c r="J42" s="2" t="s">
        <v>186</v>
      </c>
      <c r="K42" s="2"/>
      <c r="L42" s="2" t="s">
        <v>12</v>
      </c>
      <c r="M42" s="2" t="s">
        <v>12</v>
      </c>
      <c r="N42" s="2"/>
      <c r="O42" s="2"/>
      <c r="P42" s="2"/>
      <c r="Q42" s="2"/>
      <c r="S42" s="514"/>
      <c r="U42" s="515"/>
      <c r="W42" s="516" t="str">
        <f>IF(OR(ISNUMBER(W43),ISNUMBER(W44),ISNUMBER(W45),ISNUMBER(W46),ISNUMBER(W47),ISNUMBER(W48)),N(W43)+N(W44)+N(W45)+N(W46)+N(W47)-N(W48),IF(ISNUMBER(U42),U42,""))</f>
        <v/>
      </c>
      <c r="Y42" s="517" t="str">
        <f t="shared" si="1"/>
        <v/>
      </c>
      <c r="AA42" s="84"/>
      <c r="AC42" s="518"/>
      <c r="AE42" s="519"/>
      <c r="AG42" s="520" t="str">
        <f>IF(OR(ISNUMBER(AG43),ISNUMBER(AG44),ISNUMBER(AG45),ISNUMBER(AG46),ISNUMBER(AG47),ISNUMBER(AG48)),N(AG43)+N(AG44)+N(AG45)+N(AG46)+N(AG47)-N(AG48),IF(ISNUMBER(AE42),AE42,""))</f>
        <v/>
      </c>
      <c r="AI42" s="521" t="str">
        <f t="shared" si="2"/>
        <v/>
      </c>
    </row>
    <row r="43" spans="1:35" ht="11.25" outlineLevel="2">
      <c r="A43" s="522" t="s">
        <v>187</v>
      </c>
      <c r="B43" s="2" t="s">
        <v>88</v>
      </c>
      <c r="C43" s="59" t="str">
        <f t="shared" si="0"/>
        <v/>
      </c>
      <c r="D43" s="2" t="s">
        <v>83</v>
      </c>
      <c r="E43" s="2" t="s">
        <v>188</v>
      </c>
      <c r="F43" s="2" t="s">
        <v>68</v>
      </c>
      <c r="G43" s="2" t="s">
        <v>187</v>
      </c>
      <c r="H43" s="2"/>
      <c r="I43" s="2"/>
      <c r="J43" s="2"/>
      <c r="K43" s="2"/>
      <c r="L43" s="2" t="s">
        <v>12</v>
      </c>
      <c r="M43" s="2" t="s">
        <v>12</v>
      </c>
      <c r="N43" s="2"/>
      <c r="O43" s="2"/>
      <c r="P43" s="2"/>
      <c r="Q43" s="2"/>
      <c r="S43" s="523"/>
      <c r="U43" s="524"/>
      <c r="W43" s="525" t="str">
        <f t="shared" ref="W43:W48" si="5">IF(ISNUMBER(U43),U43,"")</f>
        <v/>
      </c>
      <c r="Y43" s="526" t="str">
        <f t="shared" si="1"/>
        <v/>
      </c>
      <c r="AA43" s="84"/>
      <c r="AC43" s="527"/>
      <c r="AE43" s="528"/>
      <c r="AG43" s="529" t="str">
        <f t="shared" ref="AG43:AG48" si="6">IF(ISNUMBER(AE43),AE43,"")</f>
        <v/>
      </c>
      <c r="AI43" s="530" t="str">
        <f t="shared" si="2"/>
        <v/>
      </c>
    </row>
    <row r="44" spans="1:35" ht="11.25" outlineLevel="2">
      <c r="A44" s="531" t="s">
        <v>189</v>
      </c>
      <c r="B44" s="2" t="s">
        <v>88</v>
      </c>
      <c r="C44" s="59" t="str">
        <f t="shared" si="0"/>
        <v/>
      </c>
      <c r="D44" s="2" t="s">
        <v>83</v>
      </c>
      <c r="E44" s="2" t="s">
        <v>190</v>
      </c>
      <c r="F44" s="2" t="s">
        <v>68</v>
      </c>
      <c r="G44" s="2" t="s">
        <v>189</v>
      </c>
      <c r="H44" s="2"/>
      <c r="I44" s="2"/>
      <c r="J44" s="2"/>
      <c r="K44" s="2"/>
      <c r="L44" s="2" t="s">
        <v>12</v>
      </c>
      <c r="M44" s="2" t="s">
        <v>12</v>
      </c>
      <c r="N44" s="2"/>
      <c r="O44" s="2"/>
      <c r="P44" s="2"/>
      <c r="Q44" s="2"/>
      <c r="S44" s="532"/>
      <c r="U44" s="533"/>
      <c r="W44" s="534" t="str">
        <f t="shared" si="5"/>
        <v/>
      </c>
      <c r="Y44" s="535" t="str">
        <f t="shared" si="1"/>
        <v/>
      </c>
      <c r="AA44" s="84"/>
      <c r="AC44" s="536"/>
      <c r="AE44" s="537"/>
      <c r="AG44" s="538" t="str">
        <f t="shared" si="6"/>
        <v/>
      </c>
      <c r="AI44" s="539" t="str">
        <f t="shared" si="2"/>
        <v/>
      </c>
    </row>
    <row r="45" spans="1:35" ht="11.25" outlineLevel="2">
      <c r="A45" s="540" t="s">
        <v>191</v>
      </c>
      <c r="B45" s="2" t="s">
        <v>88</v>
      </c>
      <c r="C45" s="59" t="str">
        <f t="shared" si="0"/>
        <v/>
      </c>
      <c r="D45" s="2" t="s">
        <v>83</v>
      </c>
      <c r="E45" s="2" t="s">
        <v>192</v>
      </c>
      <c r="F45" s="2" t="s">
        <v>68</v>
      </c>
      <c r="G45" s="2" t="s">
        <v>191</v>
      </c>
      <c r="H45" s="2"/>
      <c r="I45" s="2"/>
      <c r="J45" s="2"/>
      <c r="K45" s="2"/>
      <c r="L45" s="2" t="s">
        <v>12</v>
      </c>
      <c r="M45" s="2" t="s">
        <v>12</v>
      </c>
      <c r="N45" s="2"/>
      <c r="O45" s="2"/>
      <c r="P45" s="2"/>
      <c r="Q45" s="2"/>
      <c r="S45" s="541"/>
      <c r="U45" s="542"/>
      <c r="W45" s="543" t="str">
        <f t="shared" si="5"/>
        <v/>
      </c>
      <c r="Y45" s="544" t="str">
        <f t="shared" si="1"/>
        <v/>
      </c>
      <c r="AA45" s="84"/>
      <c r="AC45" s="545"/>
      <c r="AE45" s="546"/>
      <c r="AG45" s="547" t="str">
        <f t="shared" si="6"/>
        <v/>
      </c>
      <c r="AI45" s="548" t="str">
        <f t="shared" si="2"/>
        <v/>
      </c>
    </row>
    <row r="46" spans="1:35" ht="11.25" outlineLevel="2">
      <c r="A46" s="549" t="s">
        <v>193</v>
      </c>
      <c r="B46" s="2" t="s">
        <v>88</v>
      </c>
      <c r="C46" s="59" t="str">
        <f t="shared" si="0"/>
        <v/>
      </c>
      <c r="D46" s="2" t="s">
        <v>83</v>
      </c>
      <c r="E46" s="2" t="s">
        <v>194</v>
      </c>
      <c r="F46" s="2" t="s">
        <v>68</v>
      </c>
      <c r="G46" s="2" t="s">
        <v>193</v>
      </c>
      <c r="H46" s="2"/>
      <c r="I46" s="2"/>
      <c r="J46" s="2"/>
      <c r="K46" s="2"/>
      <c r="L46" s="2" t="s">
        <v>12</v>
      </c>
      <c r="M46" s="2" t="s">
        <v>12</v>
      </c>
      <c r="N46" s="2"/>
      <c r="O46" s="2"/>
      <c r="P46" s="2"/>
      <c r="Q46" s="2"/>
      <c r="S46" s="550"/>
      <c r="U46" s="551"/>
      <c r="W46" s="552" t="str">
        <f t="shared" si="5"/>
        <v/>
      </c>
      <c r="Y46" s="553" t="str">
        <f t="shared" si="1"/>
        <v/>
      </c>
      <c r="AA46" s="84"/>
      <c r="AC46" s="554"/>
      <c r="AE46" s="555"/>
      <c r="AG46" s="556" t="str">
        <f t="shared" si="6"/>
        <v/>
      </c>
      <c r="AI46" s="557" t="str">
        <f t="shared" si="2"/>
        <v/>
      </c>
    </row>
    <row r="47" spans="1:35" ht="11.25" outlineLevel="2">
      <c r="A47" s="558" t="s">
        <v>195</v>
      </c>
      <c r="B47" s="2" t="s">
        <v>88</v>
      </c>
      <c r="C47" s="59" t="str">
        <f t="shared" si="0"/>
        <v/>
      </c>
      <c r="D47" s="2" t="s">
        <v>83</v>
      </c>
      <c r="E47" s="2" t="s">
        <v>196</v>
      </c>
      <c r="F47" s="2" t="s">
        <v>68</v>
      </c>
      <c r="G47" s="2" t="s">
        <v>195</v>
      </c>
      <c r="H47" s="2"/>
      <c r="I47" s="2"/>
      <c r="J47" s="2"/>
      <c r="K47" s="2"/>
      <c r="L47" s="2" t="s">
        <v>12</v>
      </c>
      <c r="M47" s="2" t="s">
        <v>12</v>
      </c>
      <c r="N47" s="2"/>
      <c r="O47" s="2"/>
      <c r="P47" s="2"/>
      <c r="Q47" s="2"/>
      <c r="S47" s="559"/>
      <c r="U47" s="560"/>
      <c r="W47" s="561" t="str">
        <f t="shared" si="5"/>
        <v/>
      </c>
      <c r="Y47" s="562" t="str">
        <f t="shared" si="1"/>
        <v/>
      </c>
      <c r="AA47" s="84"/>
      <c r="AC47" s="563"/>
      <c r="AE47" s="564"/>
      <c r="AG47" s="565" t="str">
        <f t="shared" si="6"/>
        <v/>
      </c>
      <c r="AI47" s="566" t="str">
        <f t="shared" si="2"/>
        <v/>
      </c>
    </row>
    <row r="48" spans="1:35" ht="11.25" outlineLevel="2">
      <c r="A48" s="567" t="s">
        <v>197</v>
      </c>
      <c r="B48" s="2" t="s">
        <v>198</v>
      </c>
      <c r="C48" s="59" t="str">
        <f t="shared" si="0"/>
        <v/>
      </c>
      <c r="D48" s="2" t="s">
        <v>83</v>
      </c>
      <c r="E48" s="2" t="s">
        <v>199</v>
      </c>
      <c r="F48" s="2" t="s">
        <v>68</v>
      </c>
      <c r="G48" s="2" t="s">
        <v>197</v>
      </c>
      <c r="H48" s="2"/>
      <c r="I48" s="2"/>
      <c r="J48" s="2"/>
      <c r="K48" s="2"/>
      <c r="L48" s="2" t="s">
        <v>12</v>
      </c>
      <c r="M48" s="2" t="s">
        <v>12</v>
      </c>
      <c r="N48" s="2"/>
      <c r="O48" s="2"/>
      <c r="P48" s="2"/>
      <c r="Q48" s="2"/>
      <c r="S48" s="568"/>
      <c r="U48" s="569"/>
      <c r="W48" s="570" t="str">
        <f t="shared" si="5"/>
        <v/>
      </c>
      <c r="Y48" s="571" t="str">
        <f t="shared" si="1"/>
        <v/>
      </c>
      <c r="AA48" s="84"/>
      <c r="AC48" s="572"/>
      <c r="AE48" s="573"/>
      <c r="AG48" s="574" t="str">
        <f t="shared" si="6"/>
        <v/>
      </c>
      <c r="AI48" s="575" t="str">
        <f t="shared" si="2"/>
        <v/>
      </c>
    </row>
    <row r="49" spans="1:35" ht="11.25" outlineLevel="1">
      <c r="A49" s="576" t="s">
        <v>200</v>
      </c>
      <c r="B49" s="2"/>
      <c r="C49" s="59" t="str">
        <f t="shared" si="0"/>
        <v/>
      </c>
      <c r="D49" s="2" t="s">
        <v>83</v>
      </c>
      <c r="E49" s="2" t="s">
        <v>201</v>
      </c>
      <c r="F49" s="2" t="s">
        <v>68</v>
      </c>
      <c r="G49" s="2" t="s">
        <v>200</v>
      </c>
      <c r="H49" s="2"/>
      <c r="I49" s="2"/>
      <c r="J49" s="2" t="s">
        <v>186</v>
      </c>
      <c r="K49" s="2"/>
      <c r="L49" s="2" t="s">
        <v>12</v>
      </c>
      <c r="M49" s="2" t="s">
        <v>12</v>
      </c>
      <c r="N49" s="2"/>
      <c r="O49" s="2"/>
      <c r="P49" s="2"/>
      <c r="Q49" s="2"/>
      <c r="S49" s="577"/>
      <c r="U49" s="578"/>
      <c r="W49" s="579" t="str">
        <f>IF(OR(ISNUMBER(W51),ISNUMBER(W52),ISNUMBER(W53),ISNUMBER(W54)),N(W51)+N(W52)+N(W53)+N(W54),IF(ISNUMBER(U49),U49,""))</f>
        <v/>
      </c>
      <c r="Y49" s="580" t="str">
        <f t="shared" si="1"/>
        <v/>
      </c>
      <c r="AA49" s="84"/>
      <c r="AC49" s="581"/>
      <c r="AE49" s="582"/>
      <c r="AG49" s="583" t="str">
        <f>IF(OR(ISNUMBER(AG51),ISNUMBER(AG52),ISNUMBER(AG53),ISNUMBER(AG54)),N(AG51)+N(AG52)+N(AG53)+N(AG54),IF(ISNUMBER(AE49),AE49,""))</f>
        <v/>
      </c>
      <c r="AI49" s="584" t="str">
        <f t="shared" si="2"/>
        <v/>
      </c>
    </row>
    <row r="50" spans="1:35" ht="11.25" outlineLevel="2">
      <c r="A50" s="585" t="s">
        <v>124</v>
      </c>
      <c r="B50" s="2"/>
      <c r="C50" s="59" t="str">
        <f t="shared" si="0"/>
        <v/>
      </c>
      <c r="D50" s="2" t="s">
        <v>83</v>
      </c>
      <c r="E50" s="2" t="s">
        <v>202</v>
      </c>
      <c r="F50" s="2" t="s">
        <v>68</v>
      </c>
      <c r="G50" s="2" t="s">
        <v>124</v>
      </c>
      <c r="H50" s="2"/>
      <c r="I50" s="2"/>
      <c r="J50" s="2" t="s">
        <v>86</v>
      </c>
      <c r="K50" s="2"/>
      <c r="L50" s="2" t="s">
        <v>12</v>
      </c>
      <c r="M50" s="2" t="s">
        <v>12</v>
      </c>
      <c r="N50" s="2"/>
      <c r="O50" s="2"/>
      <c r="P50" s="2"/>
      <c r="Q50" s="2"/>
      <c r="S50" s="586"/>
      <c r="U50" s="587"/>
      <c r="W50" s="588" t="str">
        <f t="shared" ref="W50:W56" si="7">IF(ISNUMBER(U50),U50,"")</f>
        <v/>
      </c>
      <c r="Y50" s="589" t="str">
        <f t="shared" si="1"/>
        <v/>
      </c>
      <c r="AA50" s="84"/>
      <c r="AC50" s="590"/>
      <c r="AE50" s="591"/>
      <c r="AG50" s="592" t="str">
        <f t="shared" ref="AG50:AG56" si="8">IF(ISNUMBER(AE50),AE50,"")</f>
        <v/>
      </c>
      <c r="AI50" s="593" t="str">
        <f t="shared" si="2"/>
        <v/>
      </c>
    </row>
    <row r="51" spans="1:35" ht="11.25" outlineLevel="2">
      <c r="A51" s="594" t="s">
        <v>203</v>
      </c>
      <c r="B51" s="2" t="s">
        <v>88</v>
      </c>
      <c r="C51" s="59" t="str">
        <f t="shared" si="0"/>
        <v/>
      </c>
      <c r="D51" s="2" t="s">
        <v>83</v>
      </c>
      <c r="E51" s="2" t="s">
        <v>204</v>
      </c>
      <c r="F51" s="2" t="s">
        <v>68</v>
      </c>
      <c r="G51" s="2" t="s">
        <v>203</v>
      </c>
      <c r="H51" s="2" t="s">
        <v>131</v>
      </c>
      <c r="I51" s="2"/>
      <c r="J51" s="2"/>
      <c r="K51" s="2"/>
      <c r="L51" s="2" t="s">
        <v>12</v>
      </c>
      <c r="M51" s="2" t="s">
        <v>12</v>
      </c>
      <c r="N51" s="2"/>
      <c r="O51" s="2"/>
      <c r="P51" s="2"/>
      <c r="Q51" s="2"/>
      <c r="S51" s="595"/>
      <c r="U51" s="596"/>
      <c r="W51" s="597" t="str">
        <f t="shared" si="7"/>
        <v/>
      </c>
      <c r="Y51" s="598" t="str">
        <f t="shared" si="1"/>
        <v/>
      </c>
      <c r="AA51" s="84"/>
      <c r="AC51" s="599"/>
      <c r="AE51" s="600"/>
      <c r="AG51" s="601" t="str">
        <f t="shared" si="8"/>
        <v/>
      </c>
      <c r="AI51" s="602" t="str">
        <f t="shared" si="2"/>
        <v/>
      </c>
    </row>
    <row r="52" spans="1:35" ht="11.25" outlineLevel="2">
      <c r="A52" s="603" t="s">
        <v>205</v>
      </c>
      <c r="B52" s="2" t="s">
        <v>88</v>
      </c>
      <c r="C52" s="59" t="str">
        <f t="shared" si="0"/>
        <v/>
      </c>
      <c r="D52" s="2" t="s">
        <v>83</v>
      </c>
      <c r="E52" s="2" t="s">
        <v>206</v>
      </c>
      <c r="F52" s="2" t="s">
        <v>68</v>
      </c>
      <c r="G52" s="2" t="s">
        <v>205</v>
      </c>
      <c r="H52" s="2" t="s">
        <v>131</v>
      </c>
      <c r="I52" s="2"/>
      <c r="J52" s="2"/>
      <c r="K52" s="2"/>
      <c r="L52" s="2" t="s">
        <v>12</v>
      </c>
      <c r="M52" s="2" t="s">
        <v>12</v>
      </c>
      <c r="N52" s="2"/>
      <c r="O52" s="2"/>
      <c r="P52" s="2"/>
      <c r="Q52" s="2"/>
      <c r="S52" s="604"/>
      <c r="U52" s="605"/>
      <c r="W52" s="606" t="str">
        <f t="shared" si="7"/>
        <v/>
      </c>
      <c r="Y52" s="607" t="str">
        <f t="shared" si="1"/>
        <v/>
      </c>
      <c r="AA52" s="84"/>
      <c r="AC52" s="608"/>
      <c r="AE52" s="609"/>
      <c r="AG52" s="610" t="str">
        <f t="shared" si="8"/>
        <v/>
      </c>
      <c r="AI52" s="611" t="str">
        <f t="shared" si="2"/>
        <v/>
      </c>
    </row>
    <row r="53" spans="1:35" ht="11.25" outlineLevel="2">
      <c r="A53" s="612" t="s">
        <v>207</v>
      </c>
      <c r="B53" s="2" t="s">
        <v>88</v>
      </c>
      <c r="C53" s="59" t="str">
        <f t="shared" si="0"/>
        <v/>
      </c>
      <c r="D53" s="2" t="s">
        <v>83</v>
      </c>
      <c r="E53" s="2" t="s">
        <v>208</v>
      </c>
      <c r="F53" s="2" t="s">
        <v>68</v>
      </c>
      <c r="G53" s="2" t="s">
        <v>207</v>
      </c>
      <c r="H53" s="2" t="s">
        <v>131</v>
      </c>
      <c r="I53" s="2"/>
      <c r="J53" s="2"/>
      <c r="K53" s="2"/>
      <c r="L53" s="2" t="s">
        <v>12</v>
      </c>
      <c r="M53" s="2" t="s">
        <v>12</v>
      </c>
      <c r="N53" s="2"/>
      <c r="O53" s="2"/>
      <c r="P53" s="2"/>
      <c r="Q53" s="2"/>
      <c r="S53" s="613"/>
      <c r="U53" s="614"/>
      <c r="W53" s="615" t="str">
        <f t="shared" si="7"/>
        <v/>
      </c>
      <c r="Y53" s="616" t="str">
        <f t="shared" si="1"/>
        <v/>
      </c>
      <c r="AA53" s="84"/>
      <c r="AC53" s="617"/>
      <c r="AE53" s="618"/>
      <c r="AG53" s="619" t="str">
        <f t="shared" si="8"/>
        <v/>
      </c>
      <c r="AI53" s="620" t="str">
        <f t="shared" si="2"/>
        <v/>
      </c>
    </row>
    <row r="54" spans="1:35" ht="11.25" outlineLevel="2">
      <c r="A54" s="621" t="s">
        <v>209</v>
      </c>
      <c r="B54" s="2" t="s">
        <v>88</v>
      </c>
      <c r="C54" s="59" t="str">
        <f t="shared" si="0"/>
        <v/>
      </c>
      <c r="D54" s="2" t="s">
        <v>83</v>
      </c>
      <c r="E54" s="2" t="s">
        <v>210</v>
      </c>
      <c r="F54" s="2" t="s">
        <v>68</v>
      </c>
      <c r="G54" s="2" t="s">
        <v>209</v>
      </c>
      <c r="H54" s="2" t="s">
        <v>131</v>
      </c>
      <c r="I54" s="2"/>
      <c r="J54" s="2"/>
      <c r="K54" s="2"/>
      <c r="L54" s="2" t="s">
        <v>12</v>
      </c>
      <c r="M54" s="2" t="s">
        <v>12</v>
      </c>
      <c r="N54" s="2"/>
      <c r="O54" s="2"/>
      <c r="P54" s="2"/>
      <c r="Q54" s="2"/>
      <c r="S54" s="622"/>
      <c r="U54" s="623"/>
      <c r="W54" s="624" t="str">
        <f t="shared" si="7"/>
        <v/>
      </c>
      <c r="Y54" s="625" t="str">
        <f t="shared" si="1"/>
        <v/>
      </c>
      <c r="AA54" s="84"/>
      <c r="AC54" s="626"/>
      <c r="AE54" s="627"/>
      <c r="AG54" s="628" t="str">
        <f t="shared" si="8"/>
        <v/>
      </c>
      <c r="AI54" s="629" t="str">
        <f t="shared" si="2"/>
        <v/>
      </c>
    </row>
    <row r="55" spans="1:35" ht="11.25" outlineLevel="2">
      <c r="A55" s="630" t="s">
        <v>211</v>
      </c>
      <c r="B55" s="2"/>
      <c r="C55" s="59" t="str">
        <f t="shared" si="0"/>
        <v/>
      </c>
      <c r="D55" s="2" t="s">
        <v>83</v>
      </c>
      <c r="E55" s="2" t="s">
        <v>212</v>
      </c>
      <c r="F55" s="2" t="s">
        <v>68</v>
      </c>
      <c r="G55" s="2" t="s">
        <v>211</v>
      </c>
      <c r="H55" s="2" t="s">
        <v>213</v>
      </c>
      <c r="I55" s="2"/>
      <c r="J55" s="2"/>
      <c r="K55" s="2"/>
      <c r="L55" s="2" t="s">
        <v>12</v>
      </c>
      <c r="M55" s="2" t="s">
        <v>12</v>
      </c>
      <c r="N55" s="2"/>
      <c r="O55" s="2"/>
      <c r="P55" s="2"/>
      <c r="Q55" s="2"/>
      <c r="S55" s="631"/>
      <c r="U55" s="632"/>
      <c r="W55" s="633" t="str">
        <f t="shared" si="7"/>
        <v/>
      </c>
      <c r="Y55" s="634" t="str">
        <f t="shared" si="1"/>
        <v/>
      </c>
      <c r="AA55" s="84"/>
      <c r="AC55" s="635"/>
      <c r="AE55" s="636"/>
      <c r="AG55" s="637" t="str">
        <f t="shared" si="8"/>
        <v/>
      </c>
      <c r="AI55" s="638" t="str">
        <f t="shared" si="2"/>
        <v/>
      </c>
    </row>
    <row r="56" spans="1:35" ht="11.25" outlineLevel="2">
      <c r="A56" s="639" t="s">
        <v>214</v>
      </c>
      <c r="B56" s="2"/>
      <c r="C56" s="59" t="str">
        <f t="shared" si="0"/>
        <v/>
      </c>
      <c r="D56" s="2" t="s">
        <v>83</v>
      </c>
      <c r="E56" s="2" t="s">
        <v>215</v>
      </c>
      <c r="F56" s="2" t="s">
        <v>68</v>
      </c>
      <c r="G56" s="2" t="s">
        <v>214</v>
      </c>
      <c r="H56" s="2" t="s">
        <v>213</v>
      </c>
      <c r="I56" s="2"/>
      <c r="J56" s="2"/>
      <c r="K56" s="2"/>
      <c r="L56" s="2" t="s">
        <v>12</v>
      </c>
      <c r="M56" s="2" t="s">
        <v>12</v>
      </c>
      <c r="N56" s="2"/>
      <c r="O56" s="2"/>
      <c r="P56" s="2"/>
      <c r="Q56" s="2"/>
      <c r="S56" s="640"/>
      <c r="U56" s="641"/>
      <c r="W56" s="642" t="str">
        <f t="shared" si="7"/>
        <v/>
      </c>
      <c r="Y56" s="643" t="str">
        <f t="shared" si="1"/>
        <v/>
      </c>
      <c r="AA56" s="84"/>
      <c r="AC56" s="644"/>
      <c r="AE56" s="645"/>
      <c r="AG56" s="646" t="str">
        <f t="shared" si="8"/>
        <v/>
      </c>
      <c r="AI56" s="647" t="str">
        <f t="shared" si="2"/>
        <v/>
      </c>
    </row>
    <row r="57" spans="1:35" ht="11.25" outlineLevel="1">
      <c r="A57" s="648" t="s">
        <v>216</v>
      </c>
      <c r="B57" s="2"/>
      <c r="C57" s="59" t="str">
        <f t="shared" si="0"/>
        <v/>
      </c>
      <c r="D57" s="2" t="s">
        <v>83</v>
      </c>
      <c r="E57" s="2" t="s">
        <v>217</v>
      </c>
      <c r="F57" s="2" t="s">
        <v>68</v>
      </c>
      <c r="G57" s="2" t="s">
        <v>216</v>
      </c>
      <c r="H57" s="2"/>
      <c r="I57" s="2"/>
      <c r="J57" s="2" t="s">
        <v>186</v>
      </c>
      <c r="K57" s="2"/>
      <c r="L57" s="2" t="s">
        <v>12</v>
      </c>
      <c r="M57" s="2" t="s">
        <v>12</v>
      </c>
      <c r="N57" s="2"/>
      <c r="O57" s="2"/>
      <c r="P57" s="2"/>
      <c r="Q57" s="2"/>
      <c r="S57" s="649"/>
      <c r="U57" s="650"/>
      <c r="W57" s="651" t="str">
        <f>IF(OR(ISNUMBER(W58),ISNUMBER(W59)),N(W58)+N(W59),IF(ISNUMBER(U57),U57,""))</f>
        <v/>
      </c>
      <c r="Y57" s="652" t="str">
        <f t="shared" si="1"/>
        <v/>
      </c>
      <c r="AA57" s="84"/>
      <c r="AC57" s="653"/>
      <c r="AE57" s="654"/>
      <c r="AG57" s="655" t="str">
        <f>IF(OR(ISNUMBER(AG58),ISNUMBER(AG59)),N(AG58)+N(AG59),IF(ISNUMBER(AE57),AE57,""))</f>
        <v/>
      </c>
      <c r="AI57" s="656" t="str">
        <f t="shared" si="2"/>
        <v/>
      </c>
    </row>
    <row r="58" spans="1:35" ht="11.25" outlineLevel="2">
      <c r="A58" s="657" t="s">
        <v>218</v>
      </c>
      <c r="B58" s="2" t="s">
        <v>88</v>
      </c>
      <c r="C58" s="59" t="str">
        <f t="shared" si="0"/>
        <v/>
      </c>
      <c r="D58" s="2" t="s">
        <v>83</v>
      </c>
      <c r="E58" s="2" t="s">
        <v>219</v>
      </c>
      <c r="F58" s="2" t="s">
        <v>68</v>
      </c>
      <c r="G58" s="2" t="s">
        <v>218</v>
      </c>
      <c r="H58" s="2" t="s">
        <v>131</v>
      </c>
      <c r="I58" s="2"/>
      <c r="J58" s="2"/>
      <c r="K58" s="2"/>
      <c r="L58" s="2" t="s">
        <v>12</v>
      </c>
      <c r="M58" s="2" t="s">
        <v>12</v>
      </c>
      <c r="N58" s="2"/>
      <c r="O58" s="2"/>
      <c r="P58" s="2"/>
      <c r="Q58" s="2"/>
      <c r="S58" s="658"/>
      <c r="U58" s="659"/>
      <c r="W58" s="660" t="str">
        <f>IF(ISNUMBER(U58),U58,"")</f>
        <v/>
      </c>
      <c r="Y58" s="661" t="str">
        <f t="shared" si="1"/>
        <v/>
      </c>
      <c r="AA58" s="84"/>
      <c r="AC58" s="662"/>
      <c r="AE58" s="663"/>
      <c r="AG58" s="664" t="str">
        <f>IF(ISNUMBER(AE58),AE58,"")</f>
        <v/>
      </c>
      <c r="AI58" s="665" t="str">
        <f t="shared" si="2"/>
        <v/>
      </c>
    </row>
    <row r="59" spans="1:35" ht="11.25" outlineLevel="2">
      <c r="A59" s="666" t="s">
        <v>220</v>
      </c>
      <c r="B59" s="2" t="s">
        <v>88</v>
      </c>
      <c r="C59" s="59" t="str">
        <f t="shared" si="0"/>
        <v/>
      </c>
      <c r="D59" s="2" t="s">
        <v>83</v>
      </c>
      <c r="E59" s="2" t="s">
        <v>221</v>
      </c>
      <c r="F59" s="2" t="s">
        <v>68</v>
      </c>
      <c r="G59" s="2" t="s">
        <v>220</v>
      </c>
      <c r="H59" s="2" t="s">
        <v>131</v>
      </c>
      <c r="I59" s="2"/>
      <c r="J59" s="2"/>
      <c r="K59" s="2"/>
      <c r="L59" s="2" t="s">
        <v>12</v>
      </c>
      <c r="M59" s="2" t="s">
        <v>12</v>
      </c>
      <c r="N59" s="2"/>
      <c r="O59" s="2"/>
      <c r="P59" s="2"/>
      <c r="Q59" s="2"/>
      <c r="S59" s="667"/>
      <c r="U59" s="668"/>
      <c r="W59" s="669" t="str">
        <f>IF(ISNUMBER(U59),U59,"")</f>
        <v/>
      </c>
      <c r="Y59" s="670" t="str">
        <f t="shared" si="1"/>
        <v/>
      </c>
      <c r="AA59" s="84"/>
      <c r="AC59" s="671"/>
      <c r="AE59" s="672"/>
      <c r="AG59" s="673" t="str">
        <f>IF(ISNUMBER(AE59),AE59,"")</f>
        <v/>
      </c>
      <c r="AI59" s="674" t="str">
        <f t="shared" si="2"/>
        <v/>
      </c>
    </row>
    <row r="60" spans="1:35" ht="11.25" outlineLevel="2">
      <c r="A60" s="675" t="s">
        <v>222</v>
      </c>
      <c r="B60" s="2"/>
      <c r="C60" s="59" t="str">
        <f t="shared" si="0"/>
        <v/>
      </c>
      <c r="D60" s="2" t="s">
        <v>83</v>
      </c>
      <c r="E60" s="2" t="s">
        <v>223</v>
      </c>
      <c r="F60" s="2" t="s">
        <v>68</v>
      </c>
      <c r="G60" s="2" t="s">
        <v>222</v>
      </c>
      <c r="H60" s="2" t="s">
        <v>213</v>
      </c>
      <c r="I60" s="2"/>
      <c r="J60" s="2"/>
      <c r="K60" s="2"/>
      <c r="L60" s="2" t="s">
        <v>12</v>
      </c>
      <c r="M60" s="2" t="s">
        <v>12</v>
      </c>
      <c r="N60" s="2"/>
      <c r="O60" s="2"/>
      <c r="P60" s="2"/>
      <c r="Q60" s="2"/>
      <c r="S60" s="676"/>
      <c r="U60" s="677"/>
      <c r="W60" s="678" t="str">
        <f>IF(ISNUMBER(U60),U60,"")</f>
        <v/>
      </c>
      <c r="Y60" s="679" t="str">
        <f t="shared" si="1"/>
        <v/>
      </c>
      <c r="AA60" s="84"/>
      <c r="AC60" s="680"/>
      <c r="AE60" s="681"/>
      <c r="AG60" s="682" t="str">
        <f>IF(ISNUMBER(AE60),AE60,"")</f>
        <v/>
      </c>
      <c r="AI60" s="683" t="str">
        <f t="shared" si="2"/>
        <v/>
      </c>
    </row>
    <row r="61" spans="1:35" ht="11.25" outlineLevel="2">
      <c r="A61" s="684" t="s">
        <v>224</v>
      </c>
      <c r="B61" s="2"/>
      <c r="C61" s="59" t="str">
        <f t="shared" si="0"/>
        <v/>
      </c>
      <c r="D61" s="2" t="s">
        <v>83</v>
      </c>
      <c r="E61" s="2" t="s">
        <v>225</v>
      </c>
      <c r="F61" s="2" t="s">
        <v>68</v>
      </c>
      <c r="G61" s="2" t="s">
        <v>224</v>
      </c>
      <c r="H61" s="2" t="s">
        <v>213</v>
      </c>
      <c r="I61" s="2"/>
      <c r="J61" s="2"/>
      <c r="K61" s="2"/>
      <c r="L61" s="2" t="s">
        <v>12</v>
      </c>
      <c r="M61" s="2" t="s">
        <v>12</v>
      </c>
      <c r="N61" s="2"/>
      <c r="O61" s="2"/>
      <c r="P61" s="2"/>
      <c r="Q61" s="2"/>
      <c r="S61" s="685"/>
      <c r="U61" s="686"/>
      <c r="W61" s="687" t="str">
        <f>IF(ISNUMBER(U61),U61,"")</f>
        <v/>
      </c>
      <c r="Y61" s="688" t="str">
        <f t="shared" si="1"/>
        <v/>
      </c>
      <c r="AA61" s="84"/>
      <c r="AC61" s="689"/>
      <c r="AE61" s="690"/>
      <c r="AG61" s="691" t="str">
        <f>IF(ISNUMBER(AE61),AE61,"")</f>
        <v/>
      </c>
      <c r="AI61" s="692" t="str">
        <f t="shared" si="2"/>
        <v/>
      </c>
    </row>
    <row r="62" spans="1:35" ht="11.25" outlineLevel="1">
      <c r="A62" s="693" t="s">
        <v>226</v>
      </c>
      <c r="B62" s="2"/>
      <c r="C62" s="59" t="str">
        <f t="shared" si="0"/>
        <v/>
      </c>
      <c r="D62" s="2" t="s">
        <v>83</v>
      </c>
      <c r="E62" s="2" t="s">
        <v>227</v>
      </c>
      <c r="F62" s="2" t="s">
        <v>68</v>
      </c>
      <c r="G62" s="2" t="s">
        <v>226</v>
      </c>
      <c r="H62" s="2"/>
      <c r="I62" s="2"/>
      <c r="J62" s="2" t="s">
        <v>72</v>
      </c>
      <c r="K62" s="2"/>
      <c r="L62" s="2" t="s">
        <v>12</v>
      </c>
      <c r="M62" s="2" t="s">
        <v>12</v>
      </c>
      <c r="N62" s="2"/>
      <c r="O62" s="2"/>
      <c r="P62" s="2"/>
      <c r="Q62" s="2"/>
      <c r="S62" s="694"/>
      <c r="U62" s="695"/>
      <c r="W62" s="696" t="str">
        <f>IF(OR(ISNUMBER(W49),ISNUMBER(W57)),N(W49)-N(W57),IF(ISNUMBER(U62),U62,""))</f>
        <v/>
      </c>
      <c r="Y62" s="697" t="str">
        <f t="shared" si="1"/>
        <v/>
      </c>
      <c r="AA62" s="84"/>
      <c r="AC62" s="698"/>
      <c r="AE62" s="699"/>
      <c r="AG62" s="700" t="str">
        <f>IF(OR(ISNUMBER(AG49),ISNUMBER(AG57)),N(AG49)-N(AG57),IF(ISNUMBER(AE62),AE62,""))</f>
        <v/>
      </c>
      <c r="AI62" s="701" t="str">
        <f t="shared" si="2"/>
        <v/>
      </c>
    </row>
    <row r="63" spans="1:35" ht="11.25" outlineLevel="1">
      <c r="A63" s="702" t="s">
        <v>228</v>
      </c>
      <c r="B63" s="2"/>
      <c r="C63" s="59" t="str">
        <f t="shared" si="0"/>
        <v/>
      </c>
      <c r="D63" s="2" t="s">
        <v>83</v>
      </c>
      <c r="E63" s="2" t="s">
        <v>229</v>
      </c>
      <c r="F63" s="2" t="s">
        <v>68</v>
      </c>
      <c r="G63" s="2" t="s">
        <v>228</v>
      </c>
      <c r="H63" s="2"/>
      <c r="I63" s="2"/>
      <c r="J63" s="2" t="s">
        <v>186</v>
      </c>
      <c r="K63" s="2"/>
      <c r="L63" s="2" t="s">
        <v>12</v>
      </c>
      <c r="M63" s="2" t="s">
        <v>12</v>
      </c>
      <c r="N63" s="2"/>
      <c r="O63" s="2"/>
      <c r="P63" s="2"/>
      <c r="Q63" s="2"/>
      <c r="S63" s="703"/>
      <c r="U63" s="704"/>
      <c r="W63" s="705" t="str">
        <f>IF(ISNUMBER(U63),U63,"")</f>
        <v/>
      </c>
      <c r="Y63" s="706" t="str">
        <f t="shared" si="1"/>
        <v/>
      </c>
      <c r="AA63" s="84"/>
      <c r="AC63" s="707"/>
      <c r="AE63" s="708"/>
      <c r="AG63" s="709" t="str">
        <f>IF(ISNUMBER(AE63),AE63,"")</f>
        <v/>
      </c>
      <c r="AI63" s="710" t="str">
        <f t="shared" si="2"/>
        <v/>
      </c>
    </row>
    <row r="64" spans="1:35" ht="11.25" outlineLevel="1">
      <c r="A64" s="711" t="s">
        <v>230</v>
      </c>
      <c r="B64" s="2"/>
      <c r="C64" s="59" t="str">
        <f t="shared" si="0"/>
        <v/>
      </c>
      <c r="D64" s="2" t="s">
        <v>83</v>
      </c>
      <c r="E64" s="2" t="s">
        <v>231</v>
      </c>
      <c r="F64" s="2" t="s">
        <v>68</v>
      </c>
      <c r="G64" s="2" t="s">
        <v>230</v>
      </c>
      <c r="H64" s="2" t="s">
        <v>232</v>
      </c>
      <c r="I64" s="2"/>
      <c r="J64" s="2" t="s">
        <v>72</v>
      </c>
      <c r="K64" s="2"/>
      <c r="L64" s="2" t="s">
        <v>12</v>
      </c>
      <c r="M64" s="2" t="s">
        <v>12</v>
      </c>
      <c r="N64" s="2"/>
      <c r="O64" s="2"/>
      <c r="P64" s="2"/>
      <c r="Q64" s="2"/>
      <c r="S64" s="712"/>
      <c r="U64" s="713"/>
      <c r="W64" s="714" t="str">
        <f>IF(OR(ISNUMBER(W65),ISNUMBER(W66)),N(W65)-N(W66),IF(ISNUMBER(U64),U64,""))</f>
        <v/>
      </c>
      <c r="Y64" s="715" t="str">
        <f t="shared" si="1"/>
        <v/>
      </c>
      <c r="AA64" s="84"/>
      <c r="AC64" s="716"/>
      <c r="AE64" s="717"/>
      <c r="AG64" s="718" t="str">
        <f>IF(OR(ISNUMBER(AG65),ISNUMBER(AG66)),N(AG65)-N(AG66),IF(ISNUMBER(AE64),AE64,""))</f>
        <v/>
      </c>
      <c r="AI64" s="719" t="str">
        <f t="shared" si="2"/>
        <v/>
      </c>
    </row>
    <row r="65" spans="1:35" ht="11.25" outlineLevel="2">
      <c r="A65" s="720" t="s">
        <v>233</v>
      </c>
      <c r="B65" s="2" t="s">
        <v>88</v>
      </c>
      <c r="C65" s="59" t="str">
        <f t="shared" si="0"/>
        <v/>
      </c>
      <c r="D65" s="2" t="s">
        <v>83</v>
      </c>
      <c r="E65" s="2" t="s">
        <v>234</v>
      </c>
      <c r="F65" s="2" t="s">
        <v>68</v>
      </c>
      <c r="G65" s="2" t="s">
        <v>233</v>
      </c>
      <c r="H65" s="2"/>
      <c r="I65" s="2"/>
      <c r="J65" s="2" t="s">
        <v>86</v>
      </c>
      <c r="K65" s="2"/>
      <c r="L65" s="2" t="s">
        <v>12</v>
      </c>
      <c r="M65" s="2" t="s">
        <v>12</v>
      </c>
      <c r="N65" s="2"/>
      <c r="O65" s="2"/>
      <c r="P65" s="2"/>
      <c r="Q65" s="2"/>
      <c r="S65" s="721"/>
      <c r="U65" s="722"/>
      <c r="W65" s="723" t="str">
        <f t="shared" ref="W65:W76" si="9">IF(ISNUMBER(U65),U65,"")</f>
        <v/>
      </c>
      <c r="Y65" s="724" t="str">
        <f t="shared" si="1"/>
        <v/>
      </c>
      <c r="AA65" s="84"/>
      <c r="AC65" s="725"/>
      <c r="AE65" s="726"/>
      <c r="AG65" s="727" t="str">
        <f t="shared" ref="AG65:AG76" si="10">IF(ISNUMBER(AE65),AE65,"")</f>
        <v/>
      </c>
      <c r="AI65" s="728" t="str">
        <f t="shared" si="2"/>
        <v/>
      </c>
    </row>
    <row r="66" spans="1:35" ht="11.25" outlineLevel="2">
      <c r="A66" s="729" t="s">
        <v>235</v>
      </c>
      <c r="B66" s="2" t="s">
        <v>198</v>
      </c>
      <c r="C66" s="59" t="str">
        <f t="shared" si="0"/>
        <v/>
      </c>
      <c r="D66" s="2" t="s">
        <v>83</v>
      </c>
      <c r="E66" s="2" t="s">
        <v>236</v>
      </c>
      <c r="F66" s="2" t="s">
        <v>68</v>
      </c>
      <c r="G66" s="2" t="s">
        <v>235</v>
      </c>
      <c r="H66" s="2"/>
      <c r="I66" s="2"/>
      <c r="J66" s="2" t="s">
        <v>86</v>
      </c>
      <c r="K66" s="2"/>
      <c r="L66" s="2" t="s">
        <v>12</v>
      </c>
      <c r="M66" s="2" t="s">
        <v>12</v>
      </c>
      <c r="N66" s="2"/>
      <c r="O66" s="2"/>
      <c r="P66" s="2"/>
      <c r="Q66" s="2"/>
      <c r="S66" s="730"/>
      <c r="U66" s="731"/>
      <c r="W66" s="732" t="str">
        <f t="shared" si="9"/>
        <v/>
      </c>
      <c r="Y66" s="733" t="str">
        <f t="shared" si="1"/>
        <v/>
      </c>
      <c r="AA66" s="84"/>
      <c r="AC66" s="734"/>
      <c r="AE66" s="735"/>
      <c r="AG66" s="736" t="str">
        <f t="shared" si="10"/>
        <v/>
      </c>
      <c r="AI66" s="737" t="str">
        <f t="shared" si="2"/>
        <v/>
      </c>
    </row>
    <row r="67" spans="1:35" ht="11.25" outlineLevel="1">
      <c r="A67" s="738" t="s">
        <v>237</v>
      </c>
      <c r="B67" s="2"/>
      <c r="C67" s="59" t="str">
        <f t="shared" si="0"/>
        <v/>
      </c>
      <c r="D67" s="2" t="s">
        <v>83</v>
      </c>
      <c r="E67" s="2" t="s">
        <v>238</v>
      </c>
      <c r="F67" s="2" t="s">
        <v>68</v>
      </c>
      <c r="G67" s="2" t="s">
        <v>237</v>
      </c>
      <c r="H67" s="2" t="s">
        <v>239</v>
      </c>
      <c r="I67" s="2"/>
      <c r="J67" s="2" t="s">
        <v>186</v>
      </c>
      <c r="K67" s="2"/>
      <c r="L67" s="2" t="s">
        <v>12</v>
      </c>
      <c r="M67" s="2" t="s">
        <v>12</v>
      </c>
      <c r="N67" s="2"/>
      <c r="O67" s="2"/>
      <c r="P67" s="2"/>
      <c r="Q67" s="2"/>
      <c r="S67" s="739"/>
      <c r="U67" s="740"/>
      <c r="W67" s="741" t="str">
        <f t="shared" si="9"/>
        <v/>
      </c>
      <c r="Y67" s="742" t="str">
        <f t="shared" si="1"/>
        <v/>
      </c>
      <c r="AA67" s="84"/>
      <c r="AC67" s="743"/>
      <c r="AE67" s="744"/>
      <c r="AG67" s="745" t="str">
        <f t="shared" si="10"/>
        <v/>
      </c>
      <c r="AI67" s="746" t="str">
        <f t="shared" si="2"/>
        <v/>
      </c>
    </row>
    <row r="68" spans="1:35" ht="11.25" outlineLevel="2">
      <c r="A68" s="747" t="s">
        <v>240</v>
      </c>
      <c r="B68" s="2"/>
      <c r="C68" s="59" t="str">
        <f t="shared" si="0"/>
        <v/>
      </c>
      <c r="D68" s="2" t="s">
        <v>83</v>
      </c>
      <c r="E68" s="2" t="s">
        <v>241</v>
      </c>
      <c r="F68" s="2" t="s">
        <v>68</v>
      </c>
      <c r="G68" s="2" t="s">
        <v>240</v>
      </c>
      <c r="H68" s="2" t="s">
        <v>213</v>
      </c>
      <c r="I68" s="2"/>
      <c r="J68" s="2"/>
      <c r="K68" s="2"/>
      <c r="L68" s="2" t="s">
        <v>12</v>
      </c>
      <c r="M68" s="2" t="s">
        <v>12</v>
      </c>
      <c r="N68" s="2"/>
      <c r="O68" s="2"/>
      <c r="P68" s="2"/>
      <c r="Q68" s="2"/>
      <c r="S68" s="748"/>
      <c r="U68" s="749"/>
      <c r="W68" s="750" t="str">
        <f t="shared" si="9"/>
        <v/>
      </c>
      <c r="Y68" s="751" t="str">
        <f t="shared" si="1"/>
        <v/>
      </c>
      <c r="AA68" s="84"/>
      <c r="AC68" s="752"/>
      <c r="AE68" s="753"/>
      <c r="AG68" s="754" t="str">
        <f t="shared" si="10"/>
        <v/>
      </c>
      <c r="AI68" s="755" t="str">
        <f t="shared" si="2"/>
        <v/>
      </c>
    </row>
    <row r="69" spans="1:35" ht="11.25" outlineLevel="2">
      <c r="A69" s="756" t="s">
        <v>242</v>
      </c>
      <c r="B69" s="2"/>
      <c r="C69" s="59" t="str">
        <f t="shared" si="0"/>
        <v/>
      </c>
      <c r="D69" s="2" t="s">
        <v>83</v>
      </c>
      <c r="E69" s="2" t="s">
        <v>243</v>
      </c>
      <c r="F69" s="2" t="s">
        <v>68</v>
      </c>
      <c r="G69" s="2" t="s">
        <v>242</v>
      </c>
      <c r="H69" s="2" t="s">
        <v>213</v>
      </c>
      <c r="I69" s="2"/>
      <c r="J69" s="2"/>
      <c r="K69" s="2"/>
      <c r="L69" s="2" t="s">
        <v>12</v>
      </c>
      <c r="M69" s="2" t="s">
        <v>12</v>
      </c>
      <c r="N69" s="2"/>
      <c r="O69" s="2"/>
      <c r="P69" s="2"/>
      <c r="Q69" s="2"/>
      <c r="S69" s="757"/>
      <c r="U69" s="758"/>
      <c r="W69" s="759" t="str">
        <f t="shared" si="9"/>
        <v/>
      </c>
      <c r="Y69" s="760" t="str">
        <f t="shared" si="1"/>
        <v/>
      </c>
      <c r="AA69" s="84"/>
      <c r="AC69" s="761"/>
      <c r="AE69" s="762"/>
      <c r="AG69" s="763" t="str">
        <f t="shared" si="10"/>
        <v/>
      </c>
      <c r="AI69" s="764" t="str">
        <f t="shared" si="2"/>
        <v/>
      </c>
    </row>
    <row r="70" spans="1:35" ht="11.25" outlineLevel="2">
      <c r="A70" s="765" t="s">
        <v>244</v>
      </c>
      <c r="B70" s="2"/>
      <c r="C70" s="59" t="str">
        <f t="shared" si="0"/>
        <v/>
      </c>
      <c r="D70" s="2" t="s">
        <v>83</v>
      </c>
      <c r="E70" s="2" t="s">
        <v>245</v>
      </c>
      <c r="F70" s="2" t="s">
        <v>68</v>
      </c>
      <c r="G70" s="2" t="s">
        <v>244</v>
      </c>
      <c r="H70" s="2" t="s">
        <v>213</v>
      </c>
      <c r="I70" s="2"/>
      <c r="J70" s="2"/>
      <c r="K70" s="2"/>
      <c r="L70" s="2" t="s">
        <v>12</v>
      </c>
      <c r="M70" s="2" t="s">
        <v>12</v>
      </c>
      <c r="N70" s="2"/>
      <c r="O70" s="2"/>
      <c r="P70" s="2"/>
      <c r="Q70" s="2"/>
      <c r="S70" s="766"/>
      <c r="U70" s="767"/>
      <c r="W70" s="768" t="str">
        <f t="shared" si="9"/>
        <v/>
      </c>
      <c r="Y70" s="769" t="str">
        <f t="shared" si="1"/>
        <v/>
      </c>
      <c r="AA70" s="84"/>
      <c r="AC70" s="770"/>
      <c r="AE70" s="771"/>
      <c r="AG70" s="772" t="str">
        <f t="shared" si="10"/>
        <v/>
      </c>
      <c r="AI70" s="773" t="str">
        <f t="shared" si="2"/>
        <v/>
      </c>
    </row>
    <row r="71" spans="1:35" ht="11.25" outlineLevel="2">
      <c r="A71" s="774" t="s">
        <v>246</v>
      </c>
      <c r="B71" s="2"/>
      <c r="C71" s="59" t="str">
        <f t="shared" si="0"/>
        <v/>
      </c>
      <c r="D71" s="2" t="s">
        <v>83</v>
      </c>
      <c r="E71" s="2" t="s">
        <v>247</v>
      </c>
      <c r="F71" s="2" t="s">
        <v>68</v>
      </c>
      <c r="G71" s="2" t="s">
        <v>246</v>
      </c>
      <c r="H71" s="2" t="s">
        <v>213</v>
      </c>
      <c r="I71" s="2"/>
      <c r="J71" s="2"/>
      <c r="K71" s="2"/>
      <c r="L71" s="2" t="s">
        <v>12</v>
      </c>
      <c r="M71" s="2" t="s">
        <v>12</v>
      </c>
      <c r="N71" s="2"/>
      <c r="O71" s="2"/>
      <c r="P71" s="2"/>
      <c r="Q71" s="2"/>
      <c r="S71" s="775"/>
      <c r="U71" s="776"/>
      <c r="W71" s="777" t="str">
        <f t="shared" si="9"/>
        <v/>
      </c>
      <c r="Y71" s="778" t="str">
        <f t="shared" si="1"/>
        <v/>
      </c>
      <c r="AA71" s="84"/>
      <c r="AC71" s="779"/>
      <c r="AE71" s="780"/>
      <c r="AG71" s="781" t="str">
        <f t="shared" si="10"/>
        <v/>
      </c>
      <c r="AI71" s="782" t="str">
        <f t="shared" si="2"/>
        <v/>
      </c>
    </row>
    <row r="72" spans="1:35" ht="11.25" outlineLevel="1">
      <c r="A72" s="783" t="s">
        <v>248</v>
      </c>
      <c r="B72" s="2"/>
      <c r="C72" s="59" t="str">
        <f t="shared" si="0"/>
        <v/>
      </c>
      <c r="D72" s="2" t="s">
        <v>83</v>
      </c>
      <c r="E72" s="2" t="s">
        <v>249</v>
      </c>
      <c r="F72" s="2" t="s">
        <v>68</v>
      </c>
      <c r="G72" s="2" t="s">
        <v>248</v>
      </c>
      <c r="H72" s="2" t="s">
        <v>239</v>
      </c>
      <c r="I72" s="2"/>
      <c r="J72" s="2" t="s">
        <v>186</v>
      </c>
      <c r="K72" s="2"/>
      <c r="L72" s="2" t="s">
        <v>12</v>
      </c>
      <c r="M72" s="2" t="s">
        <v>12</v>
      </c>
      <c r="N72" s="2"/>
      <c r="O72" s="2"/>
      <c r="P72" s="2"/>
      <c r="Q72" s="2"/>
      <c r="S72" s="784"/>
      <c r="U72" s="785"/>
      <c r="W72" s="786" t="str">
        <f t="shared" si="9"/>
        <v/>
      </c>
      <c r="Y72" s="787" t="str">
        <f t="shared" si="1"/>
        <v/>
      </c>
      <c r="AA72" s="84"/>
      <c r="AC72" s="788"/>
      <c r="AE72" s="789"/>
      <c r="AG72" s="790" t="str">
        <f t="shared" si="10"/>
        <v/>
      </c>
      <c r="AI72" s="791" t="str">
        <f t="shared" si="2"/>
        <v/>
      </c>
    </row>
    <row r="73" spans="1:35" ht="11.25" outlineLevel="2">
      <c r="A73" s="792" t="s">
        <v>250</v>
      </c>
      <c r="B73" s="2"/>
      <c r="C73" s="59" t="str">
        <f t="shared" ref="C73:C136" si="11">IF(OR(ISNUMBER(S73),ISNUMBER(U73),ISNUMBER(W73),ISNUMBER(Y73),ISNUMBER(AC73),ISNUMBER(AE73),ISNUMBER(AG73),ISNUMBER(AI73),ISNUMBER(AA73),ISNUMBER(AK73)),"x","")</f>
        <v/>
      </c>
      <c r="D73" s="2" t="s">
        <v>83</v>
      </c>
      <c r="E73" s="2" t="s">
        <v>251</v>
      </c>
      <c r="F73" s="2" t="s">
        <v>68</v>
      </c>
      <c r="G73" s="2" t="s">
        <v>250</v>
      </c>
      <c r="H73" s="2" t="s">
        <v>213</v>
      </c>
      <c r="I73" s="2"/>
      <c r="J73" s="2"/>
      <c r="K73" s="2"/>
      <c r="L73" s="2" t="s">
        <v>12</v>
      </c>
      <c r="M73" s="2" t="s">
        <v>12</v>
      </c>
      <c r="N73" s="2"/>
      <c r="O73" s="2"/>
      <c r="P73" s="2"/>
      <c r="Q73" s="2"/>
      <c r="S73" s="793"/>
      <c r="U73" s="794"/>
      <c r="W73" s="795" t="str">
        <f t="shared" si="9"/>
        <v/>
      </c>
      <c r="Y73" s="796" t="str">
        <f t="shared" ref="Y73:Y136" si="12">IF(OR(ISNUMBER(S73),ISNUMBER(W73)),N(S73)+N(W73),"")</f>
        <v/>
      </c>
      <c r="AA73" s="84"/>
      <c r="AC73" s="797"/>
      <c r="AE73" s="798"/>
      <c r="AG73" s="799" t="str">
        <f t="shared" si="10"/>
        <v/>
      </c>
      <c r="AI73" s="800" t="str">
        <f t="shared" ref="AI73:AI136" si="13">IF(OR(ISNUMBER(AC73),ISNUMBER(AG73)),N(AC73)+N(AG73),"")</f>
        <v/>
      </c>
    </row>
    <row r="74" spans="1:35" ht="11.25" outlineLevel="2">
      <c r="A74" s="801" t="s">
        <v>252</v>
      </c>
      <c r="B74" s="2"/>
      <c r="C74" s="59" t="str">
        <f t="shared" si="11"/>
        <v/>
      </c>
      <c r="D74" s="2" t="s">
        <v>83</v>
      </c>
      <c r="E74" s="2" t="s">
        <v>253</v>
      </c>
      <c r="F74" s="2" t="s">
        <v>68</v>
      </c>
      <c r="G74" s="2" t="s">
        <v>252</v>
      </c>
      <c r="H74" s="2" t="s">
        <v>213</v>
      </c>
      <c r="I74" s="2"/>
      <c r="J74" s="2"/>
      <c r="K74" s="2"/>
      <c r="L74" s="2" t="s">
        <v>12</v>
      </c>
      <c r="M74" s="2" t="s">
        <v>12</v>
      </c>
      <c r="N74" s="2"/>
      <c r="O74" s="2"/>
      <c r="P74" s="2"/>
      <c r="Q74" s="2"/>
      <c r="S74" s="802"/>
      <c r="U74" s="803"/>
      <c r="W74" s="804" t="str">
        <f t="shared" si="9"/>
        <v/>
      </c>
      <c r="Y74" s="805" t="str">
        <f t="shared" si="12"/>
        <v/>
      </c>
      <c r="AA74" s="84"/>
      <c r="AC74" s="806"/>
      <c r="AE74" s="807"/>
      <c r="AG74" s="808" t="str">
        <f t="shared" si="10"/>
        <v/>
      </c>
      <c r="AI74" s="809" t="str">
        <f t="shared" si="13"/>
        <v/>
      </c>
    </row>
    <row r="75" spans="1:35" ht="11.25" outlineLevel="2">
      <c r="A75" s="810" t="s">
        <v>254</v>
      </c>
      <c r="B75" s="2"/>
      <c r="C75" s="59" t="str">
        <f t="shared" si="11"/>
        <v/>
      </c>
      <c r="D75" s="2" t="s">
        <v>83</v>
      </c>
      <c r="E75" s="2" t="s">
        <v>255</v>
      </c>
      <c r="F75" s="2" t="s">
        <v>68</v>
      </c>
      <c r="G75" s="2" t="s">
        <v>254</v>
      </c>
      <c r="H75" s="2" t="s">
        <v>213</v>
      </c>
      <c r="I75" s="2"/>
      <c r="J75" s="2"/>
      <c r="K75" s="2"/>
      <c r="L75" s="2" t="s">
        <v>12</v>
      </c>
      <c r="M75" s="2" t="s">
        <v>12</v>
      </c>
      <c r="N75" s="2"/>
      <c r="O75" s="2"/>
      <c r="P75" s="2"/>
      <c r="Q75" s="2"/>
      <c r="S75" s="811"/>
      <c r="U75" s="812"/>
      <c r="W75" s="813" t="str">
        <f t="shared" si="9"/>
        <v/>
      </c>
      <c r="Y75" s="814" t="str">
        <f t="shared" si="12"/>
        <v/>
      </c>
      <c r="AA75" s="84"/>
      <c r="AC75" s="815"/>
      <c r="AE75" s="816"/>
      <c r="AG75" s="817" t="str">
        <f t="shared" si="10"/>
        <v/>
      </c>
      <c r="AI75" s="818" t="str">
        <f t="shared" si="13"/>
        <v/>
      </c>
    </row>
    <row r="76" spans="1:35" ht="11.25" outlineLevel="2">
      <c r="A76" s="819" t="s">
        <v>256</v>
      </c>
      <c r="B76" s="2"/>
      <c r="C76" s="59" t="str">
        <f t="shared" si="11"/>
        <v/>
      </c>
      <c r="D76" s="2" t="s">
        <v>83</v>
      </c>
      <c r="E76" s="2" t="s">
        <v>257</v>
      </c>
      <c r="F76" s="2" t="s">
        <v>68</v>
      </c>
      <c r="G76" s="2" t="s">
        <v>256</v>
      </c>
      <c r="H76" s="2" t="s">
        <v>213</v>
      </c>
      <c r="I76" s="2"/>
      <c r="J76" s="2"/>
      <c r="K76" s="2"/>
      <c r="L76" s="2" t="s">
        <v>12</v>
      </c>
      <c r="M76" s="2" t="s">
        <v>12</v>
      </c>
      <c r="N76" s="2"/>
      <c r="O76" s="2"/>
      <c r="P76" s="2"/>
      <c r="Q76" s="2"/>
      <c r="S76" s="820"/>
      <c r="U76" s="821"/>
      <c r="W76" s="822" t="str">
        <f t="shared" si="9"/>
        <v/>
      </c>
      <c r="Y76" s="823" t="str">
        <f t="shared" si="12"/>
        <v/>
      </c>
      <c r="AA76" s="84"/>
      <c r="AC76" s="824"/>
      <c r="AE76" s="825"/>
      <c r="AG76" s="826" t="str">
        <f t="shared" si="10"/>
        <v/>
      </c>
      <c r="AI76" s="827" t="str">
        <f t="shared" si="13"/>
        <v/>
      </c>
    </row>
    <row r="77" spans="1:35" ht="11.25" outlineLevel="1">
      <c r="A77" s="828" t="s">
        <v>258</v>
      </c>
      <c r="B77" s="2"/>
      <c r="C77" s="59" t="str">
        <f t="shared" si="11"/>
        <v/>
      </c>
      <c r="D77" s="2" t="s">
        <v>83</v>
      </c>
      <c r="E77" s="2" t="s">
        <v>259</v>
      </c>
      <c r="F77" s="2" t="s">
        <v>68</v>
      </c>
      <c r="G77" s="2" t="s">
        <v>258</v>
      </c>
      <c r="H77" s="2"/>
      <c r="I77" s="2"/>
      <c r="J77" s="2" t="s">
        <v>72</v>
      </c>
      <c r="K77" s="2"/>
      <c r="L77" s="2" t="s">
        <v>12</v>
      </c>
      <c r="M77" s="2" t="s">
        <v>12</v>
      </c>
      <c r="N77" s="2"/>
      <c r="O77" s="2"/>
      <c r="P77" s="2"/>
      <c r="Q77" s="2"/>
      <c r="S77" s="829"/>
      <c r="U77" s="830"/>
      <c r="W77" s="831" t="str">
        <f>IF(OR(ISNUMBER(W82),ISNUMBER(W83),ISNUMBER(W84),ISNUMBER(W85),ISNUMBER(W86),ISNUMBER(W87)),N(W82)+N(W83)+N(W84)+N(W85)+N(W86)+N(W87),IF(ISNUMBER(U77),U77,""))</f>
        <v/>
      </c>
      <c r="Y77" s="832" t="str">
        <f t="shared" si="12"/>
        <v/>
      </c>
      <c r="AA77" s="84"/>
      <c r="AC77" s="833"/>
      <c r="AE77" s="834"/>
      <c r="AG77" s="835" t="str">
        <f>IF(OR(ISNUMBER(AG82),ISNUMBER(AG83),ISNUMBER(AG84),ISNUMBER(AG85),ISNUMBER(AG86),ISNUMBER(AG87)),N(AG82)+N(AG83)+N(AG84)+N(AG85)+N(AG86)+N(AG87),IF(ISNUMBER(AE77),AE77,""))</f>
        <v/>
      </c>
      <c r="AI77" s="836" t="str">
        <f t="shared" si="13"/>
        <v/>
      </c>
    </row>
    <row r="78" spans="1:35" ht="11.25" outlineLevel="2">
      <c r="A78" s="837" t="s">
        <v>124</v>
      </c>
      <c r="B78" s="2"/>
      <c r="C78" s="59" t="str">
        <f t="shared" si="11"/>
        <v/>
      </c>
      <c r="D78" s="2" t="s">
        <v>83</v>
      </c>
      <c r="E78" s="2" t="s">
        <v>260</v>
      </c>
      <c r="F78" s="2" t="s">
        <v>68</v>
      </c>
      <c r="G78" s="2" t="s">
        <v>124</v>
      </c>
      <c r="H78" s="2"/>
      <c r="I78" s="2"/>
      <c r="J78" s="2" t="s">
        <v>86</v>
      </c>
      <c r="K78" s="2"/>
      <c r="L78" s="2" t="s">
        <v>12</v>
      </c>
      <c r="M78" s="2" t="s">
        <v>12</v>
      </c>
      <c r="N78" s="2"/>
      <c r="O78" s="2"/>
      <c r="P78" s="2"/>
      <c r="Q78" s="2"/>
      <c r="S78" s="838"/>
      <c r="U78" s="839"/>
      <c r="W78" s="840" t="str">
        <f t="shared" ref="W78:W87" si="14">IF(ISNUMBER(U78),U78,"")</f>
        <v/>
      </c>
      <c r="Y78" s="841" t="str">
        <f t="shared" si="12"/>
        <v/>
      </c>
      <c r="AA78" s="84"/>
      <c r="AC78" s="842"/>
      <c r="AE78" s="843"/>
      <c r="AG78" s="844" t="str">
        <f t="shared" ref="AG78:AG87" si="15">IF(ISNUMBER(AE78),AE78,"")</f>
        <v/>
      </c>
      <c r="AI78" s="845" t="str">
        <f t="shared" si="13"/>
        <v/>
      </c>
    </row>
    <row r="79" spans="1:35" ht="11.25" outlineLevel="2">
      <c r="A79" s="846" t="s">
        <v>261</v>
      </c>
      <c r="B79" s="2"/>
      <c r="C79" s="59" t="str">
        <f t="shared" si="11"/>
        <v/>
      </c>
      <c r="D79" s="2" t="s">
        <v>83</v>
      </c>
      <c r="E79" s="2" t="s">
        <v>262</v>
      </c>
      <c r="F79" s="2" t="s">
        <v>68</v>
      </c>
      <c r="G79" s="2" t="s">
        <v>261</v>
      </c>
      <c r="H79" s="2"/>
      <c r="I79" s="2"/>
      <c r="J79" s="2" t="s">
        <v>86</v>
      </c>
      <c r="K79" s="2"/>
      <c r="L79" s="2" t="s">
        <v>12</v>
      </c>
      <c r="M79" s="2"/>
      <c r="N79" s="2"/>
      <c r="O79" s="2"/>
      <c r="P79" s="2"/>
      <c r="Q79" s="2"/>
      <c r="S79" s="847"/>
      <c r="U79" s="848"/>
      <c r="W79" s="849" t="str">
        <f t="shared" si="14"/>
        <v/>
      </c>
      <c r="Y79" s="850" t="str">
        <f t="shared" si="12"/>
        <v/>
      </c>
      <c r="AA79" s="84"/>
      <c r="AC79" s="851"/>
      <c r="AE79" s="852"/>
      <c r="AG79" s="853" t="str">
        <f t="shared" si="15"/>
        <v/>
      </c>
      <c r="AI79" s="854" t="str">
        <f t="shared" si="13"/>
        <v/>
      </c>
    </row>
    <row r="80" spans="1:35" ht="11.25" outlineLevel="2">
      <c r="A80" s="855" t="s">
        <v>263</v>
      </c>
      <c r="B80" s="2"/>
      <c r="C80" s="59" t="str">
        <f t="shared" si="11"/>
        <v/>
      </c>
      <c r="D80" s="2" t="s">
        <v>83</v>
      </c>
      <c r="E80" s="2" t="s">
        <v>264</v>
      </c>
      <c r="F80" s="2" t="s">
        <v>68</v>
      </c>
      <c r="G80" s="2" t="s">
        <v>263</v>
      </c>
      <c r="H80" s="2"/>
      <c r="I80" s="2"/>
      <c r="J80" s="2" t="s">
        <v>86</v>
      </c>
      <c r="K80" s="2"/>
      <c r="L80" s="2" t="s">
        <v>12</v>
      </c>
      <c r="M80" s="2" t="s">
        <v>12</v>
      </c>
      <c r="N80" s="2"/>
      <c r="O80" s="2"/>
      <c r="P80" s="2"/>
      <c r="Q80" s="2"/>
      <c r="S80" s="856"/>
      <c r="U80" s="857"/>
      <c r="W80" s="858" t="str">
        <f t="shared" si="14"/>
        <v/>
      </c>
      <c r="Y80" s="859" t="str">
        <f t="shared" si="12"/>
        <v/>
      </c>
      <c r="AA80" s="84"/>
      <c r="AC80" s="860"/>
      <c r="AE80" s="861"/>
      <c r="AG80" s="862" t="str">
        <f t="shared" si="15"/>
        <v/>
      </c>
      <c r="AI80" s="863" t="str">
        <f t="shared" si="13"/>
        <v/>
      </c>
    </row>
    <row r="81" spans="1:35" ht="11.25" outlineLevel="2">
      <c r="A81" s="864" t="s">
        <v>121</v>
      </c>
      <c r="B81" s="2"/>
      <c r="C81" s="59" t="str">
        <f t="shared" si="11"/>
        <v/>
      </c>
      <c r="D81" s="2" t="s">
        <v>83</v>
      </c>
      <c r="E81" s="2" t="s">
        <v>265</v>
      </c>
      <c r="F81" s="2" t="s">
        <v>68</v>
      </c>
      <c r="G81" s="2" t="s">
        <v>121</v>
      </c>
      <c r="H81" s="2"/>
      <c r="I81" s="2" t="s">
        <v>266</v>
      </c>
      <c r="J81" s="2"/>
      <c r="K81" s="2"/>
      <c r="L81" s="2" t="s">
        <v>12</v>
      </c>
      <c r="M81" s="2" t="s">
        <v>12</v>
      </c>
      <c r="N81" s="2"/>
      <c r="O81" s="2"/>
      <c r="P81" s="2"/>
      <c r="Q81" s="2"/>
      <c r="S81" s="865"/>
      <c r="U81" s="866"/>
      <c r="W81" s="867" t="str">
        <f t="shared" si="14"/>
        <v/>
      </c>
      <c r="Y81" s="868" t="str">
        <f t="shared" si="12"/>
        <v/>
      </c>
      <c r="AA81" s="84"/>
      <c r="AC81" s="869"/>
      <c r="AE81" s="870"/>
      <c r="AG81" s="871" t="str">
        <f t="shared" si="15"/>
        <v/>
      </c>
      <c r="AI81" s="872" t="str">
        <f t="shared" si="13"/>
        <v/>
      </c>
    </row>
    <row r="82" spans="1:35" ht="11.25" outlineLevel="2">
      <c r="A82" s="873" t="s">
        <v>267</v>
      </c>
      <c r="B82" s="2" t="s">
        <v>88</v>
      </c>
      <c r="C82" s="59" t="str">
        <f t="shared" si="11"/>
        <v/>
      </c>
      <c r="D82" s="2" t="s">
        <v>83</v>
      </c>
      <c r="E82" s="2" t="s">
        <v>268</v>
      </c>
      <c r="F82" s="2" t="s">
        <v>68</v>
      </c>
      <c r="G82" s="2" t="s">
        <v>267</v>
      </c>
      <c r="H82" s="2"/>
      <c r="I82" s="2"/>
      <c r="J82" s="2" t="s">
        <v>86</v>
      </c>
      <c r="K82" s="2"/>
      <c r="L82" s="2" t="s">
        <v>12</v>
      </c>
      <c r="M82" s="2" t="s">
        <v>12</v>
      </c>
      <c r="N82" s="2"/>
      <c r="O82" s="2"/>
      <c r="P82" s="2"/>
      <c r="Q82" s="2"/>
      <c r="S82" s="874"/>
      <c r="U82" s="875"/>
      <c r="W82" s="876" t="str">
        <f t="shared" si="14"/>
        <v/>
      </c>
      <c r="Y82" s="877" t="str">
        <f t="shared" si="12"/>
        <v/>
      </c>
      <c r="AA82" s="84"/>
      <c r="AC82" s="878"/>
      <c r="AE82" s="879"/>
      <c r="AG82" s="880" t="str">
        <f t="shared" si="15"/>
        <v/>
      </c>
      <c r="AI82" s="881" t="str">
        <f t="shared" si="13"/>
        <v/>
      </c>
    </row>
    <row r="83" spans="1:35" ht="11.25" outlineLevel="2">
      <c r="A83" s="882" t="s">
        <v>269</v>
      </c>
      <c r="B83" s="2" t="s">
        <v>88</v>
      </c>
      <c r="C83" s="59" t="str">
        <f t="shared" si="11"/>
        <v/>
      </c>
      <c r="D83" s="2" t="s">
        <v>83</v>
      </c>
      <c r="E83" s="2" t="s">
        <v>270</v>
      </c>
      <c r="F83" s="2" t="s">
        <v>68</v>
      </c>
      <c r="G83" s="2" t="s">
        <v>269</v>
      </c>
      <c r="H83" s="2"/>
      <c r="I83" s="2"/>
      <c r="J83" s="2" t="s">
        <v>86</v>
      </c>
      <c r="K83" s="2"/>
      <c r="L83" s="2" t="s">
        <v>12</v>
      </c>
      <c r="M83" s="2" t="s">
        <v>12</v>
      </c>
      <c r="N83" s="2"/>
      <c r="O83" s="2"/>
      <c r="P83" s="2"/>
      <c r="Q83" s="2"/>
      <c r="S83" s="883"/>
      <c r="U83" s="884"/>
      <c r="W83" s="885" t="str">
        <f t="shared" si="14"/>
        <v/>
      </c>
      <c r="Y83" s="886" t="str">
        <f t="shared" si="12"/>
        <v/>
      </c>
      <c r="AA83" s="84"/>
      <c r="AC83" s="887"/>
      <c r="AE83" s="888"/>
      <c r="AG83" s="889" t="str">
        <f t="shared" si="15"/>
        <v/>
      </c>
      <c r="AI83" s="890" t="str">
        <f t="shared" si="13"/>
        <v/>
      </c>
    </row>
    <row r="84" spans="1:35" ht="11.25" outlineLevel="2">
      <c r="A84" s="891" t="s">
        <v>271</v>
      </c>
      <c r="B84" s="2" t="s">
        <v>88</v>
      </c>
      <c r="C84" s="59" t="str">
        <f t="shared" si="11"/>
        <v/>
      </c>
      <c r="D84" s="2" t="s">
        <v>83</v>
      </c>
      <c r="E84" s="2" t="s">
        <v>272</v>
      </c>
      <c r="F84" s="2" t="s">
        <v>68</v>
      </c>
      <c r="G84" s="2" t="s">
        <v>271</v>
      </c>
      <c r="H84" s="2"/>
      <c r="I84" s="2"/>
      <c r="J84" s="2" t="s">
        <v>86</v>
      </c>
      <c r="K84" s="2"/>
      <c r="L84" s="2" t="s">
        <v>12</v>
      </c>
      <c r="M84" s="2" t="s">
        <v>12</v>
      </c>
      <c r="N84" s="2"/>
      <c r="O84" s="2"/>
      <c r="P84" s="2"/>
      <c r="Q84" s="2"/>
      <c r="S84" s="892"/>
      <c r="U84" s="893"/>
      <c r="W84" s="894" t="str">
        <f t="shared" si="14"/>
        <v/>
      </c>
      <c r="Y84" s="895" t="str">
        <f t="shared" si="12"/>
        <v/>
      </c>
      <c r="AA84" s="84"/>
      <c r="AC84" s="896"/>
      <c r="AE84" s="897"/>
      <c r="AG84" s="898" t="str">
        <f t="shared" si="15"/>
        <v/>
      </c>
      <c r="AI84" s="899" t="str">
        <f t="shared" si="13"/>
        <v/>
      </c>
    </row>
    <row r="85" spans="1:35" ht="11.25" outlineLevel="2">
      <c r="A85" s="900" t="s">
        <v>273</v>
      </c>
      <c r="B85" s="2" t="s">
        <v>88</v>
      </c>
      <c r="C85" s="59" t="str">
        <f t="shared" si="11"/>
        <v/>
      </c>
      <c r="D85" s="2" t="s">
        <v>83</v>
      </c>
      <c r="E85" s="2" t="s">
        <v>274</v>
      </c>
      <c r="F85" s="2" t="s">
        <v>68</v>
      </c>
      <c r="G85" s="2" t="s">
        <v>273</v>
      </c>
      <c r="H85" s="2"/>
      <c r="I85" s="2"/>
      <c r="J85" s="2" t="s">
        <v>86</v>
      </c>
      <c r="K85" s="2"/>
      <c r="L85" s="2" t="s">
        <v>12</v>
      </c>
      <c r="M85" s="2" t="s">
        <v>12</v>
      </c>
      <c r="N85" s="2"/>
      <c r="O85" s="2"/>
      <c r="P85" s="2"/>
      <c r="Q85" s="2"/>
      <c r="S85" s="901"/>
      <c r="U85" s="902"/>
      <c r="W85" s="903" t="str">
        <f t="shared" si="14"/>
        <v/>
      </c>
      <c r="Y85" s="904" t="str">
        <f t="shared" si="12"/>
        <v/>
      </c>
      <c r="AA85" s="84"/>
      <c r="AC85" s="905"/>
      <c r="AE85" s="906"/>
      <c r="AG85" s="907" t="str">
        <f t="shared" si="15"/>
        <v/>
      </c>
      <c r="AI85" s="908" t="str">
        <f t="shared" si="13"/>
        <v/>
      </c>
    </row>
    <row r="86" spans="1:35" ht="11.25" outlineLevel="2">
      <c r="A86" s="909" t="s">
        <v>275</v>
      </c>
      <c r="B86" s="2" t="s">
        <v>88</v>
      </c>
      <c r="C86" s="59" t="str">
        <f t="shared" si="11"/>
        <v/>
      </c>
      <c r="D86" s="2" t="s">
        <v>83</v>
      </c>
      <c r="E86" s="2" t="s">
        <v>276</v>
      </c>
      <c r="F86" s="2" t="s">
        <v>68</v>
      </c>
      <c r="G86" s="2" t="s">
        <v>275</v>
      </c>
      <c r="H86" s="2"/>
      <c r="I86" s="2"/>
      <c r="J86" s="2" t="s">
        <v>118</v>
      </c>
      <c r="K86" s="2"/>
      <c r="L86" s="2" t="s">
        <v>12</v>
      </c>
      <c r="M86" s="2" t="s">
        <v>12</v>
      </c>
      <c r="N86" s="2"/>
      <c r="O86" s="2"/>
      <c r="P86" s="2"/>
      <c r="Q86" s="2"/>
      <c r="S86" s="910"/>
      <c r="U86" s="911"/>
      <c r="W86" s="912" t="str">
        <f t="shared" si="14"/>
        <v/>
      </c>
      <c r="Y86" s="913" t="str">
        <f t="shared" si="12"/>
        <v/>
      </c>
      <c r="AA86" s="84"/>
      <c r="AC86" s="914"/>
      <c r="AE86" s="915"/>
      <c r="AG86" s="916" t="str">
        <f t="shared" si="15"/>
        <v/>
      </c>
      <c r="AI86" s="917" t="str">
        <f t="shared" si="13"/>
        <v/>
      </c>
    </row>
    <row r="87" spans="1:35" ht="11.25" outlineLevel="2">
      <c r="A87" s="918" t="s">
        <v>277</v>
      </c>
      <c r="B87" s="2" t="s">
        <v>88</v>
      </c>
      <c r="C87" s="59" t="str">
        <f t="shared" si="11"/>
        <v/>
      </c>
      <c r="D87" s="2" t="s">
        <v>83</v>
      </c>
      <c r="E87" s="2" t="s">
        <v>278</v>
      </c>
      <c r="F87" s="2" t="s">
        <v>68</v>
      </c>
      <c r="G87" s="2" t="s">
        <v>277</v>
      </c>
      <c r="H87" s="2"/>
      <c r="I87" s="2"/>
      <c r="J87" s="2" t="s">
        <v>118</v>
      </c>
      <c r="K87" s="2"/>
      <c r="L87" s="2" t="s">
        <v>12</v>
      </c>
      <c r="M87" s="2" t="s">
        <v>12</v>
      </c>
      <c r="N87" s="2"/>
      <c r="O87" s="2"/>
      <c r="P87" s="2"/>
      <c r="Q87" s="2"/>
      <c r="S87" s="919"/>
      <c r="U87" s="920"/>
      <c r="W87" s="921" t="str">
        <f t="shared" si="14"/>
        <v/>
      </c>
      <c r="Y87" s="922" t="str">
        <f t="shared" si="12"/>
        <v/>
      </c>
      <c r="AA87" s="84"/>
      <c r="AC87" s="923"/>
      <c r="AE87" s="924"/>
      <c r="AG87" s="925" t="str">
        <f t="shared" si="15"/>
        <v/>
      </c>
      <c r="AI87" s="926" t="str">
        <f t="shared" si="13"/>
        <v/>
      </c>
    </row>
    <row r="88" spans="1:35" ht="11.25" outlineLevel="1">
      <c r="A88" s="927" t="s">
        <v>279</v>
      </c>
      <c r="B88" s="2"/>
      <c r="C88" s="59" t="str">
        <f t="shared" si="11"/>
        <v/>
      </c>
      <c r="D88" s="2" t="s">
        <v>83</v>
      </c>
      <c r="E88" s="2" t="s">
        <v>280</v>
      </c>
      <c r="F88" s="2" t="s">
        <v>68</v>
      </c>
      <c r="G88" s="2" t="s">
        <v>279</v>
      </c>
      <c r="H88" s="2" t="s">
        <v>281</v>
      </c>
      <c r="I88" s="2"/>
      <c r="J88" s="2" t="s">
        <v>72</v>
      </c>
      <c r="K88" s="2"/>
      <c r="L88" s="2" t="s">
        <v>12</v>
      </c>
      <c r="M88" s="2" t="s">
        <v>12</v>
      </c>
      <c r="N88" s="2"/>
      <c r="O88" s="2"/>
      <c r="P88" s="2"/>
      <c r="Q88" s="2"/>
      <c r="S88" s="928"/>
      <c r="U88" s="929"/>
      <c r="W88" s="930" t="str">
        <f>IF(OR(ISNUMBER(W89),ISNUMBER(W90),ISNUMBER(W91),ISNUMBER(W92),ISNUMBER(W93)),N(W89)+N(W90)+N(W91)+N(W92)+N(W93),IF(ISNUMBER(U88),U88,""))</f>
        <v/>
      </c>
      <c r="Y88" s="931" t="str">
        <f t="shared" si="12"/>
        <v/>
      </c>
      <c r="AA88" s="84"/>
      <c r="AC88" s="932"/>
      <c r="AE88" s="933"/>
      <c r="AG88" s="934" t="str">
        <f>IF(OR(ISNUMBER(AG89),ISNUMBER(AG90),ISNUMBER(AG91),ISNUMBER(AG92),ISNUMBER(AG93)),N(AG89)+N(AG90)+N(AG91)+N(AG92)+N(AG93),IF(ISNUMBER(AE88),AE88,""))</f>
        <v/>
      </c>
      <c r="AI88" s="935" t="str">
        <f t="shared" si="13"/>
        <v/>
      </c>
    </row>
    <row r="89" spans="1:35" ht="11.25" outlineLevel="2">
      <c r="A89" s="936" t="s">
        <v>282</v>
      </c>
      <c r="B89" s="2" t="s">
        <v>88</v>
      </c>
      <c r="C89" s="59" t="str">
        <f t="shared" si="11"/>
        <v/>
      </c>
      <c r="D89" s="2" t="s">
        <v>83</v>
      </c>
      <c r="E89" s="2" t="s">
        <v>283</v>
      </c>
      <c r="F89" s="2" t="s">
        <v>68</v>
      </c>
      <c r="G89" s="2" t="s">
        <v>282</v>
      </c>
      <c r="H89" s="2"/>
      <c r="I89" s="2"/>
      <c r="J89" s="2" t="s">
        <v>86</v>
      </c>
      <c r="K89" s="2"/>
      <c r="L89" s="2" t="s">
        <v>12</v>
      </c>
      <c r="M89" s="2" t="s">
        <v>12</v>
      </c>
      <c r="N89" s="2"/>
      <c r="O89" s="2"/>
      <c r="P89" s="2"/>
      <c r="Q89" s="2"/>
      <c r="S89" s="937"/>
      <c r="U89" s="938"/>
      <c r="W89" s="939" t="str">
        <f>IF(ISNUMBER(U89),U89,"")</f>
        <v/>
      </c>
      <c r="Y89" s="940" t="str">
        <f t="shared" si="12"/>
        <v/>
      </c>
      <c r="AA89" s="84"/>
      <c r="AC89" s="941"/>
      <c r="AE89" s="942"/>
      <c r="AG89" s="943" t="str">
        <f>IF(ISNUMBER(AE89),AE89,"")</f>
        <v/>
      </c>
      <c r="AI89" s="944" t="str">
        <f t="shared" si="13"/>
        <v/>
      </c>
    </row>
    <row r="90" spans="1:35" ht="11.25" outlineLevel="2">
      <c r="A90" s="945" t="s">
        <v>284</v>
      </c>
      <c r="B90" s="2" t="s">
        <v>88</v>
      </c>
      <c r="C90" s="59" t="str">
        <f t="shared" si="11"/>
        <v/>
      </c>
      <c r="D90" s="2" t="s">
        <v>83</v>
      </c>
      <c r="E90" s="2" t="s">
        <v>285</v>
      </c>
      <c r="F90" s="2" t="s">
        <v>68</v>
      </c>
      <c r="G90" s="2" t="s">
        <v>284</v>
      </c>
      <c r="H90" s="2"/>
      <c r="I90" s="2"/>
      <c r="J90" s="2" t="s">
        <v>86</v>
      </c>
      <c r="K90" s="2"/>
      <c r="L90" s="2" t="s">
        <v>12</v>
      </c>
      <c r="M90" s="2" t="s">
        <v>12</v>
      </c>
      <c r="N90" s="2"/>
      <c r="O90" s="2"/>
      <c r="P90" s="2"/>
      <c r="Q90" s="2"/>
      <c r="S90" s="946"/>
      <c r="U90" s="947"/>
      <c r="W90" s="948" t="str">
        <f>IF(ISNUMBER(U90),U90,"")</f>
        <v/>
      </c>
      <c r="Y90" s="949" t="str">
        <f t="shared" si="12"/>
        <v/>
      </c>
      <c r="AA90" s="84"/>
      <c r="AC90" s="950"/>
      <c r="AE90" s="951"/>
      <c r="AG90" s="952" t="str">
        <f>IF(ISNUMBER(AE90),AE90,"")</f>
        <v/>
      </c>
      <c r="AI90" s="953" t="str">
        <f t="shared" si="13"/>
        <v/>
      </c>
    </row>
    <row r="91" spans="1:35" ht="11.25" outlineLevel="2">
      <c r="A91" s="954" t="s">
        <v>286</v>
      </c>
      <c r="B91" s="2" t="s">
        <v>88</v>
      </c>
      <c r="C91" s="59" t="str">
        <f t="shared" si="11"/>
        <v/>
      </c>
      <c r="D91" s="2" t="s">
        <v>83</v>
      </c>
      <c r="E91" s="2" t="s">
        <v>287</v>
      </c>
      <c r="F91" s="2" t="s">
        <v>68</v>
      </c>
      <c r="G91" s="2" t="s">
        <v>286</v>
      </c>
      <c r="H91" s="2"/>
      <c r="I91" s="2"/>
      <c r="J91" s="2" t="s">
        <v>86</v>
      </c>
      <c r="K91" s="2"/>
      <c r="L91" s="2" t="s">
        <v>12</v>
      </c>
      <c r="M91" s="2" t="s">
        <v>12</v>
      </c>
      <c r="N91" s="2"/>
      <c r="O91" s="2"/>
      <c r="P91" s="2"/>
      <c r="Q91" s="2"/>
      <c r="S91" s="955"/>
      <c r="U91" s="956"/>
      <c r="W91" s="957" t="str">
        <f>IF(ISNUMBER(U91),U91,"")</f>
        <v/>
      </c>
      <c r="Y91" s="958" t="str">
        <f t="shared" si="12"/>
        <v/>
      </c>
      <c r="AA91" s="84"/>
      <c r="AC91" s="959"/>
      <c r="AE91" s="960"/>
      <c r="AG91" s="961" t="str">
        <f>IF(ISNUMBER(AE91),AE91,"")</f>
        <v/>
      </c>
      <c r="AI91" s="962" t="str">
        <f t="shared" si="13"/>
        <v/>
      </c>
    </row>
    <row r="92" spans="1:35" ht="11.25" outlineLevel="2">
      <c r="A92" s="963" t="s">
        <v>288</v>
      </c>
      <c r="B92" s="2" t="s">
        <v>88</v>
      </c>
      <c r="C92" s="59" t="str">
        <f t="shared" si="11"/>
        <v/>
      </c>
      <c r="D92" s="2" t="s">
        <v>83</v>
      </c>
      <c r="E92" s="2" t="s">
        <v>289</v>
      </c>
      <c r="F92" s="2" t="s">
        <v>68</v>
      </c>
      <c r="G92" s="2" t="s">
        <v>288</v>
      </c>
      <c r="H92" s="2"/>
      <c r="I92" s="2"/>
      <c r="J92" s="2" t="s">
        <v>86</v>
      </c>
      <c r="K92" s="2"/>
      <c r="L92" s="2" t="s">
        <v>12</v>
      </c>
      <c r="M92" s="2" t="s">
        <v>12</v>
      </c>
      <c r="N92" s="2"/>
      <c r="O92" s="2"/>
      <c r="P92" s="2"/>
      <c r="Q92" s="2"/>
      <c r="S92" s="964"/>
      <c r="U92" s="965"/>
      <c r="W92" s="966" t="str">
        <f>IF(ISNUMBER(U92),U92,"")</f>
        <v/>
      </c>
      <c r="Y92" s="967" t="str">
        <f t="shared" si="12"/>
        <v/>
      </c>
      <c r="AA92" s="84"/>
      <c r="AC92" s="968"/>
      <c r="AE92" s="969"/>
      <c r="AG92" s="970" t="str">
        <f>IF(ISNUMBER(AE92),AE92,"")</f>
        <v/>
      </c>
      <c r="AI92" s="971" t="str">
        <f t="shared" si="13"/>
        <v/>
      </c>
    </row>
    <row r="93" spans="1:35" ht="11.25" outlineLevel="2">
      <c r="A93" s="972" t="s">
        <v>290</v>
      </c>
      <c r="B93" s="2" t="s">
        <v>88</v>
      </c>
      <c r="C93" s="59" t="str">
        <f t="shared" si="11"/>
        <v/>
      </c>
      <c r="D93" s="2" t="s">
        <v>83</v>
      </c>
      <c r="E93" s="2" t="s">
        <v>291</v>
      </c>
      <c r="F93" s="2" t="s">
        <v>68</v>
      </c>
      <c r="G93" s="2" t="s">
        <v>290</v>
      </c>
      <c r="H93" s="2"/>
      <c r="I93" s="2"/>
      <c r="J93" s="2" t="s">
        <v>118</v>
      </c>
      <c r="K93" s="2"/>
      <c r="L93" s="2" t="s">
        <v>12</v>
      </c>
      <c r="M93" s="2" t="s">
        <v>12</v>
      </c>
      <c r="N93" s="2"/>
      <c r="O93" s="2"/>
      <c r="P93" s="2"/>
      <c r="Q93" s="2"/>
      <c r="S93" s="973"/>
      <c r="U93" s="974"/>
      <c r="W93" s="975" t="str">
        <f>IF(ISNUMBER(U93),U93,"")</f>
        <v/>
      </c>
      <c r="Y93" s="976" t="str">
        <f t="shared" si="12"/>
        <v/>
      </c>
      <c r="AA93" s="84"/>
      <c r="AC93" s="977"/>
      <c r="AE93" s="978"/>
      <c r="AG93" s="979" t="str">
        <f>IF(ISNUMBER(AE93),AE93,"")</f>
        <v/>
      </c>
      <c r="AI93" s="980" t="str">
        <f t="shared" si="13"/>
        <v/>
      </c>
    </row>
    <row r="94" spans="1:35" ht="11.25" outlineLevel="1">
      <c r="A94" s="981" t="s">
        <v>292</v>
      </c>
      <c r="B94" s="2"/>
      <c r="C94" s="59" t="str">
        <f t="shared" si="11"/>
        <v/>
      </c>
      <c r="D94" s="2" t="s">
        <v>83</v>
      </c>
      <c r="E94" s="2" t="s">
        <v>293</v>
      </c>
      <c r="F94" s="2" t="s">
        <v>68</v>
      </c>
      <c r="G94" s="2" t="s">
        <v>292</v>
      </c>
      <c r="H94" s="2"/>
      <c r="I94" s="2"/>
      <c r="J94" s="2" t="s">
        <v>72</v>
      </c>
      <c r="K94" s="2"/>
      <c r="L94" s="2" t="s">
        <v>12</v>
      </c>
      <c r="M94" s="2" t="s">
        <v>12</v>
      </c>
      <c r="N94" s="2"/>
      <c r="O94" s="2"/>
      <c r="P94" s="2"/>
      <c r="Q94" s="2"/>
      <c r="S94" s="982"/>
      <c r="U94" s="983"/>
      <c r="W94" s="984" t="str">
        <f>IF(OR(ISNUMBER(W95),ISNUMBER(W99)),N(W95)+N(W99),IF(ISNUMBER(U94),U94,""))</f>
        <v/>
      </c>
      <c r="Y94" s="985" t="str">
        <f t="shared" si="12"/>
        <v/>
      </c>
      <c r="AA94" s="84"/>
      <c r="AC94" s="986"/>
      <c r="AE94" s="987"/>
      <c r="AG94" s="988" t="str">
        <f>IF(OR(ISNUMBER(AG95),ISNUMBER(AG99)),N(AG95)+N(AG99),IF(ISNUMBER(AE94),AE94,""))</f>
        <v/>
      </c>
      <c r="AI94" s="989" t="str">
        <f t="shared" si="13"/>
        <v/>
      </c>
    </row>
    <row r="95" spans="1:35" ht="11.25" outlineLevel="2" collapsed="1">
      <c r="A95" s="990" t="s">
        <v>294</v>
      </c>
      <c r="B95" s="2" t="s">
        <v>88</v>
      </c>
      <c r="C95" s="59" t="str">
        <f t="shared" si="11"/>
        <v/>
      </c>
      <c r="D95" s="2" t="s">
        <v>83</v>
      </c>
      <c r="E95" s="2" t="s">
        <v>295</v>
      </c>
      <c r="F95" s="2" t="s">
        <v>68</v>
      </c>
      <c r="G95" s="2" t="s">
        <v>294</v>
      </c>
      <c r="H95" s="2"/>
      <c r="I95" s="2"/>
      <c r="J95" s="2" t="s">
        <v>72</v>
      </c>
      <c r="K95" s="2"/>
      <c r="L95" s="2" t="s">
        <v>12</v>
      </c>
      <c r="M95" s="2" t="s">
        <v>12</v>
      </c>
      <c r="N95" s="2"/>
      <c r="O95" s="2"/>
      <c r="P95" s="2"/>
      <c r="Q95" s="2"/>
      <c r="S95" s="991"/>
      <c r="U95" s="992"/>
      <c r="W95" s="993" t="str">
        <f>IF(OR(ISNUMBER(W96),ISNUMBER(W97)),N(W96)+N(W97),IF(ISNUMBER(U95),U95,""))</f>
        <v/>
      </c>
      <c r="Y95" s="994" t="str">
        <f t="shared" si="12"/>
        <v/>
      </c>
      <c r="AA95" s="84"/>
      <c r="AC95" s="995"/>
      <c r="AE95" s="996"/>
      <c r="AG95" s="997" t="str">
        <f>IF(OR(ISNUMBER(AG96),ISNUMBER(AG97)),N(AG96)+N(AG97),IF(ISNUMBER(AE95),AE95,""))</f>
        <v/>
      </c>
      <c r="AI95" s="998" t="str">
        <f t="shared" si="13"/>
        <v/>
      </c>
    </row>
    <row r="96" spans="1:35" ht="11.25" hidden="1" outlineLevel="3">
      <c r="A96" s="999" t="s">
        <v>296</v>
      </c>
      <c r="B96" s="2" t="s">
        <v>88</v>
      </c>
      <c r="C96" s="59" t="str">
        <f t="shared" si="11"/>
        <v/>
      </c>
      <c r="D96" s="2" t="s">
        <v>83</v>
      </c>
      <c r="E96" s="2" t="s">
        <v>297</v>
      </c>
      <c r="F96" s="2" t="s">
        <v>68</v>
      </c>
      <c r="G96" s="2" t="s">
        <v>296</v>
      </c>
      <c r="H96" s="2"/>
      <c r="I96" s="2"/>
      <c r="J96" s="2" t="s">
        <v>86</v>
      </c>
      <c r="K96" s="2"/>
      <c r="L96" s="2" t="s">
        <v>12</v>
      </c>
      <c r="M96" s="2" t="s">
        <v>12</v>
      </c>
      <c r="N96" s="2"/>
      <c r="O96" s="2"/>
      <c r="P96" s="2"/>
      <c r="Q96" s="2"/>
      <c r="S96" s="1000"/>
      <c r="U96" s="1001"/>
      <c r="W96" s="1002" t="str">
        <f>IF(ISNUMBER(U96),U96,"")</f>
        <v/>
      </c>
      <c r="Y96" s="1003" t="str">
        <f t="shared" si="12"/>
        <v/>
      </c>
      <c r="AA96" s="84"/>
      <c r="AC96" s="1004"/>
      <c r="AE96" s="1005"/>
      <c r="AG96" s="1006" t="str">
        <f>IF(ISNUMBER(AE96),AE96,"")</f>
        <v/>
      </c>
      <c r="AI96" s="1007" t="str">
        <f t="shared" si="13"/>
        <v/>
      </c>
    </row>
    <row r="97" spans="1:35" ht="11.25" hidden="1" outlineLevel="3">
      <c r="A97" s="1008" t="s">
        <v>298</v>
      </c>
      <c r="B97" s="2" t="s">
        <v>88</v>
      </c>
      <c r="C97" s="59" t="str">
        <f t="shared" si="11"/>
        <v/>
      </c>
      <c r="D97" s="2" t="s">
        <v>83</v>
      </c>
      <c r="E97" s="2" t="s">
        <v>299</v>
      </c>
      <c r="F97" s="2" t="s">
        <v>68</v>
      </c>
      <c r="G97" s="2" t="s">
        <v>298</v>
      </c>
      <c r="H97" s="2"/>
      <c r="I97" s="2"/>
      <c r="J97" s="2" t="s">
        <v>86</v>
      </c>
      <c r="K97" s="2"/>
      <c r="L97" s="2" t="s">
        <v>12</v>
      </c>
      <c r="M97" s="2" t="s">
        <v>12</v>
      </c>
      <c r="N97" s="2"/>
      <c r="O97" s="2"/>
      <c r="P97" s="2"/>
      <c r="Q97" s="2"/>
      <c r="S97" s="1009"/>
      <c r="U97" s="1010"/>
      <c r="W97" s="1011" t="str">
        <f>IF(ISNUMBER(U97),U97,"")</f>
        <v/>
      </c>
      <c r="Y97" s="1012" t="str">
        <f t="shared" si="12"/>
        <v/>
      </c>
      <c r="AA97" s="84"/>
      <c r="AC97" s="1013"/>
      <c r="AE97" s="1014"/>
      <c r="AG97" s="1015" t="str">
        <f>IF(ISNUMBER(AE97),AE97,"")</f>
        <v/>
      </c>
      <c r="AI97" s="1016" t="str">
        <f t="shared" si="13"/>
        <v/>
      </c>
    </row>
    <row r="98" spans="1:35" ht="11.25" hidden="1" outlineLevel="4">
      <c r="A98" s="1017" t="s">
        <v>300</v>
      </c>
      <c r="B98" s="2"/>
      <c r="C98" s="59" t="str">
        <f t="shared" si="11"/>
        <v/>
      </c>
      <c r="D98" s="2" t="s">
        <v>83</v>
      </c>
      <c r="E98" s="2" t="s">
        <v>301</v>
      </c>
      <c r="F98" s="2" t="s">
        <v>68</v>
      </c>
      <c r="G98" s="2" t="s">
        <v>300</v>
      </c>
      <c r="H98" s="2"/>
      <c r="I98" s="2"/>
      <c r="J98" s="2" t="s">
        <v>86</v>
      </c>
      <c r="K98" s="2"/>
      <c r="L98" s="2" t="s">
        <v>12</v>
      </c>
      <c r="M98" s="2" t="s">
        <v>12</v>
      </c>
      <c r="N98" s="2"/>
      <c r="O98" s="2"/>
      <c r="P98" s="2"/>
      <c r="Q98" s="2"/>
      <c r="S98" s="1018"/>
      <c r="U98" s="1019"/>
      <c r="W98" s="1020" t="str">
        <f>IF(ISNUMBER(U98),U98,"")</f>
        <v/>
      </c>
      <c r="Y98" s="1021" t="str">
        <f t="shared" si="12"/>
        <v/>
      </c>
      <c r="AA98" s="84"/>
      <c r="AC98" s="1022"/>
      <c r="AE98" s="1023"/>
      <c r="AG98" s="1024" t="str">
        <f>IF(ISNUMBER(AE98),AE98,"")</f>
        <v/>
      </c>
      <c r="AI98" s="1025" t="str">
        <f t="shared" si="13"/>
        <v/>
      </c>
    </row>
    <row r="99" spans="1:35" ht="11.25" outlineLevel="2" collapsed="1">
      <c r="A99" s="1026" t="s">
        <v>302</v>
      </c>
      <c r="B99" s="2" t="s">
        <v>88</v>
      </c>
      <c r="C99" s="59" t="str">
        <f t="shared" si="11"/>
        <v/>
      </c>
      <c r="D99" s="2" t="s">
        <v>83</v>
      </c>
      <c r="E99" s="2" t="s">
        <v>303</v>
      </c>
      <c r="F99" s="2" t="s">
        <v>68</v>
      </c>
      <c r="G99" s="2" t="s">
        <v>302</v>
      </c>
      <c r="H99" s="2"/>
      <c r="I99" s="2"/>
      <c r="J99" s="2" t="s">
        <v>72</v>
      </c>
      <c r="K99" s="2"/>
      <c r="L99" s="2" t="s">
        <v>12</v>
      </c>
      <c r="M99" s="2" t="s">
        <v>12</v>
      </c>
      <c r="N99" s="2"/>
      <c r="O99" s="2"/>
      <c r="P99" s="2"/>
      <c r="Q99" s="2"/>
      <c r="S99" s="1027"/>
      <c r="U99" s="1028"/>
      <c r="W99" s="1029" t="str">
        <f>IF(OR(ISNUMBER(W100),ISNUMBER(W101),ISNUMBER(W102),ISNUMBER(W103),ISNUMBER(W104),ISNUMBER(W105),ISNUMBER(W109),ISNUMBER(W110),ISNUMBER(W111),ISNUMBER(W115),ISNUMBER(W118),ISNUMBER(W119),ISNUMBER(W120),ISNUMBER(W121),ISNUMBER(W122),ISNUMBER(W123),ISNUMBER(W124),ISNUMBER(W125),ISNUMBER(W126),ISNUMBER(W127),ISNUMBER(W128),ISNUMBER(W129),ISNUMBER(W130),ISNUMBER(W131)),N(W100)+N(W101)+N(W102)+N(W103)+N(W104)+N(W105)+N(W109)+N(W110)+N(W111)+N(W115)+N(W118)+N(W119)+N(W120)+N(W121)+N(W122)+N(W123)+N(W124)+N(W125)+N(W126)+N(W127)+N(W128)+N(W129)+N(W130)+N(W131),IF(ISNUMBER(U99),U99,""))</f>
        <v/>
      </c>
      <c r="Y99" s="1030" t="str">
        <f t="shared" si="12"/>
        <v/>
      </c>
      <c r="AA99" s="84"/>
      <c r="AC99" s="1031"/>
      <c r="AE99" s="1032"/>
      <c r="AG99" s="1033" t="str">
        <f>IF(OR(ISNUMBER(AG100),ISNUMBER(AG101),ISNUMBER(AG102),ISNUMBER(AG103),ISNUMBER(AG104),ISNUMBER(AG105),ISNUMBER(AG109),ISNUMBER(AG110),ISNUMBER(AG111),ISNUMBER(AG115),ISNUMBER(AG118),ISNUMBER(AG119),ISNUMBER(AG120),ISNUMBER(AG121),ISNUMBER(AG122),ISNUMBER(AG123),ISNUMBER(AG124),ISNUMBER(AG125),ISNUMBER(AG126),ISNUMBER(AG127),ISNUMBER(AG128),ISNUMBER(AG129),ISNUMBER(AG130),ISNUMBER(AG131)),N(AG100)+N(AG101)+N(AG102)+N(AG103)+N(AG104)+N(AG105)+N(AG109)+N(AG110)+N(AG111)+N(AG115)+N(AG118)+N(AG119)+N(AG120)+N(AG121)+N(AG122)+N(AG123)+N(AG124)+N(AG125)+N(AG126)+N(AG127)+N(AG128)+N(AG129)+N(AG130)+N(AG131),IF(ISNUMBER(AE99),AE99,""))</f>
        <v/>
      </c>
      <c r="AI99" s="1034" t="str">
        <f t="shared" si="13"/>
        <v/>
      </c>
    </row>
    <row r="100" spans="1:35" ht="11.25" hidden="1" outlineLevel="3">
      <c r="A100" s="1035" t="s">
        <v>304</v>
      </c>
      <c r="B100" s="2" t="s">
        <v>88</v>
      </c>
      <c r="C100" s="59" t="str">
        <f t="shared" si="11"/>
        <v/>
      </c>
      <c r="D100" s="2" t="s">
        <v>83</v>
      </c>
      <c r="E100" s="2" t="s">
        <v>305</v>
      </c>
      <c r="F100" s="2" t="s">
        <v>68</v>
      </c>
      <c r="G100" s="2" t="s">
        <v>304</v>
      </c>
      <c r="H100" s="2" t="s">
        <v>70</v>
      </c>
      <c r="I100" s="2" t="s">
        <v>306</v>
      </c>
      <c r="J100" s="2" t="s">
        <v>86</v>
      </c>
      <c r="K100" s="2"/>
      <c r="L100" s="2" t="s">
        <v>12</v>
      </c>
      <c r="M100" s="2" t="s">
        <v>12</v>
      </c>
      <c r="N100" s="2"/>
      <c r="O100" s="2"/>
      <c r="P100" s="2"/>
      <c r="Q100" s="2"/>
      <c r="S100" s="1036"/>
      <c r="U100" s="1037"/>
      <c r="W100" s="1038" t="str">
        <f>IF(ISNUMBER(U100),U100,"")</f>
        <v/>
      </c>
      <c r="Y100" s="1039" t="str">
        <f t="shared" si="12"/>
        <v/>
      </c>
      <c r="AA100" s="84"/>
      <c r="AC100" s="1040"/>
      <c r="AE100" s="1041"/>
      <c r="AG100" s="1042" t="str">
        <f>IF(ISNUMBER(AE100),AE100,"")</f>
        <v/>
      </c>
      <c r="AI100" s="1043" t="str">
        <f t="shared" si="13"/>
        <v/>
      </c>
    </row>
    <row r="101" spans="1:35" ht="11.25" hidden="1" outlineLevel="3">
      <c r="A101" s="1044" t="s">
        <v>307</v>
      </c>
      <c r="B101" s="2" t="s">
        <v>88</v>
      </c>
      <c r="C101" s="59" t="str">
        <f t="shared" si="11"/>
        <v/>
      </c>
      <c r="D101" s="2" t="s">
        <v>83</v>
      </c>
      <c r="E101" s="2" t="s">
        <v>308</v>
      </c>
      <c r="F101" s="2" t="s">
        <v>68</v>
      </c>
      <c r="G101" s="2" t="s">
        <v>307</v>
      </c>
      <c r="H101" s="2" t="s">
        <v>70</v>
      </c>
      <c r="I101" s="2" t="s">
        <v>309</v>
      </c>
      <c r="J101" s="2" t="s">
        <v>86</v>
      </c>
      <c r="K101" s="2"/>
      <c r="L101" s="2" t="s">
        <v>12</v>
      </c>
      <c r="M101" s="2" t="s">
        <v>12</v>
      </c>
      <c r="N101" s="2"/>
      <c r="O101" s="2"/>
      <c r="P101" s="2"/>
      <c r="Q101" s="2"/>
      <c r="S101" s="1045"/>
      <c r="U101" s="1046"/>
      <c r="W101" s="1047" t="str">
        <f>IF(ISNUMBER(U101),U101,"")</f>
        <v/>
      </c>
      <c r="Y101" s="1048" t="str">
        <f t="shared" si="12"/>
        <v/>
      </c>
      <c r="AA101" s="84"/>
      <c r="AC101" s="1049"/>
      <c r="AE101" s="1050"/>
      <c r="AG101" s="1051" t="str">
        <f>IF(ISNUMBER(AE101),AE101,"")</f>
        <v/>
      </c>
      <c r="AI101" s="1052" t="str">
        <f t="shared" si="13"/>
        <v/>
      </c>
    </row>
    <row r="102" spans="1:35" ht="11.25" hidden="1" outlineLevel="3">
      <c r="A102" s="1053" t="s">
        <v>310</v>
      </c>
      <c r="B102" s="2" t="s">
        <v>88</v>
      </c>
      <c r="C102" s="59" t="str">
        <f t="shared" si="11"/>
        <v/>
      </c>
      <c r="D102" s="2" t="s">
        <v>83</v>
      </c>
      <c r="E102" s="2" t="s">
        <v>311</v>
      </c>
      <c r="F102" s="2" t="s">
        <v>68</v>
      </c>
      <c r="G102" s="2" t="s">
        <v>310</v>
      </c>
      <c r="H102" s="2" t="s">
        <v>70</v>
      </c>
      <c r="I102" s="2" t="s">
        <v>312</v>
      </c>
      <c r="J102" s="2" t="s">
        <v>86</v>
      </c>
      <c r="K102" s="2"/>
      <c r="L102" s="2" t="s">
        <v>12</v>
      </c>
      <c r="M102" s="2" t="s">
        <v>12</v>
      </c>
      <c r="N102" s="2"/>
      <c r="O102" s="2"/>
      <c r="P102" s="2"/>
      <c r="Q102" s="2"/>
      <c r="S102" s="1054"/>
      <c r="U102" s="1055"/>
      <c r="W102" s="1056" t="str">
        <f>IF(ISNUMBER(U102),U102,"")</f>
        <v/>
      </c>
      <c r="Y102" s="1057" t="str">
        <f t="shared" si="12"/>
        <v/>
      </c>
      <c r="AA102" s="84"/>
      <c r="AC102" s="1058"/>
      <c r="AE102" s="1059"/>
      <c r="AG102" s="1060" t="str">
        <f>IF(ISNUMBER(AE102),AE102,"")</f>
        <v/>
      </c>
      <c r="AI102" s="1061" t="str">
        <f t="shared" si="13"/>
        <v/>
      </c>
    </row>
    <row r="103" spans="1:35" ht="11.25" hidden="1" outlineLevel="3">
      <c r="A103" s="1062" t="s">
        <v>313</v>
      </c>
      <c r="B103" s="2" t="s">
        <v>88</v>
      </c>
      <c r="C103" s="59" t="str">
        <f t="shared" si="11"/>
        <v/>
      </c>
      <c r="D103" s="2" t="s">
        <v>83</v>
      </c>
      <c r="E103" s="2" t="s">
        <v>314</v>
      </c>
      <c r="F103" s="2" t="s">
        <v>68</v>
      </c>
      <c r="G103" s="2" t="s">
        <v>313</v>
      </c>
      <c r="H103" s="2"/>
      <c r="I103" s="2"/>
      <c r="J103" s="2" t="s">
        <v>86</v>
      </c>
      <c r="K103" s="2"/>
      <c r="L103" s="2" t="s">
        <v>12</v>
      </c>
      <c r="M103" s="2" t="s">
        <v>12</v>
      </c>
      <c r="N103" s="2"/>
      <c r="O103" s="2"/>
      <c r="P103" s="2"/>
      <c r="Q103" s="2"/>
      <c r="S103" s="1063"/>
      <c r="U103" s="1064"/>
      <c r="W103" s="1065" t="str">
        <f>IF(ISNUMBER(U103),U103,"")</f>
        <v/>
      </c>
      <c r="Y103" s="1066" t="str">
        <f t="shared" si="12"/>
        <v/>
      </c>
      <c r="AA103" s="84"/>
      <c r="AC103" s="1067"/>
      <c r="AE103" s="1068"/>
      <c r="AG103" s="1069" t="str">
        <f>IF(ISNUMBER(AE103),AE103,"")</f>
        <v/>
      </c>
      <c r="AI103" s="1070" t="str">
        <f t="shared" si="13"/>
        <v/>
      </c>
    </row>
    <row r="104" spans="1:35" ht="11.25" hidden="1" outlineLevel="3">
      <c r="A104" s="1071" t="s">
        <v>315</v>
      </c>
      <c r="B104" s="2" t="s">
        <v>88</v>
      </c>
      <c r="C104" s="59" t="str">
        <f t="shared" si="11"/>
        <v/>
      </c>
      <c r="D104" s="2" t="s">
        <v>83</v>
      </c>
      <c r="E104" s="2" t="s">
        <v>316</v>
      </c>
      <c r="F104" s="2" t="s">
        <v>68</v>
      </c>
      <c r="G104" s="2" t="s">
        <v>315</v>
      </c>
      <c r="H104" s="2"/>
      <c r="I104" s="2"/>
      <c r="J104" s="2" t="s">
        <v>86</v>
      </c>
      <c r="K104" s="2"/>
      <c r="L104" s="2" t="s">
        <v>12</v>
      </c>
      <c r="M104" s="2" t="s">
        <v>12</v>
      </c>
      <c r="N104" s="2"/>
      <c r="O104" s="2"/>
      <c r="P104" s="2"/>
      <c r="Q104" s="2"/>
      <c r="S104" s="1072"/>
      <c r="U104" s="1073"/>
      <c r="W104" s="1074" t="str">
        <f>IF(ISNUMBER(U104),U104,"")</f>
        <v/>
      </c>
      <c r="Y104" s="1075" t="str">
        <f t="shared" si="12"/>
        <v/>
      </c>
      <c r="AA104" s="84"/>
      <c r="AC104" s="1076"/>
      <c r="AE104" s="1077"/>
      <c r="AG104" s="1078" t="str">
        <f>IF(ISNUMBER(AE104),AE104,"")</f>
        <v/>
      </c>
      <c r="AI104" s="1079" t="str">
        <f t="shared" si="13"/>
        <v/>
      </c>
    </row>
    <row r="105" spans="1:35" ht="11.25" hidden="1" outlineLevel="3">
      <c r="A105" s="1080" t="s">
        <v>317</v>
      </c>
      <c r="B105" s="2" t="s">
        <v>88</v>
      </c>
      <c r="C105" s="59" t="str">
        <f t="shared" si="11"/>
        <v/>
      </c>
      <c r="D105" s="2" t="s">
        <v>83</v>
      </c>
      <c r="E105" s="2" t="s">
        <v>318</v>
      </c>
      <c r="F105" s="2" t="s">
        <v>68</v>
      </c>
      <c r="G105" s="2" t="s">
        <v>317</v>
      </c>
      <c r="H105" s="2"/>
      <c r="I105" s="2"/>
      <c r="J105" s="2" t="s">
        <v>72</v>
      </c>
      <c r="K105" s="2"/>
      <c r="L105" s="2" t="s">
        <v>12</v>
      </c>
      <c r="M105" s="2" t="s">
        <v>12</v>
      </c>
      <c r="N105" s="2"/>
      <c r="O105" s="2"/>
      <c r="P105" s="2"/>
      <c r="Q105" s="2"/>
      <c r="S105" s="1081"/>
      <c r="U105" s="1082"/>
      <c r="W105" s="1083" t="str">
        <f>IF(OR(ISNUMBER(W106),ISNUMBER(W107),ISNUMBER(W108)),N(W106)+N(W107)+N(W108),IF(ISNUMBER(U105),U105,""))</f>
        <v/>
      </c>
      <c r="Y105" s="1084" t="str">
        <f t="shared" si="12"/>
        <v/>
      </c>
      <c r="AA105" s="84"/>
      <c r="AC105" s="1085"/>
      <c r="AE105" s="1086"/>
      <c r="AG105" s="1087" t="str">
        <f>IF(OR(ISNUMBER(AG106),ISNUMBER(AG107),ISNUMBER(AG108)),N(AG106)+N(AG107)+N(AG108),IF(ISNUMBER(AE105),AE105,""))</f>
        <v/>
      </c>
      <c r="AI105" s="1088" t="str">
        <f t="shared" si="13"/>
        <v/>
      </c>
    </row>
    <row r="106" spans="1:35" ht="11.25" hidden="1" outlineLevel="4">
      <c r="A106" s="1089" t="s">
        <v>319</v>
      </c>
      <c r="B106" s="2" t="s">
        <v>88</v>
      </c>
      <c r="C106" s="59" t="str">
        <f t="shared" si="11"/>
        <v/>
      </c>
      <c r="D106" s="2" t="s">
        <v>83</v>
      </c>
      <c r="E106" s="2" t="s">
        <v>320</v>
      </c>
      <c r="F106" s="2" t="s">
        <v>68</v>
      </c>
      <c r="G106" s="2" t="s">
        <v>319</v>
      </c>
      <c r="H106" s="2"/>
      <c r="I106" s="2"/>
      <c r="J106" s="2" t="s">
        <v>86</v>
      </c>
      <c r="K106" s="2"/>
      <c r="L106" s="2" t="s">
        <v>12</v>
      </c>
      <c r="M106" s="2" t="s">
        <v>12</v>
      </c>
      <c r="N106" s="2"/>
      <c r="O106" s="2"/>
      <c r="P106" s="2"/>
      <c r="Q106" s="2"/>
      <c r="S106" s="1090"/>
      <c r="U106" s="1091"/>
      <c r="W106" s="1092" t="str">
        <f>IF(ISNUMBER(U106),U106,"")</f>
        <v/>
      </c>
      <c r="Y106" s="1093" t="str">
        <f t="shared" si="12"/>
        <v/>
      </c>
      <c r="AA106" s="84"/>
      <c r="AC106" s="1094"/>
      <c r="AE106" s="1095"/>
      <c r="AG106" s="1096" t="str">
        <f>IF(ISNUMBER(AE106),AE106,"")</f>
        <v/>
      </c>
      <c r="AI106" s="1097" t="str">
        <f t="shared" si="13"/>
        <v/>
      </c>
    </row>
    <row r="107" spans="1:35" ht="11.25" hidden="1" outlineLevel="4">
      <c r="A107" s="1098" t="s">
        <v>321</v>
      </c>
      <c r="B107" s="2" t="s">
        <v>88</v>
      </c>
      <c r="C107" s="59" t="str">
        <f t="shared" si="11"/>
        <v/>
      </c>
      <c r="D107" s="2" t="s">
        <v>83</v>
      </c>
      <c r="E107" s="2" t="s">
        <v>322</v>
      </c>
      <c r="F107" s="2" t="s">
        <v>68</v>
      </c>
      <c r="G107" s="2" t="s">
        <v>321</v>
      </c>
      <c r="H107" s="2"/>
      <c r="I107" s="2"/>
      <c r="J107" s="2" t="s">
        <v>86</v>
      </c>
      <c r="K107" s="2"/>
      <c r="L107" s="2" t="s">
        <v>12</v>
      </c>
      <c r="M107" s="2" t="s">
        <v>12</v>
      </c>
      <c r="N107" s="2"/>
      <c r="O107" s="2"/>
      <c r="P107" s="2"/>
      <c r="Q107" s="2"/>
      <c r="S107" s="1099"/>
      <c r="U107" s="1100"/>
      <c r="W107" s="1101" t="str">
        <f>IF(ISNUMBER(U107),U107,"")</f>
        <v/>
      </c>
      <c r="Y107" s="1102" t="str">
        <f t="shared" si="12"/>
        <v/>
      </c>
      <c r="AA107" s="84"/>
      <c r="AC107" s="1103"/>
      <c r="AE107" s="1104"/>
      <c r="AG107" s="1105" t="str">
        <f>IF(ISNUMBER(AE107),AE107,"")</f>
        <v/>
      </c>
      <c r="AI107" s="1106" t="str">
        <f t="shared" si="13"/>
        <v/>
      </c>
    </row>
    <row r="108" spans="1:35" ht="11.25" hidden="1" outlineLevel="4">
      <c r="A108" s="1107" t="s">
        <v>323</v>
      </c>
      <c r="B108" s="2" t="s">
        <v>88</v>
      </c>
      <c r="C108" s="59" t="str">
        <f t="shared" si="11"/>
        <v/>
      </c>
      <c r="D108" s="2" t="s">
        <v>83</v>
      </c>
      <c r="E108" s="2" t="s">
        <v>324</v>
      </c>
      <c r="F108" s="2" t="s">
        <v>68</v>
      </c>
      <c r="G108" s="2" t="s">
        <v>323</v>
      </c>
      <c r="H108" s="2"/>
      <c r="I108" s="2"/>
      <c r="J108" s="2" t="s">
        <v>118</v>
      </c>
      <c r="K108" s="2"/>
      <c r="L108" s="2" t="s">
        <v>12</v>
      </c>
      <c r="M108" s="2" t="s">
        <v>12</v>
      </c>
      <c r="N108" s="2"/>
      <c r="O108" s="2"/>
      <c r="P108" s="2"/>
      <c r="Q108" s="2"/>
      <c r="S108" s="1108"/>
      <c r="U108" s="1109"/>
      <c r="W108" s="1110" t="str">
        <f>IF(ISNUMBER(U108),U108,"")</f>
        <v/>
      </c>
      <c r="Y108" s="1111" t="str">
        <f t="shared" si="12"/>
        <v/>
      </c>
      <c r="AA108" s="84"/>
      <c r="AC108" s="1112"/>
      <c r="AE108" s="1113"/>
      <c r="AG108" s="1114" t="str">
        <f>IF(ISNUMBER(AE108),AE108,"")</f>
        <v/>
      </c>
      <c r="AI108" s="1115" t="str">
        <f t="shared" si="13"/>
        <v/>
      </c>
    </row>
    <row r="109" spans="1:35" ht="11.25" hidden="1" outlineLevel="3">
      <c r="A109" s="1116" t="s">
        <v>325</v>
      </c>
      <c r="B109" s="2" t="s">
        <v>88</v>
      </c>
      <c r="C109" s="59" t="str">
        <f t="shared" si="11"/>
        <v/>
      </c>
      <c r="D109" s="2" t="s">
        <v>83</v>
      </c>
      <c r="E109" s="2" t="s">
        <v>326</v>
      </c>
      <c r="F109" s="2" t="s">
        <v>68</v>
      </c>
      <c r="G109" s="2" t="s">
        <v>325</v>
      </c>
      <c r="H109" s="2"/>
      <c r="I109" s="2"/>
      <c r="J109" s="2" t="s">
        <v>118</v>
      </c>
      <c r="K109" s="2"/>
      <c r="L109" s="2" t="s">
        <v>12</v>
      </c>
      <c r="M109" s="2" t="s">
        <v>12</v>
      </c>
      <c r="N109" s="2"/>
      <c r="O109" s="2"/>
      <c r="P109" s="2"/>
      <c r="Q109" s="2"/>
      <c r="S109" s="1117"/>
      <c r="U109" s="1118"/>
      <c r="W109" s="1119" t="str">
        <f>IF(ISNUMBER(U109),U109,"")</f>
        <v/>
      </c>
      <c r="Y109" s="1120" t="str">
        <f t="shared" si="12"/>
        <v/>
      </c>
      <c r="AA109" s="84"/>
      <c r="AC109" s="1121"/>
      <c r="AE109" s="1122"/>
      <c r="AG109" s="1123" t="str">
        <f>IF(ISNUMBER(AE109),AE109,"")</f>
        <v/>
      </c>
      <c r="AI109" s="1124" t="str">
        <f t="shared" si="13"/>
        <v/>
      </c>
    </row>
    <row r="110" spans="1:35" ht="11.25" hidden="1" outlineLevel="3">
      <c r="A110" s="1125" t="s">
        <v>327</v>
      </c>
      <c r="B110" s="2" t="s">
        <v>88</v>
      </c>
      <c r="C110" s="59" t="str">
        <f t="shared" si="11"/>
        <v/>
      </c>
      <c r="D110" s="2" t="s">
        <v>83</v>
      </c>
      <c r="E110" s="2" t="s">
        <v>328</v>
      </c>
      <c r="F110" s="2" t="s">
        <v>68</v>
      </c>
      <c r="G110" s="2" t="s">
        <v>327</v>
      </c>
      <c r="H110" s="2"/>
      <c r="I110" s="2"/>
      <c r="J110" s="2" t="s">
        <v>86</v>
      </c>
      <c r="K110" s="2"/>
      <c r="L110" s="2" t="s">
        <v>12</v>
      </c>
      <c r="M110" s="2" t="s">
        <v>12</v>
      </c>
      <c r="N110" s="2"/>
      <c r="O110" s="2"/>
      <c r="P110" s="2"/>
      <c r="Q110" s="2"/>
      <c r="S110" s="1126"/>
      <c r="U110" s="1127"/>
      <c r="W110" s="1128" t="str">
        <f>IF(ISNUMBER(U110),U110,"")</f>
        <v/>
      </c>
      <c r="Y110" s="1129" t="str">
        <f t="shared" si="12"/>
        <v/>
      </c>
      <c r="AA110" s="84"/>
      <c r="AC110" s="1130"/>
      <c r="AE110" s="1131"/>
      <c r="AG110" s="1132" t="str">
        <f>IF(ISNUMBER(AE110),AE110,"")</f>
        <v/>
      </c>
      <c r="AI110" s="1133" t="str">
        <f t="shared" si="13"/>
        <v/>
      </c>
    </row>
    <row r="111" spans="1:35" ht="11.25" hidden="1" outlineLevel="3">
      <c r="A111" s="1134" t="s">
        <v>329</v>
      </c>
      <c r="B111" s="2" t="s">
        <v>88</v>
      </c>
      <c r="C111" s="59" t="str">
        <f t="shared" si="11"/>
        <v/>
      </c>
      <c r="D111" s="2" t="s">
        <v>83</v>
      </c>
      <c r="E111" s="2" t="s">
        <v>330</v>
      </c>
      <c r="F111" s="2" t="s">
        <v>68</v>
      </c>
      <c r="G111" s="2" t="s">
        <v>329</v>
      </c>
      <c r="H111" s="2"/>
      <c r="I111" s="2"/>
      <c r="J111" s="2" t="s">
        <v>72</v>
      </c>
      <c r="K111" s="2"/>
      <c r="L111" s="2" t="s">
        <v>12</v>
      </c>
      <c r="M111" s="2" t="s">
        <v>12</v>
      </c>
      <c r="N111" s="2"/>
      <c r="O111" s="2"/>
      <c r="P111" s="2"/>
      <c r="Q111" s="2"/>
      <c r="S111" s="1135"/>
      <c r="U111" s="1136"/>
      <c r="W111" s="1137" t="str">
        <f>IF(OR(ISNUMBER(W112),ISNUMBER(W113),ISNUMBER(W114)),N(W112)+N(W113)+N(W114),IF(ISNUMBER(U111),U111,""))</f>
        <v/>
      </c>
      <c r="Y111" s="1138" t="str">
        <f t="shared" si="12"/>
        <v/>
      </c>
      <c r="AA111" s="84"/>
      <c r="AC111" s="1139"/>
      <c r="AE111" s="1140"/>
      <c r="AG111" s="1141" t="str">
        <f>IF(OR(ISNUMBER(AG112),ISNUMBER(AG113),ISNUMBER(AG114)),N(AG112)+N(AG113)+N(AG114),IF(ISNUMBER(AE111),AE111,""))</f>
        <v/>
      </c>
      <c r="AI111" s="1142" t="str">
        <f t="shared" si="13"/>
        <v/>
      </c>
    </row>
    <row r="112" spans="1:35" ht="11.25" hidden="1" outlineLevel="4">
      <c r="A112" s="1143" t="s">
        <v>331</v>
      </c>
      <c r="B112" s="2" t="s">
        <v>88</v>
      </c>
      <c r="C112" s="59" t="str">
        <f t="shared" si="11"/>
        <v/>
      </c>
      <c r="D112" s="2" t="s">
        <v>83</v>
      </c>
      <c r="E112" s="2" t="s">
        <v>332</v>
      </c>
      <c r="F112" s="2" t="s">
        <v>68</v>
      </c>
      <c r="G112" s="2" t="s">
        <v>331</v>
      </c>
      <c r="H112" s="2"/>
      <c r="I112" s="2"/>
      <c r="J112" s="2" t="s">
        <v>86</v>
      </c>
      <c r="K112" s="2"/>
      <c r="L112" s="2" t="s">
        <v>12</v>
      </c>
      <c r="M112" s="2" t="s">
        <v>12</v>
      </c>
      <c r="N112" s="2"/>
      <c r="O112" s="2"/>
      <c r="P112" s="2"/>
      <c r="Q112" s="2"/>
      <c r="S112" s="1144"/>
      <c r="U112" s="1145"/>
      <c r="W112" s="1146" t="str">
        <f>IF(ISNUMBER(U112),U112,"")</f>
        <v/>
      </c>
      <c r="Y112" s="1147" t="str">
        <f t="shared" si="12"/>
        <v/>
      </c>
      <c r="AA112" s="84"/>
      <c r="AC112" s="1148"/>
      <c r="AE112" s="1149"/>
      <c r="AG112" s="1150" t="str">
        <f>IF(ISNUMBER(AE112),AE112,"")</f>
        <v/>
      </c>
      <c r="AI112" s="1151" t="str">
        <f t="shared" si="13"/>
        <v/>
      </c>
    </row>
    <row r="113" spans="1:35" ht="11.25" hidden="1" outlineLevel="4">
      <c r="A113" s="1152" t="s">
        <v>333</v>
      </c>
      <c r="B113" s="2" t="s">
        <v>88</v>
      </c>
      <c r="C113" s="59" t="str">
        <f t="shared" si="11"/>
        <v/>
      </c>
      <c r="D113" s="2" t="s">
        <v>83</v>
      </c>
      <c r="E113" s="2" t="s">
        <v>334</v>
      </c>
      <c r="F113" s="2" t="s">
        <v>68</v>
      </c>
      <c r="G113" s="2" t="s">
        <v>333</v>
      </c>
      <c r="H113" s="2"/>
      <c r="I113" s="2"/>
      <c r="J113" s="2" t="s">
        <v>86</v>
      </c>
      <c r="K113" s="2"/>
      <c r="L113" s="2" t="s">
        <v>12</v>
      </c>
      <c r="M113" s="2" t="s">
        <v>12</v>
      </c>
      <c r="N113" s="2"/>
      <c r="O113" s="2"/>
      <c r="P113" s="2"/>
      <c r="Q113" s="2"/>
      <c r="S113" s="1153"/>
      <c r="U113" s="1154"/>
      <c r="W113" s="1155" t="str">
        <f>IF(ISNUMBER(U113),U113,"")</f>
        <v/>
      </c>
      <c r="Y113" s="1156" t="str">
        <f t="shared" si="12"/>
        <v/>
      </c>
      <c r="AA113" s="84"/>
      <c r="AC113" s="1157"/>
      <c r="AE113" s="1158"/>
      <c r="AG113" s="1159" t="str">
        <f>IF(ISNUMBER(AE113),AE113,"")</f>
        <v/>
      </c>
      <c r="AI113" s="1160" t="str">
        <f t="shared" si="13"/>
        <v/>
      </c>
    </row>
    <row r="114" spans="1:35" ht="11.25" hidden="1" outlineLevel="4">
      <c r="A114" s="1161" t="s">
        <v>335</v>
      </c>
      <c r="B114" s="2" t="s">
        <v>88</v>
      </c>
      <c r="C114" s="59" t="str">
        <f t="shared" si="11"/>
        <v/>
      </c>
      <c r="D114" s="2" t="s">
        <v>83</v>
      </c>
      <c r="E114" s="2" t="s">
        <v>336</v>
      </c>
      <c r="F114" s="2" t="s">
        <v>68</v>
      </c>
      <c r="G114" s="2" t="s">
        <v>335</v>
      </c>
      <c r="H114" s="2"/>
      <c r="I114" s="2"/>
      <c r="J114" s="2" t="s">
        <v>118</v>
      </c>
      <c r="K114" s="2"/>
      <c r="L114" s="2" t="s">
        <v>12</v>
      </c>
      <c r="M114" s="2" t="s">
        <v>12</v>
      </c>
      <c r="N114" s="2"/>
      <c r="O114" s="2"/>
      <c r="P114" s="2"/>
      <c r="Q114" s="2"/>
      <c r="S114" s="1162"/>
      <c r="U114" s="1163"/>
      <c r="W114" s="1164" t="str">
        <f>IF(ISNUMBER(U114),U114,"")</f>
        <v/>
      </c>
      <c r="Y114" s="1165" t="str">
        <f t="shared" si="12"/>
        <v/>
      </c>
      <c r="AA114" s="84"/>
      <c r="AC114" s="1166"/>
      <c r="AE114" s="1167"/>
      <c r="AG114" s="1168" t="str">
        <f>IF(ISNUMBER(AE114),AE114,"")</f>
        <v/>
      </c>
      <c r="AI114" s="1169" t="str">
        <f t="shared" si="13"/>
        <v/>
      </c>
    </row>
    <row r="115" spans="1:35" ht="11.25" hidden="1" outlineLevel="3">
      <c r="A115" s="1170" t="s">
        <v>337</v>
      </c>
      <c r="B115" s="2" t="s">
        <v>88</v>
      </c>
      <c r="C115" s="59" t="str">
        <f t="shared" si="11"/>
        <v/>
      </c>
      <c r="D115" s="2" t="s">
        <v>83</v>
      </c>
      <c r="E115" s="2" t="s">
        <v>338</v>
      </c>
      <c r="F115" s="2" t="s">
        <v>68</v>
      </c>
      <c r="G115" s="2" t="s">
        <v>337</v>
      </c>
      <c r="H115" s="2"/>
      <c r="I115" s="2"/>
      <c r="J115" s="2" t="s">
        <v>72</v>
      </c>
      <c r="K115" s="2"/>
      <c r="L115" s="2" t="s">
        <v>12</v>
      </c>
      <c r="M115" s="2" t="s">
        <v>12</v>
      </c>
      <c r="N115" s="2"/>
      <c r="O115" s="2"/>
      <c r="P115" s="2"/>
      <c r="Q115" s="2"/>
      <c r="S115" s="1171"/>
      <c r="U115" s="1172"/>
      <c r="W115" s="1173" t="str">
        <f>IF(OR(ISNUMBER(W116),ISNUMBER(W117)),N(W116)+N(W117),IF(ISNUMBER(U115),U115,""))</f>
        <v/>
      </c>
      <c r="Y115" s="1174" t="str">
        <f t="shared" si="12"/>
        <v/>
      </c>
      <c r="AA115" s="84"/>
      <c r="AC115" s="1175"/>
      <c r="AE115" s="1176"/>
      <c r="AG115" s="1177" t="str">
        <f>IF(OR(ISNUMBER(AG116),ISNUMBER(AG117)),N(AG116)+N(AG117),IF(ISNUMBER(AE115),AE115,""))</f>
        <v/>
      </c>
      <c r="AI115" s="1178" t="str">
        <f t="shared" si="13"/>
        <v/>
      </c>
    </row>
    <row r="116" spans="1:35" ht="11.25" hidden="1" outlineLevel="4">
      <c r="A116" s="1179" t="s">
        <v>339</v>
      </c>
      <c r="B116" s="2" t="s">
        <v>88</v>
      </c>
      <c r="C116" s="59" t="str">
        <f t="shared" si="11"/>
        <v/>
      </c>
      <c r="D116" s="2" t="s">
        <v>83</v>
      </c>
      <c r="E116" s="2" t="s">
        <v>340</v>
      </c>
      <c r="F116" s="2" t="s">
        <v>68</v>
      </c>
      <c r="G116" s="2" t="s">
        <v>339</v>
      </c>
      <c r="H116" s="2"/>
      <c r="I116" s="2"/>
      <c r="J116" s="2" t="s">
        <v>86</v>
      </c>
      <c r="K116" s="2"/>
      <c r="L116" s="2" t="s">
        <v>12</v>
      </c>
      <c r="M116" s="2" t="s">
        <v>12</v>
      </c>
      <c r="N116" s="2"/>
      <c r="O116" s="2"/>
      <c r="P116" s="2"/>
      <c r="Q116" s="2"/>
      <c r="S116" s="1180"/>
      <c r="U116" s="1181"/>
      <c r="W116" s="1182" t="str">
        <f t="shared" ref="W116:W131" si="16">IF(ISNUMBER(U116),U116,"")</f>
        <v/>
      </c>
      <c r="Y116" s="1183" t="str">
        <f t="shared" si="12"/>
        <v/>
      </c>
      <c r="AA116" s="84"/>
      <c r="AC116" s="1184"/>
      <c r="AE116" s="1185"/>
      <c r="AG116" s="1186" t="str">
        <f t="shared" ref="AG116:AG131" si="17">IF(ISNUMBER(AE116),AE116,"")</f>
        <v/>
      </c>
      <c r="AI116" s="1187" t="str">
        <f t="shared" si="13"/>
        <v/>
      </c>
    </row>
    <row r="117" spans="1:35" ht="11.25" hidden="1" outlineLevel="4">
      <c r="A117" s="1188" t="s">
        <v>341</v>
      </c>
      <c r="B117" s="2" t="s">
        <v>88</v>
      </c>
      <c r="C117" s="59" t="str">
        <f t="shared" si="11"/>
        <v/>
      </c>
      <c r="D117" s="2" t="s">
        <v>83</v>
      </c>
      <c r="E117" s="2" t="s">
        <v>342</v>
      </c>
      <c r="F117" s="2" t="s">
        <v>68</v>
      </c>
      <c r="G117" s="2" t="s">
        <v>341</v>
      </c>
      <c r="H117" s="2"/>
      <c r="I117" s="2"/>
      <c r="J117" s="2" t="s">
        <v>86</v>
      </c>
      <c r="K117" s="2"/>
      <c r="L117" s="2" t="s">
        <v>12</v>
      </c>
      <c r="M117" s="2" t="s">
        <v>12</v>
      </c>
      <c r="N117" s="2"/>
      <c r="O117" s="2"/>
      <c r="P117" s="2"/>
      <c r="Q117" s="2"/>
      <c r="S117" s="1189"/>
      <c r="U117" s="1190"/>
      <c r="W117" s="1191" t="str">
        <f t="shared" si="16"/>
        <v/>
      </c>
      <c r="Y117" s="1192" t="str">
        <f t="shared" si="12"/>
        <v/>
      </c>
      <c r="AA117" s="84"/>
      <c r="AC117" s="1193"/>
      <c r="AE117" s="1194"/>
      <c r="AG117" s="1195" t="str">
        <f t="shared" si="17"/>
        <v/>
      </c>
      <c r="AI117" s="1196" t="str">
        <f t="shared" si="13"/>
        <v/>
      </c>
    </row>
    <row r="118" spans="1:35" ht="11.25" hidden="1" outlineLevel="3">
      <c r="A118" s="1197" t="s">
        <v>343</v>
      </c>
      <c r="B118" s="2" t="s">
        <v>88</v>
      </c>
      <c r="C118" s="59" t="str">
        <f t="shared" si="11"/>
        <v/>
      </c>
      <c r="D118" s="2" t="s">
        <v>83</v>
      </c>
      <c r="E118" s="2" t="s">
        <v>344</v>
      </c>
      <c r="F118" s="2" t="s">
        <v>68</v>
      </c>
      <c r="G118" s="2" t="s">
        <v>343</v>
      </c>
      <c r="H118" s="2"/>
      <c r="I118" s="2"/>
      <c r="J118" s="2" t="s">
        <v>86</v>
      </c>
      <c r="K118" s="2"/>
      <c r="L118" s="2" t="s">
        <v>12</v>
      </c>
      <c r="M118" s="2" t="s">
        <v>12</v>
      </c>
      <c r="N118" s="2"/>
      <c r="O118" s="2"/>
      <c r="P118" s="2"/>
      <c r="Q118" s="2"/>
      <c r="S118" s="1198"/>
      <c r="U118" s="1199"/>
      <c r="W118" s="1200" t="str">
        <f t="shared" si="16"/>
        <v/>
      </c>
      <c r="Y118" s="1201" t="str">
        <f t="shared" si="12"/>
        <v/>
      </c>
      <c r="AA118" s="84"/>
      <c r="AC118" s="1202"/>
      <c r="AE118" s="1203"/>
      <c r="AG118" s="1204" t="str">
        <f t="shared" si="17"/>
        <v/>
      </c>
      <c r="AI118" s="1205" t="str">
        <f t="shared" si="13"/>
        <v/>
      </c>
    </row>
    <row r="119" spans="1:35" ht="11.25" hidden="1" outlineLevel="3">
      <c r="A119" s="1206" t="s">
        <v>345</v>
      </c>
      <c r="B119" s="2" t="s">
        <v>88</v>
      </c>
      <c r="C119" s="59" t="str">
        <f t="shared" si="11"/>
        <v/>
      </c>
      <c r="D119" s="2" t="s">
        <v>83</v>
      </c>
      <c r="E119" s="2" t="s">
        <v>346</v>
      </c>
      <c r="F119" s="2" t="s">
        <v>68</v>
      </c>
      <c r="G119" s="2" t="s">
        <v>345</v>
      </c>
      <c r="H119" s="2"/>
      <c r="I119" s="2"/>
      <c r="J119" s="2" t="s">
        <v>86</v>
      </c>
      <c r="K119" s="2"/>
      <c r="L119" s="2" t="s">
        <v>12</v>
      </c>
      <c r="M119" s="2" t="s">
        <v>12</v>
      </c>
      <c r="N119" s="2"/>
      <c r="O119" s="2"/>
      <c r="P119" s="2"/>
      <c r="Q119" s="2"/>
      <c r="S119" s="1207"/>
      <c r="U119" s="1208"/>
      <c r="W119" s="1209" t="str">
        <f t="shared" si="16"/>
        <v/>
      </c>
      <c r="Y119" s="1210" t="str">
        <f t="shared" si="12"/>
        <v/>
      </c>
      <c r="AA119" s="84"/>
      <c r="AC119" s="1211"/>
      <c r="AE119" s="1212"/>
      <c r="AG119" s="1213" t="str">
        <f t="shared" si="17"/>
        <v/>
      </c>
      <c r="AI119" s="1214" t="str">
        <f t="shared" si="13"/>
        <v/>
      </c>
    </row>
    <row r="120" spans="1:35" ht="11.25" hidden="1" outlineLevel="3">
      <c r="A120" s="1215" t="s">
        <v>347</v>
      </c>
      <c r="B120" s="2" t="s">
        <v>88</v>
      </c>
      <c r="C120" s="59" t="str">
        <f t="shared" si="11"/>
        <v/>
      </c>
      <c r="D120" s="2" t="s">
        <v>83</v>
      </c>
      <c r="E120" s="2" t="s">
        <v>348</v>
      </c>
      <c r="F120" s="2" t="s">
        <v>68</v>
      </c>
      <c r="G120" s="2" t="s">
        <v>347</v>
      </c>
      <c r="H120" s="2"/>
      <c r="I120" s="2"/>
      <c r="J120" s="2" t="s">
        <v>86</v>
      </c>
      <c r="K120" s="2"/>
      <c r="L120" s="2" t="s">
        <v>12</v>
      </c>
      <c r="M120" s="2" t="s">
        <v>12</v>
      </c>
      <c r="N120" s="2"/>
      <c r="O120" s="2"/>
      <c r="P120" s="2"/>
      <c r="Q120" s="2"/>
      <c r="S120" s="1216"/>
      <c r="U120" s="1217"/>
      <c r="W120" s="1218" t="str">
        <f t="shared" si="16"/>
        <v/>
      </c>
      <c r="Y120" s="1219" t="str">
        <f t="shared" si="12"/>
        <v/>
      </c>
      <c r="AA120" s="84"/>
      <c r="AC120" s="1220"/>
      <c r="AE120" s="1221"/>
      <c r="AG120" s="1222" t="str">
        <f t="shared" si="17"/>
        <v/>
      </c>
      <c r="AI120" s="1223" t="str">
        <f t="shared" si="13"/>
        <v/>
      </c>
    </row>
    <row r="121" spans="1:35" ht="11.25" hidden="1" outlineLevel="3">
      <c r="A121" s="1224" t="s">
        <v>349</v>
      </c>
      <c r="B121" s="2" t="s">
        <v>88</v>
      </c>
      <c r="C121" s="59" t="str">
        <f t="shared" si="11"/>
        <v/>
      </c>
      <c r="D121" s="2" t="s">
        <v>83</v>
      </c>
      <c r="E121" s="2" t="s">
        <v>350</v>
      </c>
      <c r="F121" s="2" t="s">
        <v>68</v>
      </c>
      <c r="G121" s="2" t="s">
        <v>349</v>
      </c>
      <c r="H121" s="2"/>
      <c r="I121" s="2"/>
      <c r="J121" s="2" t="s">
        <v>86</v>
      </c>
      <c r="K121" s="2"/>
      <c r="L121" s="2" t="s">
        <v>12</v>
      </c>
      <c r="M121" s="2" t="s">
        <v>12</v>
      </c>
      <c r="N121" s="2"/>
      <c r="O121" s="2"/>
      <c r="P121" s="2"/>
      <c r="Q121" s="2"/>
      <c r="S121" s="1225"/>
      <c r="U121" s="1226"/>
      <c r="W121" s="1227" t="str">
        <f t="shared" si="16"/>
        <v/>
      </c>
      <c r="Y121" s="1228" t="str">
        <f t="shared" si="12"/>
        <v/>
      </c>
      <c r="AA121" s="84"/>
      <c r="AC121" s="1229"/>
      <c r="AE121" s="1230"/>
      <c r="AG121" s="1231" t="str">
        <f t="shared" si="17"/>
        <v/>
      </c>
      <c r="AI121" s="1232" t="str">
        <f t="shared" si="13"/>
        <v/>
      </c>
    </row>
    <row r="122" spans="1:35" ht="11.25" hidden="1" outlineLevel="3">
      <c r="A122" s="1233" t="s">
        <v>351</v>
      </c>
      <c r="B122" s="2" t="s">
        <v>88</v>
      </c>
      <c r="C122" s="59" t="str">
        <f t="shared" si="11"/>
        <v/>
      </c>
      <c r="D122" s="2" t="s">
        <v>83</v>
      </c>
      <c r="E122" s="2" t="s">
        <v>352</v>
      </c>
      <c r="F122" s="2" t="s">
        <v>68</v>
      </c>
      <c r="G122" s="2" t="s">
        <v>351</v>
      </c>
      <c r="H122" s="2"/>
      <c r="I122" s="2"/>
      <c r="J122" s="2" t="s">
        <v>86</v>
      </c>
      <c r="K122" s="2"/>
      <c r="L122" s="2" t="s">
        <v>12</v>
      </c>
      <c r="M122" s="2" t="s">
        <v>12</v>
      </c>
      <c r="N122" s="2"/>
      <c r="O122" s="2"/>
      <c r="P122" s="2"/>
      <c r="Q122" s="2"/>
      <c r="S122" s="1234"/>
      <c r="U122" s="1235"/>
      <c r="W122" s="1236" t="str">
        <f t="shared" si="16"/>
        <v/>
      </c>
      <c r="Y122" s="1237" t="str">
        <f t="shared" si="12"/>
        <v/>
      </c>
      <c r="AA122" s="84"/>
      <c r="AC122" s="1238"/>
      <c r="AE122" s="1239"/>
      <c r="AG122" s="1240" t="str">
        <f t="shared" si="17"/>
        <v/>
      </c>
      <c r="AI122" s="1241" t="str">
        <f t="shared" si="13"/>
        <v/>
      </c>
    </row>
    <row r="123" spans="1:35" ht="11.25" hidden="1" outlineLevel="3">
      <c r="A123" s="1242" t="s">
        <v>353</v>
      </c>
      <c r="B123" s="2" t="s">
        <v>88</v>
      </c>
      <c r="C123" s="59" t="str">
        <f t="shared" si="11"/>
        <v/>
      </c>
      <c r="D123" s="2" t="s">
        <v>83</v>
      </c>
      <c r="E123" s="2" t="s">
        <v>354</v>
      </c>
      <c r="F123" s="2" t="s">
        <v>68</v>
      </c>
      <c r="G123" s="2" t="s">
        <v>353</v>
      </c>
      <c r="H123" s="2"/>
      <c r="I123" s="2"/>
      <c r="J123" s="2" t="s">
        <v>86</v>
      </c>
      <c r="K123" s="2"/>
      <c r="L123" s="2" t="s">
        <v>12</v>
      </c>
      <c r="M123" s="2" t="s">
        <v>12</v>
      </c>
      <c r="N123" s="2"/>
      <c r="O123" s="2"/>
      <c r="P123" s="2"/>
      <c r="Q123" s="2"/>
      <c r="S123" s="1243"/>
      <c r="U123" s="1244"/>
      <c r="W123" s="1245" t="str">
        <f t="shared" si="16"/>
        <v/>
      </c>
      <c r="Y123" s="1246" t="str">
        <f t="shared" si="12"/>
        <v/>
      </c>
      <c r="AA123" s="84"/>
      <c r="AC123" s="1247"/>
      <c r="AE123" s="1248"/>
      <c r="AG123" s="1249" t="str">
        <f t="shared" si="17"/>
        <v/>
      </c>
      <c r="AI123" s="1250" t="str">
        <f t="shared" si="13"/>
        <v/>
      </c>
    </row>
    <row r="124" spans="1:35" ht="11.25" hidden="1" outlineLevel="3">
      <c r="A124" s="1251" t="s">
        <v>355</v>
      </c>
      <c r="B124" s="2" t="s">
        <v>88</v>
      </c>
      <c r="C124" s="59" t="str">
        <f t="shared" si="11"/>
        <v/>
      </c>
      <c r="D124" s="2" t="s">
        <v>83</v>
      </c>
      <c r="E124" s="2" t="s">
        <v>356</v>
      </c>
      <c r="F124" s="2" t="s">
        <v>68</v>
      </c>
      <c r="G124" s="2" t="s">
        <v>355</v>
      </c>
      <c r="H124" s="2"/>
      <c r="I124" s="2"/>
      <c r="J124" s="2" t="s">
        <v>86</v>
      </c>
      <c r="K124" s="2"/>
      <c r="L124" s="2" t="s">
        <v>12</v>
      </c>
      <c r="M124" s="2" t="s">
        <v>12</v>
      </c>
      <c r="N124" s="2"/>
      <c r="O124" s="2"/>
      <c r="P124" s="2"/>
      <c r="Q124" s="2"/>
      <c r="S124" s="1252"/>
      <c r="U124" s="1253"/>
      <c r="W124" s="1254" t="str">
        <f t="shared" si="16"/>
        <v/>
      </c>
      <c r="Y124" s="1255" t="str">
        <f t="shared" si="12"/>
        <v/>
      </c>
      <c r="AA124" s="84"/>
      <c r="AC124" s="1256"/>
      <c r="AE124" s="1257"/>
      <c r="AG124" s="1258" t="str">
        <f t="shared" si="17"/>
        <v/>
      </c>
      <c r="AI124" s="1259" t="str">
        <f t="shared" si="13"/>
        <v/>
      </c>
    </row>
    <row r="125" spans="1:35" ht="11.25" hidden="1" outlineLevel="3">
      <c r="A125" s="1260" t="s">
        <v>357</v>
      </c>
      <c r="B125" s="2" t="s">
        <v>88</v>
      </c>
      <c r="C125" s="59" t="str">
        <f t="shared" si="11"/>
        <v/>
      </c>
      <c r="D125" s="2" t="s">
        <v>83</v>
      </c>
      <c r="E125" s="2" t="s">
        <v>358</v>
      </c>
      <c r="F125" s="2" t="s">
        <v>68</v>
      </c>
      <c r="G125" s="2" t="s">
        <v>357</v>
      </c>
      <c r="H125" s="2"/>
      <c r="I125" s="2"/>
      <c r="J125" s="2" t="s">
        <v>86</v>
      </c>
      <c r="K125" s="2"/>
      <c r="L125" s="2" t="s">
        <v>12</v>
      </c>
      <c r="M125" s="2" t="s">
        <v>12</v>
      </c>
      <c r="N125" s="2"/>
      <c r="O125" s="2"/>
      <c r="P125" s="2"/>
      <c r="Q125" s="2"/>
      <c r="S125" s="1261"/>
      <c r="U125" s="1262"/>
      <c r="W125" s="1263" t="str">
        <f t="shared" si="16"/>
        <v/>
      </c>
      <c r="Y125" s="1264" t="str">
        <f t="shared" si="12"/>
        <v/>
      </c>
      <c r="AA125" s="84"/>
      <c r="AC125" s="1265"/>
      <c r="AE125" s="1266"/>
      <c r="AG125" s="1267" t="str">
        <f t="shared" si="17"/>
        <v/>
      </c>
      <c r="AI125" s="1268" t="str">
        <f t="shared" si="13"/>
        <v/>
      </c>
    </row>
    <row r="126" spans="1:35" ht="11.25" hidden="1" outlineLevel="3">
      <c r="A126" s="1269" t="s">
        <v>359</v>
      </c>
      <c r="B126" s="2" t="s">
        <v>88</v>
      </c>
      <c r="C126" s="59" t="str">
        <f t="shared" si="11"/>
        <v/>
      </c>
      <c r="D126" s="2" t="s">
        <v>83</v>
      </c>
      <c r="E126" s="2" t="s">
        <v>360</v>
      </c>
      <c r="F126" s="2" t="s">
        <v>68</v>
      </c>
      <c r="G126" s="2" t="s">
        <v>359</v>
      </c>
      <c r="H126" s="2"/>
      <c r="I126" s="2"/>
      <c r="J126" s="2" t="s">
        <v>86</v>
      </c>
      <c r="K126" s="2"/>
      <c r="L126" s="2" t="s">
        <v>12</v>
      </c>
      <c r="M126" s="2" t="s">
        <v>12</v>
      </c>
      <c r="N126" s="2"/>
      <c r="O126" s="2"/>
      <c r="P126" s="2"/>
      <c r="Q126" s="2"/>
      <c r="S126" s="1270"/>
      <c r="U126" s="1271"/>
      <c r="W126" s="1272" t="str">
        <f t="shared" si="16"/>
        <v/>
      </c>
      <c r="Y126" s="1273" t="str">
        <f t="shared" si="12"/>
        <v/>
      </c>
      <c r="AA126" s="84"/>
      <c r="AC126" s="1274"/>
      <c r="AE126" s="1275"/>
      <c r="AG126" s="1276" t="str">
        <f t="shared" si="17"/>
        <v/>
      </c>
      <c r="AI126" s="1277" t="str">
        <f t="shared" si="13"/>
        <v/>
      </c>
    </row>
    <row r="127" spans="1:35" ht="11.25" hidden="1" outlineLevel="3">
      <c r="A127" s="1278" t="s">
        <v>361</v>
      </c>
      <c r="B127" s="2" t="s">
        <v>88</v>
      </c>
      <c r="C127" s="59" t="str">
        <f t="shared" si="11"/>
        <v/>
      </c>
      <c r="D127" s="2" t="s">
        <v>83</v>
      </c>
      <c r="E127" s="2" t="s">
        <v>362</v>
      </c>
      <c r="F127" s="2" t="s">
        <v>68</v>
      </c>
      <c r="G127" s="2" t="s">
        <v>361</v>
      </c>
      <c r="H127" s="2"/>
      <c r="I127" s="2"/>
      <c r="J127" s="2" t="s">
        <v>86</v>
      </c>
      <c r="K127" s="2"/>
      <c r="L127" s="2" t="s">
        <v>12</v>
      </c>
      <c r="M127" s="2" t="s">
        <v>12</v>
      </c>
      <c r="N127" s="2"/>
      <c r="O127" s="2"/>
      <c r="P127" s="2"/>
      <c r="Q127" s="2"/>
      <c r="S127" s="1279"/>
      <c r="U127" s="1280"/>
      <c r="W127" s="1281" t="str">
        <f t="shared" si="16"/>
        <v/>
      </c>
      <c r="Y127" s="1282" t="str">
        <f t="shared" si="12"/>
        <v/>
      </c>
      <c r="AA127" s="84"/>
      <c r="AC127" s="1283"/>
      <c r="AE127" s="1284"/>
      <c r="AG127" s="1285" t="str">
        <f t="shared" si="17"/>
        <v/>
      </c>
      <c r="AI127" s="1286" t="str">
        <f t="shared" si="13"/>
        <v/>
      </c>
    </row>
    <row r="128" spans="1:35" ht="11.25" hidden="1" outlineLevel="3">
      <c r="A128" s="1287" t="s">
        <v>363</v>
      </c>
      <c r="B128" s="2" t="s">
        <v>88</v>
      </c>
      <c r="C128" s="59" t="str">
        <f t="shared" si="11"/>
        <v/>
      </c>
      <c r="D128" s="2" t="s">
        <v>83</v>
      </c>
      <c r="E128" s="2" t="s">
        <v>364</v>
      </c>
      <c r="F128" s="2" t="s">
        <v>68</v>
      </c>
      <c r="G128" s="2" t="s">
        <v>363</v>
      </c>
      <c r="H128" s="2"/>
      <c r="I128" s="2"/>
      <c r="J128" s="2" t="s">
        <v>86</v>
      </c>
      <c r="K128" s="2" t="s">
        <v>365</v>
      </c>
      <c r="L128" s="2" t="s">
        <v>12</v>
      </c>
      <c r="M128" s="2" t="s">
        <v>12</v>
      </c>
      <c r="N128" s="2"/>
      <c r="O128" s="2"/>
      <c r="P128" s="2"/>
      <c r="Q128" s="2"/>
      <c r="S128" s="1288"/>
      <c r="U128" s="1289"/>
      <c r="W128" s="1290" t="str">
        <f t="shared" si="16"/>
        <v/>
      </c>
      <c r="Y128" s="1291" t="str">
        <f t="shared" si="12"/>
        <v/>
      </c>
      <c r="AA128" s="84"/>
      <c r="AC128" s="1292"/>
      <c r="AE128" s="1293"/>
      <c r="AG128" s="1294" t="str">
        <f t="shared" si="17"/>
        <v/>
      </c>
      <c r="AI128" s="1295" t="str">
        <f t="shared" si="13"/>
        <v/>
      </c>
    </row>
    <row r="129" spans="1:35" ht="11.25" hidden="1" outlineLevel="3">
      <c r="A129" s="1296" t="s">
        <v>366</v>
      </c>
      <c r="B129" s="2" t="s">
        <v>88</v>
      </c>
      <c r="C129" s="59" t="str">
        <f t="shared" si="11"/>
        <v/>
      </c>
      <c r="D129" s="2" t="s">
        <v>83</v>
      </c>
      <c r="E129" s="2" t="s">
        <v>367</v>
      </c>
      <c r="F129" s="2" t="s">
        <v>68</v>
      </c>
      <c r="G129" s="2" t="s">
        <v>366</v>
      </c>
      <c r="H129" s="2"/>
      <c r="I129" s="2"/>
      <c r="J129" s="2" t="s">
        <v>86</v>
      </c>
      <c r="K129" s="2" t="s">
        <v>365</v>
      </c>
      <c r="L129" s="2" t="s">
        <v>12</v>
      </c>
      <c r="M129" s="2" t="s">
        <v>12</v>
      </c>
      <c r="N129" s="2"/>
      <c r="O129" s="2"/>
      <c r="P129" s="2"/>
      <c r="Q129" s="2"/>
      <c r="S129" s="1297"/>
      <c r="U129" s="1298"/>
      <c r="W129" s="1299" t="str">
        <f t="shared" si="16"/>
        <v/>
      </c>
      <c r="Y129" s="1300" t="str">
        <f t="shared" si="12"/>
        <v/>
      </c>
      <c r="AA129" s="84"/>
      <c r="AC129" s="1301"/>
      <c r="AE129" s="1302"/>
      <c r="AG129" s="1303" t="str">
        <f t="shared" si="17"/>
        <v/>
      </c>
      <c r="AI129" s="1304" t="str">
        <f t="shared" si="13"/>
        <v/>
      </c>
    </row>
    <row r="130" spans="1:35" ht="11.25" hidden="1" outlineLevel="3">
      <c r="A130" s="1305" t="s">
        <v>368</v>
      </c>
      <c r="B130" s="2" t="s">
        <v>88</v>
      </c>
      <c r="C130" s="59" t="str">
        <f t="shared" si="11"/>
        <v/>
      </c>
      <c r="D130" s="2" t="s">
        <v>83</v>
      </c>
      <c r="E130" s="2" t="s">
        <v>369</v>
      </c>
      <c r="F130" s="2" t="s">
        <v>68</v>
      </c>
      <c r="G130" s="2" t="s">
        <v>368</v>
      </c>
      <c r="H130" s="2"/>
      <c r="I130" s="2" t="s">
        <v>370</v>
      </c>
      <c r="J130" s="2" t="s">
        <v>86</v>
      </c>
      <c r="K130" s="2"/>
      <c r="L130" s="2" t="s">
        <v>12</v>
      </c>
      <c r="M130" s="2" t="s">
        <v>12</v>
      </c>
      <c r="N130" s="2"/>
      <c r="O130" s="2"/>
      <c r="P130" s="2"/>
      <c r="Q130" s="2"/>
      <c r="S130" s="1306"/>
      <c r="U130" s="1307"/>
      <c r="W130" s="1308" t="str">
        <f t="shared" si="16"/>
        <v/>
      </c>
      <c r="Y130" s="1309" t="str">
        <f t="shared" si="12"/>
        <v/>
      </c>
      <c r="AA130" s="84"/>
      <c r="AC130" s="1310"/>
      <c r="AE130" s="1311"/>
      <c r="AG130" s="1312" t="str">
        <f t="shared" si="17"/>
        <v/>
      </c>
      <c r="AI130" s="1313" t="str">
        <f t="shared" si="13"/>
        <v/>
      </c>
    </row>
    <row r="131" spans="1:35" ht="11.25" hidden="1" outlineLevel="3">
      <c r="A131" s="1314" t="s">
        <v>371</v>
      </c>
      <c r="B131" s="2" t="s">
        <v>88</v>
      </c>
      <c r="C131" s="59" t="str">
        <f t="shared" si="11"/>
        <v/>
      </c>
      <c r="D131" s="2" t="s">
        <v>83</v>
      </c>
      <c r="E131" s="2" t="s">
        <v>372</v>
      </c>
      <c r="F131" s="2" t="s">
        <v>68</v>
      </c>
      <c r="G131" s="2" t="s">
        <v>371</v>
      </c>
      <c r="H131" s="2"/>
      <c r="I131" s="2"/>
      <c r="J131" s="2" t="s">
        <v>118</v>
      </c>
      <c r="K131" s="2"/>
      <c r="L131" s="2" t="s">
        <v>12</v>
      </c>
      <c r="M131" s="2" t="s">
        <v>12</v>
      </c>
      <c r="N131" s="2"/>
      <c r="O131" s="2"/>
      <c r="P131" s="2"/>
      <c r="Q131" s="2"/>
      <c r="S131" s="1315"/>
      <c r="U131" s="1316"/>
      <c r="W131" s="1317" t="str">
        <f t="shared" si="16"/>
        <v/>
      </c>
      <c r="Y131" s="1318" t="str">
        <f t="shared" si="12"/>
        <v/>
      </c>
      <c r="AA131" s="84"/>
      <c r="AC131" s="1319"/>
      <c r="AE131" s="1320"/>
      <c r="AG131" s="1321" t="str">
        <f t="shared" si="17"/>
        <v/>
      </c>
      <c r="AI131" s="1322" t="str">
        <f t="shared" si="13"/>
        <v/>
      </c>
    </row>
    <row r="132" spans="1:35" ht="11.25" outlineLevel="1">
      <c r="A132" s="1323" t="s">
        <v>373</v>
      </c>
      <c r="B132" s="2"/>
      <c r="C132" s="59" t="str">
        <f t="shared" si="11"/>
        <v/>
      </c>
      <c r="D132" s="2" t="s">
        <v>83</v>
      </c>
      <c r="E132" s="2" t="s">
        <v>374</v>
      </c>
      <c r="F132" s="2" t="s">
        <v>68</v>
      </c>
      <c r="G132" s="2" t="s">
        <v>373</v>
      </c>
      <c r="H132" s="2"/>
      <c r="I132" s="2"/>
      <c r="J132" s="2" t="s">
        <v>72</v>
      </c>
      <c r="K132" s="2"/>
      <c r="L132" s="2" t="s">
        <v>12</v>
      </c>
      <c r="M132" s="2" t="s">
        <v>12</v>
      </c>
      <c r="N132" s="2"/>
      <c r="O132" s="2"/>
      <c r="P132" s="2"/>
      <c r="Q132" s="2"/>
      <c r="S132" s="1324"/>
      <c r="U132" s="1325"/>
      <c r="W132" s="1326" t="str">
        <f>IF(OR(ISNUMBER(W133),ISNUMBER(W134),ISNUMBER(W135),ISNUMBER(W139),ISNUMBER(W140),ISNUMBER(W146),ISNUMBER(W141),ISNUMBER(W147)),N(W133)+N(W134)+N(W135)+N(W139)+N(W140)+N(W146)+N(W141)+N(W147),IF(ISNUMBER(U132),U132,""))</f>
        <v/>
      </c>
      <c r="Y132" s="1327" t="str">
        <f t="shared" si="12"/>
        <v/>
      </c>
      <c r="AA132" s="84"/>
      <c r="AC132" s="1328"/>
      <c r="AE132" s="1329"/>
      <c r="AG132" s="1330" t="str">
        <f>IF(OR(ISNUMBER(AG133),ISNUMBER(AG134),ISNUMBER(AG135),ISNUMBER(AG139),ISNUMBER(AG140),ISNUMBER(AG146),ISNUMBER(AG141),ISNUMBER(AG147)),N(AG133)+N(AG134)+N(AG135)+N(AG139)+N(AG140)+N(AG146)+N(AG141)+N(AG147),IF(ISNUMBER(AE132),AE132,""))</f>
        <v/>
      </c>
      <c r="AI132" s="1331" t="str">
        <f t="shared" si="13"/>
        <v/>
      </c>
    </row>
    <row r="133" spans="1:35" ht="11.25" outlineLevel="2">
      <c r="A133" s="1332" t="s">
        <v>375</v>
      </c>
      <c r="B133" s="2" t="s">
        <v>88</v>
      </c>
      <c r="C133" s="59" t="str">
        <f t="shared" si="11"/>
        <v/>
      </c>
      <c r="D133" s="2" t="s">
        <v>83</v>
      </c>
      <c r="E133" s="2" t="s">
        <v>376</v>
      </c>
      <c r="F133" s="2" t="s">
        <v>68</v>
      </c>
      <c r="G133" s="2" t="s">
        <v>375</v>
      </c>
      <c r="H133" s="2"/>
      <c r="I133" s="2"/>
      <c r="J133" s="2" t="s">
        <v>86</v>
      </c>
      <c r="K133" s="2"/>
      <c r="L133" s="2" t="s">
        <v>12</v>
      </c>
      <c r="M133" s="2" t="s">
        <v>12</v>
      </c>
      <c r="N133" s="2"/>
      <c r="O133" s="2"/>
      <c r="P133" s="2"/>
      <c r="Q133" s="2"/>
      <c r="S133" s="1333"/>
      <c r="U133" s="1334"/>
      <c r="W133" s="1335" t="str">
        <f t="shared" ref="W133:W140" si="18">IF(ISNUMBER(U133),U133,"")</f>
        <v/>
      </c>
      <c r="Y133" s="1336" t="str">
        <f t="shared" si="12"/>
        <v/>
      </c>
      <c r="AA133" s="84"/>
      <c r="AC133" s="1337"/>
      <c r="AE133" s="1338"/>
      <c r="AG133" s="1339" t="str">
        <f t="shared" ref="AG133:AG140" si="19">IF(ISNUMBER(AE133),AE133,"")</f>
        <v/>
      </c>
      <c r="AI133" s="1340" t="str">
        <f t="shared" si="13"/>
        <v/>
      </c>
    </row>
    <row r="134" spans="1:35" ht="11.25" outlineLevel="2">
      <c r="A134" s="1341" t="s">
        <v>377</v>
      </c>
      <c r="B134" s="2" t="s">
        <v>88</v>
      </c>
      <c r="C134" s="59" t="str">
        <f t="shared" si="11"/>
        <v/>
      </c>
      <c r="D134" s="2" t="s">
        <v>83</v>
      </c>
      <c r="E134" s="2" t="s">
        <v>378</v>
      </c>
      <c r="F134" s="2" t="s">
        <v>68</v>
      </c>
      <c r="G134" s="2" t="s">
        <v>377</v>
      </c>
      <c r="H134" s="2"/>
      <c r="I134" s="2"/>
      <c r="J134" s="2" t="s">
        <v>86</v>
      </c>
      <c r="K134" s="2"/>
      <c r="L134" s="2" t="s">
        <v>12</v>
      </c>
      <c r="M134" s="2" t="s">
        <v>12</v>
      </c>
      <c r="N134" s="2"/>
      <c r="O134" s="2"/>
      <c r="P134" s="2"/>
      <c r="Q134" s="2"/>
      <c r="S134" s="1342"/>
      <c r="U134" s="1343"/>
      <c r="W134" s="1344" t="str">
        <f t="shared" si="18"/>
        <v/>
      </c>
      <c r="Y134" s="1345" t="str">
        <f t="shared" si="12"/>
        <v/>
      </c>
      <c r="AA134" s="84"/>
      <c r="AC134" s="1346"/>
      <c r="AE134" s="1347"/>
      <c r="AG134" s="1348" t="str">
        <f t="shared" si="19"/>
        <v/>
      </c>
      <c r="AI134" s="1349" t="str">
        <f t="shared" si="13"/>
        <v/>
      </c>
    </row>
    <row r="135" spans="1:35" ht="11.25" outlineLevel="2" collapsed="1">
      <c r="A135" s="1350" t="s">
        <v>379</v>
      </c>
      <c r="B135" s="2" t="s">
        <v>88</v>
      </c>
      <c r="C135" s="59" t="str">
        <f t="shared" si="11"/>
        <v/>
      </c>
      <c r="D135" s="2" t="s">
        <v>83</v>
      </c>
      <c r="E135" s="2" t="s">
        <v>380</v>
      </c>
      <c r="F135" s="2" t="s">
        <v>68</v>
      </c>
      <c r="G135" s="2" t="s">
        <v>379</v>
      </c>
      <c r="H135" s="2"/>
      <c r="I135" s="2"/>
      <c r="J135" s="2" t="s">
        <v>86</v>
      </c>
      <c r="K135" s="2"/>
      <c r="L135" s="2" t="s">
        <v>12</v>
      </c>
      <c r="M135" s="2" t="s">
        <v>12</v>
      </c>
      <c r="N135" s="2"/>
      <c r="O135" s="2"/>
      <c r="P135" s="2"/>
      <c r="Q135" s="2"/>
      <c r="S135" s="1351"/>
      <c r="U135" s="1352"/>
      <c r="W135" s="1353" t="str">
        <f t="shared" si="18"/>
        <v/>
      </c>
      <c r="Y135" s="1354" t="str">
        <f t="shared" si="12"/>
        <v/>
      </c>
      <c r="AA135" s="84"/>
      <c r="AC135" s="1355"/>
      <c r="AE135" s="1356"/>
      <c r="AG135" s="1357" t="str">
        <f t="shared" si="19"/>
        <v/>
      </c>
      <c r="AI135" s="1358" t="str">
        <f t="shared" si="13"/>
        <v/>
      </c>
    </row>
    <row r="136" spans="1:35" ht="11.25" hidden="1" outlineLevel="3">
      <c r="A136" s="1359" t="s">
        <v>381</v>
      </c>
      <c r="B136" s="2"/>
      <c r="C136" s="59" t="str">
        <f t="shared" si="11"/>
        <v/>
      </c>
      <c r="D136" s="2" t="s">
        <v>83</v>
      </c>
      <c r="E136" s="2" t="s">
        <v>382</v>
      </c>
      <c r="F136" s="2" t="s">
        <v>68</v>
      </c>
      <c r="G136" s="2" t="s">
        <v>381</v>
      </c>
      <c r="H136" s="2"/>
      <c r="I136" s="2"/>
      <c r="J136" s="2" t="s">
        <v>86</v>
      </c>
      <c r="K136" s="2"/>
      <c r="L136" s="2" t="s">
        <v>12</v>
      </c>
      <c r="M136" s="2" t="s">
        <v>12</v>
      </c>
      <c r="N136" s="2"/>
      <c r="O136" s="2"/>
      <c r="P136" s="2"/>
      <c r="Q136" s="2"/>
      <c r="S136" s="1360"/>
      <c r="U136" s="1361"/>
      <c r="W136" s="1362" t="str">
        <f t="shared" si="18"/>
        <v/>
      </c>
      <c r="Y136" s="1363" t="str">
        <f t="shared" si="12"/>
        <v/>
      </c>
      <c r="AA136" s="84"/>
      <c r="AC136" s="1364"/>
      <c r="AE136" s="1365"/>
      <c r="AG136" s="1366" t="str">
        <f t="shared" si="19"/>
        <v/>
      </c>
      <c r="AI136" s="1367" t="str">
        <f t="shared" si="13"/>
        <v/>
      </c>
    </row>
    <row r="137" spans="1:35" ht="11.25" hidden="1" outlineLevel="3">
      <c r="A137" s="1368" t="s">
        <v>383</v>
      </c>
      <c r="B137" s="2"/>
      <c r="C137" s="59" t="str">
        <f t="shared" ref="C137:C200" si="20">IF(OR(ISNUMBER(S137),ISNUMBER(U137),ISNUMBER(W137),ISNUMBER(Y137),ISNUMBER(AC137),ISNUMBER(AE137),ISNUMBER(AG137),ISNUMBER(AI137),ISNUMBER(AA137),ISNUMBER(AK137)),"x","")</f>
        <v/>
      </c>
      <c r="D137" s="2" t="s">
        <v>83</v>
      </c>
      <c r="E137" s="2" t="s">
        <v>384</v>
      </c>
      <c r="F137" s="2" t="s">
        <v>68</v>
      </c>
      <c r="G137" s="2" t="s">
        <v>383</v>
      </c>
      <c r="H137" s="2"/>
      <c r="I137" s="2"/>
      <c r="J137" s="2" t="s">
        <v>86</v>
      </c>
      <c r="K137" s="2"/>
      <c r="L137" s="2" t="s">
        <v>12</v>
      </c>
      <c r="M137" s="2" t="s">
        <v>12</v>
      </c>
      <c r="N137" s="2"/>
      <c r="O137" s="2"/>
      <c r="P137" s="2"/>
      <c r="Q137" s="2"/>
      <c r="S137" s="1369"/>
      <c r="U137" s="1370"/>
      <c r="W137" s="1371" t="str">
        <f t="shared" si="18"/>
        <v/>
      </c>
      <c r="Y137" s="1372" t="str">
        <f t="shared" ref="Y137:Y200" si="21">IF(OR(ISNUMBER(S137),ISNUMBER(W137)),N(S137)+N(W137),"")</f>
        <v/>
      </c>
      <c r="AA137" s="84"/>
      <c r="AC137" s="1373"/>
      <c r="AE137" s="1374"/>
      <c r="AG137" s="1375" t="str">
        <f t="shared" si="19"/>
        <v/>
      </c>
      <c r="AI137" s="1376" t="str">
        <f t="shared" ref="AI137:AI200" si="22">IF(OR(ISNUMBER(AC137),ISNUMBER(AG137)),N(AC137)+N(AG137),"")</f>
        <v/>
      </c>
    </row>
    <row r="138" spans="1:35" ht="11.25" hidden="1" outlineLevel="3">
      <c r="A138" s="1377" t="s">
        <v>385</v>
      </c>
      <c r="B138" s="2"/>
      <c r="C138" s="59" t="str">
        <f t="shared" si="20"/>
        <v/>
      </c>
      <c r="D138" s="2" t="s">
        <v>83</v>
      </c>
      <c r="E138" s="2" t="s">
        <v>386</v>
      </c>
      <c r="F138" s="2" t="s">
        <v>68</v>
      </c>
      <c r="G138" s="2" t="s">
        <v>385</v>
      </c>
      <c r="H138" s="2"/>
      <c r="I138" s="2"/>
      <c r="J138" s="2" t="s">
        <v>86</v>
      </c>
      <c r="K138" s="2"/>
      <c r="L138" s="2" t="s">
        <v>12</v>
      </c>
      <c r="M138" s="2" t="s">
        <v>12</v>
      </c>
      <c r="N138" s="2"/>
      <c r="O138" s="2"/>
      <c r="P138" s="2"/>
      <c r="Q138" s="2"/>
      <c r="S138" s="1378"/>
      <c r="U138" s="1379"/>
      <c r="W138" s="1380" t="str">
        <f t="shared" si="18"/>
        <v/>
      </c>
      <c r="Y138" s="1381" t="str">
        <f t="shared" si="21"/>
        <v/>
      </c>
      <c r="AA138" s="84"/>
      <c r="AC138" s="1382"/>
      <c r="AE138" s="1383"/>
      <c r="AG138" s="1384" t="str">
        <f t="shared" si="19"/>
        <v/>
      </c>
      <c r="AI138" s="1385" t="str">
        <f t="shared" si="22"/>
        <v/>
      </c>
    </row>
    <row r="139" spans="1:35" ht="11.25" outlineLevel="2">
      <c r="A139" s="1386" t="s">
        <v>387</v>
      </c>
      <c r="B139" s="2" t="s">
        <v>88</v>
      </c>
      <c r="C139" s="59" t="str">
        <f t="shared" si="20"/>
        <v/>
      </c>
      <c r="D139" s="2" t="s">
        <v>83</v>
      </c>
      <c r="E139" s="2" t="s">
        <v>388</v>
      </c>
      <c r="F139" s="2" t="s">
        <v>68</v>
      </c>
      <c r="G139" s="2" t="s">
        <v>387</v>
      </c>
      <c r="H139" s="2"/>
      <c r="I139" s="2"/>
      <c r="J139" s="2" t="s">
        <v>86</v>
      </c>
      <c r="K139" s="2"/>
      <c r="L139" s="2" t="s">
        <v>12</v>
      </c>
      <c r="M139" s="2" t="s">
        <v>12</v>
      </c>
      <c r="N139" s="2"/>
      <c r="O139" s="2"/>
      <c r="P139" s="2"/>
      <c r="Q139" s="2"/>
      <c r="S139" s="1387"/>
      <c r="U139" s="1388"/>
      <c r="W139" s="1389" t="str">
        <f t="shared" si="18"/>
        <v/>
      </c>
      <c r="Y139" s="1390" t="str">
        <f t="shared" si="21"/>
        <v/>
      </c>
      <c r="AA139" s="84"/>
      <c r="AC139" s="1391"/>
      <c r="AE139" s="1392"/>
      <c r="AG139" s="1393" t="str">
        <f t="shared" si="19"/>
        <v/>
      </c>
      <c r="AI139" s="1394" t="str">
        <f t="shared" si="22"/>
        <v/>
      </c>
    </row>
    <row r="140" spans="1:35" ht="11.25" outlineLevel="2">
      <c r="A140" s="1395" t="s">
        <v>389</v>
      </c>
      <c r="B140" s="2" t="s">
        <v>88</v>
      </c>
      <c r="C140" s="59" t="str">
        <f t="shared" si="20"/>
        <v/>
      </c>
      <c r="D140" s="2" t="s">
        <v>83</v>
      </c>
      <c r="E140" s="2" t="s">
        <v>390</v>
      </c>
      <c r="F140" s="2" t="s">
        <v>68</v>
      </c>
      <c r="G140" s="2" t="s">
        <v>389</v>
      </c>
      <c r="H140" s="2" t="s">
        <v>117</v>
      </c>
      <c r="I140" s="2"/>
      <c r="J140" s="2" t="s">
        <v>118</v>
      </c>
      <c r="K140" s="2"/>
      <c r="L140" s="2" t="s">
        <v>12</v>
      </c>
      <c r="M140" s="2" t="s">
        <v>12</v>
      </c>
      <c r="N140" s="2"/>
      <c r="O140" s="2"/>
      <c r="P140" s="2"/>
      <c r="Q140" s="2"/>
      <c r="S140" s="1396"/>
      <c r="U140" s="1397"/>
      <c r="W140" s="1398" t="str">
        <f t="shared" si="18"/>
        <v/>
      </c>
      <c r="Y140" s="1399" t="str">
        <f t="shared" si="21"/>
        <v/>
      </c>
      <c r="AA140" s="84"/>
      <c r="AC140" s="1400"/>
      <c r="AE140" s="1401"/>
      <c r="AG140" s="1402" t="str">
        <f t="shared" si="19"/>
        <v/>
      </c>
      <c r="AI140" s="1403" t="str">
        <f t="shared" si="22"/>
        <v/>
      </c>
    </row>
    <row r="141" spans="1:35" ht="11.25" outlineLevel="2" collapsed="1">
      <c r="A141" s="1404" t="s">
        <v>391</v>
      </c>
      <c r="B141" s="2" t="s">
        <v>88</v>
      </c>
      <c r="C141" s="59" t="str">
        <f t="shared" si="20"/>
        <v/>
      </c>
      <c r="D141" s="2" t="s">
        <v>83</v>
      </c>
      <c r="E141" s="2" t="s">
        <v>392</v>
      </c>
      <c r="F141" s="2" t="s">
        <v>68</v>
      </c>
      <c r="G141" s="2" t="s">
        <v>391</v>
      </c>
      <c r="H141" s="2"/>
      <c r="I141" s="2"/>
      <c r="J141" s="2" t="s">
        <v>72</v>
      </c>
      <c r="K141" s="2"/>
      <c r="L141" s="2" t="s">
        <v>12</v>
      </c>
      <c r="M141" s="2" t="s">
        <v>12</v>
      </c>
      <c r="N141" s="2"/>
      <c r="O141" s="2"/>
      <c r="P141" s="2"/>
      <c r="Q141" s="2"/>
      <c r="S141" s="1405"/>
      <c r="U141" s="1406"/>
      <c r="W141" s="1407" t="str">
        <f>IF(OR(ISNUMBER(W142),ISNUMBER(W143),ISNUMBER(W144),ISNUMBER(W145)),N(W142)+N(W143)+N(W144)+N(W145),IF(ISNUMBER(U141),U141,""))</f>
        <v/>
      </c>
      <c r="Y141" s="1408" t="str">
        <f t="shared" si="21"/>
        <v/>
      </c>
      <c r="AA141" s="84"/>
      <c r="AC141" s="1409"/>
      <c r="AE141" s="1410"/>
      <c r="AG141" s="1411" t="str">
        <f>IF(OR(ISNUMBER(AG142),ISNUMBER(AG143),ISNUMBER(AG144),ISNUMBER(AG145)),N(AG142)+N(AG143)+N(AG144)+N(AG145),IF(ISNUMBER(AE141),AE141,""))</f>
        <v/>
      </c>
      <c r="AI141" s="1412" t="str">
        <f t="shared" si="22"/>
        <v/>
      </c>
    </row>
    <row r="142" spans="1:35" ht="11.25" hidden="1" outlineLevel="3">
      <c r="A142" s="1413" t="s">
        <v>393</v>
      </c>
      <c r="B142" s="2" t="s">
        <v>88</v>
      </c>
      <c r="C142" s="59" t="str">
        <f t="shared" si="20"/>
        <v/>
      </c>
      <c r="D142" s="2" t="s">
        <v>83</v>
      </c>
      <c r="E142" s="2" t="s">
        <v>394</v>
      </c>
      <c r="F142" s="2" t="s">
        <v>68</v>
      </c>
      <c r="G142" s="2" t="s">
        <v>393</v>
      </c>
      <c r="H142" s="2"/>
      <c r="I142" s="2"/>
      <c r="J142" s="2" t="s">
        <v>86</v>
      </c>
      <c r="K142" s="2"/>
      <c r="L142" s="2" t="s">
        <v>12</v>
      </c>
      <c r="M142" s="2" t="s">
        <v>12</v>
      </c>
      <c r="N142" s="2"/>
      <c r="O142" s="2"/>
      <c r="P142" s="2"/>
      <c r="Q142" s="2"/>
      <c r="S142" s="1414"/>
      <c r="U142" s="1415"/>
      <c r="W142" s="1416" t="str">
        <f t="shared" ref="W142:W153" si="23">IF(ISNUMBER(U142),U142,"")</f>
        <v/>
      </c>
      <c r="Y142" s="1417" t="str">
        <f t="shared" si="21"/>
        <v/>
      </c>
      <c r="AA142" s="84"/>
      <c r="AC142" s="1418"/>
      <c r="AE142" s="1419"/>
      <c r="AG142" s="1420" t="str">
        <f t="shared" ref="AG142:AG153" si="24">IF(ISNUMBER(AE142),AE142,"")</f>
        <v/>
      </c>
      <c r="AI142" s="1421" t="str">
        <f t="shared" si="22"/>
        <v/>
      </c>
    </row>
    <row r="143" spans="1:35" ht="11.25" hidden="1" outlineLevel="3">
      <c r="A143" s="1422" t="s">
        <v>395</v>
      </c>
      <c r="B143" s="2" t="s">
        <v>88</v>
      </c>
      <c r="C143" s="59" t="str">
        <f t="shared" si="20"/>
        <v/>
      </c>
      <c r="D143" s="2" t="s">
        <v>83</v>
      </c>
      <c r="E143" s="2" t="s">
        <v>396</v>
      </c>
      <c r="F143" s="2" t="s">
        <v>68</v>
      </c>
      <c r="G143" s="2" t="s">
        <v>395</v>
      </c>
      <c r="H143" s="2"/>
      <c r="I143" s="2"/>
      <c r="J143" s="2" t="s">
        <v>86</v>
      </c>
      <c r="K143" s="2"/>
      <c r="L143" s="2" t="s">
        <v>12</v>
      </c>
      <c r="M143" s="2" t="s">
        <v>12</v>
      </c>
      <c r="N143" s="2"/>
      <c r="O143" s="2"/>
      <c r="P143" s="2"/>
      <c r="Q143" s="2"/>
      <c r="S143" s="1423"/>
      <c r="U143" s="1424"/>
      <c r="W143" s="1425" t="str">
        <f t="shared" si="23"/>
        <v/>
      </c>
      <c r="Y143" s="1426" t="str">
        <f t="shared" si="21"/>
        <v/>
      </c>
      <c r="AA143" s="84"/>
      <c r="AC143" s="1427"/>
      <c r="AE143" s="1428"/>
      <c r="AG143" s="1429" t="str">
        <f t="shared" si="24"/>
        <v/>
      </c>
      <c r="AI143" s="1430" t="str">
        <f t="shared" si="22"/>
        <v/>
      </c>
    </row>
    <row r="144" spans="1:35" ht="11.25" hidden="1" outlineLevel="3">
      <c r="A144" s="1431" t="s">
        <v>397</v>
      </c>
      <c r="B144" s="2" t="s">
        <v>88</v>
      </c>
      <c r="C144" s="59" t="str">
        <f t="shared" si="20"/>
        <v/>
      </c>
      <c r="D144" s="2" t="s">
        <v>83</v>
      </c>
      <c r="E144" s="2" t="s">
        <v>398</v>
      </c>
      <c r="F144" s="2" t="s">
        <v>68</v>
      </c>
      <c r="G144" s="2" t="s">
        <v>397</v>
      </c>
      <c r="H144" s="2" t="s">
        <v>399</v>
      </c>
      <c r="I144" s="2"/>
      <c r="J144" s="2" t="s">
        <v>86</v>
      </c>
      <c r="K144" s="2"/>
      <c r="L144" s="2" t="s">
        <v>12</v>
      </c>
      <c r="M144" s="2" t="s">
        <v>12</v>
      </c>
      <c r="N144" s="2"/>
      <c r="O144" s="2"/>
      <c r="P144" s="2"/>
      <c r="Q144" s="2"/>
      <c r="S144" s="1432"/>
      <c r="U144" s="1433"/>
      <c r="W144" s="1434" t="str">
        <f t="shared" si="23"/>
        <v/>
      </c>
      <c r="Y144" s="1435" t="str">
        <f t="shared" si="21"/>
        <v/>
      </c>
      <c r="AA144" s="84"/>
      <c r="AC144" s="1436"/>
      <c r="AE144" s="1437"/>
      <c r="AG144" s="1438" t="str">
        <f t="shared" si="24"/>
        <v/>
      </c>
      <c r="AI144" s="1439" t="str">
        <f t="shared" si="22"/>
        <v/>
      </c>
    </row>
    <row r="145" spans="1:35" ht="11.25" hidden="1" outlineLevel="3">
      <c r="A145" s="1440" t="s">
        <v>400</v>
      </c>
      <c r="B145" s="2" t="s">
        <v>88</v>
      </c>
      <c r="C145" s="59" t="str">
        <f t="shared" si="20"/>
        <v/>
      </c>
      <c r="D145" s="2" t="s">
        <v>83</v>
      </c>
      <c r="E145" s="2" t="s">
        <v>401</v>
      </c>
      <c r="F145" s="2" t="s">
        <v>68</v>
      </c>
      <c r="G145" s="2" t="s">
        <v>400</v>
      </c>
      <c r="H145" s="2"/>
      <c r="I145" s="2"/>
      <c r="J145" s="2" t="s">
        <v>118</v>
      </c>
      <c r="K145" s="2"/>
      <c r="L145" s="2" t="s">
        <v>12</v>
      </c>
      <c r="M145" s="2" t="s">
        <v>12</v>
      </c>
      <c r="N145" s="2"/>
      <c r="O145" s="2"/>
      <c r="P145" s="2"/>
      <c r="Q145" s="2"/>
      <c r="S145" s="1441"/>
      <c r="U145" s="1442"/>
      <c r="W145" s="1443" t="str">
        <f t="shared" si="23"/>
        <v/>
      </c>
      <c r="Y145" s="1444" t="str">
        <f t="shared" si="21"/>
        <v/>
      </c>
      <c r="AA145" s="84"/>
      <c r="AC145" s="1445"/>
      <c r="AE145" s="1446"/>
      <c r="AG145" s="1447" t="str">
        <f t="shared" si="24"/>
        <v/>
      </c>
      <c r="AI145" s="1448" t="str">
        <f t="shared" si="22"/>
        <v/>
      </c>
    </row>
    <row r="146" spans="1:35" ht="11.25" outlineLevel="2">
      <c r="A146" s="1449" t="s">
        <v>402</v>
      </c>
      <c r="B146" s="2" t="s">
        <v>88</v>
      </c>
      <c r="C146" s="59" t="str">
        <f t="shared" si="20"/>
        <v/>
      </c>
      <c r="D146" s="2" t="s">
        <v>83</v>
      </c>
      <c r="E146" s="2" t="s">
        <v>403</v>
      </c>
      <c r="F146" s="2" t="s">
        <v>68</v>
      </c>
      <c r="G146" s="2" t="s">
        <v>402</v>
      </c>
      <c r="H146" s="2" t="s">
        <v>117</v>
      </c>
      <c r="I146" s="2"/>
      <c r="J146" s="2" t="s">
        <v>118</v>
      </c>
      <c r="K146" s="2"/>
      <c r="L146" s="2" t="s">
        <v>12</v>
      </c>
      <c r="M146" s="2" t="s">
        <v>12</v>
      </c>
      <c r="N146" s="2"/>
      <c r="O146" s="2"/>
      <c r="P146" s="2"/>
      <c r="Q146" s="2"/>
      <c r="S146" s="1450"/>
      <c r="U146" s="1451"/>
      <c r="W146" s="1452" t="str">
        <f t="shared" si="23"/>
        <v/>
      </c>
      <c r="Y146" s="1453" t="str">
        <f t="shared" si="21"/>
        <v/>
      </c>
      <c r="AA146" s="84"/>
      <c r="AC146" s="1454"/>
      <c r="AE146" s="1455"/>
      <c r="AG146" s="1456" t="str">
        <f t="shared" si="24"/>
        <v/>
      </c>
      <c r="AI146" s="1457" t="str">
        <f t="shared" si="22"/>
        <v/>
      </c>
    </row>
    <row r="147" spans="1:35" ht="11.25" outlineLevel="2">
      <c r="A147" s="1458" t="s">
        <v>404</v>
      </c>
      <c r="B147" s="2" t="s">
        <v>88</v>
      </c>
      <c r="C147" s="59" t="str">
        <f t="shared" si="20"/>
        <v/>
      </c>
      <c r="D147" s="2" t="s">
        <v>83</v>
      </c>
      <c r="E147" s="2" t="s">
        <v>405</v>
      </c>
      <c r="F147" s="2" t="s">
        <v>68</v>
      </c>
      <c r="G147" s="2" t="s">
        <v>404</v>
      </c>
      <c r="H147" s="2"/>
      <c r="I147" s="2"/>
      <c r="J147" s="2" t="s">
        <v>118</v>
      </c>
      <c r="K147" s="2"/>
      <c r="L147" s="2" t="s">
        <v>12</v>
      </c>
      <c r="M147" s="2" t="s">
        <v>12</v>
      </c>
      <c r="N147" s="2"/>
      <c r="O147" s="2"/>
      <c r="P147" s="2"/>
      <c r="Q147" s="2"/>
      <c r="S147" s="1459"/>
      <c r="U147" s="1460"/>
      <c r="W147" s="1461" t="str">
        <f t="shared" si="23"/>
        <v/>
      </c>
      <c r="Y147" s="1462" t="str">
        <f t="shared" si="21"/>
        <v/>
      </c>
      <c r="AA147" s="84"/>
      <c r="AC147" s="1463"/>
      <c r="AE147" s="1464"/>
      <c r="AG147" s="1465" t="str">
        <f t="shared" si="24"/>
        <v/>
      </c>
      <c r="AI147" s="1466" t="str">
        <f t="shared" si="22"/>
        <v/>
      </c>
    </row>
    <row r="148" spans="1:35" ht="11.25" outlineLevel="1">
      <c r="A148" s="1467" t="s">
        <v>406</v>
      </c>
      <c r="B148" s="2"/>
      <c r="C148" s="59" t="str">
        <f t="shared" si="20"/>
        <v/>
      </c>
      <c r="D148" s="2" t="s">
        <v>83</v>
      </c>
      <c r="E148" s="2" t="s">
        <v>407</v>
      </c>
      <c r="F148" s="2" t="s">
        <v>68</v>
      </c>
      <c r="G148" s="2" t="s">
        <v>406</v>
      </c>
      <c r="H148" s="2"/>
      <c r="I148" s="2"/>
      <c r="J148" s="2" t="s">
        <v>118</v>
      </c>
      <c r="K148" s="2"/>
      <c r="L148" s="2" t="s">
        <v>12</v>
      </c>
      <c r="M148" s="2" t="s">
        <v>12</v>
      </c>
      <c r="N148" s="2"/>
      <c r="O148" s="2"/>
      <c r="P148" s="2"/>
      <c r="Q148" s="2"/>
      <c r="S148" s="1468"/>
      <c r="U148" s="1469"/>
      <c r="W148" s="1470" t="str">
        <f t="shared" si="23"/>
        <v/>
      </c>
      <c r="Y148" s="1471" t="str">
        <f t="shared" si="21"/>
        <v/>
      </c>
      <c r="AA148" s="84"/>
      <c r="AC148" s="1472"/>
      <c r="AE148" s="1473"/>
      <c r="AG148" s="1474" t="str">
        <f t="shared" si="24"/>
        <v/>
      </c>
      <c r="AI148" s="1475" t="str">
        <f t="shared" si="22"/>
        <v/>
      </c>
    </row>
    <row r="149" spans="1:35" ht="11.25" outlineLevel="2">
      <c r="A149" s="1476" t="s">
        <v>261</v>
      </c>
      <c r="B149" s="2"/>
      <c r="C149" s="59" t="str">
        <f t="shared" si="20"/>
        <v/>
      </c>
      <c r="D149" s="2" t="s">
        <v>83</v>
      </c>
      <c r="E149" s="2" t="s">
        <v>408</v>
      </c>
      <c r="F149" s="2" t="s">
        <v>68</v>
      </c>
      <c r="G149" s="2" t="s">
        <v>261</v>
      </c>
      <c r="H149" s="2"/>
      <c r="I149" s="2"/>
      <c r="J149" s="2" t="s">
        <v>86</v>
      </c>
      <c r="K149" s="2"/>
      <c r="L149" s="2" t="s">
        <v>12</v>
      </c>
      <c r="M149" s="2" t="s">
        <v>12</v>
      </c>
      <c r="N149" s="2"/>
      <c r="O149" s="2"/>
      <c r="P149" s="2"/>
      <c r="Q149" s="2"/>
      <c r="S149" s="1477"/>
      <c r="U149" s="1478"/>
      <c r="W149" s="1479" t="str">
        <f t="shared" si="23"/>
        <v/>
      </c>
      <c r="Y149" s="1480" t="str">
        <f t="shared" si="21"/>
        <v/>
      </c>
      <c r="AA149" s="84"/>
      <c r="AC149" s="1481"/>
      <c r="AE149" s="1482"/>
      <c r="AG149" s="1483" t="str">
        <f t="shared" si="24"/>
        <v/>
      </c>
      <c r="AI149" s="1484" t="str">
        <f t="shared" si="22"/>
        <v/>
      </c>
    </row>
    <row r="150" spans="1:35" ht="11.25" outlineLevel="2">
      <c r="A150" s="1485" t="s">
        <v>263</v>
      </c>
      <c r="B150" s="2"/>
      <c r="C150" s="59" t="str">
        <f t="shared" si="20"/>
        <v/>
      </c>
      <c r="D150" s="2" t="s">
        <v>83</v>
      </c>
      <c r="E150" s="2" t="s">
        <v>409</v>
      </c>
      <c r="F150" s="2" t="s">
        <v>68</v>
      </c>
      <c r="G150" s="2" t="s">
        <v>263</v>
      </c>
      <c r="H150" s="2"/>
      <c r="I150" s="2"/>
      <c r="J150" s="2" t="s">
        <v>86</v>
      </c>
      <c r="K150" s="2"/>
      <c r="L150" s="2" t="s">
        <v>12</v>
      </c>
      <c r="M150" s="2" t="s">
        <v>12</v>
      </c>
      <c r="N150" s="2"/>
      <c r="O150" s="2"/>
      <c r="P150" s="2"/>
      <c r="Q150" s="2"/>
      <c r="S150" s="1486"/>
      <c r="U150" s="1487"/>
      <c r="W150" s="1488" t="str">
        <f t="shared" si="23"/>
        <v/>
      </c>
      <c r="Y150" s="1489" t="str">
        <f t="shared" si="21"/>
        <v/>
      </c>
      <c r="AA150" s="84"/>
      <c r="AC150" s="1490"/>
      <c r="AE150" s="1491"/>
      <c r="AG150" s="1492" t="str">
        <f t="shared" si="24"/>
        <v/>
      </c>
      <c r="AI150" s="1493" t="str">
        <f t="shared" si="22"/>
        <v/>
      </c>
    </row>
    <row r="151" spans="1:35" ht="11.25" outlineLevel="2">
      <c r="A151" s="1494" t="s">
        <v>144</v>
      </c>
      <c r="B151" s="2"/>
      <c r="C151" s="59" t="str">
        <f t="shared" si="20"/>
        <v/>
      </c>
      <c r="D151" s="2" t="s">
        <v>83</v>
      </c>
      <c r="E151" s="2" t="s">
        <v>410</v>
      </c>
      <c r="F151" s="2" t="s">
        <v>68</v>
      </c>
      <c r="G151" s="2" t="s">
        <v>144</v>
      </c>
      <c r="H151" s="2"/>
      <c r="I151" s="2" t="s">
        <v>411</v>
      </c>
      <c r="J151" s="2"/>
      <c r="K151" s="2"/>
      <c r="L151" s="2" t="s">
        <v>12</v>
      </c>
      <c r="M151" s="2" t="s">
        <v>12</v>
      </c>
      <c r="N151" s="2"/>
      <c r="O151" s="2"/>
      <c r="P151" s="2"/>
      <c r="Q151" s="2"/>
      <c r="S151" s="1495"/>
      <c r="U151" s="1496"/>
      <c r="W151" s="1497" t="str">
        <f t="shared" si="23"/>
        <v/>
      </c>
      <c r="Y151" s="1498" t="str">
        <f t="shared" si="21"/>
        <v/>
      </c>
      <c r="AA151" s="84"/>
      <c r="AC151" s="1499"/>
      <c r="AE151" s="1500"/>
      <c r="AG151" s="1501" t="str">
        <f t="shared" si="24"/>
        <v/>
      </c>
      <c r="AI151" s="1502" t="str">
        <f t="shared" si="22"/>
        <v/>
      </c>
    </row>
    <row r="152" spans="1:35" ht="11.25" outlineLevel="2">
      <c r="A152" s="1503" t="s">
        <v>412</v>
      </c>
      <c r="B152" s="2"/>
      <c r="C152" s="59" t="str">
        <f t="shared" si="20"/>
        <v/>
      </c>
      <c r="D152" s="2" t="s">
        <v>83</v>
      </c>
      <c r="E152" s="2" t="s">
        <v>413</v>
      </c>
      <c r="F152" s="2" t="s">
        <v>68</v>
      </c>
      <c r="G152" s="2" t="s">
        <v>412</v>
      </c>
      <c r="H152" s="2"/>
      <c r="I152" s="2"/>
      <c r="J152" s="2"/>
      <c r="K152" s="2" t="s">
        <v>365</v>
      </c>
      <c r="L152" s="2" t="s">
        <v>12</v>
      </c>
      <c r="M152" s="2" t="s">
        <v>12</v>
      </c>
      <c r="N152" s="2"/>
      <c r="O152" s="2"/>
      <c r="P152" s="2"/>
      <c r="Q152" s="2"/>
      <c r="S152" s="1504"/>
      <c r="U152" s="1505"/>
      <c r="W152" s="1506" t="str">
        <f t="shared" si="23"/>
        <v/>
      </c>
      <c r="Y152" s="1507" t="str">
        <f t="shared" si="21"/>
        <v/>
      </c>
      <c r="AA152" s="84"/>
      <c r="AC152" s="1508"/>
      <c r="AE152" s="1509"/>
      <c r="AG152" s="1510" t="str">
        <f t="shared" si="24"/>
        <v/>
      </c>
      <c r="AI152" s="1511" t="str">
        <f t="shared" si="22"/>
        <v/>
      </c>
    </row>
    <row r="153" spans="1:35" ht="11.25" outlineLevel="2">
      <c r="A153" s="1512" t="s">
        <v>414</v>
      </c>
      <c r="B153" s="2"/>
      <c r="C153" s="59" t="str">
        <f t="shared" si="20"/>
        <v/>
      </c>
      <c r="D153" s="2" t="s">
        <v>83</v>
      </c>
      <c r="E153" s="2" t="s">
        <v>415</v>
      </c>
      <c r="F153" s="2" t="s">
        <v>68</v>
      </c>
      <c r="G153" s="2" t="s">
        <v>414</v>
      </c>
      <c r="H153" s="2"/>
      <c r="I153" s="2"/>
      <c r="J153" s="2" t="s">
        <v>86</v>
      </c>
      <c r="K153" s="2"/>
      <c r="L153" s="2" t="s">
        <v>12</v>
      </c>
      <c r="M153" s="2" t="s">
        <v>12</v>
      </c>
      <c r="N153" s="2"/>
      <c r="O153" s="2"/>
      <c r="P153" s="2"/>
      <c r="Q153" s="2"/>
      <c r="S153" s="1513"/>
      <c r="U153" s="1514"/>
      <c r="W153" s="1515" t="str">
        <f t="shared" si="23"/>
        <v/>
      </c>
      <c r="Y153" s="1516" t="str">
        <f t="shared" si="21"/>
        <v/>
      </c>
      <c r="AA153" s="84"/>
      <c r="AC153" s="1517"/>
      <c r="AE153" s="1518"/>
      <c r="AG153" s="1519" t="str">
        <f t="shared" si="24"/>
        <v/>
      </c>
      <c r="AI153" s="1520" t="str">
        <f t="shared" si="22"/>
        <v/>
      </c>
    </row>
    <row r="154" spans="1:35" ht="11.25" outlineLevel="1">
      <c r="A154" s="1521" t="s">
        <v>416</v>
      </c>
      <c r="B154" s="2"/>
      <c r="C154" s="59" t="str">
        <f t="shared" si="20"/>
        <v/>
      </c>
      <c r="D154" s="2" t="s">
        <v>83</v>
      </c>
      <c r="E154" s="2" t="s">
        <v>417</v>
      </c>
      <c r="F154" s="2" t="s">
        <v>68</v>
      </c>
      <c r="G154" s="2" t="s">
        <v>416</v>
      </c>
      <c r="H154" s="2"/>
      <c r="I154" s="2"/>
      <c r="J154" s="2" t="s">
        <v>72</v>
      </c>
      <c r="K154" s="2"/>
      <c r="L154" s="2" t="s">
        <v>12</v>
      </c>
      <c r="M154" s="2" t="s">
        <v>12</v>
      </c>
      <c r="N154" s="2"/>
      <c r="O154" s="2"/>
      <c r="P154" s="2"/>
      <c r="Q154" s="2"/>
      <c r="S154" s="1522"/>
      <c r="U154" s="1523"/>
      <c r="W154" s="1524" t="str">
        <f>IF(OR(ISNUMBER(W155),ISNUMBER(W162)),N(W155)+N(W162),IF(ISNUMBER(U154),U154,""))</f>
        <v/>
      </c>
      <c r="Y154" s="1525" t="str">
        <f t="shared" si="21"/>
        <v/>
      </c>
      <c r="AA154" s="84"/>
      <c r="AC154" s="1526"/>
      <c r="AE154" s="1527"/>
      <c r="AG154" s="1528" t="str">
        <f>IF(OR(ISNUMBER(AG155),ISNUMBER(AG162)),N(AG155)+N(AG162),IF(ISNUMBER(AE154),AE154,""))</f>
        <v/>
      </c>
      <c r="AI154" s="1529" t="str">
        <f t="shared" si="22"/>
        <v/>
      </c>
    </row>
    <row r="155" spans="1:35" ht="11.25" outlineLevel="2" collapsed="1">
      <c r="A155" s="1530" t="s">
        <v>418</v>
      </c>
      <c r="B155" s="2" t="s">
        <v>88</v>
      </c>
      <c r="C155" s="59" t="str">
        <f t="shared" si="20"/>
        <v/>
      </c>
      <c r="D155" s="2" t="s">
        <v>83</v>
      </c>
      <c r="E155" s="2" t="s">
        <v>419</v>
      </c>
      <c r="F155" s="2" t="s">
        <v>68</v>
      </c>
      <c r="G155" s="2" t="s">
        <v>418</v>
      </c>
      <c r="H155" s="2"/>
      <c r="I155" s="2"/>
      <c r="J155" s="2" t="s">
        <v>86</v>
      </c>
      <c r="K155" s="2"/>
      <c r="L155" s="2" t="s">
        <v>12</v>
      </c>
      <c r="M155" s="2" t="s">
        <v>12</v>
      </c>
      <c r="N155" s="2"/>
      <c r="O155" s="2"/>
      <c r="P155" s="2"/>
      <c r="Q155" s="2"/>
      <c r="S155" s="1531"/>
      <c r="U155" s="1532"/>
      <c r="W155" s="1533" t="str">
        <f t="shared" ref="W155:W162" si="25">IF(ISNUMBER(U155),U155,"")</f>
        <v/>
      </c>
      <c r="Y155" s="1534" t="str">
        <f t="shared" si="21"/>
        <v/>
      </c>
      <c r="AA155" s="84"/>
      <c r="AC155" s="1535"/>
      <c r="AE155" s="1536"/>
      <c r="AG155" s="1537" t="str">
        <f t="shared" ref="AG155:AG162" si="26">IF(ISNUMBER(AE155),AE155,"")</f>
        <v/>
      </c>
      <c r="AI155" s="1538" t="str">
        <f t="shared" si="22"/>
        <v/>
      </c>
    </row>
    <row r="156" spans="1:35" ht="11.25" hidden="1" outlineLevel="3">
      <c r="A156" s="1539" t="s">
        <v>420</v>
      </c>
      <c r="B156" s="2"/>
      <c r="C156" s="59" t="str">
        <f t="shared" si="20"/>
        <v/>
      </c>
      <c r="D156" s="2" t="s">
        <v>83</v>
      </c>
      <c r="E156" s="2" t="s">
        <v>421</v>
      </c>
      <c r="F156" s="2" t="s">
        <v>68</v>
      </c>
      <c r="G156" s="2" t="s">
        <v>420</v>
      </c>
      <c r="H156" s="2"/>
      <c r="I156" s="2"/>
      <c r="J156" s="2" t="s">
        <v>86</v>
      </c>
      <c r="K156" s="2"/>
      <c r="L156" s="2" t="s">
        <v>12</v>
      </c>
      <c r="M156" s="2" t="s">
        <v>12</v>
      </c>
      <c r="N156" s="2"/>
      <c r="O156" s="2"/>
      <c r="P156" s="2"/>
      <c r="Q156" s="2"/>
      <c r="S156" s="1540"/>
      <c r="U156" s="1541"/>
      <c r="W156" s="1542" t="str">
        <f t="shared" si="25"/>
        <v/>
      </c>
      <c r="Y156" s="1543" t="str">
        <f t="shared" si="21"/>
        <v/>
      </c>
      <c r="AA156" s="84"/>
      <c r="AC156" s="1544"/>
      <c r="AE156" s="1545"/>
      <c r="AG156" s="1546" t="str">
        <f t="shared" si="26"/>
        <v/>
      </c>
      <c r="AI156" s="1547" t="str">
        <f t="shared" si="22"/>
        <v/>
      </c>
    </row>
    <row r="157" spans="1:35" ht="11.25" hidden="1" outlineLevel="3">
      <c r="A157" s="1548" t="s">
        <v>422</v>
      </c>
      <c r="B157" s="2"/>
      <c r="C157" s="59" t="str">
        <f t="shared" si="20"/>
        <v/>
      </c>
      <c r="D157" s="2" t="s">
        <v>83</v>
      </c>
      <c r="E157" s="2" t="s">
        <v>423</v>
      </c>
      <c r="F157" s="2" t="s">
        <v>68</v>
      </c>
      <c r="G157" s="2" t="s">
        <v>422</v>
      </c>
      <c r="H157" s="2"/>
      <c r="I157" s="2"/>
      <c r="J157" s="2" t="s">
        <v>86</v>
      </c>
      <c r="K157" s="2"/>
      <c r="L157" s="2" t="s">
        <v>12</v>
      </c>
      <c r="M157" s="2" t="s">
        <v>12</v>
      </c>
      <c r="N157" s="2"/>
      <c r="O157" s="2"/>
      <c r="P157" s="2"/>
      <c r="Q157" s="2"/>
      <c r="S157" s="1549"/>
      <c r="U157" s="1550"/>
      <c r="W157" s="1551" t="str">
        <f t="shared" si="25"/>
        <v/>
      </c>
      <c r="Y157" s="1552" t="str">
        <f t="shared" si="21"/>
        <v/>
      </c>
      <c r="AA157" s="84"/>
      <c r="AC157" s="1553"/>
      <c r="AE157" s="1554"/>
      <c r="AG157" s="1555" t="str">
        <f t="shared" si="26"/>
        <v/>
      </c>
      <c r="AI157" s="1556" t="str">
        <f t="shared" si="22"/>
        <v/>
      </c>
    </row>
    <row r="158" spans="1:35" ht="11.25" hidden="1" outlineLevel="3">
      <c r="A158" s="1557" t="s">
        <v>424</v>
      </c>
      <c r="B158" s="2"/>
      <c r="C158" s="59" t="str">
        <f t="shared" si="20"/>
        <v/>
      </c>
      <c r="D158" s="2" t="s">
        <v>83</v>
      </c>
      <c r="E158" s="2" t="s">
        <v>425</v>
      </c>
      <c r="F158" s="2" t="s">
        <v>68</v>
      </c>
      <c r="G158" s="2" t="s">
        <v>424</v>
      </c>
      <c r="H158" s="2"/>
      <c r="I158" s="2"/>
      <c r="J158" s="2"/>
      <c r="K158" s="2" t="s">
        <v>365</v>
      </c>
      <c r="L158" s="2" t="s">
        <v>12</v>
      </c>
      <c r="M158" s="2" t="s">
        <v>12</v>
      </c>
      <c r="N158" s="2"/>
      <c r="O158" s="2"/>
      <c r="P158" s="2"/>
      <c r="Q158" s="2"/>
      <c r="S158" s="1558"/>
      <c r="U158" s="1559"/>
      <c r="W158" s="1560" t="str">
        <f t="shared" si="25"/>
        <v/>
      </c>
      <c r="Y158" s="1561" t="str">
        <f t="shared" si="21"/>
        <v/>
      </c>
      <c r="AA158" s="84"/>
      <c r="AC158" s="1562"/>
      <c r="AE158" s="1563"/>
      <c r="AG158" s="1564" t="str">
        <f t="shared" si="26"/>
        <v/>
      </c>
      <c r="AI158" s="1565" t="str">
        <f t="shared" si="22"/>
        <v/>
      </c>
    </row>
    <row r="159" spans="1:35" ht="11.25" hidden="1" outlineLevel="3">
      <c r="A159" s="1566" t="s">
        <v>426</v>
      </c>
      <c r="B159" s="2"/>
      <c r="C159" s="59" t="str">
        <f t="shared" si="20"/>
        <v/>
      </c>
      <c r="D159" s="2" t="s">
        <v>83</v>
      </c>
      <c r="E159" s="2" t="s">
        <v>427</v>
      </c>
      <c r="F159" s="2" t="s">
        <v>68</v>
      </c>
      <c r="G159" s="2" t="s">
        <v>426</v>
      </c>
      <c r="H159" s="2"/>
      <c r="I159" s="2"/>
      <c r="J159" s="2" t="s">
        <v>86</v>
      </c>
      <c r="K159" s="2"/>
      <c r="L159" s="2" t="s">
        <v>12</v>
      </c>
      <c r="M159" s="2" t="s">
        <v>12</v>
      </c>
      <c r="N159" s="2"/>
      <c r="O159" s="2"/>
      <c r="P159" s="2"/>
      <c r="Q159" s="2"/>
      <c r="S159" s="1567"/>
      <c r="U159" s="1568"/>
      <c r="W159" s="1569" t="str">
        <f t="shared" si="25"/>
        <v/>
      </c>
      <c r="Y159" s="1570" t="str">
        <f t="shared" si="21"/>
        <v/>
      </c>
      <c r="AA159" s="84"/>
      <c r="AC159" s="1571"/>
      <c r="AE159" s="1572"/>
      <c r="AG159" s="1573" t="str">
        <f t="shared" si="26"/>
        <v/>
      </c>
      <c r="AI159" s="1574" t="str">
        <f t="shared" si="22"/>
        <v/>
      </c>
    </row>
    <row r="160" spans="1:35" ht="11.25" hidden="1" outlineLevel="4">
      <c r="A160" s="1575" t="s">
        <v>428</v>
      </c>
      <c r="B160" s="2"/>
      <c r="C160" s="59" t="str">
        <f t="shared" si="20"/>
        <v/>
      </c>
      <c r="D160" s="2" t="s">
        <v>83</v>
      </c>
      <c r="E160" s="2" t="s">
        <v>429</v>
      </c>
      <c r="F160" s="2" t="s">
        <v>68</v>
      </c>
      <c r="G160" s="2" t="s">
        <v>428</v>
      </c>
      <c r="H160" s="2"/>
      <c r="I160" s="2"/>
      <c r="J160" s="2"/>
      <c r="K160" s="2"/>
      <c r="L160" s="2" t="s">
        <v>12</v>
      </c>
      <c r="M160" s="2" t="s">
        <v>12</v>
      </c>
      <c r="N160" s="2"/>
      <c r="O160" s="2"/>
      <c r="P160" s="2"/>
      <c r="Q160" s="2"/>
      <c r="S160" s="1576"/>
      <c r="U160" s="1577"/>
      <c r="W160" s="1578" t="str">
        <f t="shared" si="25"/>
        <v/>
      </c>
      <c r="Y160" s="1579" t="str">
        <f t="shared" si="21"/>
        <v/>
      </c>
      <c r="AA160" s="84"/>
      <c r="AC160" s="1580"/>
      <c r="AE160" s="1581"/>
      <c r="AG160" s="1582" t="str">
        <f t="shared" si="26"/>
        <v/>
      </c>
      <c r="AI160" s="1583" t="str">
        <f t="shared" si="22"/>
        <v/>
      </c>
    </row>
    <row r="161" spans="1:35" ht="11.25" hidden="1" outlineLevel="3">
      <c r="A161" s="1584" t="s">
        <v>430</v>
      </c>
      <c r="B161" s="2"/>
      <c r="C161" s="59" t="str">
        <f t="shared" si="20"/>
        <v/>
      </c>
      <c r="D161" s="2" t="s">
        <v>83</v>
      </c>
      <c r="E161" s="2" t="s">
        <v>431</v>
      </c>
      <c r="F161" s="2" t="s">
        <v>68</v>
      </c>
      <c r="G161" s="2" t="s">
        <v>430</v>
      </c>
      <c r="H161" s="2"/>
      <c r="I161" s="2"/>
      <c r="J161" s="2" t="s">
        <v>86</v>
      </c>
      <c r="K161" s="2"/>
      <c r="L161" s="2" t="s">
        <v>12</v>
      </c>
      <c r="M161" s="2" t="s">
        <v>12</v>
      </c>
      <c r="N161" s="2"/>
      <c r="O161" s="2"/>
      <c r="P161" s="2"/>
      <c r="Q161" s="2"/>
      <c r="S161" s="1585"/>
      <c r="U161" s="1586"/>
      <c r="W161" s="1587" t="str">
        <f t="shared" si="25"/>
        <v/>
      </c>
      <c r="Y161" s="1588" t="str">
        <f t="shared" si="21"/>
        <v/>
      </c>
      <c r="AA161" s="84"/>
      <c r="AC161" s="1589"/>
      <c r="AE161" s="1590"/>
      <c r="AG161" s="1591" t="str">
        <f t="shared" si="26"/>
        <v/>
      </c>
      <c r="AI161" s="1592" t="str">
        <f t="shared" si="22"/>
        <v/>
      </c>
    </row>
    <row r="162" spans="1:35" ht="11.25" outlineLevel="2">
      <c r="A162" s="1593" t="s">
        <v>432</v>
      </c>
      <c r="B162" s="2" t="s">
        <v>88</v>
      </c>
      <c r="C162" s="59" t="str">
        <f t="shared" si="20"/>
        <v/>
      </c>
      <c r="D162" s="2" t="s">
        <v>83</v>
      </c>
      <c r="E162" s="2" t="s">
        <v>433</v>
      </c>
      <c r="F162" s="2" t="s">
        <v>68</v>
      </c>
      <c r="G162" s="2" t="s">
        <v>432</v>
      </c>
      <c r="H162" s="2"/>
      <c r="I162" s="2"/>
      <c r="J162" s="2" t="s">
        <v>86</v>
      </c>
      <c r="K162" s="2"/>
      <c r="L162" s="2" t="s">
        <v>12</v>
      </c>
      <c r="M162" s="2" t="s">
        <v>12</v>
      </c>
      <c r="N162" s="2"/>
      <c r="O162" s="2"/>
      <c r="P162" s="2"/>
      <c r="Q162" s="2"/>
      <c r="S162" s="1594"/>
      <c r="U162" s="1595"/>
      <c r="W162" s="1596" t="str">
        <f t="shared" si="25"/>
        <v/>
      </c>
      <c r="Y162" s="1597" t="str">
        <f t="shared" si="21"/>
        <v/>
      </c>
      <c r="AA162" s="84"/>
      <c r="AC162" s="1598"/>
      <c r="AE162" s="1599"/>
      <c r="AG162" s="1600" t="str">
        <f t="shared" si="26"/>
        <v/>
      </c>
      <c r="AI162" s="1601" t="str">
        <f t="shared" si="22"/>
        <v/>
      </c>
    </row>
    <row r="163" spans="1:35" ht="11.25" outlineLevel="1">
      <c r="A163" s="1602" t="s">
        <v>434</v>
      </c>
      <c r="B163" s="2"/>
      <c r="C163" s="59" t="str">
        <f t="shared" si="20"/>
        <v/>
      </c>
      <c r="D163" s="2" t="s">
        <v>83</v>
      </c>
      <c r="E163" s="2" t="s">
        <v>435</v>
      </c>
      <c r="F163" s="2" t="s">
        <v>68</v>
      </c>
      <c r="G163" s="2" t="s">
        <v>434</v>
      </c>
      <c r="H163" s="2"/>
      <c r="I163" s="2"/>
      <c r="J163" s="2" t="s">
        <v>72</v>
      </c>
      <c r="K163" s="2"/>
      <c r="L163" s="2" t="s">
        <v>12</v>
      </c>
      <c r="M163" s="2" t="s">
        <v>12</v>
      </c>
      <c r="N163" s="2"/>
      <c r="O163" s="2"/>
      <c r="P163" s="2"/>
      <c r="Q163" s="2"/>
      <c r="S163" s="1603"/>
      <c r="U163" s="1604"/>
      <c r="W163" s="1605" t="str">
        <f>IF(OR(ISNUMBER(W164),ISNUMBER(W171)),N(W164)+N(W171),IF(ISNUMBER(U163),U163,""))</f>
        <v/>
      </c>
      <c r="Y163" s="1606" t="str">
        <f t="shared" si="21"/>
        <v/>
      </c>
      <c r="AA163" s="84"/>
      <c r="AC163" s="1607"/>
      <c r="AE163" s="1608"/>
      <c r="AG163" s="1609" t="str">
        <f>IF(OR(ISNUMBER(AG164),ISNUMBER(AG171)),N(AG164)+N(AG171),IF(ISNUMBER(AE163),AE163,""))</f>
        <v/>
      </c>
      <c r="AI163" s="1610" t="str">
        <f t="shared" si="22"/>
        <v/>
      </c>
    </row>
    <row r="164" spans="1:35" ht="11.25" outlineLevel="2" collapsed="1">
      <c r="A164" s="1611" t="s">
        <v>436</v>
      </c>
      <c r="B164" s="2" t="s">
        <v>88</v>
      </c>
      <c r="C164" s="59" t="str">
        <f t="shared" si="20"/>
        <v/>
      </c>
      <c r="D164" s="2" t="s">
        <v>83</v>
      </c>
      <c r="E164" s="2" t="s">
        <v>437</v>
      </c>
      <c r="F164" s="2" t="s">
        <v>68</v>
      </c>
      <c r="G164" s="2" t="s">
        <v>436</v>
      </c>
      <c r="H164" s="2"/>
      <c r="I164" s="2"/>
      <c r="J164" s="2" t="s">
        <v>86</v>
      </c>
      <c r="K164" s="2"/>
      <c r="L164" s="2" t="s">
        <v>12</v>
      </c>
      <c r="M164" s="2" t="s">
        <v>12</v>
      </c>
      <c r="N164" s="2"/>
      <c r="O164" s="2"/>
      <c r="P164" s="2"/>
      <c r="Q164" s="2"/>
      <c r="S164" s="1612"/>
      <c r="U164" s="1613"/>
      <c r="W164" s="1614" t="str">
        <f t="shared" ref="W164:W171" si="27">IF(ISNUMBER(U164),U164,"")</f>
        <v/>
      </c>
      <c r="Y164" s="1615" t="str">
        <f t="shared" si="21"/>
        <v/>
      </c>
      <c r="AA164" s="84"/>
      <c r="AC164" s="1616"/>
      <c r="AE164" s="1617"/>
      <c r="AG164" s="1618" t="str">
        <f t="shared" ref="AG164:AG171" si="28">IF(ISNUMBER(AE164),AE164,"")</f>
        <v/>
      </c>
      <c r="AI164" s="1619" t="str">
        <f t="shared" si="22"/>
        <v/>
      </c>
    </row>
    <row r="165" spans="1:35" ht="11.25" hidden="1" outlineLevel="3">
      <c r="A165" s="1620" t="s">
        <v>438</v>
      </c>
      <c r="B165" s="2"/>
      <c r="C165" s="59" t="str">
        <f t="shared" si="20"/>
        <v/>
      </c>
      <c r="D165" s="2" t="s">
        <v>83</v>
      </c>
      <c r="E165" s="2" t="s">
        <v>439</v>
      </c>
      <c r="F165" s="2" t="s">
        <v>68</v>
      </c>
      <c r="G165" s="2" t="s">
        <v>438</v>
      </c>
      <c r="H165" s="2"/>
      <c r="I165" s="2"/>
      <c r="J165" s="2" t="s">
        <v>86</v>
      </c>
      <c r="K165" s="2"/>
      <c r="L165" s="2" t="s">
        <v>12</v>
      </c>
      <c r="M165" s="2" t="s">
        <v>12</v>
      </c>
      <c r="N165" s="2"/>
      <c r="O165" s="2"/>
      <c r="P165" s="2"/>
      <c r="Q165" s="2"/>
      <c r="S165" s="1621"/>
      <c r="U165" s="1622"/>
      <c r="W165" s="1623" t="str">
        <f t="shared" si="27"/>
        <v/>
      </c>
      <c r="Y165" s="1624" t="str">
        <f t="shared" si="21"/>
        <v/>
      </c>
      <c r="AA165" s="84"/>
      <c r="AC165" s="1625"/>
      <c r="AE165" s="1626"/>
      <c r="AG165" s="1627" t="str">
        <f t="shared" si="28"/>
        <v/>
      </c>
      <c r="AI165" s="1628" t="str">
        <f t="shared" si="22"/>
        <v/>
      </c>
    </row>
    <row r="166" spans="1:35" ht="11.25" hidden="1" outlineLevel="3">
      <c r="A166" s="1629" t="s">
        <v>440</v>
      </c>
      <c r="B166" s="2"/>
      <c r="C166" s="59" t="str">
        <f t="shared" si="20"/>
        <v/>
      </c>
      <c r="D166" s="2" t="s">
        <v>83</v>
      </c>
      <c r="E166" s="2" t="s">
        <v>441</v>
      </c>
      <c r="F166" s="2" t="s">
        <v>68</v>
      </c>
      <c r="G166" s="2" t="s">
        <v>440</v>
      </c>
      <c r="H166" s="2"/>
      <c r="I166" s="2"/>
      <c r="J166" s="2" t="s">
        <v>86</v>
      </c>
      <c r="K166" s="2"/>
      <c r="L166" s="2" t="s">
        <v>12</v>
      </c>
      <c r="M166" s="2" t="s">
        <v>12</v>
      </c>
      <c r="N166" s="2"/>
      <c r="O166" s="2"/>
      <c r="P166" s="2"/>
      <c r="Q166" s="2"/>
      <c r="S166" s="1630"/>
      <c r="U166" s="1631"/>
      <c r="W166" s="1632" t="str">
        <f t="shared" si="27"/>
        <v/>
      </c>
      <c r="Y166" s="1633" t="str">
        <f t="shared" si="21"/>
        <v/>
      </c>
      <c r="AA166" s="84"/>
      <c r="AC166" s="1634"/>
      <c r="AE166" s="1635"/>
      <c r="AG166" s="1636" t="str">
        <f t="shared" si="28"/>
        <v/>
      </c>
      <c r="AI166" s="1637" t="str">
        <f t="shared" si="22"/>
        <v/>
      </c>
    </row>
    <row r="167" spans="1:35" ht="11.25" hidden="1" outlineLevel="3">
      <c r="A167" s="1638" t="s">
        <v>424</v>
      </c>
      <c r="B167" s="2"/>
      <c r="C167" s="59" t="str">
        <f t="shared" si="20"/>
        <v/>
      </c>
      <c r="D167" s="2" t="s">
        <v>83</v>
      </c>
      <c r="E167" s="2" t="s">
        <v>442</v>
      </c>
      <c r="F167" s="2" t="s">
        <v>68</v>
      </c>
      <c r="G167" s="2" t="s">
        <v>424</v>
      </c>
      <c r="H167" s="2"/>
      <c r="I167" s="2"/>
      <c r="J167" s="2"/>
      <c r="K167" s="2" t="s">
        <v>365</v>
      </c>
      <c r="L167" s="2" t="s">
        <v>12</v>
      </c>
      <c r="M167" s="2" t="s">
        <v>12</v>
      </c>
      <c r="N167" s="2"/>
      <c r="O167" s="2"/>
      <c r="P167" s="2"/>
      <c r="Q167" s="2"/>
      <c r="S167" s="1639"/>
      <c r="U167" s="1640"/>
      <c r="W167" s="1641" t="str">
        <f t="shared" si="27"/>
        <v/>
      </c>
      <c r="Y167" s="1642" t="str">
        <f t="shared" si="21"/>
        <v/>
      </c>
      <c r="AA167" s="84"/>
      <c r="AC167" s="1643"/>
      <c r="AE167" s="1644"/>
      <c r="AG167" s="1645" t="str">
        <f t="shared" si="28"/>
        <v/>
      </c>
      <c r="AI167" s="1646" t="str">
        <f t="shared" si="22"/>
        <v/>
      </c>
    </row>
    <row r="168" spans="1:35" ht="11.25" hidden="1" outlineLevel="3">
      <c r="A168" s="1647" t="s">
        <v>443</v>
      </c>
      <c r="B168" s="2"/>
      <c r="C168" s="59" t="str">
        <f t="shared" si="20"/>
        <v/>
      </c>
      <c r="D168" s="2" t="s">
        <v>83</v>
      </c>
      <c r="E168" s="2" t="s">
        <v>444</v>
      </c>
      <c r="F168" s="2" t="s">
        <v>68</v>
      </c>
      <c r="G168" s="2" t="s">
        <v>443</v>
      </c>
      <c r="H168" s="2"/>
      <c r="I168" s="2"/>
      <c r="J168" s="2" t="s">
        <v>186</v>
      </c>
      <c r="K168" s="2"/>
      <c r="L168" s="2" t="s">
        <v>12</v>
      </c>
      <c r="M168" s="2" t="s">
        <v>12</v>
      </c>
      <c r="N168" s="2"/>
      <c r="O168" s="2"/>
      <c r="P168" s="2"/>
      <c r="Q168" s="2"/>
      <c r="S168" s="1648"/>
      <c r="U168" s="1649"/>
      <c r="W168" s="1650" t="str">
        <f t="shared" si="27"/>
        <v/>
      </c>
      <c r="Y168" s="1651" t="str">
        <f t="shared" si="21"/>
        <v/>
      </c>
      <c r="AA168" s="84"/>
      <c r="AC168" s="1652"/>
      <c r="AE168" s="1653"/>
      <c r="AG168" s="1654" t="str">
        <f t="shared" si="28"/>
        <v/>
      </c>
      <c r="AI168" s="1655" t="str">
        <f t="shared" si="22"/>
        <v/>
      </c>
    </row>
    <row r="169" spans="1:35" ht="11.25" hidden="1" outlineLevel="4">
      <c r="A169" s="1656" t="s">
        <v>445</v>
      </c>
      <c r="B169" s="2"/>
      <c r="C169" s="59" t="str">
        <f t="shared" si="20"/>
        <v/>
      </c>
      <c r="D169" s="2" t="s">
        <v>83</v>
      </c>
      <c r="E169" s="2" t="s">
        <v>446</v>
      </c>
      <c r="F169" s="2" t="s">
        <v>68</v>
      </c>
      <c r="G169" s="2" t="s">
        <v>445</v>
      </c>
      <c r="H169" s="2"/>
      <c r="I169" s="2"/>
      <c r="J169" s="2"/>
      <c r="K169" s="2"/>
      <c r="L169" s="2" t="s">
        <v>12</v>
      </c>
      <c r="M169" s="2" t="s">
        <v>12</v>
      </c>
      <c r="N169" s="2"/>
      <c r="O169" s="2"/>
      <c r="P169" s="2"/>
      <c r="Q169" s="2"/>
      <c r="S169" s="1657"/>
      <c r="U169" s="1658"/>
      <c r="W169" s="1659" t="str">
        <f t="shared" si="27"/>
        <v/>
      </c>
      <c r="Y169" s="1660" t="str">
        <f t="shared" si="21"/>
        <v/>
      </c>
      <c r="AA169" s="84"/>
      <c r="AC169" s="1661"/>
      <c r="AE169" s="1662"/>
      <c r="AG169" s="1663" t="str">
        <f t="shared" si="28"/>
        <v/>
      </c>
      <c r="AI169" s="1664" t="str">
        <f t="shared" si="22"/>
        <v/>
      </c>
    </row>
    <row r="170" spans="1:35" ht="11.25" hidden="1" outlineLevel="3">
      <c r="A170" s="1665" t="s">
        <v>447</v>
      </c>
      <c r="B170" s="2"/>
      <c r="C170" s="59" t="str">
        <f t="shared" si="20"/>
        <v/>
      </c>
      <c r="D170" s="2" t="s">
        <v>83</v>
      </c>
      <c r="E170" s="2" t="s">
        <v>448</v>
      </c>
      <c r="F170" s="2" t="s">
        <v>68</v>
      </c>
      <c r="G170" s="2" t="s">
        <v>447</v>
      </c>
      <c r="H170" s="2"/>
      <c r="I170" s="2"/>
      <c r="J170" s="2" t="s">
        <v>86</v>
      </c>
      <c r="K170" s="2"/>
      <c r="L170" s="2" t="s">
        <v>12</v>
      </c>
      <c r="M170" s="2" t="s">
        <v>12</v>
      </c>
      <c r="N170" s="2"/>
      <c r="O170" s="2"/>
      <c r="P170" s="2"/>
      <c r="Q170" s="2"/>
      <c r="S170" s="1666"/>
      <c r="U170" s="1667"/>
      <c r="W170" s="1668" t="str">
        <f t="shared" si="27"/>
        <v/>
      </c>
      <c r="Y170" s="1669" t="str">
        <f t="shared" si="21"/>
        <v/>
      </c>
      <c r="AA170" s="84"/>
      <c r="AC170" s="1670"/>
      <c r="AE170" s="1671"/>
      <c r="AG170" s="1672" t="str">
        <f t="shared" si="28"/>
        <v/>
      </c>
      <c r="AI170" s="1673" t="str">
        <f t="shared" si="22"/>
        <v/>
      </c>
    </row>
    <row r="171" spans="1:35" ht="11.25" outlineLevel="2">
      <c r="A171" s="1674" t="s">
        <v>449</v>
      </c>
      <c r="B171" s="2" t="s">
        <v>88</v>
      </c>
      <c r="C171" s="59" t="str">
        <f t="shared" si="20"/>
        <v/>
      </c>
      <c r="D171" s="2" t="s">
        <v>83</v>
      </c>
      <c r="E171" s="2" t="s">
        <v>450</v>
      </c>
      <c r="F171" s="2" t="s">
        <v>68</v>
      </c>
      <c r="G171" s="2" t="s">
        <v>449</v>
      </c>
      <c r="H171" s="2"/>
      <c r="I171" s="2"/>
      <c r="J171" s="2" t="s">
        <v>86</v>
      </c>
      <c r="K171" s="2"/>
      <c r="L171" s="2" t="s">
        <v>12</v>
      </c>
      <c r="M171" s="2" t="s">
        <v>12</v>
      </c>
      <c r="N171" s="2"/>
      <c r="O171" s="2"/>
      <c r="P171" s="2"/>
      <c r="Q171" s="2"/>
      <c r="S171" s="1675"/>
      <c r="U171" s="1676"/>
      <c r="W171" s="1677" t="str">
        <f t="shared" si="27"/>
        <v/>
      </c>
      <c r="Y171" s="1678" t="str">
        <f t="shared" si="21"/>
        <v/>
      </c>
      <c r="AA171" s="84"/>
      <c r="AC171" s="1679"/>
      <c r="AE171" s="1680"/>
      <c r="AG171" s="1681" t="str">
        <f t="shared" si="28"/>
        <v/>
      </c>
      <c r="AI171" s="1682" t="str">
        <f t="shared" si="22"/>
        <v/>
      </c>
    </row>
    <row r="172" spans="1:35" ht="11.25" outlineLevel="1">
      <c r="A172" s="1683" t="s">
        <v>451</v>
      </c>
      <c r="B172" s="2"/>
      <c r="C172" s="59" t="str">
        <f t="shared" si="20"/>
        <v/>
      </c>
      <c r="D172" s="2" t="s">
        <v>83</v>
      </c>
      <c r="E172" s="2" t="s">
        <v>452</v>
      </c>
      <c r="F172" s="2" t="s">
        <v>68</v>
      </c>
      <c r="G172" s="2" t="s">
        <v>451</v>
      </c>
      <c r="H172" s="2"/>
      <c r="I172" s="2"/>
      <c r="J172" s="2" t="s">
        <v>72</v>
      </c>
      <c r="K172" s="2"/>
      <c r="L172" s="2" t="s">
        <v>12</v>
      </c>
      <c r="M172" s="2" t="s">
        <v>12</v>
      </c>
      <c r="N172" s="2"/>
      <c r="O172" s="2"/>
      <c r="P172" s="2"/>
      <c r="Q172" s="2"/>
      <c r="S172" s="1684"/>
      <c r="U172" s="1685"/>
      <c r="W172" s="1686" t="str">
        <f>IF(OR(ISNUMBER(W154),ISNUMBER(W163)),-N(W154)+N(W163),IF(ISNUMBER(U172),U172,""))</f>
        <v/>
      </c>
      <c r="Y172" s="1687" t="str">
        <f t="shared" si="21"/>
        <v/>
      </c>
      <c r="AA172" s="84"/>
      <c r="AC172" s="1688"/>
      <c r="AE172" s="1689"/>
      <c r="AG172" s="1690" t="str">
        <f>IF(OR(ISNUMBER(AG154),ISNUMBER(AG163)),-N(AG154)+N(AG163),IF(ISNUMBER(AE172),AE172,""))</f>
        <v/>
      </c>
      <c r="AI172" s="1691" t="str">
        <f t="shared" si="22"/>
        <v/>
      </c>
    </row>
    <row r="173" spans="1:35" ht="11.25" outlineLevel="1">
      <c r="A173" s="1692" t="s">
        <v>453</v>
      </c>
      <c r="B173" s="2"/>
      <c r="C173" s="59" t="str">
        <f t="shared" si="20"/>
        <v/>
      </c>
      <c r="D173" s="2" t="s">
        <v>83</v>
      </c>
      <c r="E173" s="2" t="s">
        <v>454</v>
      </c>
      <c r="F173" s="2" t="s">
        <v>68</v>
      </c>
      <c r="G173" s="2" t="s">
        <v>453</v>
      </c>
      <c r="H173" s="2"/>
      <c r="I173" s="2"/>
      <c r="J173" s="2" t="s">
        <v>86</v>
      </c>
      <c r="K173" s="2"/>
      <c r="L173" s="2" t="s">
        <v>12</v>
      </c>
      <c r="M173" s="2" t="s">
        <v>12</v>
      </c>
      <c r="N173" s="2"/>
      <c r="O173" s="2"/>
      <c r="P173" s="2"/>
      <c r="Q173" s="2"/>
      <c r="S173" s="1693"/>
      <c r="U173" s="1694"/>
      <c r="W173" s="1695" t="str">
        <f t="shared" ref="W173:W178" si="29">IF(ISNUMBER(U173),U173,"")</f>
        <v/>
      </c>
      <c r="Y173" s="1696" t="str">
        <f t="shared" si="21"/>
        <v/>
      </c>
      <c r="AA173" s="84"/>
      <c r="AC173" s="1697"/>
      <c r="AE173" s="1698"/>
      <c r="AG173" s="1699" t="str">
        <f t="shared" ref="AG173:AG178" si="30">IF(ISNUMBER(AE173),AE173,"")</f>
        <v/>
      </c>
      <c r="AI173" s="1700" t="str">
        <f t="shared" si="22"/>
        <v/>
      </c>
    </row>
    <row r="174" spans="1:35" ht="11.25" outlineLevel="2">
      <c r="A174" s="1701" t="s">
        <v>455</v>
      </c>
      <c r="B174" s="2"/>
      <c r="C174" s="59" t="str">
        <f t="shared" si="20"/>
        <v/>
      </c>
      <c r="D174" s="2" t="s">
        <v>83</v>
      </c>
      <c r="E174" s="2" t="s">
        <v>456</v>
      </c>
      <c r="F174" s="2" t="s">
        <v>68</v>
      </c>
      <c r="G174" s="2" t="s">
        <v>455</v>
      </c>
      <c r="H174" s="2"/>
      <c r="I174" s="2"/>
      <c r="J174" s="2" t="s">
        <v>86</v>
      </c>
      <c r="K174" s="2"/>
      <c r="L174" s="2" t="s">
        <v>12</v>
      </c>
      <c r="M174" s="2" t="s">
        <v>12</v>
      </c>
      <c r="N174" s="2"/>
      <c r="O174" s="2"/>
      <c r="P174" s="2"/>
      <c r="Q174" s="2"/>
      <c r="S174" s="1702"/>
      <c r="U174" s="1703"/>
      <c r="W174" s="1704" t="str">
        <f t="shared" si="29"/>
        <v/>
      </c>
      <c r="Y174" s="1705" t="str">
        <f t="shared" si="21"/>
        <v/>
      </c>
      <c r="AA174" s="84"/>
      <c r="AC174" s="1706"/>
      <c r="AE174" s="1707"/>
      <c r="AG174" s="1708" t="str">
        <f t="shared" si="30"/>
        <v/>
      </c>
      <c r="AI174" s="1709" t="str">
        <f t="shared" si="22"/>
        <v/>
      </c>
    </row>
    <row r="175" spans="1:35" ht="11.25" outlineLevel="2">
      <c r="A175" s="1710" t="s">
        <v>457</v>
      </c>
      <c r="B175" s="2"/>
      <c r="C175" s="59" t="str">
        <f t="shared" si="20"/>
        <v/>
      </c>
      <c r="D175" s="2" t="s">
        <v>83</v>
      </c>
      <c r="E175" s="2" t="s">
        <v>458</v>
      </c>
      <c r="F175" s="2" t="s">
        <v>68</v>
      </c>
      <c r="G175" s="2" t="s">
        <v>457</v>
      </c>
      <c r="H175" s="2"/>
      <c r="I175" s="2"/>
      <c r="J175" s="2"/>
      <c r="K175" s="2" t="s">
        <v>365</v>
      </c>
      <c r="L175" s="2" t="s">
        <v>12</v>
      </c>
      <c r="M175" s="2" t="s">
        <v>12</v>
      </c>
      <c r="N175" s="2"/>
      <c r="O175" s="2"/>
      <c r="P175" s="2"/>
      <c r="Q175" s="2"/>
      <c r="S175" s="1711"/>
      <c r="U175" s="1712"/>
      <c r="W175" s="1713" t="str">
        <f t="shared" si="29"/>
        <v/>
      </c>
      <c r="Y175" s="1714" t="str">
        <f t="shared" si="21"/>
        <v/>
      </c>
      <c r="AA175" s="84"/>
      <c r="AC175" s="1715"/>
      <c r="AE175" s="1716"/>
      <c r="AG175" s="1717" t="str">
        <f t="shared" si="30"/>
        <v/>
      </c>
      <c r="AI175" s="1718" t="str">
        <f t="shared" si="22"/>
        <v/>
      </c>
    </row>
    <row r="176" spans="1:35" ht="11.25" outlineLevel="1">
      <c r="A176" s="1719" t="s">
        <v>459</v>
      </c>
      <c r="B176" s="2"/>
      <c r="C176" s="59" t="str">
        <f t="shared" si="20"/>
        <v/>
      </c>
      <c r="D176" s="2" t="s">
        <v>83</v>
      </c>
      <c r="E176" s="2" t="s">
        <v>460</v>
      </c>
      <c r="F176" s="2" t="s">
        <v>68</v>
      </c>
      <c r="G176" s="2" t="s">
        <v>459</v>
      </c>
      <c r="H176" s="2" t="s">
        <v>461</v>
      </c>
      <c r="I176" s="2"/>
      <c r="J176" s="2" t="s">
        <v>86</v>
      </c>
      <c r="K176" s="2"/>
      <c r="L176" s="2" t="s">
        <v>12</v>
      </c>
      <c r="M176" s="2" t="s">
        <v>12</v>
      </c>
      <c r="N176" s="2"/>
      <c r="O176" s="2"/>
      <c r="P176" s="2"/>
      <c r="Q176" s="2"/>
      <c r="S176" s="1720"/>
      <c r="U176" s="1721"/>
      <c r="W176" s="1722" t="str">
        <f t="shared" si="29"/>
        <v/>
      </c>
      <c r="Y176" s="1723" t="str">
        <f t="shared" si="21"/>
        <v/>
      </c>
      <c r="AA176" s="84"/>
      <c r="AC176" s="1724"/>
      <c r="AE176" s="1725"/>
      <c r="AG176" s="1726" t="str">
        <f t="shared" si="30"/>
        <v/>
      </c>
      <c r="AI176" s="1727" t="str">
        <f t="shared" si="22"/>
        <v/>
      </c>
    </row>
    <row r="177" spans="1:35" ht="11.25" outlineLevel="2">
      <c r="A177" s="1728" t="s">
        <v>455</v>
      </c>
      <c r="B177" s="2"/>
      <c r="C177" s="59" t="str">
        <f t="shared" si="20"/>
        <v/>
      </c>
      <c r="D177" s="2" t="s">
        <v>83</v>
      </c>
      <c r="E177" s="2" t="s">
        <v>462</v>
      </c>
      <c r="F177" s="2" t="s">
        <v>68</v>
      </c>
      <c r="G177" s="2" t="s">
        <v>455</v>
      </c>
      <c r="H177" s="2"/>
      <c r="I177" s="2"/>
      <c r="J177" s="2" t="s">
        <v>86</v>
      </c>
      <c r="K177" s="2"/>
      <c r="L177" s="2" t="s">
        <v>12</v>
      </c>
      <c r="M177" s="2" t="s">
        <v>12</v>
      </c>
      <c r="N177" s="2"/>
      <c r="O177" s="2"/>
      <c r="P177" s="2"/>
      <c r="Q177" s="2"/>
      <c r="S177" s="1729"/>
      <c r="U177" s="1730"/>
      <c r="W177" s="1731" t="str">
        <f t="shared" si="29"/>
        <v/>
      </c>
      <c r="Y177" s="1732" t="str">
        <f t="shared" si="21"/>
        <v/>
      </c>
      <c r="AA177" s="84"/>
      <c r="AC177" s="1733"/>
      <c r="AE177" s="1734"/>
      <c r="AG177" s="1735" t="str">
        <f t="shared" si="30"/>
        <v/>
      </c>
      <c r="AI177" s="1736" t="str">
        <f t="shared" si="22"/>
        <v/>
      </c>
    </row>
    <row r="178" spans="1:35" ht="11.25" outlineLevel="2">
      <c r="A178" s="1737" t="s">
        <v>457</v>
      </c>
      <c r="B178" s="2"/>
      <c r="C178" s="59" t="str">
        <f t="shared" si="20"/>
        <v/>
      </c>
      <c r="D178" s="2" t="s">
        <v>83</v>
      </c>
      <c r="E178" s="2" t="s">
        <v>463</v>
      </c>
      <c r="F178" s="2" t="s">
        <v>68</v>
      </c>
      <c r="G178" s="2" t="s">
        <v>457</v>
      </c>
      <c r="H178" s="2"/>
      <c r="I178" s="2"/>
      <c r="J178" s="2"/>
      <c r="K178" s="2" t="s">
        <v>365</v>
      </c>
      <c r="L178" s="2" t="s">
        <v>12</v>
      </c>
      <c r="M178" s="2" t="s">
        <v>12</v>
      </c>
      <c r="N178" s="2"/>
      <c r="O178" s="2"/>
      <c r="P178" s="2"/>
      <c r="Q178" s="2"/>
      <c r="S178" s="1738"/>
      <c r="U178" s="1739"/>
      <c r="W178" s="1740" t="str">
        <f t="shared" si="29"/>
        <v/>
      </c>
      <c r="Y178" s="1741" t="str">
        <f t="shared" si="21"/>
        <v/>
      </c>
      <c r="AA178" s="84"/>
      <c r="AC178" s="1742"/>
      <c r="AE178" s="1743"/>
      <c r="AG178" s="1744" t="str">
        <f t="shared" si="30"/>
        <v/>
      </c>
      <c r="AI178" s="1745" t="str">
        <f t="shared" si="22"/>
        <v/>
      </c>
    </row>
    <row r="179" spans="1:35" ht="11.25" outlineLevel="1">
      <c r="A179" s="1746" t="s">
        <v>464</v>
      </c>
      <c r="B179" s="2"/>
      <c r="C179" s="59" t="str">
        <f t="shared" si="20"/>
        <v/>
      </c>
      <c r="D179" s="2" t="s">
        <v>83</v>
      </c>
      <c r="E179" s="2" t="s">
        <v>465</v>
      </c>
      <c r="F179" s="2" t="s">
        <v>68</v>
      </c>
      <c r="G179" s="2" t="s">
        <v>464</v>
      </c>
      <c r="H179" s="2"/>
      <c r="I179" s="2"/>
      <c r="J179" s="2" t="s">
        <v>72</v>
      </c>
      <c r="K179" s="2"/>
      <c r="L179" s="2" t="s">
        <v>12</v>
      </c>
      <c r="M179" s="2" t="s">
        <v>12</v>
      </c>
      <c r="N179" s="2"/>
      <c r="O179" s="2"/>
      <c r="P179" s="2"/>
      <c r="Q179" s="2"/>
      <c r="S179" s="1747"/>
      <c r="U179" s="1748"/>
      <c r="W179" s="1749" t="str">
        <f>IF(OR(ISNUMBER(W173),ISNUMBER(W176)),-N(W173)+N(W176),IF(ISNUMBER(U179),U179,""))</f>
        <v/>
      </c>
      <c r="Y179" s="1750" t="str">
        <f t="shared" si="21"/>
        <v/>
      </c>
      <c r="AA179" s="84"/>
      <c r="AC179" s="1751"/>
      <c r="AE179" s="1752"/>
      <c r="AG179" s="1753" t="str">
        <f>IF(OR(ISNUMBER(AG173),ISNUMBER(AG176)),-N(AG173)+N(AG176),IF(ISNUMBER(AE179),AE179,""))</f>
        <v/>
      </c>
      <c r="AI179" s="1754" t="str">
        <f t="shared" si="22"/>
        <v/>
      </c>
    </row>
    <row r="180" spans="1:35" ht="11.25" outlineLevel="1">
      <c r="A180" s="1755" t="s">
        <v>466</v>
      </c>
      <c r="B180" s="2"/>
      <c r="C180" s="59" t="str">
        <f t="shared" si="20"/>
        <v/>
      </c>
      <c r="D180" s="2" t="s">
        <v>83</v>
      </c>
      <c r="E180" s="2" t="s">
        <v>467</v>
      </c>
      <c r="F180" s="2" t="s">
        <v>68</v>
      </c>
      <c r="G180" s="2" t="s">
        <v>466</v>
      </c>
      <c r="H180" s="2"/>
      <c r="I180" s="2"/>
      <c r="J180" s="2" t="s">
        <v>186</v>
      </c>
      <c r="K180" s="2"/>
      <c r="L180" s="2" t="s">
        <v>12</v>
      </c>
      <c r="M180" s="2" t="s">
        <v>12</v>
      </c>
      <c r="N180" s="2"/>
      <c r="O180" s="2"/>
      <c r="P180" s="2"/>
      <c r="Q180" s="2"/>
      <c r="S180" s="1756"/>
      <c r="U180" s="1757"/>
      <c r="W180" s="1758" t="str">
        <f>IF(OR(ISNUMBER(W181),ISNUMBER(W182),ISNUMBER(W183),ISNUMBER(W184),ISNUMBER(W185)),N(W181)+N(W182)-N(W183)-N(W184)-N(W185),IF(ISNUMBER(U180),U180,""))</f>
        <v/>
      </c>
      <c r="Y180" s="1759" t="str">
        <f t="shared" si="21"/>
        <v/>
      </c>
      <c r="AA180" s="84"/>
      <c r="AC180" s="1760"/>
      <c r="AE180" s="1761"/>
      <c r="AG180" s="1762" t="str">
        <f>IF(OR(ISNUMBER(AG181),ISNUMBER(AG182),ISNUMBER(AG183),ISNUMBER(AG184),ISNUMBER(AG185)),N(AG181)+N(AG182)-N(AG183)-N(AG184)-N(AG185),IF(ISNUMBER(AE180),AE180,""))</f>
        <v/>
      </c>
      <c r="AI180" s="1763" t="str">
        <f t="shared" si="22"/>
        <v/>
      </c>
    </row>
    <row r="181" spans="1:35" ht="11.25" outlineLevel="2">
      <c r="A181" s="1764" t="s">
        <v>468</v>
      </c>
      <c r="B181" s="2" t="s">
        <v>88</v>
      </c>
      <c r="C181" s="59" t="str">
        <f t="shared" si="20"/>
        <v/>
      </c>
      <c r="D181" s="2" t="s">
        <v>83</v>
      </c>
      <c r="E181" s="2" t="s">
        <v>469</v>
      </c>
      <c r="F181" s="2" t="s">
        <v>68</v>
      </c>
      <c r="G181" s="2" t="s">
        <v>468</v>
      </c>
      <c r="H181" s="2"/>
      <c r="I181" s="2"/>
      <c r="J181" s="2"/>
      <c r="K181" s="2"/>
      <c r="L181" s="2" t="s">
        <v>12</v>
      </c>
      <c r="M181" s="2" t="s">
        <v>12</v>
      </c>
      <c r="N181" s="2"/>
      <c r="O181" s="2"/>
      <c r="P181" s="2"/>
      <c r="Q181" s="2"/>
      <c r="S181" s="1765"/>
      <c r="U181" s="1766"/>
      <c r="W181" s="1767" t="str">
        <f>IF(ISNUMBER(U181),U181,"")</f>
        <v/>
      </c>
      <c r="Y181" s="1768" t="str">
        <f t="shared" si="21"/>
        <v/>
      </c>
      <c r="AA181" s="84"/>
      <c r="AC181" s="1769"/>
      <c r="AE181" s="1770"/>
      <c r="AG181" s="1771" t="str">
        <f>IF(ISNUMBER(AE181),AE181,"")</f>
        <v/>
      </c>
      <c r="AI181" s="1772" t="str">
        <f t="shared" si="22"/>
        <v/>
      </c>
    </row>
    <row r="182" spans="1:35" ht="11.25" outlineLevel="2">
      <c r="A182" s="1773" t="s">
        <v>470</v>
      </c>
      <c r="B182" s="2" t="s">
        <v>88</v>
      </c>
      <c r="C182" s="59" t="str">
        <f t="shared" si="20"/>
        <v/>
      </c>
      <c r="D182" s="2" t="s">
        <v>83</v>
      </c>
      <c r="E182" s="2" t="s">
        <v>471</v>
      </c>
      <c r="F182" s="2" t="s">
        <v>68</v>
      </c>
      <c r="G182" s="2" t="s">
        <v>470</v>
      </c>
      <c r="H182" s="2"/>
      <c r="I182" s="2"/>
      <c r="J182" s="2"/>
      <c r="K182" s="2"/>
      <c r="L182" s="2" t="s">
        <v>12</v>
      </c>
      <c r="M182" s="2" t="s">
        <v>12</v>
      </c>
      <c r="N182" s="2"/>
      <c r="O182" s="2"/>
      <c r="P182" s="2"/>
      <c r="Q182" s="2"/>
      <c r="S182" s="1774"/>
      <c r="U182" s="1775"/>
      <c r="W182" s="1776" t="str">
        <f>IF(ISNUMBER(U182),U182,"")</f>
        <v/>
      </c>
      <c r="Y182" s="1777" t="str">
        <f t="shared" si="21"/>
        <v/>
      </c>
      <c r="AA182" s="84"/>
      <c r="AC182" s="1778"/>
      <c r="AE182" s="1779"/>
      <c r="AG182" s="1780" t="str">
        <f>IF(ISNUMBER(AE182),AE182,"")</f>
        <v/>
      </c>
      <c r="AI182" s="1781" t="str">
        <f t="shared" si="22"/>
        <v/>
      </c>
    </row>
    <row r="183" spans="1:35" ht="11.25" outlineLevel="2">
      <c r="A183" s="1782" t="s">
        <v>191</v>
      </c>
      <c r="B183" s="2" t="s">
        <v>198</v>
      </c>
      <c r="C183" s="59" t="str">
        <f t="shared" si="20"/>
        <v/>
      </c>
      <c r="D183" s="2" t="s">
        <v>83</v>
      </c>
      <c r="E183" s="2" t="s">
        <v>472</v>
      </c>
      <c r="F183" s="2" t="s">
        <v>68</v>
      </c>
      <c r="G183" s="2" t="s">
        <v>191</v>
      </c>
      <c r="H183" s="2"/>
      <c r="I183" s="2"/>
      <c r="J183" s="2"/>
      <c r="K183" s="2"/>
      <c r="L183" s="2" t="s">
        <v>12</v>
      </c>
      <c r="M183" s="2" t="s">
        <v>12</v>
      </c>
      <c r="N183" s="2"/>
      <c r="O183" s="2"/>
      <c r="P183" s="2"/>
      <c r="Q183" s="2"/>
      <c r="S183" s="1783"/>
      <c r="U183" s="1784"/>
      <c r="W183" s="1785" t="str">
        <f>IF(ISNUMBER(U183),U183,"")</f>
        <v/>
      </c>
      <c r="Y183" s="1786" t="str">
        <f t="shared" si="21"/>
        <v/>
      </c>
      <c r="AA183" s="84"/>
      <c r="AC183" s="1787"/>
      <c r="AE183" s="1788"/>
      <c r="AG183" s="1789" t="str">
        <f>IF(ISNUMBER(AE183),AE183,"")</f>
        <v/>
      </c>
      <c r="AI183" s="1790" t="str">
        <f t="shared" si="22"/>
        <v/>
      </c>
    </row>
    <row r="184" spans="1:35" ht="11.25" outlineLevel="2">
      <c r="A184" s="1791" t="s">
        <v>195</v>
      </c>
      <c r="B184" s="2" t="s">
        <v>198</v>
      </c>
      <c r="C184" s="59" t="str">
        <f t="shared" si="20"/>
        <v/>
      </c>
      <c r="D184" s="2" t="s">
        <v>83</v>
      </c>
      <c r="E184" s="2" t="s">
        <v>473</v>
      </c>
      <c r="F184" s="2" t="s">
        <v>68</v>
      </c>
      <c r="G184" s="2" t="s">
        <v>195</v>
      </c>
      <c r="H184" s="2"/>
      <c r="I184" s="2"/>
      <c r="J184" s="2"/>
      <c r="K184" s="2"/>
      <c r="L184" s="2" t="s">
        <v>12</v>
      </c>
      <c r="M184" s="2" t="s">
        <v>12</v>
      </c>
      <c r="N184" s="2"/>
      <c r="O184" s="2"/>
      <c r="P184" s="2"/>
      <c r="Q184" s="2"/>
      <c r="S184" s="1792"/>
      <c r="U184" s="1793"/>
      <c r="W184" s="1794" t="str">
        <f>IF(ISNUMBER(U184),U184,"")</f>
        <v/>
      </c>
      <c r="Y184" s="1795" t="str">
        <f t="shared" si="21"/>
        <v/>
      </c>
      <c r="AA184" s="84"/>
      <c r="AC184" s="1796"/>
      <c r="AE184" s="1797"/>
      <c r="AG184" s="1798" t="str">
        <f>IF(ISNUMBER(AE184),AE184,"")</f>
        <v/>
      </c>
      <c r="AI184" s="1799" t="str">
        <f t="shared" si="22"/>
        <v/>
      </c>
    </row>
    <row r="185" spans="1:35" ht="11.25" outlineLevel="2">
      <c r="A185" s="1800" t="s">
        <v>193</v>
      </c>
      <c r="B185" s="2" t="s">
        <v>198</v>
      </c>
      <c r="C185" s="59" t="str">
        <f t="shared" si="20"/>
        <v/>
      </c>
      <c r="D185" s="2" t="s">
        <v>83</v>
      </c>
      <c r="E185" s="2" t="s">
        <v>474</v>
      </c>
      <c r="F185" s="2" t="s">
        <v>68</v>
      </c>
      <c r="G185" s="2" t="s">
        <v>193</v>
      </c>
      <c r="H185" s="2"/>
      <c r="I185" s="2"/>
      <c r="J185" s="2"/>
      <c r="K185" s="2"/>
      <c r="L185" s="2" t="s">
        <v>12</v>
      </c>
      <c r="M185" s="2" t="s">
        <v>12</v>
      </c>
      <c r="N185" s="2"/>
      <c r="O185" s="2"/>
      <c r="P185" s="2"/>
      <c r="Q185" s="2"/>
      <c r="S185" s="1801"/>
      <c r="U185" s="1802"/>
      <c r="W185" s="1803" t="str">
        <f>IF(ISNUMBER(U185),U185,"")</f>
        <v/>
      </c>
      <c r="Y185" s="1804" t="str">
        <f t="shared" si="21"/>
        <v/>
      </c>
      <c r="AA185" s="84"/>
      <c r="AC185" s="1805"/>
      <c r="AE185" s="1806"/>
      <c r="AG185" s="1807" t="str">
        <f>IF(ISNUMBER(AE185),AE185,"")</f>
        <v/>
      </c>
      <c r="AI185" s="1808" t="str">
        <f t="shared" si="22"/>
        <v/>
      </c>
    </row>
    <row r="186" spans="1:35" ht="11.25" outlineLevel="1">
      <c r="A186" s="1809" t="s">
        <v>475</v>
      </c>
      <c r="B186" s="2"/>
      <c r="C186" s="59" t="str">
        <f t="shared" si="20"/>
        <v/>
      </c>
      <c r="D186" s="2" t="s">
        <v>83</v>
      </c>
      <c r="E186" s="2" t="s">
        <v>476</v>
      </c>
      <c r="F186" s="2" t="s">
        <v>68</v>
      </c>
      <c r="G186" s="2" t="s">
        <v>475</v>
      </c>
      <c r="H186" s="2" t="s">
        <v>281</v>
      </c>
      <c r="I186" s="2"/>
      <c r="J186" s="2" t="s">
        <v>72</v>
      </c>
      <c r="K186" s="2"/>
      <c r="L186" s="2" t="s">
        <v>12</v>
      </c>
      <c r="M186" s="2" t="s">
        <v>12</v>
      </c>
      <c r="N186" s="2"/>
      <c r="O186" s="2"/>
      <c r="P186" s="2"/>
      <c r="Q186" s="2"/>
      <c r="S186" s="1810"/>
      <c r="U186" s="1811"/>
      <c r="W186" s="1812" t="str">
        <f>IF(OR(ISNUMBER(W187),ISNUMBER(W188),ISNUMBER(W189),ISNUMBER(W190),ISNUMBER(W191)),N(W187)+N(W188)+N(W189)+N(W190)+N(W191),IF(ISNUMBER(U186),U186,""))</f>
        <v/>
      </c>
      <c r="Y186" s="1813" t="str">
        <f t="shared" si="21"/>
        <v/>
      </c>
      <c r="AA186" s="84"/>
      <c r="AC186" s="1814"/>
      <c r="AE186" s="1815"/>
      <c r="AG186" s="1816" t="str">
        <f>IF(OR(ISNUMBER(AG187),ISNUMBER(AG188),ISNUMBER(AG189),ISNUMBER(AG190),ISNUMBER(AG191)),N(AG187)+N(AG188)+N(AG189)+N(AG190)+N(AG191),IF(ISNUMBER(AE186),AE186,""))</f>
        <v/>
      </c>
      <c r="AI186" s="1817" t="str">
        <f t="shared" si="22"/>
        <v/>
      </c>
    </row>
    <row r="187" spans="1:35" ht="11.25" outlineLevel="2">
      <c r="A187" s="1818" t="s">
        <v>282</v>
      </c>
      <c r="B187" s="2" t="s">
        <v>88</v>
      </c>
      <c r="C187" s="59" t="str">
        <f t="shared" si="20"/>
        <v/>
      </c>
      <c r="D187" s="2" t="s">
        <v>83</v>
      </c>
      <c r="E187" s="2" t="s">
        <v>477</v>
      </c>
      <c r="F187" s="2" t="s">
        <v>68</v>
      </c>
      <c r="G187" s="2" t="s">
        <v>282</v>
      </c>
      <c r="H187" s="2"/>
      <c r="I187" s="2"/>
      <c r="J187" s="2" t="s">
        <v>86</v>
      </c>
      <c r="K187" s="2"/>
      <c r="L187" s="2"/>
      <c r="M187" s="2" t="s">
        <v>12</v>
      </c>
      <c r="N187" s="2"/>
      <c r="O187" s="2"/>
      <c r="P187" s="2"/>
      <c r="Q187" s="2"/>
      <c r="S187" s="1819"/>
      <c r="U187" s="1820"/>
      <c r="W187" s="1821" t="str">
        <f>IF(ISNUMBER(U187),U187,"")</f>
        <v/>
      </c>
      <c r="Y187" s="1822" t="str">
        <f t="shared" si="21"/>
        <v/>
      </c>
      <c r="AA187" s="84"/>
      <c r="AC187" s="1823"/>
      <c r="AE187" s="1824"/>
      <c r="AG187" s="1825" t="str">
        <f>IF(ISNUMBER(AE187),AE187,"")</f>
        <v/>
      </c>
      <c r="AI187" s="1826" t="str">
        <f t="shared" si="22"/>
        <v/>
      </c>
    </row>
    <row r="188" spans="1:35" ht="11.25" outlineLevel="2">
      <c r="A188" s="1827" t="s">
        <v>284</v>
      </c>
      <c r="B188" s="2" t="s">
        <v>88</v>
      </c>
      <c r="C188" s="59" t="str">
        <f t="shared" si="20"/>
        <v/>
      </c>
      <c r="D188" s="2" t="s">
        <v>83</v>
      </c>
      <c r="E188" s="2" t="s">
        <v>478</v>
      </c>
      <c r="F188" s="2" t="s">
        <v>68</v>
      </c>
      <c r="G188" s="2" t="s">
        <v>284</v>
      </c>
      <c r="H188" s="2"/>
      <c r="I188" s="2"/>
      <c r="J188" s="2" t="s">
        <v>86</v>
      </c>
      <c r="K188" s="2"/>
      <c r="L188" s="2" t="s">
        <v>12</v>
      </c>
      <c r="M188" s="2" t="s">
        <v>12</v>
      </c>
      <c r="N188" s="2"/>
      <c r="O188" s="2"/>
      <c r="P188" s="2"/>
      <c r="Q188" s="2"/>
      <c r="S188" s="1828"/>
      <c r="U188" s="1829"/>
      <c r="W188" s="1830" t="str">
        <f>IF(ISNUMBER(U188),U188,"")</f>
        <v/>
      </c>
      <c r="Y188" s="1831" t="str">
        <f t="shared" si="21"/>
        <v/>
      </c>
      <c r="AA188" s="84"/>
      <c r="AC188" s="1832"/>
      <c r="AE188" s="1833"/>
      <c r="AG188" s="1834" t="str">
        <f>IF(ISNUMBER(AE188),AE188,"")</f>
        <v/>
      </c>
      <c r="AI188" s="1835" t="str">
        <f t="shared" si="22"/>
        <v/>
      </c>
    </row>
    <row r="189" spans="1:35" ht="11.25" outlineLevel="2">
      <c r="A189" s="1836" t="s">
        <v>286</v>
      </c>
      <c r="B189" s="2" t="s">
        <v>88</v>
      </c>
      <c r="C189" s="59" t="str">
        <f t="shared" si="20"/>
        <v/>
      </c>
      <c r="D189" s="2" t="s">
        <v>83</v>
      </c>
      <c r="E189" s="2" t="s">
        <v>479</v>
      </c>
      <c r="F189" s="2" t="s">
        <v>68</v>
      </c>
      <c r="G189" s="2" t="s">
        <v>286</v>
      </c>
      <c r="H189" s="2"/>
      <c r="I189" s="2"/>
      <c r="J189" s="2" t="s">
        <v>86</v>
      </c>
      <c r="K189" s="2"/>
      <c r="L189" s="2" t="s">
        <v>12</v>
      </c>
      <c r="M189" s="2" t="s">
        <v>12</v>
      </c>
      <c r="N189" s="2"/>
      <c r="O189" s="2"/>
      <c r="P189" s="2"/>
      <c r="Q189" s="2"/>
      <c r="S189" s="1837"/>
      <c r="U189" s="1838"/>
      <c r="W189" s="1839" t="str">
        <f>IF(ISNUMBER(U189),U189,"")</f>
        <v/>
      </c>
      <c r="Y189" s="1840" t="str">
        <f t="shared" si="21"/>
        <v/>
      </c>
      <c r="AA189" s="84"/>
      <c r="AC189" s="1841"/>
      <c r="AE189" s="1842"/>
      <c r="AG189" s="1843" t="str">
        <f>IF(ISNUMBER(AE189),AE189,"")</f>
        <v/>
      </c>
      <c r="AI189" s="1844" t="str">
        <f t="shared" si="22"/>
        <v/>
      </c>
    </row>
    <row r="190" spans="1:35" ht="11.25" outlineLevel="2">
      <c r="A190" s="1845" t="s">
        <v>288</v>
      </c>
      <c r="B190" s="2" t="s">
        <v>88</v>
      </c>
      <c r="C190" s="59" t="str">
        <f t="shared" si="20"/>
        <v/>
      </c>
      <c r="D190" s="2" t="s">
        <v>83</v>
      </c>
      <c r="E190" s="2" t="s">
        <v>480</v>
      </c>
      <c r="F190" s="2" t="s">
        <v>68</v>
      </c>
      <c r="G190" s="2" t="s">
        <v>288</v>
      </c>
      <c r="H190" s="2"/>
      <c r="I190" s="2"/>
      <c r="J190" s="2" t="s">
        <v>86</v>
      </c>
      <c r="K190" s="2"/>
      <c r="L190" s="2" t="s">
        <v>12</v>
      </c>
      <c r="M190" s="2" t="s">
        <v>12</v>
      </c>
      <c r="N190" s="2"/>
      <c r="O190" s="2"/>
      <c r="P190" s="2"/>
      <c r="Q190" s="2"/>
      <c r="S190" s="1846"/>
      <c r="U190" s="1847"/>
      <c r="W190" s="1848" t="str">
        <f>IF(ISNUMBER(U190),U190,"")</f>
        <v/>
      </c>
      <c r="Y190" s="1849" t="str">
        <f t="shared" si="21"/>
        <v/>
      </c>
      <c r="AA190" s="84"/>
      <c r="AC190" s="1850"/>
      <c r="AE190" s="1851"/>
      <c r="AG190" s="1852" t="str">
        <f>IF(ISNUMBER(AE190),AE190,"")</f>
        <v/>
      </c>
      <c r="AI190" s="1853" t="str">
        <f t="shared" si="22"/>
        <v/>
      </c>
    </row>
    <row r="191" spans="1:35" ht="11.25" outlineLevel="2">
      <c r="A191" s="1854" t="s">
        <v>481</v>
      </c>
      <c r="B191" s="2" t="s">
        <v>88</v>
      </c>
      <c r="C191" s="59" t="str">
        <f t="shared" si="20"/>
        <v/>
      </c>
      <c r="D191" s="2" t="s">
        <v>83</v>
      </c>
      <c r="E191" s="2" t="s">
        <v>482</v>
      </c>
      <c r="F191" s="2" t="s">
        <v>68</v>
      </c>
      <c r="G191" s="2" t="s">
        <v>481</v>
      </c>
      <c r="H191" s="2" t="s">
        <v>483</v>
      </c>
      <c r="I191" s="2"/>
      <c r="J191" s="2" t="s">
        <v>118</v>
      </c>
      <c r="K191" s="2"/>
      <c r="L191" s="2" t="s">
        <v>12</v>
      </c>
      <c r="M191" s="2" t="s">
        <v>12</v>
      </c>
      <c r="N191" s="2"/>
      <c r="O191" s="2"/>
      <c r="P191" s="2"/>
      <c r="Q191" s="2"/>
      <c r="S191" s="1855"/>
      <c r="U191" s="1856"/>
      <c r="W191" s="1857" t="str">
        <f>IF(ISNUMBER(U191),U191,"")</f>
        <v/>
      </c>
      <c r="Y191" s="1858" t="str">
        <f t="shared" si="21"/>
        <v/>
      </c>
      <c r="AA191" s="84"/>
      <c r="AC191" s="1859"/>
      <c r="AE191" s="1860"/>
      <c r="AG191" s="1861" t="str">
        <f>IF(ISNUMBER(AE191),AE191,"")</f>
        <v/>
      </c>
      <c r="AI191" s="1862" t="str">
        <f t="shared" si="22"/>
        <v/>
      </c>
    </row>
    <row r="192" spans="1:35" ht="11.25" outlineLevel="1">
      <c r="A192" s="1863" t="s">
        <v>484</v>
      </c>
      <c r="B192" s="2"/>
      <c r="C192" s="59" t="str">
        <f t="shared" si="20"/>
        <v/>
      </c>
      <c r="D192" s="2" t="s">
        <v>83</v>
      </c>
      <c r="E192" s="2" t="s">
        <v>485</v>
      </c>
      <c r="F192" s="2" t="s">
        <v>68</v>
      </c>
      <c r="G192" s="2" t="s">
        <v>484</v>
      </c>
      <c r="H192" s="2"/>
      <c r="I192" s="2"/>
      <c r="J192" s="2" t="s">
        <v>72</v>
      </c>
      <c r="K192" s="2"/>
      <c r="L192" s="2" t="s">
        <v>12</v>
      </c>
      <c r="M192" s="2" t="s">
        <v>12</v>
      </c>
      <c r="N192" s="2"/>
      <c r="O192" s="2"/>
      <c r="P192" s="2"/>
      <c r="Q192" s="2"/>
      <c r="S192" s="1864"/>
      <c r="U192" s="1865"/>
      <c r="W192" s="1866" t="str">
        <f>IF(OR(ISNUMBER(W26),ISNUMBER(W27),ISNUMBER(W42),ISNUMBER(W62),ISNUMBER(W63),ISNUMBER(W64),ISNUMBER(W67),ISNUMBER(W72),ISNUMBER(W77),ISNUMBER(W88),ISNUMBER(W94),ISNUMBER(W132),ISNUMBER(W148),ISNUMBER(W172),ISNUMBER(W179),ISNUMBER(W180),ISNUMBER(W186)),N(W26)+N(W27)+N(W42)+N(W62)+N(W63)+N(W64)+N(W67)-N(W72)+N(W77)+N(W88)-N(W94)-N(W132)-N(W148)+N(W172)+N(W179)-N(W180)-N(W186),IF(ISNUMBER(U192),U192,""))</f>
        <v/>
      </c>
      <c r="Y192" s="1867" t="str">
        <f t="shared" si="21"/>
        <v/>
      </c>
      <c r="AA192" s="84"/>
      <c r="AC192" s="1868"/>
      <c r="AE192" s="1869"/>
      <c r="AG192" s="1870" t="str">
        <f>IF(OR(ISNUMBER(AG26),ISNUMBER(AG27),ISNUMBER(AG42),ISNUMBER(AG62),ISNUMBER(AG63),ISNUMBER(AG64),ISNUMBER(AG67),ISNUMBER(AG72),ISNUMBER(AG77),ISNUMBER(AG88),ISNUMBER(AG94),ISNUMBER(AG132),ISNUMBER(AG148),ISNUMBER(AG172),ISNUMBER(AG179),ISNUMBER(AG180),ISNUMBER(AG186)),N(AG26)+N(AG27)+N(AG42)+N(AG62)+N(AG63)+N(AG64)+N(AG67)-N(AG72)+N(AG77)+N(AG88)-N(AG94)-N(AG132)-N(AG148)+N(AG172)+N(AG179)-N(AG180)-N(AG186),IF(ISNUMBER(AE192),AE192,""))</f>
        <v/>
      </c>
      <c r="AI192" s="1871" t="str">
        <f t="shared" si="22"/>
        <v/>
      </c>
    </row>
    <row r="193" spans="1:35" ht="11.25" outlineLevel="1">
      <c r="A193" s="1872" t="s">
        <v>486</v>
      </c>
      <c r="B193" s="2"/>
      <c r="C193" s="59" t="str">
        <f t="shared" si="20"/>
        <v/>
      </c>
      <c r="D193" s="2" t="s">
        <v>83</v>
      </c>
      <c r="E193" s="2" t="s">
        <v>487</v>
      </c>
      <c r="F193" s="2" t="s">
        <v>68</v>
      </c>
      <c r="G193" s="2" t="s">
        <v>486</v>
      </c>
      <c r="H193" s="2"/>
      <c r="I193" s="2"/>
      <c r="J193" s="2" t="s">
        <v>186</v>
      </c>
      <c r="K193" s="2"/>
      <c r="L193" s="2" t="s">
        <v>12</v>
      </c>
      <c r="M193" s="2" t="s">
        <v>12</v>
      </c>
      <c r="N193" s="2"/>
      <c r="O193" s="2"/>
      <c r="P193" s="2"/>
      <c r="Q193" s="2"/>
      <c r="S193" s="1873"/>
      <c r="U193" s="1874"/>
      <c r="W193" s="1875" t="str">
        <f>IF(ISNUMBER(U193),U193,"")</f>
        <v/>
      </c>
      <c r="Y193" s="1876" t="str">
        <f t="shared" si="21"/>
        <v/>
      </c>
      <c r="AA193" s="84"/>
      <c r="AC193" s="1877"/>
      <c r="AE193" s="1878"/>
      <c r="AG193" s="1879" t="str">
        <f>IF(ISNUMBER(AE193),AE193,"")</f>
        <v/>
      </c>
      <c r="AI193" s="1880" t="str">
        <f t="shared" si="22"/>
        <v/>
      </c>
    </row>
    <row r="194" spans="1:35" ht="11.25" outlineLevel="2">
      <c r="A194" s="1881" t="s">
        <v>124</v>
      </c>
      <c r="B194" s="2"/>
      <c r="C194" s="59" t="str">
        <f t="shared" si="20"/>
        <v/>
      </c>
      <c r="D194" s="2" t="s">
        <v>83</v>
      </c>
      <c r="E194" s="2" t="s">
        <v>488</v>
      </c>
      <c r="F194" s="2" t="s">
        <v>68</v>
      </c>
      <c r="G194" s="2" t="s">
        <v>124</v>
      </c>
      <c r="H194" s="2"/>
      <c r="I194" s="2"/>
      <c r="J194" s="2" t="s">
        <v>86</v>
      </c>
      <c r="K194" s="2"/>
      <c r="L194" s="2" t="s">
        <v>12</v>
      </c>
      <c r="M194" s="2" t="s">
        <v>12</v>
      </c>
      <c r="N194" s="2"/>
      <c r="O194" s="2"/>
      <c r="P194" s="2"/>
      <c r="Q194" s="2"/>
      <c r="S194" s="1882"/>
      <c r="U194" s="1883"/>
      <c r="W194" s="1884" t="str">
        <f>IF(ISNUMBER(U194),U194,"")</f>
        <v/>
      </c>
      <c r="Y194" s="1885" t="str">
        <f t="shared" si="21"/>
        <v/>
      </c>
      <c r="AA194" s="84"/>
      <c r="AC194" s="1886"/>
      <c r="AE194" s="1887"/>
      <c r="AG194" s="1888" t="str">
        <f>IF(ISNUMBER(AE194),AE194,"")</f>
        <v/>
      </c>
      <c r="AI194" s="1889" t="str">
        <f t="shared" si="22"/>
        <v/>
      </c>
    </row>
    <row r="195" spans="1:35" ht="11.25" outlineLevel="2">
      <c r="A195" s="1890" t="s">
        <v>489</v>
      </c>
      <c r="B195" s="2"/>
      <c r="C195" s="59" t="str">
        <f t="shared" si="20"/>
        <v/>
      </c>
      <c r="D195" s="2" t="s">
        <v>83</v>
      </c>
      <c r="E195" s="2" t="s">
        <v>490</v>
      </c>
      <c r="F195" s="2" t="s">
        <v>68</v>
      </c>
      <c r="G195" s="2" t="s">
        <v>489</v>
      </c>
      <c r="H195" s="2"/>
      <c r="I195" s="2"/>
      <c r="J195" s="2" t="s">
        <v>86</v>
      </c>
      <c r="K195" s="2"/>
      <c r="L195" s="2" t="s">
        <v>12</v>
      </c>
      <c r="M195" s="2" t="s">
        <v>12</v>
      </c>
      <c r="N195" s="2"/>
      <c r="O195" s="2"/>
      <c r="P195" s="2"/>
      <c r="Q195" s="2"/>
      <c r="S195" s="1891"/>
      <c r="U195" s="1892"/>
      <c r="W195" s="1893" t="str">
        <f>IF(ISNUMBER(U195),U195,"")</f>
        <v/>
      </c>
      <c r="Y195" s="1894" t="str">
        <f t="shared" si="21"/>
        <v/>
      </c>
      <c r="AA195" s="84"/>
      <c r="AC195" s="1895"/>
      <c r="AE195" s="1896"/>
      <c r="AG195" s="1897" t="str">
        <f>IF(ISNUMBER(AE195),AE195,"")</f>
        <v/>
      </c>
      <c r="AI195" s="1898" t="str">
        <f t="shared" si="22"/>
        <v/>
      </c>
    </row>
    <row r="196" spans="1:35" ht="11.25" outlineLevel="1">
      <c r="A196" s="1899" t="s">
        <v>491</v>
      </c>
      <c r="B196" s="2"/>
      <c r="C196" s="59" t="str">
        <f t="shared" si="20"/>
        <v/>
      </c>
      <c r="D196" s="2" t="s">
        <v>83</v>
      </c>
      <c r="E196" s="2" t="s">
        <v>492</v>
      </c>
      <c r="F196" s="2" t="s">
        <v>68</v>
      </c>
      <c r="G196" s="2" t="s">
        <v>491</v>
      </c>
      <c r="H196" s="2"/>
      <c r="I196" s="2"/>
      <c r="J196" s="2" t="s">
        <v>186</v>
      </c>
      <c r="K196" s="2"/>
      <c r="L196" s="2" t="s">
        <v>12</v>
      </c>
      <c r="M196" s="2" t="s">
        <v>12</v>
      </c>
      <c r="N196" s="2"/>
      <c r="O196" s="2"/>
      <c r="P196" s="2"/>
      <c r="Q196" s="2"/>
      <c r="S196" s="1900"/>
      <c r="U196" s="1901"/>
      <c r="W196" s="1902" t="str">
        <f>IF(ISNUMBER(U196),U196,"")</f>
        <v/>
      </c>
      <c r="Y196" s="1903" t="str">
        <f t="shared" si="21"/>
        <v/>
      </c>
      <c r="AA196" s="84"/>
      <c r="AC196" s="1904"/>
      <c r="AE196" s="1905"/>
      <c r="AG196" s="1906" t="str">
        <f>IF(ISNUMBER(AE196),AE196,"")</f>
        <v/>
      </c>
      <c r="AI196" s="1907" t="str">
        <f t="shared" si="22"/>
        <v/>
      </c>
    </row>
    <row r="197" spans="1:35" ht="11.25" outlineLevel="2">
      <c r="A197" s="1908" t="s">
        <v>493</v>
      </c>
      <c r="B197" s="2"/>
      <c r="C197" s="59" t="str">
        <f t="shared" si="20"/>
        <v/>
      </c>
      <c r="D197" s="2" t="s">
        <v>83</v>
      </c>
      <c r="E197" s="2" t="s">
        <v>494</v>
      </c>
      <c r="F197" s="2" t="s">
        <v>68</v>
      </c>
      <c r="G197" s="2" t="s">
        <v>493</v>
      </c>
      <c r="H197" s="2"/>
      <c r="I197" s="2"/>
      <c r="J197" s="2" t="s">
        <v>86</v>
      </c>
      <c r="K197" s="2"/>
      <c r="L197" s="2" t="s">
        <v>12</v>
      </c>
      <c r="M197" s="2" t="s">
        <v>12</v>
      </c>
      <c r="N197" s="2"/>
      <c r="O197" s="2"/>
      <c r="P197" s="2"/>
      <c r="Q197" s="2"/>
      <c r="S197" s="1909"/>
      <c r="U197" s="1910"/>
      <c r="W197" s="1911" t="str">
        <f>IF(ISNUMBER(U197),U197,"")</f>
        <v/>
      </c>
      <c r="Y197" s="1912" t="str">
        <f t="shared" si="21"/>
        <v/>
      </c>
      <c r="AA197" s="84"/>
      <c r="AC197" s="1913"/>
      <c r="AE197" s="1914"/>
      <c r="AG197" s="1915" t="str">
        <f>IF(ISNUMBER(AE197),AE197,"")</f>
        <v/>
      </c>
      <c r="AI197" s="1916" t="str">
        <f t="shared" si="22"/>
        <v/>
      </c>
    </row>
    <row r="198" spans="1:35" ht="11.25" outlineLevel="1">
      <c r="A198" s="1917" t="s">
        <v>495</v>
      </c>
      <c r="B198" s="2"/>
      <c r="C198" s="59" t="str">
        <f t="shared" si="20"/>
        <v/>
      </c>
      <c r="D198" s="2" t="s">
        <v>83</v>
      </c>
      <c r="E198" s="2" t="s">
        <v>496</v>
      </c>
      <c r="F198" s="2" t="s">
        <v>68</v>
      </c>
      <c r="G198" s="2" t="s">
        <v>495</v>
      </c>
      <c r="H198" s="2"/>
      <c r="I198" s="2"/>
      <c r="J198" s="2" t="s">
        <v>72</v>
      </c>
      <c r="K198" s="2"/>
      <c r="L198" s="2" t="s">
        <v>12</v>
      </c>
      <c r="M198" s="2" t="s">
        <v>12</v>
      </c>
      <c r="N198" s="2"/>
      <c r="O198" s="2"/>
      <c r="P198" s="2"/>
      <c r="Q198" s="2"/>
      <c r="S198" s="1918"/>
      <c r="U198" s="1919"/>
      <c r="W198" s="1920" t="str">
        <f>IF(OR(ISNUMBER(W193),ISNUMBER(W196)),N(W193)-N(W196),IF(ISNUMBER(U198),U198,""))</f>
        <v/>
      </c>
      <c r="Y198" s="1921" t="str">
        <f t="shared" si="21"/>
        <v/>
      </c>
      <c r="AA198" s="84"/>
      <c r="AC198" s="1922"/>
      <c r="AE198" s="1923"/>
      <c r="AG198" s="1924" t="str">
        <f>IF(OR(ISNUMBER(AG193),ISNUMBER(AG196)),N(AG193)-N(AG196),IF(ISNUMBER(AE198),AE198,""))</f>
        <v/>
      </c>
      <c r="AI198" s="1925" t="str">
        <f t="shared" si="22"/>
        <v/>
      </c>
    </row>
    <row r="199" spans="1:35" ht="11.25" outlineLevel="1">
      <c r="A199" s="1926" t="s">
        <v>497</v>
      </c>
      <c r="B199" s="2"/>
      <c r="C199" s="59" t="str">
        <f t="shared" si="20"/>
        <v/>
      </c>
      <c r="D199" s="2" t="s">
        <v>83</v>
      </c>
      <c r="E199" s="2" t="s">
        <v>498</v>
      </c>
      <c r="F199" s="2" t="s">
        <v>68</v>
      </c>
      <c r="G199" s="2" t="s">
        <v>497</v>
      </c>
      <c r="H199" s="2"/>
      <c r="I199" s="2"/>
      <c r="J199" s="2" t="s">
        <v>86</v>
      </c>
      <c r="K199" s="2"/>
      <c r="L199" s="2" t="s">
        <v>12</v>
      </c>
      <c r="M199" s="2" t="s">
        <v>12</v>
      </c>
      <c r="N199" s="2"/>
      <c r="O199" s="2"/>
      <c r="P199" s="2"/>
      <c r="Q199" s="2"/>
      <c r="S199" s="1927"/>
      <c r="U199" s="1928"/>
      <c r="W199" s="1929" t="str">
        <f>IF(OR(ISNUMBER(W201),ISNUMBER(W202),ISNUMBER(W203),ISNUMBER(W204),ISNUMBER(W205),ISNUMBER(W206),ISNUMBER(W207),ISNUMBER(W208),ISNUMBER(W209),ISNUMBER(W210)),N(W201)+N(W202)+N(W203)+N(W204)+N(W205)-N(W206)+N(W207)+N(W208)-N(W209)+N(W210),IF(ISNUMBER(U199),U199,""))</f>
        <v/>
      </c>
      <c r="Y199" s="1930" t="str">
        <f t="shared" si="21"/>
        <v/>
      </c>
      <c r="AA199" s="84"/>
      <c r="AC199" s="1931"/>
      <c r="AE199" s="1932"/>
      <c r="AG199" s="1933" t="str">
        <f>IF(OR(ISNUMBER(AG201),ISNUMBER(AG202),ISNUMBER(AG203),ISNUMBER(AG204),ISNUMBER(AG205),ISNUMBER(AG206),ISNUMBER(AG207),ISNUMBER(AG208),ISNUMBER(AG209),ISNUMBER(AG210)),N(AG201)+N(AG202)+N(AG203)+N(AG204)+N(AG205)-N(AG206)+N(AG207)+N(AG208)-N(AG209)+N(AG210),IF(ISNUMBER(AE199),AE199,""))</f>
        <v/>
      </c>
      <c r="AI199" s="1934" t="str">
        <f t="shared" si="22"/>
        <v/>
      </c>
    </row>
    <row r="200" spans="1:35" ht="11.25" outlineLevel="2">
      <c r="A200" s="1935" t="s">
        <v>499</v>
      </c>
      <c r="B200" s="2"/>
      <c r="C200" s="59" t="str">
        <f t="shared" si="20"/>
        <v/>
      </c>
      <c r="D200" s="2" t="s">
        <v>83</v>
      </c>
      <c r="E200" s="2" t="s">
        <v>500</v>
      </c>
      <c r="F200" s="2" t="s">
        <v>68</v>
      </c>
      <c r="G200" s="2" t="s">
        <v>499</v>
      </c>
      <c r="H200" s="2"/>
      <c r="I200" s="2"/>
      <c r="J200" s="2"/>
      <c r="K200" s="2"/>
      <c r="L200" s="2" t="s">
        <v>12</v>
      </c>
      <c r="M200" s="2" t="s">
        <v>12</v>
      </c>
      <c r="N200" s="2"/>
      <c r="O200" s="2"/>
      <c r="P200" s="2"/>
      <c r="Q200" s="2"/>
      <c r="S200" s="1936"/>
      <c r="U200" s="1937"/>
      <c r="W200" s="1938" t="str">
        <f t="shared" ref="W200:W209" si="31">IF(ISNUMBER(U200),U200,"")</f>
        <v/>
      </c>
      <c r="Y200" s="1939" t="str">
        <f t="shared" si="21"/>
        <v/>
      </c>
      <c r="AA200" s="84"/>
      <c r="AC200" s="1940"/>
      <c r="AE200" s="1941"/>
      <c r="AG200" s="1942" t="str">
        <f t="shared" ref="AG200:AG209" si="32">IF(ISNUMBER(AE200),AE200,"")</f>
        <v/>
      </c>
      <c r="AI200" s="1943" t="str">
        <f t="shared" si="22"/>
        <v/>
      </c>
    </row>
    <row r="201" spans="1:35" ht="11.25" outlineLevel="2">
      <c r="A201" s="1944" t="s">
        <v>501</v>
      </c>
      <c r="B201" s="2" t="s">
        <v>88</v>
      </c>
      <c r="C201" s="59" t="str">
        <f t="shared" ref="C201:C257" si="33">IF(OR(ISNUMBER(S201),ISNUMBER(U201),ISNUMBER(W201),ISNUMBER(Y201),ISNUMBER(AC201),ISNUMBER(AE201),ISNUMBER(AG201),ISNUMBER(AI201),ISNUMBER(AA201),ISNUMBER(AK201)),"x","")</f>
        <v/>
      </c>
      <c r="D201" s="2" t="s">
        <v>83</v>
      </c>
      <c r="E201" s="2" t="s">
        <v>502</v>
      </c>
      <c r="F201" s="2" t="s">
        <v>68</v>
      </c>
      <c r="G201" s="2" t="s">
        <v>501</v>
      </c>
      <c r="H201" s="2"/>
      <c r="I201" s="2"/>
      <c r="J201" s="2"/>
      <c r="K201" s="2"/>
      <c r="L201" s="2" t="s">
        <v>12</v>
      </c>
      <c r="M201" s="2"/>
      <c r="N201" s="2"/>
      <c r="O201" s="2"/>
      <c r="P201" s="2"/>
      <c r="Q201" s="2"/>
      <c r="S201" s="1945"/>
      <c r="U201" s="1946"/>
      <c r="W201" s="1947" t="str">
        <f t="shared" si="31"/>
        <v/>
      </c>
      <c r="Y201" s="1948" t="str">
        <f t="shared" ref="Y201:Y257" si="34">IF(OR(ISNUMBER(S201),ISNUMBER(W201)),N(S201)+N(W201),"")</f>
        <v/>
      </c>
      <c r="AA201" s="84"/>
      <c r="AC201" s="1949"/>
      <c r="AE201" s="1950"/>
      <c r="AG201" s="1951" t="str">
        <f t="shared" si="32"/>
        <v/>
      </c>
      <c r="AI201" s="1952" t="str">
        <f t="shared" ref="AI201:AI257" si="35">IF(OR(ISNUMBER(AC201),ISNUMBER(AG201)),N(AC201)+N(AG201),"")</f>
        <v/>
      </c>
    </row>
    <row r="202" spans="1:35" ht="11.25" outlineLevel="2">
      <c r="A202" s="1953" t="s">
        <v>503</v>
      </c>
      <c r="B202" s="2" t="s">
        <v>88</v>
      </c>
      <c r="C202" s="59" t="str">
        <f t="shared" si="33"/>
        <v/>
      </c>
      <c r="D202" s="2" t="s">
        <v>83</v>
      </c>
      <c r="E202" s="2" t="s">
        <v>504</v>
      </c>
      <c r="F202" s="2" t="s">
        <v>68</v>
      </c>
      <c r="G202" s="2" t="s">
        <v>503</v>
      </c>
      <c r="H202" s="2"/>
      <c r="I202" s="2"/>
      <c r="J202" s="2"/>
      <c r="K202" s="2"/>
      <c r="L202" s="2" t="s">
        <v>12</v>
      </c>
      <c r="M202" s="2"/>
      <c r="N202" s="2"/>
      <c r="O202" s="2"/>
      <c r="P202" s="2"/>
      <c r="Q202" s="2"/>
      <c r="S202" s="1954"/>
      <c r="U202" s="1955"/>
      <c r="W202" s="1956" t="str">
        <f t="shared" si="31"/>
        <v/>
      </c>
      <c r="Y202" s="1957" t="str">
        <f t="shared" si="34"/>
        <v/>
      </c>
      <c r="AA202" s="84"/>
      <c r="AC202" s="1958"/>
      <c r="AE202" s="1959"/>
      <c r="AG202" s="1960" t="str">
        <f t="shared" si="32"/>
        <v/>
      </c>
      <c r="AI202" s="1961" t="str">
        <f t="shared" si="35"/>
        <v/>
      </c>
    </row>
    <row r="203" spans="1:35" ht="11.25" outlineLevel="2">
      <c r="A203" s="1962" t="s">
        <v>505</v>
      </c>
      <c r="B203" s="2" t="s">
        <v>88</v>
      </c>
      <c r="C203" s="59" t="str">
        <f t="shared" si="33"/>
        <v/>
      </c>
      <c r="D203" s="2" t="s">
        <v>83</v>
      </c>
      <c r="E203" s="2" t="s">
        <v>506</v>
      </c>
      <c r="F203" s="2" t="s">
        <v>68</v>
      </c>
      <c r="G203" s="2" t="s">
        <v>505</v>
      </c>
      <c r="H203" s="2"/>
      <c r="I203" s="2"/>
      <c r="J203" s="2"/>
      <c r="K203" s="2"/>
      <c r="L203" s="2" t="s">
        <v>12</v>
      </c>
      <c r="M203" s="2" t="s">
        <v>12</v>
      </c>
      <c r="N203" s="2"/>
      <c r="O203" s="2"/>
      <c r="P203" s="2"/>
      <c r="Q203" s="2"/>
      <c r="S203" s="1963"/>
      <c r="U203" s="1964"/>
      <c r="W203" s="1965" t="str">
        <f t="shared" si="31"/>
        <v/>
      </c>
      <c r="Y203" s="1966" t="str">
        <f t="shared" si="34"/>
        <v/>
      </c>
      <c r="AA203" s="84"/>
      <c r="AC203" s="1967"/>
      <c r="AE203" s="1968"/>
      <c r="AG203" s="1969" t="str">
        <f t="shared" si="32"/>
        <v/>
      </c>
      <c r="AI203" s="1970" t="str">
        <f t="shared" si="35"/>
        <v/>
      </c>
    </row>
    <row r="204" spans="1:35" ht="11.25" outlineLevel="2">
      <c r="A204" s="1971" t="s">
        <v>507</v>
      </c>
      <c r="B204" s="2" t="s">
        <v>88</v>
      </c>
      <c r="C204" s="59" t="str">
        <f t="shared" si="33"/>
        <v/>
      </c>
      <c r="D204" s="2" t="s">
        <v>83</v>
      </c>
      <c r="E204" s="2" t="s">
        <v>508</v>
      </c>
      <c r="F204" s="2" t="s">
        <v>68</v>
      </c>
      <c r="G204" s="2" t="s">
        <v>507</v>
      </c>
      <c r="H204" s="2"/>
      <c r="I204" s="2"/>
      <c r="J204" s="2"/>
      <c r="K204" s="2"/>
      <c r="L204" s="2" t="s">
        <v>12</v>
      </c>
      <c r="M204" s="2" t="s">
        <v>12</v>
      </c>
      <c r="N204" s="2"/>
      <c r="O204" s="2"/>
      <c r="P204" s="2"/>
      <c r="Q204" s="2"/>
      <c r="S204" s="1972"/>
      <c r="U204" s="1973"/>
      <c r="W204" s="1974" t="str">
        <f t="shared" si="31"/>
        <v/>
      </c>
      <c r="Y204" s="1975" t="str">
        <f t="shared" si="34"/>
        <v/>
      </c>
      <c r="AA204" s="84"/>
      <c r="AC204" s="1976"/>
      <c r="AE204" s="1977"/>
      <c r="AG204" s="1978" t="str">
        <f t="shared" si="32"/>
        <v/>
      </c>
      <c r="AI204" s="1979" t="str">
        <f t="shared" si="35"/>
        <v/>
      </c>
    </row>
    <row r="205" spans="1:35" ht="11.25" outlineLevel="2">
      <c r="A205" s="1980" t="s">
        <v>509</v>
      </c>
      <c r="B205" s="2" t="s">
        <v>88</v>
      </c>
      <c r="C205" s="59" t="str">
        <f t="shared" si="33"/>
        <v/>
      </c>
      <c r="D205" s="2" t="s">
        <v>83</v>
      </c>
      <c r="E205" s="2" t="s">
        <v>510</v>
      </c>
      <c r="F205" s="2" t="s">
        <v>68</v>
      </c>
      <c r="G205" s="2" t="s">
        <v>511</v>
      </c>
      <c r="H205" s="2"/>
      <c r="I205" s="2"/>
      <c r="J205" s="2"/>
      <c r="K205" s="2"/>
      <c r="L205" s="2" t="s">
        <v>12</v>
      </c>
      <c r="M205" s="2" t="s">
        <v>12</v>
      </c>
      <c r="N205" s="2"/>
      <c r="O205" s="2"/>
      <c r="P205" s="2"/>
      <c r="Q205" s="2"/>
      <c r="S205" s="1981"/>
      <c r="U205" s="1982"/>
      <c r="W205" s="1983" t="str">
        <f t="shared" si="31"/>
        <v/>
      </c>
      <c r="Y205" s="1984" t="str">
        <f t="shared" si="34"/>
        <v/>
      </c>
      <c r="AA205" s="84"/>
      <c r="AC205" s="1985"/>
      <c r="AE205" s="1986"/>
      <c r="AG205" s="1987" t="str">
        <f t="shared" si="32"/>
        <v/>
      </c>
      <c r="AI205" s="1988" t="str">
        <f t="shared" si="35"/>
        <v/>
      </c>
    </row>
    <row r="206" spans="1:35" ht="11.25" outlineLevel="2">
      <c r="A206" s="1989" t="s">
        <v>512</v>
      </c>
      <c r="B206" s="2" t="s">
        <v>198</v>
      </c>
      <c r="C206" s="59" t="str">
        <f t="shared" si="33"/>
        <v/>
      </c>
      <c r="D206" s="2" t="s">
        <v>83</v>
      </c>
      <c r="E206" s="2" t="s">
        <v>513</v>
      </c>
      <c r="F206" s="2" t="s">
        <v>68</v>
      </c>
      <c r="G206" s="2" t="s">
        <v>512</v>
      </c>
      <c r="H206" s="2"/>
      <c r="I206" s="2"/>
      <c r="J206" s="2"/>
      <c r="K206" s="2"/>
      <c r="L206" s="2" t="s">
        <v>12</v>
      </c>
      <c r="M206" s="2" t="s">
        <v>12</v>
      </c>
      <c r="N206" s="2"/>
      <c r="O206" s="2"/>
      <c r="P206" s="2"/>
      <c r="Q206" s="2"/>
      <c r="S206" s="1990"/>
      <c r="U206" s="1991"/>
      <c r="W206" s="1992" t="str">
        <f t="shared" si="31"/>
        <v/>
      </c>
      <c r="Y206" s="1993" t="str">
        <f t="shared" si="34"/>
        <v/>
      </c>
      <c r="AA206" s="84"/>
      <c r="AC206" s="1994"/>
      <c r="AE206" s="1995"/>
      <c r="AG206" s="1996" t="str">
        <f t="shared" si="32"/>
        <v/>
      </c>
      <c r="AI206" s="1997" t="str">
        <f t="shared" si="35"/>
        <v/>
      </c>
    </row>
    <row r="207" spans="1:35" ht="11.25" outlineLevel="2">
      <c r="A207" s="1998" t="s">
        <v>514</v>
      </c>
      <c r="B207" s="2" t="s">
        <v>88</v>
      </c>
      <c r="C207" s="59" t="str">
        <f t="shared" si="33"/>
        <v/>
      </c>
      <c r="D207" s="2" t="s">
        <v>83</v>
      </c>
      <c r="E207" s="2" t="s">
        <v>515</v>
      </c>
      <c r="F207" s="2" t="s">
        <v>68</v>
      </c>
      <c r="G207" s="2" t="s">
        <v>516</v>
      </c>
      <c r="H207" s="2"/>
      <c r="I207" s="2"/>
      <c r="J207" s="2"/>
      <c r="K207" s="2"/>
      <c r="L207" s="2" t="s">
        <v>12</v>
      </c>
      <c r="M207" s="2" t="s">
        <v>12</v>
      </c>
      <c r="N207" s="2"/>
      <c r="O207" s="2"/>
      <c r="P207" s="2"/>
      <c r="Q207" s="2"/>
      <c r="S207" s="1999"/>
      <c r="U207" s="2000"/>
      <c r="W207" s="2001" t="str">
        <f t="shared" si="31"/>
        <v/>
      </c>
      <c r="Y207" s="2002" t="str">
        <f t="shared" si="34"/>
        <v/>
      </c>
      <c r="AA207" s="84"/>
      <c r="AC207" s="2003"/>
      <c r="AE207" s="2004"/>
      <c r="AG207" s="2005" t="str">
        <f t="shared" si="32"/>
        <v/>
      </c>
      <c r="AI207" s="2006" t="str">
        <f t="shared" si="35"/>
        <v/>
      </c>
    </row>
    <row r="208" spans="1:35" ht="11.25" outlineLevel="2">
      <c r="A208" s="2007" t="s">
        <v>517</v>
      </c>
      <c r="B208" s="2" t="s">
        <v>88</v>
      </c>
      <c r="C208" s="59" t="str">
        <f t="shared" si="33"/>
        <v/>
      </c>
      <c r="D208" s="2" t="s">
        <v>83</v>
      </c>
      <c r="E208" s="2" t="s">
        <v>518</v>
      </c>
      <c r="F208" s="2" t="s">
        <v>68</v>
      </c>
      <c r="G208" s="2" t="s">
        <v>519</v>
      </c>
      <c r="H208" s="2"/>
      <c r="I208" s="2"/>
      <c r="J208" s="2"/>
      <c r="K208" s="2"/>
      <c r="L208" s="2" t="s">
        <v>12</v>
      </c>
      <c r="M208" s="2" t="s">
        <v>12</v>
      </c>
      <c r="N208" s="2"/>
      <c r="O208" s="2"/>
      <c r="P208" s="2"/>
      <c r="Q208" s="2"/>
      <c r="S208" s="2008"/>
      <c r="U208" s="2009"/>
      <c r="W208" s="2010" t="str">
        <f t="shared" si="31"/>
        <v/>
      </c>
      <c r="Y208" s="2011" t="str">
        <f t="shared" si="34"/>
        <v/>
      </c>
      <c r="AA208" s="84"/>
      <c r="AC208" s="2012"/>
      <c r="AE208" s="2013"/>
      <c r="AG208" s="2014" t="str">
        <f t="shared" si="32"/>
        <v/>
      </c>
      <c r="AI208" s="2015" t="str">
        <f t="shared" si="35"/>
        <v/>
      </c>
    </row>
    <row r="209" spans="1:35" ht="11.25" outlineLevel="2">
      <c r="A209" s="2016" t="s">
        <v>520</v>
      </c>
      <c r="B209" s="2" t="s">
        <v>198</v>
      </c>
      <c r="C209" s="59" t="str">
        <f t="shared" si="33"/>
        <v/>
      </c>
      <c r="D209" s="2" t="s">
        <v>83</v>
      </c>
      <c r="E209" s="2" t="s">
        <v>521</v>
      </c>
      <c r="F209" s="2" t="s">
        <v>68</v>
      </c>
      <c r="G209" s="2" t="s">
        <v>520</v>
      </c>
      <c r="H209" s="2"/>
      <c r="I209" s="2"/>
      <c r="J209" s="2"/>
      <c r="K209" s="2"/>
      <c r="L209" s="2" t="s">
        <v>12</v>
      </c>
      <c r="M209" s="2" t="s">
        <v>12</v>
      </c>
      <c r="N209" s="2"/>
      <c r="O209" s="2"/>
      <c r="P209" s="2"/>
      <c r="Q209" s="2"/>
      <c r="S209" s="2017"/>
      <c r="U209" s="2018"/>
      <c r="W209" s="2019" t="str">
        <f t="shared" si="31"/>
        <v/>
      </c>
      <c r="Y209" s="2020" t="str">
        <f t="shared" si="34"/>
        <v/>
      </c>
      <c r="AA209" s="84"/>
      <c r="AC209" s="2021"/>
      <c r="AE209" s="2022"/>
      <c r="AG209" s="2023" t="str">
        <f t="shared" si="32"/>
        <v/>
      </c>
      <c r="AI209" s="2024" t="str">
        <f t="shared" si="35"/>
        <v/>
      </c>
    </row>
    <row r="210" spans="1:35" ht="11.25" outlineLevel="2" collapsed="1">
      <c r="A210" s="2025" t="s">
        <v>522</v>
      </c>
      <c r="B210" s="2" t="s">
        <v>88</v>
      </c>
      <c r="C210" s="59" t="str">
        <f t="shared" si="33"/>
        <v/>
      </c>
      <c r="D210" s="2" t="s">
        <v>83</v>
      </c>
      <c r="E210" s="2" t="s">
        <v>523</v>
      </c>
      <c r="F210" s="2" t="s">
        <v>68</v>
      </c>
      <c r="G210" s="2" t="s">
        <v>522</v>
      </c>
      <c r="H210" s="2"/>
      <c r="I210" s="2"/>
      <c r="J210" s="2"/>
      <c r="K210" s="2" t="s">
        <v>365</v>
      </c>
      <c r="L210" s="2" t="s">
        <v>12</v>
      </c>
      <c r="M210" s="2" t="s">
        <v>12</v>
      </c>
      <c r="N210" s="2"/>
      <c r="O210" s="2"/>
      <c r="P210" s="2"/>
      <c r="Q210" s="2"/>
      <c r="S210" s="2026"/>
      <c r="U210" s="2027"/>
      <c r="W210" s="2028" t="str">
        <f>IF(OR(ISNUMBER(W212),ISNUMBER(W213)),-N(W212)+N(W213),IF(ISNUMBER(U210),U210,""))</f>
        <v/>
      </c>
      <c r="Y210" s="2029" t="str">
        <f t="shared" si="34"/>
        <v/>
      </c>
      <c r="AA210" s="84"/>
      <c r="AC210" s="2030"/>
      <c r="AE210" s="2031"/>
      <c r="AG210" s="2032" t="str">
        <f>IF(OR(ISNUMBER(AG212),ISNUMBER(AG213)),-N(AG212)+N(AG213),IF(ISNUMBER(AE210),AE210,""))</f>
        <v/>
      </c>
      <c r="AI210" s="2033" t="str">
        <f t="shared" si="35"/>
        <v/>
      </c>
    </row>
    <row r="211" spans="1:35" ht="11.25" hidden="1" outlineLevel="3">
      <c r="A211" s="2034" t="s">
        <v>524</v>
      </c>
      <c r="B211" s="2"/>
      <c r="C211" s="59" t="str">
        <f t="shared" si="33"/>
        <v/>
      </c>
      <c r="D211" s="2" t="s">
        <v>83</v>
      </c>
      <c r="E211" s="2" t="s">
        <v>525</v>
      </c>
      <c r="F211" s="2" t="s">
        <v>68</v>
      </c>
      <c r="G211" s="2" t="s">
        <v>524</v>
      </c>
      <c r="H211" s="2"/>
      <c r="I211" s="2"/>
      <c r="J211" s="2"/>
      <c r="K211" s="2" t="s">
        <v>365</v>
      </c>
      <c r="L211" s="2" t="s">
        <v>12</v>
      </c>
      <c r="M211" s="2" t="s">
        <v>12</v>
      </c>
      <c r="N211" s="2"/>
      <c r="O211" s="2"/>
      <c r="P211" s="2"/>
      <c r="Q211" s="2"/>
      <c r="S211" s="2035"/>
      <c r="U211" s="2036"/>
      <c r="W211" s="2037" t="str">
        <f>IF(ISNUMBER(U211),U211,"")</f>
        <v/>
      </c>
      <c r="Y211" s="2038" t="str">
        <f t="shared" si="34"/>
        <v/>
      </c>
      <c r="AA211" s="84"/>
      <c r="AC211" s="2039"/>
      <c r="AE211" s="2040"/>
      <c r="AG211" s="2041" t="str">
        <f>IF(ISNUMBER(AE211),AE211,"")</f>
        <v/>
      </c>
      <c r="AI211" s="2042" t="str">
        <f t="shared" si="35"/>
        <v/>
      </c>
    </row>
    <row r="212" spans="1:35" ht="11.25" hidden="1" outlineLevel="3">
      <c r="A212" s="2043" t="s">
        <v>526</v>
      </c>
      <c r="B212" s="2" t="s">
        <v>198</v>
      </c>
      <c r="C212" s="59" t="str">
        <f t="shared" si="33"/>
        <v/>
      </c>
      <c r="D212" s="2" t="s">
        <v>83</v>
      </c>
      <c r="E212" s="2" t="s">
        <v>527</v>
      </c>
      <c r="F212" s="2" t="s">
        <v>68</v>
      </c>
      <c r="G212" s="2" t="s">
        <v>526</v>
      </c>
      <c r="H212" s="2"/>
      <c r="I212" s="2"/>
      <c r="J212" s="2"/>
      <c r="K212" s="2" t="s">
        <v>365</v>
      </c>
      <c r="L212" s="2" t="s">
        <v>12</v>
      </c>
      <c r="M212" s="2" t="s">
        <v>12</v>
      </c>
      <c r="N212" s="2"/>
      <c r="O212" s="2"/>
      <c r="P212" s="2"/>
      <c r="Q212" s="2"/>
      <c r="S212" s="2044"/>
      <c r="U212" s="2045"/>
      <c r="W212" s="2046" t="str">
        <f>IF(ISNUMBER(U212),U212,"")</f>
        <v/>
      </c>
      <c r="Y212" s="2047" t="str">
        <f t="shared" si="34"/>
        <v/>
      </c>
      <c r="AA212" s="84"/>
      <c r="AC212" s="2048"/>
      <c r="AE212" s="2049"/>
      <c r="AG212" s="2050" t="str">
        <f>IF(ISNUMBER(AE212),AE212,"")</f>
        <v/>
      </c>
      <c r="AI212" s="2051" t="str">
        <f t="shared" si="35"/>
        <v/>
      </c>
    </row>
    <row r="213" spans="1:35" ht="11.25" hidden="1" outlineLevel="3">
      <c r="A213" s="2052" t="s">
        <v>528</v>
      </c>
      <c r="B213" s="2" t="s">
        <v>88</v>
      </c>
      <c r="C213" s="59" t="str">
        <f t="shared" si="33"/>
        <v/>
      </c>
      <c r="D213" s="2" t="s">
        <v>83</v>
      </c>
      <c r="E213" s="2" t="s">
        <v>529</v>
      </c>
      <c r="F213" s="2" t="s">
        <v>68</v>
      </c>
      <c r="G213" s="2" t="s">
        <v>528</v>
      </c>
      <c r="H213" s="2"/>
      <c r="I213" s="2"/>
      <c r="J213" s="2"/>
      <c r="K213" s="2" t="s">
        <v>365</v>
      </c>
      <c r="L213" s="2" t="s">
        <v>12</v>
      </c>
      <c r="M213" s="2" t="s">
        <v>12</v>
      </c>
      <c r="N213" s="2"/>
      <c r="O213" s="2"/>
      <c r="P213" s="2"/>
      <c r="Q213" s="2"/>
      <c r="S213" s="2053"/>
      <c r="U213" s="2054"/>
      <c r="W213" s="2055" t="str">
        <f>IF(ISNUMBER(U213),U213,"")</f>
        <v/>
      </c>
      <c r="Y213" s="2056" t="str">
        <f t="shared" si="34"/>
        <v/>
      </c>
      <c r="AA213" s="84"/>
      <c r="AC213" s="2057"/>
      <c r="AE213" s="2058"/>
      <c r="AG213" s="2059" t="str">
        <f>IF(ISNUMBER(AE213),AE213,"")</f>
        <v/>
      </c>
      <c r="AI213" s="2060" t="str">
        <f t="shared" si="35"/>
        <v/>
      </c>
    </row>
    <row r="214" spans="1:35" ht="11.25" hidden="1" outlineLevel="3">
      <c r="A214" s="2061" t="s">
        <v>530</v>
      </c>
      <c r="B214" s="2"/>
      <c r="C214" s="59" t="str">
        <f t="shared" si="33"/>
        <v/>
      </c>
      <c r="D214" s="2" t="s">
        <v>83</v>
      </c>
      <c r="E214" s="2" t="s">
        <v>531</v>
      </c>
      <c r="F214" s="2" t="s">
        <v>13</v>
      </c>
      <c r="G214" s="2" t="s">
        <v>530</v>
      </c>
      <c r="H214" s="2"/>
      <c r="I214" s="2"/>
      <c r="J214" s="2"/>
      <c r="K214" s="2" t="s">
        <v>365</v>
      </c>
      <c r="L214" s="2" t="s">
        <v>12</v>
      </c>
      <c r="M214" s="2" t="s">
        <v>12</v>
      </c>
      <c r="N214" s="2"/>
      <c r="O214" s="2"/>
      <c r="P214" s="2"/>
      <c r="Q214" s="2"/>
      <c r="S214" s="2062"/>
      <c r="U214" s="2063"/>
      <c r="W214" s="2064"/>
      <c r="Y214" s="2065" t="str">
        <f t="shared" si="34"/>
        <v/>
      </c>
      <c r="AA214" s="84"/>
      <c r="AC214" s="2066"/>
      <c r="AE214" s="2067"/>
      <c r="AG214" s="2068"/>
      <c r="AI214" s="2069" t="str">
        <f t="shared" si="35"/>
        <v/>
      </c>
    </row>
    <row r="215" spans="1:35" ht="11.25" outlineLevel="1">
      <c r="A215" s="2070" t="s">
        <v>532</v>
      </c>
      <c r="B215" s="2"/>
      <c r="C215" s="59" t="str">
        <f t="shared" si="33"/>
        <v/>
      </c>
      <c r="D215" s="2" t="s">
        <v>83</v>
      </c>
      <c r="E215" s="2" t="s">
        <v>533</v>
      </c>
      <c r="F215" s="2" t="s">
        <v>68</v>
      </c>
      <c r="G215" s="2" t="s">
        <v>532</v>
      </c>
      <c r="H215" s="2"/>
      <c r="I215" s="2"/>
      <c r="J215" s="2" t="s">
        <v>86</v>
      </c>
      <c r="K215" s="2"/>
      <c r="L215" s="2" t="s">
        <v>12</v>
      </c>
      <c r="M215" s="2" t="s">
        <v>12</v>
      </c>
      <c r="N215" s="2"/>
      <c r="O215" s="2"/>
      <c r="P215" s="2"/>
      <c r="Q215" s="2"/>
      <c r="S215" s="2071"/>
      <c r="U215" s="2072"/>
      <c r="W215" s="2073" t="str">
        <f>IF(ISNUMBER(U215),U215,"")</f>
        <v/>
      </c>
      <c r="Y215" s="2074" t="str">
        <f t="shared" si="34"/>
        <v/>
      </c>
      <c r="AA215" s="84"/>
      <c r="AC215" s="2075"/>
      <c r="AE215" s="2076"/>
      <c r="AG215" s="2077" t="str">
        <f>IF(ISNUMBER(AE215),AE215,"")</f>
        <v/>
      </c>
      <c r="AI215" s="2078" t="str">
        <f t="shared" si="35"/>
        <v/>
      </c>
    </row>
    <row r="216" spans="1:35" ht="11.25" outlineLevel="1">
      <c r="A216" s="2079" t="s">
        <v>534</v>
      </c>
      <c r="B216" s="2"/>
      <c r="C216" s="59" t="str">
        <f t="shared" si="33"/>
        <v/>
      </c>
      <c r="D216" s="2" t="s">
        <v>83</v>
      </c>
      <c r="E216" s="2" t="s">
        <v>535</v>
      </c>
      <c r="F216" s="2" t="s">
        <v>68</v>
      </c>
      <c r="G216" s="2" t="s">
        <v>534</v>
      </c>
      <c r="H216" s="2"/>
      <c r="I216" s="2"/>
      <c r="J216" s="2" t="s">
        <v>72</v>
      </c>
      <c r="K216" s="2"/>
      <c r="L216" s="2" t="s">
        <v>12</v>
      </c>
      <c r="M216" s="2" t="s">
        <v>12</v>
      </c>
      <c r="N216" s="2"/>
      <c r="O216" s="2"/>
      <c r="P216" s="2"/>
      <c r="Q216" s="2"/>
      <c r="S216" s="2080"/>
      <c r="U216" s="2081"/>
      <c r="W216" s="2082" t="str">
        <f>IF(OR(ISNUMBER(W199),ISNUMBER(W215)),N(W199)+N(W215),IF(ISNUMBER(U216),U216,""))</f>
        <v/>
      </c>
      <c r="Y216" s="2083" t="str">
        <f t="shared" si="34"/>
        <v/>
      </c>
      <c r="AA216" s="84"/>
      <c r="AC216" s="2084"/>
      <c r="AE216" s="2085"/>
      <c r="AG216" s="2086" t="str">
        <f>IF(OR(ISNUMBER(AG199),ISNUMBER(AG215)),N(AG199)+N(AG215),IF(ISNUMBER(AE216),AE216,""))</f>
        <v/>
      </c>
      <c r="AI216" s="2087" t="str">
        <f t="shared" si="35"/>
        <v/>
      </c>
    </row>
    <row r="217" spans="1:35" ht="11.25" outlineLevel="1">
      <c r="A217" s="2088" t="s">
        <v>536</v>
      </c>
      <c r="B217" s="2"/>
      <c r="C217" s="59" t="str">
        <f t="shared" si="33"/>
        <v/>
      </c>
      <c r="D217" s="2" t="s">
        <v>83</v>
      </c>
      <c r="E217" s="2" t="s">
        <v>537</v>
      </c>
      <c r="F217" s="2" t="s">
        <v>68</v>
      </c>
      <c r="G217" s="2" t="s">
        <v>536</v>
      </c>
      <c r="H217" s="2"/>
      <c r="I217" s="2"/>
      <c r="J217" s="2" t="s">
        <v>118</v>
      </c>
      <c r="K217" s="2" t="s">
        <v>365</v>
      </c>
      <c r="L217" s="2" t="s">
        <v>12</v>
      </c>
      <c r="M217" s="2" t="s">
        <v>12</v>
      </c>
      <c r="N217" s="2"/>
      <c r="O217" s="2"/>
      <c r="P217" s="2"/>
      <c r="Q217" s="2"/>
      <c r="S217" s="2089"/>
      <c r="U217" s="2090"/>
      <c r="W217" s="2091" t="str">
        <f t="shared" ref="W217:W222" si="36">IF(ISNUMBER(U217),U217,"")</f>
        <v/>
      </c>
      <c r="Y217" s="2092" t="str">
        <f t="shared" si="34"/>
        <v/>
      </c>
      <c r="AA217" s="84"/>
      <c r="AC217" s="2093"/>
      <c r="AE217" s="2094"/>
      <c r="AG217" s="2095" t="str">
        <f t="shared" ref="AG217:AG222" si="37">IF(ISNUMBER(AE217),AE217,"")</f>
        <v/>
      </c>
      <c r="AI217" s="2096" t="str">
        <f t="shared" si="35"/>
        <v/>
      </c>
    </row>
    <row r="218" spans="1:35" ht="11.25" outlineLevel="1">
      <c r="A218" s="2097" t="s">
        <v>538</v>
      </c>
      <c r="B218" s="2"/>
      <c r="C218" s="59" t="str">
        <f t="shared" si="33"/>
        <v/>
      </c>
      <c r="D218" s="2" t="s">
        <v>83</v>
      </c>
      <c r="E218" s="2" t="s">
        <v>539</v>
      </c>
      <c r="F218" s="2" t="s">
        <v>68</v>
      </c>
      <c r="G218" s="2" t="s">
        <v>538</v>
      </c>
      <c r="H218" s="2"/>
      <c r="I218" s="2"/>
      <c r="J218" s="2" t="s">
        <v>118</v>
      </c>
      <c r="K218" s="2" t="s">
        <v>365</v>
      </c>
      <c r="L218" s="2" t="s">
        <v>12</v>
      </c>
      <c r="M218" s="2" t="s">
        <v>12</v>
      </c>
      <c r="N218" s="2"/>
      <c r="O218" s="2"/>
      <c r="P218" s="2"/>
      <c r="Q218" s="2"/>
      <c r="S218" s="2098"/>
      <c r="U218" s="2099"/>
      <c r="W218" s="2100" t="str">
        <f t="shared" si="36"/>
        <v/>
      </c>
      <c r="Y218" s="2101" t="str">
        <f t="shared" si="34"/>
        <v/>
      </c>
      <c r="AA218" s="84"/>
      <c r="AC218" s="2102"/>
      <c r="AE218" s="2103"/>
      <c r="AG218" s="2104" t="str">
        <f t="shared" si="37"/>
        <v/>
      </c>
      <c r="AI218" s="2105" t="str">
        <f t="shared" si="35"/>
        <v/>
      </c>
    </row>
    <row r="219" spans="1:35" ht="11.25" outlineLevel="1">
      <c r="A219" s="2106" t="s">
        <v>540</v>
      </c>
      <c r="B219" s="2"/>
      <c r="C219" s="59" t="str">
        <f t="shared" si="33"/>
        <v/>
      </c>
      <c r="D219" s="2" t="s">
        <v>83</v>
      </c>
      <c r="E219" s="2" t="s">
        <v>541</v>
      </c>
      <c r="F219" s="2" t="s">
        <v>68</v>
      </c>
      <c r="G219" s="2" t="s">
        <v>540</v>
      </c>
      <c r="H219" s="2"/>
      <c r="I219" s="2"/>
      <c r="J219" s="2" t="s">
        <v>86</v>
      </c>
      <c r="K219" s="2"/>
      <c r="L219" s="2" t="s">
        <v>12</v>
      </c>
      <c r="M219" s="2" t="s">
        <v>12</v>
      </c>
      <c r="N219" s="2"/>
      <c r="O219" s="2"/>
      <c r="P219" s="2"/>
      <c r="Q219" s="2"/>
      <c r="S219" s="2107"/>
      <c r="U219" s="2108"/>
      <c r="W219" s="2109" t="str">
        <f t="shared" si="36"/>
        <v/>
      </c>
      <c r="Y219" s="2110" t="str">
        <f t="shared" si="34"/>
        <v/>
      </c>
      <c r="AA219" s="84"/>
      <c r="AC219" s="2111"/>
      <c r="AE219" s="2112"/>
      <c r="AG219" s="2113" t="str">
        <f t="shared" si="37"/>
        <v/>
      </c>
      <c r="AI219" s="2114" t="str">
        <f t="shared" si="35"/>
        <v/>
      </c>
    </row>
    <row r="220" spans="1:35" ht="11.25" outlineLevel="1">
      <c r="A220" s="2115" t="s">
        <v>542</v>
      </c>
      <c r="B220" s="2"/>
      <c r="C220" s="59" t="str">
        <f t="shared" si="33"/>
        <v/>
      </c>
      <c r="D220" s="2" t="s">
        <v>83</v>
      </c>
      <c r="E220" s="2" t="s">
        <v>543</v>
      </c>
      <c r="F220" s="2" t="s">
        <v>68</v>
      </c>
      <c r="G220" s="2" t="s">
        <v>542</v>
      </c>
      <c r="H220" s="2"/>
      <c r="I220" s="2"/>
      <c r="J220" s="2" t="s">
        <v>86</v>
      </c>
      <c r="K220" s="2"/>
      <c r="L220" s="2" t="s">
        <v>12</v>
      </c>
      <c r="M220" s="2" t="s">
        <v>12</v>
      </c>
      <c r="N220" s="2"/>
      <c r="O220" s="2"/>
      <c r="P220" s="2"/>
      <c r="Q220" s="2"/>
      <c r="S220" s="2116"/>
      <c r="U220" s="6736"/>
      <c r="W220" s="2117" t="str">
        <f t="shared" si="36"/>
        <v/>
      </c>
      <c r="Y220" s="2118" t="str">
        <f t="shared" si="34"/>
        <v/>
      </c>
      <c r="AA220" s="84"/>
      <c r="AC220" s="2119"/>
      <c r="AE220" s="6736"/>
      <c r="AG220" s="2120" t="str">
        <f t="shared" si="37"/>
        <v/>
      </c>
      <c r="AI220" s="2121" t="str">
        <f t="shared" si="35"/>
        <v/>
      </c>
    </row>
    <row r="221" spans="1:35" ht="11.25" outlineLevel="1">
      <c r="A221" s="2122" t="s">
        <v>544</v>
      </c>
      <c r="B221" s="2"/>
      <c r="C221" s="59" t="str">
        <f t="shared" si="33"/>
        <v/>
      </c>
      <c r="D221" s="2" t="s">
        <v>83</v>
      </c>
      <c r="E221" s="2" t="s">
        <v>545</v>
      </c>
      <c r="F221" s="2" t="s">
        <v>68</v>
      </c>
      <c r="G221" s="2" t="s">
        <v>544</v>
      </c>
      <c r="H221" s="2" t="s">
        <v>546</v>
      </c>
      <c r="I221" s="2"/>
      <c r="J221" s="2" t="s">
        <v>118</v>
      </c>
      <c r="K221" s="2"/>
      <c r="L221" s="2" t="s">
        <v>12</v>
      </c>
      <c r="M221" s="2" t="s">
        <v>12</v>
      </c>
      <c r="N221" s="2"/>
      <c r="O221" s="2"/>
      <c r="P221" s="2"/>
      <c r="Q221" s="2"/>
      <c r="S221" s="2123"/>
      <c r="U221" s="6738" t="str">
        <f>IF(OR(ISNUMBER(Aktiva!W158),ISNUMBER(Passiva!W285)),N(Aktiva!W158)-N(Passiva!W285),"")</f>
        <v/>
      </c>
      <c r="W221" s="2124" t="str">
        <f t="shared" si="36"/>
        <v/>
      </c>
      <c r="Y221" s="2125" t="str">
        <f t="shared" si="34"/>
        <v/>
      </c>
      <c r="AA221" s="84"/>
      <c r="AC221" s="2126"/>
      <c r="AE221" s="6738" t="str">
        <f>IF(OR(ISNUMBER(Aktiva!AI158),ISNUMBER(Passiva!AI285)),N(Aktiva!AI158)-N(Passiva!AI285),"")</f>
        <v/>
      </c>
      <c r="AG221" s="2127" t="str">
        <f t="shared" si="37"/>
        <v/>
      </c>
      <c r="AI221" s="2128" t="str">
        <f t="shared" si="35"/>
        <v/>
      </c>
    </row>
    <row r="222" spans="1:35" ht="11.25" outlineLevel="1">
      <c r="A222" s="2129" t="s">
        <v>547</v>
      </c>
      <c r="B222" s="2"/>
      <c r="C222" s="59" t="str">
        <f t="shared" si="33"/>
        <v/>
      </c>
      <c r="D222" s="2" t="s">
        <v>83</v>
      </c>
      <c r="E222" s="2" t="s">
        <v>548</v>
      </c>
      <c r="F222" s="2" t="s">
        <v>68</v>
      </c>
      <c r="G222" s="2" t="s">
        <v>549</v>
      </c>
      <c r="H222" s="2" t="s">
        <v>550</v>
      </c>
      <c r="I222" s="2"/>
      <c r="J222" s="2" t="s">
        <v>118</v>
      </c>
      <c r="K222" s="2"/>
      <c r="L222" s="2" t="s">
        <v>12</v>
      </c>
      <c r="M222" s="2" t="s">
        <v>12</v>
      </c>
      <c r="N222" s="2"/>
      <c r="O222" s="2"/>
      <c r="P222" s="2"/>
      <c r="Q222" s="2"/>
      <c r="S222" s="2130"/>
      <c r="U222" s="6737"/>
      <c r="W222" s="2131" t="str">
        <f t="shared" si="36"/>
        <v/>
      </c>
      <c r="Y222" s="2132" t="str">
        <f t="shared" si="34"/>
        <v/>
      </c>
      <c r="AA222" s="84"/>
      <c r="AC222" s="2133"/>
      <c r="AE222" s="6737"/>
      <c r="AG222" s="2134" t="str">
        <f t="shared" si="37"/>
        <v/>
      </c>
      <c r="AI222" s="2135" t="str">
        <f t="shared" si="35"/>
        <v/>
      </c>
    </row>
    <row r="223" spans="1:35" ht="11.25" outlineLevel="1">
      <c r="A223" s="2136" t="s">
        <v>551</v>
      </c>
      <c r="B223" s="2"/>
      <c r="C223" s="59" t="str">
        <f t="shared" si="33"/>
        <v/>
      </c>
      <c r="D223" s="2" t="s">
        <v>83</v>
      </c>
      <c r="E223" s="2" t="s">
        <v>552</v>
      </c>
      <c r="F223" s="2" t="s">
        <v>68</v>
      </c>
      <c r="G223" s="2" t="s">
        <v>551</v>
      </c>
      <c r="H223" s="2"/>
      <c r="I223" s="2"/>
      <c r="J223" s="2" t="s">
        <v>72</v>
      </c>
      <c r="K223" s="2"/>
      <c r="L223" s="2" t="s">
        <v>12</v>
      </c>
      <c r="M223" s="2" t="s">
        <v>12</v>
      </c>
      <c r="N223" s="2"/>
      <c r="O223" s="2"/>
      <c r="P223" s="2"/>
      <c r="Q223" s="2"/>
      <c r="S223" s="2137"/>
      <c r="U223" s="2138"/>
      <c r="W223" s="2139" t="str">
        <f>IF(OR(ISNUMBER(W192),ISNUMBER(W198),ISNUMBER(W216),ISNUMBER(W217),ISNUMBER(W218),ISNUMBER(W219),ISNUMBER(W220),ISNUMBER(W221),ISNUMBER(W222)),N(W192)+N(W198)-N(W216)-N(W217)+N(W218)+N(W219)-N(W220)+N(W221)+N(W222),IF(ISNUMBER(U223),U223,""))</f>
        <v/>
      </c>
      <c r="Y223" s="2140" t="str">
        <f t="shared" si="34"/>
        <v/>
      </c>
      <c r="AA223" s="84"/>
      <c r="AC223" s="2141"/>
      <c r="AE223" s="2142"/>
      <c r="AG223" s="2143" t="str">
        <f>IF(OR(ISNUMBER(AG192),ISNUMBER(AG198),ISNUMBER(AG216),ISNUMBER(AG217),ISNUMBER(AG218),ISNUMBER(AG219),ISNUMBER(AG220),ISNUMBER(AG221),ISNUMBER(AG222)),N(AG192)+N(AG198)-N(AG216)-N(AG217)+N(AG218)+N(AG219)-N(AG220)+N(AG221)+N(AG222),IF(ISNUMBER(AE223),AE223,""))</f>
        <v/>
      </c>
      <c r="AI223" s="2144" t="str">
        <f t="shared" si="35"/>
        <v/>
      </c>
    </row>
    <row r="224" spans="1:35" ht="11.25" outlineLevel="1">
      <c r="A224" s="2145" t="s">
        <v>553</v>
      </c>
      <c r="B224" s="2"/>
      <c r="C224" s="59" t="str">
        <f t="shared" si="33"/>
        <v/>
      </c>
      <c r="D224" s="2" t="s">
        <v>83</v>
      </c>
      <c r="E224" s="2" t="s">
        <v>554</v>
      </c>
      <c r="F224" s="2" t="s">
        <v>68</v>
      </c>
      <c r="G224" s="2" t="s">
        <v>553</v>
      </c>
      <c r="H224" s="2"/>
      <c r="I224" s="2"/>
      <c r="J224" s="2" t="s">
        <v>86</v>
      </c>
      <c r="K224" s="2"/>
      <c r="L224" s="2" t="s">
        <v>12</v>
      </c>
      <c r="M224" s="2" t="s">
        <v>12</v>
      </c>
      <c r="N224" s="2"/>
      <c r="O224" s="2"/>
      <c r="P224" s="2"/>
      <c r="Q224" s="2"/>
      <c r="S224" s="2146"/>
      <c r="U224" s="2147"/>
      <c r="W224" s="2148" t="str">
        <f>IF(ISNUMBER(U224),U224,"")</f>
        <v/>
      </c>
      <c r="Y224" s="2149" t="str">
        <f t="shared" si="34"/>
        <v/>
      </c>
      <c r="AA224" s="84"/>
      <c r="AC224" s="2150"/>
      <c r="AE224" s="2151"/>
      <c r="AG224" s="2152" t="str">
        <f>IF(ISNUMBER(AE224),AE224,"")</f>
        <v/>
      </c>
      <c r="AI224" s="2153" t="str">
        <f t="shared" si="35"/>
        <v/>
      </c>
    </row>
    <row r="225" spans="1:35" ht="11.25" outlineLevel="1">
      <c r="A225" s="2154" t="s">
        <v>555</v>
      </c>
      <c r="B225" s="2"/>
      <c r="C225" s="59" t="str">
        <f t="shared" si="33"/>
        <v/>
      </c>
      <c r="D225" s="2" t="s">
        <v>83</v>
      </c>
      <c r="E225" s="2" t="s">
        <v>556</v>
      </c>
      <c r="F225" s="2" t="s">
        <v>68</v>
      </c>
      <c r="G225" s="2" t="s">
        <v>555</v>
      </c>
      <c r="H225" s="2"/>
      <c r="I225" s="2"/>
      <c r="J225" s="2" t="s">
        <v>72</v>
      </c>
      <c r="K225" s="2"/>
      <c r="L225" s="2" t="s">
        <v>12</v>
      </c>
      <c r="M225" s="2" t="s">
        <v>12</v>
      </c>
      <c r="N225" s="2"/>
      <c r="O225" s="2"/>
      <c r="P225" s="2"/>
      <c r="Q225" s="2"/>
      <c r="S225" s="2155"/>
      <c r="U225" s="2156"/>
      <c r="W225" s="2157" t="str">
        <f>IF(OR(ISNUMBER(W223),ISNUMBER(W224)),N(W223)+N(W224),IF(ISNUMBER(U225),U225,""))</f>
        <v/>
      </c>
      <c r="Y225" s="2158" t="str">
        <f t="shared" si="34"/>
        <v/>
      </c>
      <c r="AA225" s="84"/>
      <c r="AC225" s="2159"/>
      <c r="AE225" s="2160"/>
      <c r="AG225" s="2161" t="str">
        <f>IF(OR(ISNUMBER(AG223),ISNUMBER(AG224)),N(AG223)+N(AG224),IF(ISNUMBER(AE225),AE225,""))</f>
        <v/>
      </c>
      <c r="AI225" s="2162" t="str">
        <f t="shared" si="35"/>
        <v/>
      </c>
    </row>
    <row r="226" spans="1:35" ht="11.25" outlineLevel="1">
      <c r="A226" s="2163" t="s">
        <v>557</v>
      </c>
      <c r="B226" s="2"/>
      <c r="C226" s="59" t="str">
        <f t="shared" si="33"/>
        <v/>
      </c>
      <c r="D226" s="2" t="s">
        <v>83</v>
      </c>
      <c r="E226" s="2" t="s">
        <v>558</v>
      </c>
      <c r="F226" s="2" t="s">
        <v>68</v>
      </c>
      <c r="G226" s="2" t="s">
        <v>557</v>
      </c>
      <c r="H226" s="2"/>
      <c r="I226" s="2"/>
      <c r="J226" s="2" t="s">
        <v>86</v>
      </c>
      <c r="K226" s="2"/>
      <c r="L226" s="2" t="s">
        <v>12</v>
      </c>
      <c r="M226" s="2" t="s">
        <v>12</v>
      </c>
      <c r="N226" s="2"/>
      <c r="O226" s="2"/>
      <c r="P226" s="2"/>
      <c r="Q226" s="2"/>
      <c r="S226" s="2164"/>
      <c r="U226" s="2165"/>
      <c r="W226" s="2166" t="str">
        <f>IF(ISNUMBER(U226),U226,"")</f>
        <v/>
      </c>
      <c r="Y226" s="2167" t="str">
        <f t="shared" si="34"/>
        <v/>
      </c>
      <c r="AA226" s="84"/>
      <c r="AC226" s="2168"/>
      <c r="AE226" s="2169"/>
      <c r="AG226" s="2170" t="str">
        <f>IF(ISNUMBER(AE226),AE226,"")</f>
        <v/>
      </c>
      <c r="AI226" s="2171" t="str">
        <f t="shared" si="35"/>
        <v/>
      </c>
    </row>
    <row r="227" spans="1:35" ht="11.25" outlineLevel="1">
      <c r="A227" s="2172" t="s">
        <v>559</v>
      </c>
      <c r="B227" s="2"/>
      <c r="C227" s="59" t="str">
        <f t="shared" si="33"/>
        <v/>
      </c>
      <c r="D227" s="2" t="s">
        <v>83</v>
      </c>
      <c r="E227" s="2" t="s">
        <v>560</v>
      </c>
      <c r="F227" s="2" t="s">
        <v>68</v>
      </c>
      <c r="G227" s="2" t="s">
        <v>559</v>
      </c>
      <c r="H227" s="2"/>
      <c r="I227" s="2"/>
      <c r="J227" s="2" t="s">
        <v>72</v>
      </c>
      <c r="K227" s="2"/>
      <c r="L227" s="2" t="s">
        <v>12</v>
      </c>
      <c r="M227" s="2" t="s">
        <v>12</v>
      </c>
      <c r="N227" s="2"/>
      <c r="O227" s="2"/>
      <c r="P227" s="2"/>
      <c r="Q227" s="2"/>
      <c r="S227" s="2173"/>
      <c r="U227" s="2174"/>
      <c r="W227" s="2175" t="str">
        <f>IF(OR(ISNUMBER(W225),ISNUMBER(W226)),N(W225)+N(W226),IF(ISNUMBER(U227),U227,""))</f>
        <v/>
      </c>
      <c r="Y227" s="2176" t="str">
        <f t="shared" si="34"/>
        <v/>
      </c>
      <c r="AA227" s="84"/>
      <c r="AC227" s="2177"/>
      <c r="AE227" s="2178"/>
      <c r="AG227" s="2179" t="str">
        <f>IF(OR(ISNUMBER(AG225),ISNUMBER(AG226)),N(AG225)+N(AG226),IF(ISNUMBER(AE227),AE227,""))</f>
        <v/>
      </c>
      <c r="AI227" s="2180" t="str">
        <f t="shared" si="35"/>
        <v/>
      </c>
    </row>
    <row r="228" spans="1:35" ht="11.25" outlineLevel="1">
      <c r="A228" s="2181" t="s">
        <v>561</v>
      </c>
      <c r="B228" s="2"/>
      <c r="C228" s="59" t="str">
        <f t="shared" si="33"/>
        <v/>
      </c>
      <c r="D228" s="2" t="s">
        <v>83</v>
      </c>
      <c r="E228" s="2" t="s">
        <v>562</v>
      </c>
      <c r="F228" s="2" t="s">
        <v>68</v>
      </c>
      <c r="G228" s="2" t="s">
        <v>561</v>
      </c>
      <c r="H228" s="2"/>
      <c r="I228" s="2"/>
      <c r="J228" s="2" t="s">
        <v>72</v>
      </c>
      <c r="K228" s="2"/>
      <c r="L228" s="2" t="s">
        <v>12</v>
      </c>
      <c r="M228" s="2" t="s">
        <v>12</v>
      </c>
      <c r="N228" s="2"/>
      <c r="O228" s="2"/>
      <c r="P228" s="2"/>
      <c r="Q228" s="2"/>
      <c r="S228" s="2182"/>
      <c r="U228" s="2183"/>
      <c r="W228" s="2184" t="str">
        <f>IF(OR(ISNUMBER(W229),ISNUMBER(W230),ISNUMBER(W231),ISNUMBER(W232),ISNUMBER(W233),ISNUMBER(W234)),N(W229)+N(W230)+N(W231)+N(W232)+N(W233)+N(W234),IF(ISNUMBER(U228),U228,""))</f>
        <v/>
      </c>
      <c r="Y228" s="2185" t="str">
        <f t="shared" si="34"/>
        <v/>
      </c>
      <c r="AA228" s="84"/>
      <c r="AC228" s="2186"/>
      <c r="AE228" s="2187"/>
      <c r="AG228" s="2188" t="str">
        <f>IF(OR(ISNUMBER(AG229),ISNUMBER(AG230),ISNUMBER(AG231),ISNUMBER(AG232),ISNUMBER(AG233),ISNUMBER(AG234)),N(AG229)+N(AG230)+N(AG231)+N(AG232)+N(AG233)+N(AG234),IF(ISNUMBER(AE228),AE228,""))</f>
        <v/>
      </c>
      <c r="AI228" s="2189" t="str">
        <f t="shared" si="35"/>
        <v/>
      </c>
    </row>
    <row r="229" spans="1:35" ht="11.25" outlineLevel="2">
      <c r="A229" s="2190" t="s">
        <v>563</v>
      </c>
      <c r="B229" s="2" t="s">
        <v>88</v>
      </c>
      <c r="C229" s="59" t="str">
        <f t="shared" si="33"/>
        <v/>
      </c>
      <c r="D229" s="2" t="s">
        <v>83</v>
      </c>
      <c r="E229" s="2" t="s">
        <v>564</v>
      </c>
      <c r="F229" s="2" t="s">
        <v>68</v>
      </c>
      <c r="G229" s="2" t="s">
        <v>563</v>
      </c>
      <c r="H229" s="2"/>
      <c r="I229" s="2"/>
      <c r="J229" s="2" t="s">
        <v>86</v>
      </c>
      <c r="K229" s="2"/>
      <c r="L229" s="2" t="s">
        <v>12</v>
      </c>
      <c r="M229" s="2" t="s">
        <v>12</v>
      </c>
      <c r="N229" s="2"/>
      <c r="O229" s="2"/>
      <c r="P229" s="2"/>
      <c r="Q229" s="2"/>
      <c r="S229" s="2191"/>
      <c r="U229" s="2192"/>
      <c r="W229" s="2193" t="str">
        <f t="shared" ref="W229:W234" si="38">IF(ISNUMBER(U229),U229,"")</f>
        <v/>
      </c>
      <c r="Y229" s="2194" t="str">
        <f t="shared" si="34"/>
        <v/>
      </c>
      <c r="AA229" s="84"/>
      <c r="AC229" s="2195"/>
      <c r="AE229" s="2196"/>
      <c r="AG229" s="2197" t="str">
        <f t="shared" ref="AG229:AG234" si="39">IF(ISNUMBER(AE229),AE229,"")</f>
        <v/>
      </c>
      <c r="AI229" s="2198" t="str">
        <f t="shared" si="35"/>
        <v/>
      </c>
    </row>
    <row r="230" spans="1:35" ht="11.25" outlineLevel="2">
      <c r="A230" s="2199" t="s">
        <v>565</v>
      </c>
      <c r="B230" s="2" t="s">
        <v>88</v>
      </c>
      <c r="C230" s="59" t="str">
        <f t="shared" si="33"/>
        <v/>
      </c>
      <c r="D230" s="2" t="s">
        <v>83</v>
      </c>
      <c r="E230" s="2" t="s">
        <v>566</v>
      </c>
      <c r="F230" s="2" t="s">
        <v>68</v>
      </c>
      <c r="G230" s="2" t="s">
        <v>565</v>
      </c>
      <c r="H230" s="2"/>
      <c r="I230" s="2"/>
      <c r="J230" s="2" t="s">
        <v>86</v>
      </c>
      <c r="K230" s="2"/>
      <c r="L230" s="2" t="s">
        <v>12</v>
      </c>
      <c r="M230" s="2" t="s">
        <v>12</v>
      </c>
      <c r="N230" s="2"/>
      <c r="O230" s="2"/>
      <c r="P230" s="2"/>
      <c r="Q230" s="2"/>
      <c r="S230" s="2200"/>
      <c r="U230" s="2201"/>
      <c r="W230" s="2202" t="str">
        <f t="shared" si="38"/>
        <v/>
      </c>
      <c r="Y230" s="2203" t="str">
        <f t="shared" si="34"/>
        <v/>
      </c>
      <c r="AA230" s="84"/>
      <c r="AC230" s="2204"/>
      <c r="AE230" s="2205"/>
      <c r="AG230" s="2206" t="str">
        <f t="shared" si="39"/>
        <v/>
      </c>
      <c r="AI230" s="2207" t="str">
        <f t="shared" si="35"/>
        <v/>
      </c>
    </row>
    <row r="231" spans="1:35" ht="11.25" outlineLevel="2">
      <c r="A231" s="2208" t="s">
        <v>567</v>
      </c>
      <c r="B231" s="2" t="s">
        <v>88</v>
      </c>
      <c r="C231" s="59" t="str">
        <f t="shared" si="33"/>
        <v/>
      </c>
      <c r="D231" s="2" t="s">
        <v>83</v>
      </c>
      <c r="E231" s="2" t="s">
        <v>568</v>
      </c>
      <c r="F231" s="2" t="s">
        <v>68</v>
      </c>
      <c r="G231" s="2" t="s">
        <v>567</v>
      </c>
      <c r="H231" s="2" t="s">
        <v>569</v>
      </c>
      <c r="I231" s="2"/>
      <c r="J231" s="2" t="s">
        <v>86</v>
      </c>
      <c r="K231" s="2"/>
      <c r="L231" s="2" t="s">
        <v>12</v>
      </c>
      <c r="M231" s="2"/>
      <c r="N231" s="2"/>
      <c r="O231" s="2"/>
      <c r="P231" s="2"/>
      <c r="Q231" s="2"/>
      <c r="S231" s="2209"/>
      <c r="U231" s="2210"/>
      <c r="W231" s="2211" t="str">
        <f t="shared" si="38"/>
        <v/>
      </c>
      <c r="Y231" s="2212" t="str">
        <f t="shared" si="34"/>
        <v/>
      </c>
      <c r="AA231" s="84"/>
      <c r="AC231" s="2213"/>
      <c r="AE231" s="2214"/>
      <c r="AG231" s="2215" t="str">
        <f t="shared" si="39"/>
        <v/>
      </c>
      <c r="AI231" s="2216" t="str">
        <f t="shared" si="35"/>
        <v/>
      </c>
    </row>
    <row r="232" spans="1:35" ht="11.25" outlineLevel="2">
      <c r="A232" s="2217" t="s">
        <v>570</v>
      </c>
      <c r="B232" s="2" t="s">
        <v>88</v>
      </c>
      <c r="C232" s="59" t="str">
        <f t="shared" si="33"/>
        <v/>
      </c>
      <c r="D232" s="2" t="s">
        <v>83</v>
      </c>
      <c r="E232" s="2" t="s">
        <v>571</v>
      </c>
      <c r="F232" s="2" t="s">
        <v>68</v>
      </c>
      <c r="G232" s="2" t="s">
        <v>570</v>
      </c>
      <c r="H232" s="2"/>
      <c r="I232" s="2"/>
      <c r="J232" s="2" t="s">
        <v>118</v>
      </c>
      <c r="K232" s="2"/>
      <c r="L232" s="2" t="s">
        <v>12</v>
      </c>
      <c r="M232" s="2" t="s">
        <v>12</v>
      </c>
      <c r="N232" s="2"/>
      <c r="O232" s="2"/>
      <c r="P232" s="2"/>
      <c r="Q232" s="2"/>
      <c r="S232" s="2218"/>
      <c r="U232" s="2219"/>
      <c r="W232" s="2220" t="str">
        <f t="shared" si="38"/>
        <v/>
      </c>
      <c r="Y232" s="2221" t="str">
        <f t="shared" si="34"/>
        <v/>
      </c>
      <c r="AA232" s="84"/>
      <c r="AC232" s="2222"/>
      <c r="AE232" s="2223"/>
      <c r="AG232" s="2224" t="str">
        <f t="shared" si="39"/>
        <v/>
      </c>
      <c r="AI232" s="2225" t="str">
        <f t="shared" si="35"/>
        <v/>
      </c>
    </row>
    <row r="233" spans="1:35" ht="11.25" outlineLevel="2">
      <c r="A233" s="2226" t="s">
        <v>572</v>
      </c>
      <c r="B233" s="2" t="s">
        <v>88</v>
      </c>
      <c r="C233" s="59" t="str">
        <f t="shared" si="33"/>
        <v/>
      </c>
      <c r="D233" s="2" t="s">
        <v>83</v>
      </c>
      <c r="E233" s="2" t="s">
        <v>573</v>
      </c>
      <c r="F233" s="2" t="s">
        <v>68</v>
      </c>
      <c r="G233" s="2" t="s">
        <v>572</v>
      </c>
      <c r="H233" s="2"/>
      <c r="I233" s="2"/>
      <c r="J233" s="2" t="s">
        <v>86</v>
      </c>
      <c r="K233" s="2"/>
      <c r="L233" s="2" t="s">
        <v>12</v>
      </c>
      <c r="M233" s="2" t="s">
        <v>12</v>
      </c>
      <c r="N233" s="2"/>
      <c r="O233" s="2"/>
      <c r="P233" s="2"/>
      <c r="Q233" s="2"/>
      <c r="S233" s="2227"/>
      <c r="U233" s="2228"/>
      <c r="W233" s="2229" t="str">
        <f t="shared" si="38"/>
        <v/>
      </c>
      <c r="Y233" s="2230" t="str">
        <f t="shared" si="34"/>
        <v/>
      </c>
      <c r="AA233" s="84"/>
      <c r="AC233" s="2231"/>
      <c r="AE233" s="2232"/>
      <c r="AG233" s="2233" t="str">
        <f t="shared" si="39"/>
        <v/>
      </c>
      <c r="AI233" s="2234" t="str">
        <f t="shared" si="35"/>
        <v/>
      </c>
    </row>
    <row r="234" spans="1:35" ht="11.25" outlineLevel="2">
      <c r="A234" s="2235" t="s">
        <v>574</v>
      </c>
      <c r="B234" s="2" t="s">
        <v>88</v>
      </c>
      <c r="C234" s="59" t="str">
        <f t="shared" si="33"/>
        <v/>
      </c>
      <c r="D234" s="2" t="s">
        <v>83</v>
      </c>
      <c r="E234" s="2" t="s">
        <v>575</v>
      </c>
      <c r="F234" s="2" t="s">
        <v>68</v>
      </c>
      <c r="G234" s="2" t="s">
        <v>574</v>
      </c>
      <c r="H234" s="2"/>
      <c r="I234" s="2"/>
      <c r="J234" s="2" t="s">
        <v>86</v>
      </c>
      <c r="K234" s="2"/>
      <c r="L234" s="2" t="s">
        <v>12</v>
      </c>
      <c r="M234" s="2" t="s">
        <v>12</v>
      </c>
      <c r="N234" s="2"/>
      <c r="O234" s="2"/>
      <c r="P234" s="2"/>
      <c r="Q234" s="2"/>
      <c r="S234" s="2236"/>
      <c r="U234" s="2237"/>
      <c r="W234" s="2238" t="str">
        <f t="shared" si="38"/>
        <v/>
      </c>
      <c r="Y234" s="2239" t="str">
        <f t="shared" si="34"/>
        <v/>
      </c>
      <c r="AA234" s="84"/>
      <c r="AC234" s="2240"/>
      <c r="AE234" s="2241"/>
      <c r="AG234" s="2242" t="str">
        <f t="shared" si="39"/>
        <v/>
      </c>
      <c r="AI234" s="2243" t="str">
        <f t="shared" si="35"/>
        <v/>
      </c>
    </row>
    <row r="235" spans="1:35" ht="11.25" outlineLevel="1">
      <c r="A235" s="2244" t="s">
        <v>576</v>
      </c>
      <c r="B235" s="2"/>
      <c r="C235" s="59" t="str">
        <f t="shared" si="33"/>
        <v/>
      </c>
      <c r="D235" s="2" t="s">
        <v>83</v>
      </c>
      <c r="E235" s="2" t="s">
        <v>577</v>
      </c>
      <c r="F235" s="2" t="s">
        <v>68</v>
      </c>
      <c r="G235" s="2" t="s">
        <v>576</v>
      </c>
      <c r="H235" s="2" t="s">
        <v>174</v>
      </c>
      <c r="I235" s="2"/>
      <c r="J235" s="2" t="s">
        <v>118</v>
      </c>
      <c r="K235" s="2"/>
      <c r="L235" s="2" t="s">
        <v>12</v>
      </c>
      <c r="M235" s="2" t="s">
        <v>12</v>
      </c>
      <c r="N235" s="2"/>
      <c r="O235" s="2"/>
      <c r="P235" s="2"/>
      <c r="Q235" s="2"/>
      <c r="S235" s="2245"/>
      <c r="U235" s="2246"/>
      <c r="W235" s="2247" t="str">
        <f>IF(OR(ISNUMBER(W236),ISNUMBER(W237),ISNUMBER(W238),ISNUMBER(W239)),N(W236)+N(W237)+N(W238)+N(W239),IF(ISNUMBER(U235),U235,""))</f>
        <v/>
      </c>
      <c r="Y235" s="2248" t="str">
        <f t="shared" si="34"/>
        <v/>
      </c>
      <c r="AA235" s="84"/>
      <c r="AC235" s="2249"/>
      <c r="AE235" s="2250"/>
      <c r="AG235" s="2251" t="str">
        <f>IF(OR(ISNUMBER(AG236),ISNUMBER(AG237),ISNUMBER(AG238),ISNUMBER(AG239)),N(AG236)+N(AG237)+N(AG238)+N(AG239),IF(ISNUMBER(AE235),AE235,""))</f>
        <v/>
      </c>
      <c r="AI235" s="2252" t="str">
        <f t="shared" si="35"/>
        <v/>
      </c>
    </row>
    <row r="236" spans="1:35" ht="11.25" outlineLevel="2">
      <c r="A236" s="2253" t="s">
        <v>563</v>
      </c>
      <c r="B236" s="2" t="s">
        <v>88</v>
      </c>
      <c r="C236" s="59" t="str">
        <f t="shared" si="33"/>
        <v/>
      </c>
      <c r="D236" s="2" t="s">
        <v>83</v>
      </c>
      <c r="E236" s="2" t="s">
        <v>578</v>
      </c>
      <c r="F236" s="2" t="s">
        <v>68</v>
      </c>
      <c r="G236" s="2" t="s">
        <v>563</v>
      </c>
      <c r="H236" s="2"/>
      <c r="I236" s="2"/>
      <c r="J236" s="2"/>
      <c r="K236" s="2"/>
      <c r="L236" s="2" t="s">
        <v>12</v>
      </c>
      <c r="M236" s="2" t="s">
        <v>12</v>
      </c>
      <c r="N236" s="2"/>
      <c r="O236" s="2"/>
      <c r="P236" s="2"/>
      <c r="Q236" s="2"/>
      <c r="S236" s="2254"/>
      <c r="U236" s="2255"/>
      <c r="W236" s="2256" t="str">
        <f>IF(ISNUMBER(U236),U236,"")</f>
        <v/>
      </c>
      <c r="Y236" s="2257" t="str">
        <f t="shared" si="34"/>
        <v/>
      </c>
      <c r="AA236" s="84"/>
      <c r="AC236" s="2258"/>
      <c r="AE236" s="2259"/>
      <c r="AG236" s="2260" t="str">
        <f>IF(ISNUMBER(AE236),AE236,"")</f>
        <v/>
      </c>
      <c r="AI236" s="2261" t="str">
        <f t="shared" si="35"/>
        <v/>
      </c>
    </row>
    <row r="237" spans="1:35" ht="11.25" outlineLevel="2">
      <c r="A237" s="2262" t="s">
        <v>579</v>
      </c>
      <c r="B237" s="2" t="s">
        <v>88</v>
      </c>
      <c r="C237" s="59" t="str">
        <f t="shared" si="33"/>
        <v/>
      </c>
      <c r="D237" s="2" t="s">
        <v>83</v>
      </c>
      <c r="E237" s="2" t="s">
        <v>580</v>
      </c>
      <c r="F237" s="2" t="s">
        <v>68</v>
      </c>
      <c r="G237" s="2" t="s">
        <v>579</v>
      </c>
      <c r="H237" s="2"/>
      <c r="I237" s="2"/>
      <c r="J237" s="2"/>
      <c r="K237" s="2"/>
      <c r="L237" s="2" t="s">
        <v>12</v>
      </c>
      <c r="M237" s="2" t="s">
        <v>12</v>
      </c>
      <c r="N237" s="2"/>
      <c r="O237" s="2"/>
      <c r="P237" s="2"/>
      <c r="Q237" s="2"/>
      <c r="S237" s="2263"/>
      <c r="U237" s="2264"/>
      <c r="W237" s="2265" t="str">
        <f>IF(ISNUMBER(U237),U237,"")</f>
        <v/>
      </c>
      <c r="Y237" s="2266" t="str">
        <f t="shared" si="34"/>
        <v/>
      </c>
      <c r="AA237" s="84"/>
      <c r="AC237" s="2267"/>
      <c r="AE237" s="2268"/>
      <c r="AG237" s="2269" t="str">
        <f>IF(ISNUMBER(AE237),AE237,"")</f>
        <v/>
      </c>
      <c r="AI237" s="2270" t="str">
        <f t="shared" si="35"/>
        <v/>
      </c>
    </row>
    <row r="238" spans="1:35" ht="11.25" outlineLevel="2">
      <c r="A238" s="2271" t="s">
        <v>581</v>
      </c>
      <c r="B238" s="2" t="s">
        <v>88</v>
      </c>
      <c r="C238" s="59" t="str">
        <f t="shared" si="33"/>
        <v/>
      </c>
      <c r="D238" s="2" t="s">
        <v>83</v>
      </c>
      <c r="E238" s="2" t="s">
        <v>582</v>
      </c>
      <c r="F238" s="2" t="s">
        <v>68</v>
      </c>
      <c r="G238" s="2" t="s">
        <v>581</v>
      </c>
      <c r="H238" s="2"/>
      <c r="I238" s="2"/>
      <c r="J238" s="2"/>
      <c r="K238" s="2"/>
      <c r="L238" s="2" t="s">
        <v>12</v>
      </c>
      <c r="M238" s="2"/>
      <c r="N238" s="2"/>
      <c r="O238" s="2"/>
      <c r="P238" s="2"/>
      <c r="Q238" s="2"/>
      <c r="S238" s="2272"/>
      <c r="U238" s="2273"/>
      <c r="W238" s="2274" t="str">
        <f>IF(ISNUMBER(U238),U238,"")</f>
        <v/>
      </c>
      <c r="Y238" s="2275" t="str">
        <f t="shared" si="34"/>
        <v/>
      </c>
      <c r="AA238" s="84"/>
      <c r="AC238" s="2276"/>
      <c r="AE238" s="2277"/>
      <c r="AG238" s="2278" t="str">
        <f>IF(ISNUMBER(AE238),AE238,"")</f>
        <v/>
      </c>
      <c r="AI238" s="2279" t="str">
        <f t="shared" si="35"/>
        <v/>
      </c>
    </row>
    <row r="239" spans="1:35" ht="11.25" outlineLevel="2">
      <c r="A239" s="2280" t="s">
        <v>583</v>
      </c>
      <c r="B239" s="2" t="s">
        <v>88</v>
      </c>
      <c r="C239" s="59" t="str">
        <f t="shared" si="33"/>
        <v/>
      </c>
      <c r="D239" s="2" t="s">
        <v>83</v>
      </c>
      <c r="E239" s="2" t="s">
        <v>584</v>
      </c>
      <c r="F239" s="2" t="s">
        <v>68</v>
      </c>
      <c r="G239" s="2" t="s">
        <v>583</v>
      </c>
      <c r="H239" s="2"/>
      <c r="I239" s="2"/>
      <c r="J239" s="2"/>
      <c r="K239" s="2"/>
      <c r="L239" s="2" t="s">
        <v>12</v>
      </c>
      <c r="M239" s="2" t="s">
        <v>12</v>
      </c>
      <c r="N239" s="2"/>
      <c r="O239" s="2"/>
      <c r="P239" s="2"/>
      <c r="Q239" s="2"/>
      <c r="S239" s="2281"/>
      <c r="U239" s="2282"/>
      <c r="W239" s="2283" t="str">
        <f>IF(ISNUMBER(U239),U239,"")</f>
        <v/>
      </c>
      <c r="Y239" s="2284" t="str">
        <f t="shared" si="34"/>
        <v/>
      </c>
      <c r="AA239" s="84"/>
      <c r="AC239" s="2285"/>
      <c r="AE239" s="2286"/>
      <c r="AG239" s="2287" t="str">
        <f>IF(ISNUMBER(AE239),AE239,"")</f>
        <v/>
      </c>
      <c r="AI239" s="2288" t="str">
        <f t="shared" si="35"/>
        <v/>
      </c>
    </row>
    <row r="240" spans="1:35" ht="11.25" outlineLevel="1">
      <c r="A240" s="2289" t="s">
        <v>585</v>
      </c>
      <c r="B240" s="2"/>
      <c r="C240" s="59" t="str">
        <f t="shared" si="33"/>
        <v/>
      </c>
      <c r="D240" s="2" t="s">
        <v>83</v>
      </c>
      <c r="E240" s="2" t="s">
        <v>586</v>
      </c>
      <c r="F240" s="2" t="s">
        <v>68</v>
      </c>
      <c r="G240" s="2" t="s">
        <v>585</v>
      </c>
      <c r="H240" s="2"/>
      <c r="I240" s="2"/>
      <c r="J240" s="2" t="s">
        <v>72</v>
      </c>
      <c r="K240" s="2"/>
      <c r="L240" s="2" t="s">
        <v>12</v>
      </c>
      <c r="M240" s="2" t="s">
        <v>12</v>
      </c>
      <c r="N240" s="2"/>
      <c r="O240" s="2"/>
      <c r="P240" s="2"/>
      <c r="Q240" s="2"/>
      <c r="S240" s="2290"/>
      <c r="U240" s="2291"/>
      <c r="W240" s="2292" t="str">
        <f>IF(OR(ISNUMBER(W227),ISNUMBER(W228),ISNUMBER(W235)),N(W227)+N(W228)+N(W235),IF(ISNUMBER(U240),U240,""))</f>
        <v/>
      </c>
      <c r="Y240" s="2293" t="str">
        <f t="shared" si="34"/>
        <v/>
      </c>
      <c r="AA240" s="84"/>
      <c r="AC240" s="2294"/>
      <c r="AE240" s="2295"/>
      <c r="AG240" s="2296" t="str">
        <f>IF(OR(ISNUMBER(AG227),ISNUMBER(AG228),ISNUMBER(AG235)),N(AG227)+N(AG228)+N(AG235),IF(ISNUMBER(AE240),AE240,""))</f>
        <v/>
      </c>
      <c r="AI240" s="2297" t="str">
        <f t="shared" si="35"/>
        <v/>
      </c>
    </row>
    <row r="241" spans="1:35" ht="11.25" outlineLevel="1">
      <c r="A241" s="2298" t="s">
        <v>587</v>
      </c>
      <c r="B241" s="2"/>
      <c r="C241" s="59" t="str">
        <f t="shared" si="33"/>
        <v/>
      </c>
      <c r="D241" s="2" t="s">
        <v>83</v>
      </c>
      <c r="E241" s="2" t="s">
        <v>588</v>
      </c>
      <c r="F241" s="2" t="s">
        <v>68</v>
      </c>
      <c r="G241" s="2" t="s">
        <v>587</v>
      </c>
      <c r="H241" s="2"/>
      <c r="I241" s="2"/>
      <c r="J241" s="2" t="s">
        <v>86</v>
      </c>
      <c r="K241" s="2"/>
      <c r="L241" s="2" t="s">
        <v>12</v>
      </c>
      <c r="M241" s="2"/>
      <c r="N241" s="2"/>
      <c r="O241" s="2"/>
      <c r="P241" s="2"/>
      <c r="Q241" s="2"/>
      <c r="S241" s="2299"/>
      <c r="U241" s="2300"/>
      <c r="W241" s="2301" t="str">
        <f>IF(ISNUMBER(U241),U241,"")</f>
        <v/>
      </c>
      <c r="Y241" s="2302" t="str">
        <f t="shared" si="34"/>
        <v/>
      </c>
      <c r="AA241" s="84"/>
      <c r="AC241" s="2303"/>
      <c r="AE241" s="2304"/>
      <c r="AG241" s="2305" t="str">
        <f>IF(ISNUMBER(AE241),AE241,"")</f>
        <v/>
      </c>
      <c r="AI241" s="2306" t="str">
        <f t="shared" si="35"/>
        <v/>
      </c>
    </row>
    <row r="242" spans="1:35" ht="11.25" outlineLevel="1">
      <c r="A242" s="2307" t="s">
        <v>589</v>
      </c>
      <c r="B242" s="2"/>
      <c r="C242" s="59" t="str">
        <f t="shared" si="33"/>
        <v/>
      </c>
      <c r="D242" s="2" t="s">
        <v>83</v>
      </c>
      <c r="E242" s="2" t="s">
        <v>590</v>
      </c>
      <c r="F242" s="2" t="s">
        <v>68</v>
      </c>
      <c r="G242" s="2" t="s">
        <v>589</v>
      </c>
      <c r="H242" s="2"/>
      <c r="I242" s="2"/>
      <c r="J242" s="2" t="s">
        <v>72</v>
      </c>
      <c r="K242" s="2"/>
      <c r="L242" s="2" t="s">
        <v>12</v>
      </c>
      <c r="M242" s="2" t="s">
        <v>12</v>
      </c>
      <c r="N242" s="2"/>
      <c r="O242" s="2"/>
      <c r="P242" s="2"/>
      <c r="Q242" s="2"/>
      <c r="S242" s="2308"/>
      <c r="U242" s="2309"/>
      <c r="W242" s="2310" t="str">
        <f>IF(OR(ISNUMBER(W240),ISNUMBER(W241)),N(W240)+N(W241),IF(ISNUMBER(U242),U242,""))</f>
        <v/>
      </c>
      <c r="Y242" s="2311" t="str">
        <f t="shared" si="34"/>
        <v/>
      </c>
      <c r="AA242" s="84"/>
      <c r="AC242" s="2312"/>
      <c r="AE242" s="2313"/>
      <c r="AG242" s="2314" t="str">
        <f>IF(OR(ISNUMBER(AG240),ISNUMBER(AG241)),N(AG240)+N(AG241),IF(ISNUMBER(AE242),AE242,""))</f>
        <v/>
      </c>
      <c r="AI242" s="2315" t="str">
        <f t="shared" si="35"/>
        <v/>
      </c>
    </row>
    <row r="243" spans="1:35" ht="11.25" outlineLevel="1">
      <c r="A243" s="2316" t="s">
        <v>591</v>
      </c>
      <c r="B243" s="2"/>
      <c r="C243" s="59" t="str">
        <f t="shared" si="33"/>
        <v/>
      </c>
      <c r="D243" s="2" t="s">
        <v>83</v>
      </c>
      <c r="E243" s="2" t="s">
        <v>592</v>
      </c>
      <c r="F243" s="2" t="s">
        <v>68</v>
      </c>
      <c r="G243" s="2" t="s">
        <v>591</v>
      </c>
      <c r="H243" s="2"/>
      <c r="I243" s="2"/>
      <c r="J243" s="2" t="s">
        <v>72</v>
      </c>
      <c r="K243" s="2"/>
      <c r="L243" s="2" t="s">
        <v>12</v>
      </c>
      <c r="M243" s="2" t="s">
        <v>12</v>
      </c>
      <c r="N243" s="2"/>
      <c r="O243" s="2"/>
      <c r="P243" s="2"/>
      <c r="Q243" s="2"/>
      <c r="S243" s="2317"/>
      <c r="U243" s="2318"/>
      <c r="W243" s="2319" t="str">
        <f>IF(OR(ISNUMBER(W244),ISNUMBER(W245),ISNUMBER(W246),ISNUMBER(W247),ISNUMBER(W248),ISNUMBER(W249)),N(W244)+N(W245)+N(W246)+N(W247)+N(W248)+N(W249),IF(ISNUMBER(U243),U243,""))</f>
        <v/>
      </c>
      <c r="Y243" s="2320" t="str">
        <f t="shared" si="34"/>
        <v/>
      </c>
      <c r="AA243" s="84"/>
      <c r="AC243" s="2321"/>
      <c r="AE243" s="2322"/>
      <c r="AG243" s="2323" t="str">
        <f>IF(OR(ISNUMBER(AG244),ISNUMBER(AG245),ISNUMBER(AG246),ISNUMBER(AG247),ISNUMBER(AG248),ISNUMBER(AG249)),N(AG244)+N(AG245)+N(AG246)+N(AG247)+N(AG248)+N(AG249),IF(ISNUMBER(AE243),AE243,""))</f>
        <v/>
      </c>
      <c r="AI243" s="2324" t="str">
        <f t="shared" si="35"/>
        <v/>
      </c>
    </row>
    <row r="244" spans="1:35" ht="11.25" outlineLevel="2">
      <c r="A244" s="2325" t="s">
        <v>593</v>
      </c>
      <c r="B244" s="2" t="s">
        <v>88</v>
      </c>
      <c r="C244" s="59" t="str">
        <f t="shared" si="33"/>
        <v/>
      </c>
      <c r="D244" s="2" t="s">
        <v>83</v>
      </c>
      <c r="E244" s="2" t="s">
        <v>594</v>
      </c>
      <c r="F244" s="2" t="s">
        <v>68</v>
      </c>
      <c r="G244" s="2" t="s">
        <v>593</v>
      </c>
      <c r="H244" s="2"/>
      <c r="I244" s="2"/>
      <c r="J244" s="2" t="s">
        <v>86</v>
      </c>
      <c r="K244" s="2"/>
      <c r="L244" s="2" t="s">
        <v>12</v>
      </c>
      <c r="M244" s="2" t="s">
        <v>12</v>
      </c>
      <c r="N244" s="2"/>
      <c r="O244" s="2"/>
      <c r="P244" s="2"/>
      <c r="Q244" s="2"/>
      <c r="S244" s="2326"/>
      <c r="U244" s="2327"/>
      <c r="W244" s="2328" t="str">
        <f t="shared" ref="W244:W249" si="40">IF(ISNUMBER(U244),U244,"")</f>
        <v/>
      </c>
      <c r="Y244" s="2329" t="str">
        <f t="shared" si="34"/>
        <v/>
      </c>
      <c r="AA244" s="84"/>
      <c r="AC244" s="2330"/>
      <c r="AE244" s="2331"/>
      <c r="AG244" s="2332" t="str">
        <f t="shared" ref="AG244:AG249" si="41">IF(ISNUMBER(AE244),AE244,"")</f>
        <v/>
      </c>
      <c r="AI244" s="2333" t="str">
        <f t="shared" si="35"/>
        <v/>
      </c>
    </row>
    <row r="245" spans="1:35" ht="11.25" outlineLevel="2">
      <c r="A245" s="2334" t="s">
        <v>595</v>
      </c>
      <c r="B245" s="2" t="s">
        <v>88</v>
      </c>
      <c r="C245" s="59" t="str">
        <f t="shared" si="33"/>
        <v/>
      </c>
      <c r="D245" s="2" t="s">
        <v>83</v>
      </c>
      <c r="E245" s="2" t="s">
        <v>596</v>
      </c>
      <c r="F245" s="2" t="s">
        <v>68</v>
      </c>
      <c r="G245" s="2" t="s">
        <v>595</v>
      </c>
      <c r="H245" s="2"/>
      <c r="I245" s="2"/>
      <c r="J245" s="2" t="s">
        <v>86</v>
      </c>
      <c r="K245" s="2"/>
      <c r="L245" s="2" t="s">
        <v>12</v>
      </c>
      <c r="M245" s="2" t="s">
        <v>12</v>
      </c>
      <c r="N245" s="2"/>
      <c r="O245" s="2"/>
      <c r="P245" s="2"/>
      <c r="Q245" s="2"/>
      <c r="S245" s="2335"/>
      <c r="U245" s="2336"/>
      <c r="W245" s="2337" t="str">
        <f t="shared" si="40"/>
        <v/>
      </c>
      <c r="Y245" s="2338" t="str">
        <f t="shared" si="34"/>
        <v/>
      </c>
      <c r="AA245" s="84"/>
      <c r="AC245" s="2339"/>
      <c r="AE245" s="2340"/>
      <c r="AG245" s="2341" t="str">
        <f t="shared" si="41"/>
        <v/>
      </c>
      <c r="AI245" s="2342" t="str">
        <f t="shared" si="35"/>
        <v/>
      </c>
    </row>
    <row r="246" spans="1:35" ht="11.25" outlineLevel="2">
      <c r="A246" s="2343" t="s">
        <v>597</v>
      </c>
      <c r="B246" s="2" t="s">
        <v>88</v>
      </c>
      <c r="C246" s="59" t="str">
        <f t="shared" si="33"/>
        <v/>
      </c>
      <c r="D246" s="2" t="s">
        <v>83</v>
      </c>
      <c r="E246" s="2" t="s">
        <v>598</v>
      </c>
      <c r="F246" s="2" t="s">
        <v>68</v>
      </c>
      <c r="G246" s="2" t="s">
        <v>597</v>
      </c>
      <c r="H246" s="2" t="s">
        <v>569</v>
      </c>
      <c r="I246" s="2"/>
      <c r="J246" s="2" t="s">
        <v>86</v>
      </c>
      <c r="K246" s="2"/>
      <c r="L246" s="2" t="s">
        <v>12</v>
      </c>
      <c r="M246" s="2"/>
      <c r="N246" s="2"/>
      <c r="O246" s="2"/>
      <c r="P246" s="2"/>
      <c r="Q246" s="2"/>
      <c r="S246" s="2344"/>
      <c r="U246" s="2345"/>
      <c r="W246" s="2346" t="str">
        <f t="shared" si="40"/>
        <v/>
      </c>
      <c r="Y246" s="2347" t="str">
        <f t="shared" si="34"/>
        <v/>
      </c>
      <c r="AA246" s="84"/>
      <c r="AC246" s="2348"/>
      <c r="AE246" s="2349"/>
      <c r="AG246" s="2350" t="str">
        <f t="shared" si="41"/>
        <v/>
      </c>
      <c r="AI246" s="2351" t="str">
        <f t="shared" si="35"/>
        <v/>
      </c>
    </row>
    <row r="247" spans="1:35" ht="11.25" outlineLevel="2">
      <c r="A247" s="2352" t="s">
        <v>570</v>
      </c>
      <c r="B247" s="2" t="s">
        <v>88</v>
      </c>
      <c r="C247" s="59" t="str">
        <f t="shared" si="33"/>
        <v/>
      </c>
      <c r="D247" s="2" t="s">
        <v>83</v>
      </c>
      <c r="E247" s="2" t="s">
        <v>599</v>
      </c>
      <c r="F247" s="2" t="s">
        <v>68</v>
      </c>
      <c r="G247" s="2" t="s">
        <v>570</v>
      </c>
      <c r="H247" s="2"/>
      <c r="I247" s="2"/>
      <c r="J247" s="2" t="s">
        <v>118</v>
      </c>
      <c r="K247" s="2"/>
      <c r="L247" s="2" t="s">
        <v>12</v>
      </c>
      <c r="M247" s="2" t="s">
        <v>12</v>
      </c>
      <c r="N247" s="2"/>
      <c r="O247" s="2"/>
      <c r="P247" s="2"/>
      <c r="Q247" s="2"/>
      <c r="S247" s="2353"/>
      <c r="U247" s="2354"/>
      <c r="W247" s="2355" t="str">
        <f t="shared" si="40"/>
        <v/>
      </c>
      <c r="Y247" s="2356" t="str">
        <f t="shared" si="34"/>
        <v/>
      </c>
      <c r="AA247" s="84"/>
      <c r="AC247" s="2357"/>
      <c r="AE247" s="2358"/>
      <c r="AG247" s="2359" t="str">
        <f t="shared" si="41"/>
        <v/>
      </c>
      <c r="AI247" s="2360" t="str">
        <f t="shared" si="35"/>
        <v/>
      </c>
    </row>
    <row r="248" spans="1:35" ht="11.25" outlineLevel="2">
      <c r="A248" s="2361" t="s">
        <v>600</v>
      </c>
      <c r="B248" s="2" t="s">
        <v>88</v>
      </c>
      <c r="C248" s="59" t="str">
        <f t="shared" si="33"/>
        <v/>
      </c>
      <c r="D248" s="2" t="s">
        <v>83</v>
      </c>
      <c r="E248" s="2" t="s">
        <v>601</v>
      </c>
      <c r="F248" s="2" t="s">
        <v>68</v>
      </c>
      <c r="G248" s="2" t="s">
        <v>600</v>
      </c>
      <c r="H248" s="2"/>
      <c r="I248" s="2"/>
      <c r="J248" s="2" t="s">
        <v>86</v>
      </c>
      <c r="K248" s="2"/>
      <c r="L248" s="2" t="s">
        <v>12</v>
      </c>
      <c r="M248" s="2" t="s">
        <v>12</v>
      </c>
      <c r="N248" s="2"/>
      <c r="O248" s="2"/>
      <c r="P248" s="2"/>
      <c r="Q248" s="2"/>
      <c r="S248" s="2362"/>
      <c r="U248" s="2363"/>
      <c r="W248" s="2364" t="str">
        <f t="shared" si="40"/>
        <v/>
      </c>
      <c r="Y248" s="2365" t="str">
        <f t="shared" si="34"/>
        <v/>
      </c>
      <c r="AA248" s="84"/>
      <c r="AC248" s="2366"/>
      <c r="AE248" s="2367"/>
      <c r="AG248" s="2368" t="str">
        <f t="shared" si="41"/>
        <v/>
      </c>
      <c r="AI248" s="2369" t="str">
        <f t="shared" si="35"/>
        <v/>
      </c>
    </row>
    <row r="249" spans="1:35" ht="11.25" outlineLevel="2">
      <c r="A249" s="2370" t="s">
        <v>602</v>
      </c>
      <c r="B249" s="2" t="s">
        <v>88</v>
      </c>
      <c r="C249" s="59" t="str">
        <f t="shared" si="33"/>
        <v/>
      </c>
      <c r="D249" s="2" t="s">
        <v>83</v>
      </c>
      <c r="E249" s="2" t="s">
        <v>603</v>
      </c>
      <c r="F249" s="2" t="s">
        <v>68</v>
      </c>
      <c r="G249" s="2" t="s">
        <v>602</v>
      </c>
      <c r="H249" s="2"/>
      <c r="I249" s="2"/>
      <c r="J249" s="2" t="s">
        <v>86</v>
      </c>
      <c r="K249" s="2"/>
      <c r="L249" s="2" t="s">
        <v>12</v>
      </c>
      <c r="M249" s="2" t="s">
        <v>12</v>
      </c>
      <c r="N249" s="2"/>
      <c r="O249" s="2"/>
      <c r="P249" s="2"/>
      <c r="Q249" s="2"/>
      <c r="S249" s="2371"/>
      <c r="U249" s="2372"/>
      <c r="W249" s="2373" t="str">
        <f t="shared" si="40"/>
        <v/>
      </c>
      <c r="Y249" s="2374" t="str">
        <f t="shared" si="34"/>
        <v/>
      </c>
      <c r="AA249" s="84"/>
      <c r="AC249" s="2375"/>
      <c r="AE249" s="2376"/>
      <c r="AG249" s="2377" t="str">
        <f t="shared" si="41"/>
        <v/>
      </c>
      <c r="AI249" s="2378" t="str">
        <f t="shared" si="35"/>
        <v/>
      </c>
    </row>
    <row r="250" spans="1:35" ht="11.25" outlineLevel="1">
      <c r="A250" s="2379" t="s">
        <v>604</v>
      </c>
      <c r="B250" s="2"/>
      <c r="C250" s="59" t="str">
        <f t="shared" si="33"/>
        <v/>
      </c>
      <c r="D250" s="2" t="s">
        <v>83</v>
      </c>
      <c r="E250" s="2" t="s">
        <v>605</v>
      </c>
      <c r="F250" s="2" t="s">
        <v>68</v>
      </c>
      <c r="G250" s="2" t="s">
        <v>604</v>
      </c>
      <c r="H250" s="2" t="s">
        <v>174</v>
      </c>
      <c r="I250" s="2"/>
      <c r="J250" s="2" t="s">
        <v>118</v>
      </c>
      <c r="K250" s="2"/>
      <c r="L250" s="2" t="s">
        <v>12</v>
      </c>
      <c r="M250" s="2" t="s">
        <v>12</v>
      </c>
      <c r="N250" s="2"/>
      <c r="O250" s="2"/>
      <c r="P250" s="2"/>
      <c r="Q250" s="2"/>
      <c r="S250" s="2380"/>
      <c r="U250" s="2381"/>
      <c r="W250" s="2382" t="str">
        <f>IF(OR(ISNUMBER(W251),ISNUMBER(W252),ISNUMBER(W253),ISNUMBER(W254)),N(W251)+N(W252)+N(W253)+N(W254),IF(ISNUMBER(U250),U250,""))</f>
        <v/>
      </c>
      <c r="Y250" s="2383" t="str">
        <f t="shared" si="34"/>
        <v/>
      </c>
      <c r="AA250" s="84"/>
      <c r="AC250" s="2384"/>
      <c r="AE250" s="2385"/>
      <c r="AG250" s="2386" t="str">
        <f>IF(OR(ISNUMBER(AG251),ISNUMBER(AG252),ISNUMBER(AG253),ISNUMBER(AG254)),N(AG251)+N(AG252)+N(AG253)+N(AG254),IF(ISNUMBER(AE250),AE250,""))</f>
        <v/>
      </c>
      <c r="AI250" s="2387" t="str">
        <f t="shared" si="35"/>
        <v/>
      </c>
    </row>
    <row r="251" spans="1:35" ht="11.25" outlineLevel="2">
      <c r="A251" s="2388" t="s">
        <v>593</v>
      </c>
      <c r="B251" s="2" t="s">
        <v>88</v>
      </c>
      <c r="C251" s="59" t="str">
        <f t="shared" si="33"/>
        <v/>
      </c>
      <c r="D251" s="2" t="s">
        <v>83</v>
      </c>
      <c r="E251" s="2" t="s">
        <v>606</v>
      </c>
      <c r="F251" s="2" t="s">
        <v>68</v>
      </c>
      <c r="G251" s="2" t="s">
        <v>593</v>
      </c>
      <c r="H251" s="2"/>
      <c r="I251" s="2"/>
      <c r="J251" s="2"/>
      <c r="K251" s="2"/>
      <c r="L251" s="2" t="s">
        <v>12</v>
      </c>
      <c r="M251" s="2" t="s">
        <v>12</v>
      </c>
      <c r="N251" s="2"/>
      <c r="O251" s="2"/>
      <c r="P251" s="2"/>
      <c r="Q251" s="2"/>
      <c r="S251" s="2389"/>
      <c r="U251" s="2390"/>
      <c r="W251" s="2391" t="str">
        <f>IF(ISNUMBER(U251),U251,"")</f>
        <v/>
      </c>
      <c r="Y251" s="2392" t="str">
        <f t="shared" si="34"/>
        <v/>
      </c>
      <c r="AA251" s="84"/>
      <c r="AC251" s="2393"/>
      <c r="AE251" s="2394"/>
      <c r="AG251" s="2395" t="str">
        <f>IF(ISNUMBER(AE251),AE251,"")</f>
        <v/>
      </c>
      <c r="AI251" s="2396" t="str">
        <f t="shared" si="35"/>
        <v/>
      </c>
    </row>
    <row r="252" spans="1:35" ht="11.25" outlineLevel="2">
      <c r="A252" s="2397" t="s">
        <v>607</v>
      </c>
      <c r="B252" s="2" t="s">
        <v>88</v>
      </c>
      <c r="C252" s="59" t="str">
        <f t="shared" si="33"/>
        <v/>
      </c>
      <c r="D252" s="2" t="s">
        <v>83</v>
      </c>
      <c r="E252" s="2" t="s">
        <v>608</v>
      </c>
      <c r="F252" s="2" t="s">
        <v>68</v>
      </c>
      <c r="G252" s="2" t="s">
        <v>607</v>
      </c>
      <c r="H252" s="2"/>
      <c r="I252" s="2"/>
      <c r="J252" s="2"/>
      <c r="K252" s="2"/>
      <c r="L252" s="2" t="s">
        <v>12</v>
      </c>
      <c r="M252" s="2" t="s">
        <v>12</v>
      </c>
      <c r="N252" s="2"/>
      <c r="O252" s="2"/>
      <c r="P252" s="2"/>
      <c r="Q252" s="2"/>
      <c r="S252" s="2398"/>
      <c r="U252" s="2399"/>
      <c r="W252" s="2400" t="str">
        <f>IF(ISNUMBER(U252),U252,"")</f>
        <v/>
      </c>
      <c r="Y252" s="2401" t="str">
        <f t="shared" si="34"/>
        <v/>
      </c>
      <c r="AA252" s="84"/>
      <c r="AC252" s="2402"/>
      <c r="AE252" s="2403"/>
      <c r="AG252" s="2404" t="str">
        <f>IF(ISNUMBER(AE252),AE252,"")</f>
        <v/>
      </c>
      <c r="AI252" s="2405" t="str">
        <f t="shared" si="35"/>
        <v/>
      </c>
    </row>
    <row r="253" spans="1:35" ht="11.25" outlineLevel="2">
      <c r="A253" s="2406" t="s">
        <v>609</v>
      </c>
      <c r="B253" s="2" t="s">
        <v>88</v>
      </c>
      <c r="C253" s="59" t="str">
        <f t="shared" si="33"/>
        <v/>
      </c>
      <c r="D253" s="2" t="s">
        <v>83</v>
      </c>
      <c r="E253" s="2" t="s">
        <v>610</v>
      </c>
      <c r="F253" s="2" t="s">
        <v>68</v>
      </c>
      <c r="G253" s="2" t="s">
        <v>609</v>
      </c>
      <c r="H253" s="2"/>
      <c r="I253" s="2"/>
      <c r="J253" s="2"/>
      <c r="K253" s="2"/>
      <c r="L253" s="2" t="s">
        <v>12</v>
      </c>
      <c r="M253" s="2"/>
      <c r="N253" s="2"/>
      <c r="O253" s="2"/>
      <c r="P253" s="2"/>
      <c r="Q253" s="2"/>
      <c r="S253" s="2407"/>
      <c r="U253" s="2408"/>
      <c r="W253" s="2409" t="str">
        <f>IF(ISNUMBER(U253),U253,"")</f>
        <v/>
      </c>
      <c r="Y253" s="2410" t="str">
        <f t="shared" si="34"/>
        <v/>
      </c>
      <c r="AA253" s="84"/>
      <c r="AC253" s="2411"/>
      <c r="AE253" s="2412"/>
      <c r="AG253" s="2413" t="str">
        <f>IF(ISNUMBER(AE253),AE253,"")</f>
        <v/>
      </c>
      <c r="AI253" s="2414" t="str">
        <f t="shared" si="35"/>
        <v/>
      </c>
    </row>
    <row r="254" spans="1:35" ht="11.25" outlineLevel="2">
      <c r="A254" s="2415" t="s">
        <v>611</v>
      </c>
      <c r="B254" s="2" t="s">
        <v>88</v>
      </c>
      <c r="C254" s="59" t="str">
        <f t="shared" si="33"/>
        <v/>
      </c>
      <c r="D254" s="2" t="s">
        <v>83</v>
      </c>
      <c r="E254" s="2" t="s">
        <v>612</v>
      </c>
      <c r="F254" s="2" t="s">
        <v>68</v>
      </c>
      <c r="G254" s="2" t="s">
        <v>611</v>
      </c>
      <c r="H254" s="2"/>
      <c r="I254" s="2"/>
      <c r="J254" s="2"/>
      <c r="K254" s="2"/>
      <c r="L254" s="2" t="s">
        <v>12</v>
      </c>
      <c r="M254" s="2" t="s">
        <v>12</v>
      </c>
      <c r="N254" s="2"/>
      <c r="O254" s="2"/>
      <c r="P254" s="2"/>
      <c r="Q254" s="2"/>
      <c r="S254" s="2416"/>
      <c r="U254" s="2417"/>
      <c r="W254" s="2418" t="str">
        <f>IF(ISNUMBER(U254),U254,"")</f>
        <v/>
      </c>
      <c r="Y254" s="2419" t="str">
        <f t="shared" si="34"/>
        <v/>
      </c>
      <c r="AA254" s="84"/>
      <c r="AC254" s="2420"/>
      <c r="AE254" s="2421"/>
      <c r="AG254" s="2422" t="str">
        <f>IF(ISNUMBER(AE254),AE254,"")</f>
        <v/>
      </c>
      <c r="AI254" s="2423" t="str">
        <f t="shared" si="35"/>
        <v/>
      </c>
    </row>
    <row r="255" spans="1:35" ht="11.25" outlineLevel="1">
      <c r="A255" s="2424" t="s">
        <v>613</v>
      </c>
      <c r="B255" s="2"/>
      <c r="C255" s="59" t="str">
        <f t="shared" si="33"/>
        <v/>
      </c>
      <c r="D255" s="2" t="s">
        <v>83</v>
      </c>
      <c r="E255" s="2" t="s">
        <v>614</v>
      </c>
      <c r="F255" s="2" t="s">
        <v>68</v>
      </c>
      <c r="G255" s="2" t="s">
        <v>613</v>
      </c>
      <c r="H255" s="2"/>
      <c r="I255" s="2"/>
      <c r="J255" s="2" t="s">
        <v>72</v>
      </c>
      <c r="K255" s="2"/>
      <c r="L255" s="2" t="s">
        <v>12</v>
      </c>
      <c r="M255" s="2" t="s">
        <v>12</v>
      </c>
      <c r="N255" s="2"/>
      <c r="O255" s="2"/>
      <c r="P255" s="2"/>
      <c r="Q255" s="2"/>
      <c r="S255" s="2425"/>
      <c r="U255" s="2426"/>
      <c r="W255" s="2427" t="str">
        <f>IF(OR(ISNUMBER(W242),ISNUMBER(W243),ISNUMBER(W250)),N(W242)-N(W243)-N(W250),IF(ISNUMBER(U255),U255,""))</f>
        <v/>
      </c>
      <c r="Y255" s="2428" t="str">
        <f t="shared" si="34"/>
        <v/>
      </c>
      <c r="AA255" s="84"/>
      <c r="AC255" s="2429"/>
      <c r="AE255" s="2430"/>
      <c r="AG255" s="2431" t="str">
        <f>IF(OR(ISNUMBER(AG242),ISNUMBER(AG243),ISNUMBER(AG250)),N(AG242)-N(AG243)-N(AG250),IF(ISNUMBER(AE255),AE255,""))</f>
        <v/>
      </c>
      <c r="AI255" s="2432" t="str">
        <f t="shared" si="35"/>
        <v/>
      </c>
    </row>
    <row r="256" spans="1:35" ht="11.25" outlineLevel="1">
      <c r="A256" s="2433" t="s">
        <v>615</v>
      </c>
      <c r="B256" s="2"/>
      <c r="C256" s="59" t="str">
        <f t="shared" si="33"/>
        <v/>
      </c>
      <c r="D256" s="2" t="s">
        <v>83</v>
      </c>
      <c r="E256" s="2" t="s">
        <v>616</v>
      </c>
      <c r="F256" s="2" t="s">
        <v>68</v>
      </c>
      <c r="G256" s="2" t="s">
        <v>615</v>
      </c>
      <c r="H256" s="2"/>
      <c r="I256" s="2"/>
      <c r="J256" s="2" t="s">
        <v>86</v>
      </c>
      <c r="K256" s="2"/>
      <c r="L256" s="2" t="s">
        <v>12</v>
      </c>
      <c r="M256" s="2"/>
      <c r="N256" s="2"/>
      <c r="O256" s="2"/>
      <c r="P256" s="2"/>
      <c r="Q256" s="2"/>
      <c r="S256" s="2434"/>
      <c r="U256" s="2435"/>
      <c r="W256" s="2436" t="str">
        <f>IF(ISNUMBER(U256),U256,"")</f>
        <v/>
      </c>
      <c r="Y256" s="2437" t="str">
        <f t="shared" si="34"/>
        <v/>
      </c>
      <c r="AA256" s="84"/>
      <c r="AC256" s="2438"/>
      <c r="AE256" s="2439"/>
      <c r="AG256" s="2440" t="str">
        <f>IF(ISNUMBER(AE256),AE256,"")</f>
        <v/>
      </c>
      <c r="AI256" s="2441" t="str">
        <f t="shared" si="35"/>
        <v/>
      </c>
    </row>
    <row r="257" spans="1:37" ht="11.25" outlineLevel="1">
      <c r="A257" s="2442" t="s">
        <v>617</v>
      </c>
      <c r="B257" s="2"/>
      <c r="C257" s="59" t="str">
        <f t="shared" si="33"/>
        <v/>
      </c>
      <c r="D257" s="2" t="s">
        <v>83</v>
      </c>
      <c r="E257" s="2" t="s">
        <v>618</v>
      </c>
      <c r="F257" s="2" t="s">
        <v>68</v>
      </c>
      <c r="G257" s="2" t="s">
        <v>617</v>
      </c>
      <c r="H257" s="2"/>
      <c r="I257" s="2"/>
      <c r="J257" s="2" t="s">
        <v>72</v>
      </c>
      <c r="K257" s="2"/>
      <c r="L257" s="2" t="s">
        <v>12</v>
      </c>
      <c r="M257" s="2" t="s">
        <v>12</v>
      </c>
      <c r="N257" s="2"/>
      <c r="O257" s="2"/>
      <c r="P257" s="2"/>
      <c r="Q257" s="2"/>
      <c r="S257" s="2443"/>
      <c r="U257" s="2444"/>
      <c r="W257" s="2445" t="str">
        <f>IF(OR(ISNUMBER(W255),ISNUMBER(W256)),N(W255)-N(W256),IF(ISNUMBER(U257),U257,""))</f>
        <v/>
      </c>
      <c r="Y257" s="2446" t="str">
        <f t="shared" si="34"/>
        <v/>
      </c>
      <c r="AA257" s="84"/>
      <c r="AC257" s="2447"/>
      <c r="AE257" s="2448"/>
      <c r="AG257" s="2449" t="str">
        <f>IF(OR(ISNUMBER(AG255),ISNUMBER(AG256)),N(AG255)-N(AG256),IF(ISNUMBER(AE257),AE257,""))</f>
        <v/>
      </c>
      <c r="AI257" s="2450" t="str">
        <f t="shared" si="35"/>
        <v/>
      </c>
    </row>
    <row r="258" spans="1:37" ht="11.25">
      <c r="C258" s="42"/>
      <c r="S258" s="28"/>
      <c r="T258" s="28"/>
      <c r="AK258" s="2"/>
    </row>
    <row r="259" spans="1:37" s="24" customFormat="1" ht="11.25">
      <c r="A259" s="22"/>
      <c r="B259" s="22"/>
      <c r="C259" s="57"/>
      <c r="D259" s="10"/>
      <c r="E259" s="10"/>
      <c r="F259" s="10"/>
      <c r="G259" s="9"/>
      <c r="H259" s="9"/>
      <c r="I259" s="9"/>
      <c r="J259" s="9"/>
      <c r="K259" s="9"/>
      <c r="L259" s="9"/>
      <c r="M259" s="9"/>
      <c r="N259" s="9"/>
      <c r="O259" s="9"/>
      <c r="P259" s="9"/>
      <c r="Q259" s="9"/>
      <c r="R259" s="28"/>
      <c r="S259" s="28"/>
      <c r="T259" s="28"/>
      <c r="U259" s="28"/>
      <c r="V259" s="28"/>
      <c r="W259" s="28"/>
      <c r="X259" s="28"/>
      <c r="Y259" s="28"/>
      <c r="Z259" s="28"/>
      <c r="AA259" s="28"/>
      <c r="AB259" s="28"/>
      <c r="AC259" s="28"/>
      <c r="AD259" s="28"/>
      <c r="AE259" s="28"/>
      <c r="AF259" s="28"/>
      <c r="AG259" s="28"/>
      <c r="AH259" s="28"/>
      <c r="AI259" s="28"/>
    </row>
    <row r="261" spans="1:37" ht="11.25">
      <c r="S261" s="20"/>
      <c r="T261" s="40" t="s">
        <v>56</v>
      </c>
    </row>
    <row r="262" spans="1:37" ht="11.25">
      <c r="S262" s="38"/>
      <c r="T262" s="37" t="s">
        <v>55</v>
      </c>
    </row>
  </sheetData>
  <autoFilter ref="A7:Q19"/>
  <mergeCells count="6">
    <mergeCell ref="A1:A2"/>
    <mergeCell ref="AC3:AI3"/>
    <mergeCell ref="AC4:AI4"/>
    <mergeCell ref="S3:Y3"/>
    <mergeCell ref="S4:Y4"/>
    <mergeCell ref="A3:A4"/>
  </mergeCells>
  <hyperlinks>
    <hyperlink ref="B14" location="'GuV'!A11" display="+"/>
    <hyperlink ref="B15" location="'GuV'!A14" display="+"/>
    <hyperlink ref="B16" location="'GuV'!A14" display="+"/>
    <hyperlink ref="B17" location="'GuV'!A14" display="+"/>
    <hyperlink ref="B18" location="'GuV'!A14" display="+"/>
    <hyperlink ref="B19" location="'GuV'!A11" display="+"/>
    <hyperlink ref="B23" location="'GuV'!A21" display="+"/>
    <hyperlink ref="B24" location="'GuV'!A21" display="+"/>
    <hyperlink ref="B28" location="'GuV'!A27" display="+"/>
    <hyperlink ref="B30" location="'GuV'!A27" display="+"/>
    <hyperlink ref="B31" location="'GuV'!A30" display="+"/>
    <hyperlink ref="B32" location="'GuV'!A30" display="+"/>
    <hyperlink ref="B33" location="'GuV'!A30" display="+"/>
    <hyperlink ref="B34" location="'GuV'!A27" display="+"/>
    <hyperlink ref="B35" location="'GuV'!A34" display="+"/>
    <hyperlink ref="B36" location="'GuV'!A34" display="+"/>
    <hyperlink ref="B37" location="'GuV'!A34" display="+"/>
    <hyperlink ref="B38" location="'GuV'!A27" display="+"/>
    <hyperlink ref="B39" location="'GuV'!A38" display="+"/>
    <hyperlink ref="B40" location="'GuV'!A38" display="+"/>
    <hyperlink ref="B41" location="'GuV'!A38" display="+"/>
    <hyperlink ref="B43" location="'GuV'!A42" display="+"/>
    <hyperlink ref="B44" location="'GuV'!A42" display="+"/>
    <hyperlink ref="B45" location="'GuV'!A42" display="+"/>
    <hyperlink ref="B46" location="'GuV'!A42" display="+"/>
    <hyperlink ref="B47" location="'GuV'!A42" display="+"/>
    <hyperlink ref="B48" location="'GuV'!A42" display="-"/>
    <hyperlink ref="B51" location="'GuV'!A49" display="+"/>
    <hyperlink ref="B52" location="'GuV'!A49" display="+"/>
    <hyperlink ref="B53" location="'GuV'!A49" display="+"/>
    <hyperlink ref="B54" location="'GuV'!A49" display="+"/>
    <hyperlink ref="B58" location="'GuV'!A57" display="+"/>
    <hyperlink ref="B59" location="'GuV'!A57" display="+"/>
    <hyperlink ref="B65" location="'GuV'!A64" display="+"/>
    <hyperlink ref="B66" location="'GuV'!A64" display="-"/>
    <hyperlink ref="B82" location="'GuV'!A77" display="+"/>
    <hyperlink ref="B83" location="'GuV'!A77" display="+"/>
    <hyperlink ref="B84" location="'GuV'!A77" display="+"/>
    <hyperlink ref="B85" location="'GuV'!A77" display="+"/>
    <hyperlink ref="B86" location="'GuV'!A77" display="+"/>
    <hyperlink ref="B87" location="'GuV'!A77" display="+"/>
    <hyperlink ref="B89" location="'GuV'!A88" display="+"/>
    <hyperlink ref="B90" location="'GuV'!A88" display="+"/>
    <hyperlink ref="B91" location="'GuV'!A88" display="+"/>
    <hyperlink ref="B92" location="'GuV'!A88" display="+"/>
    <hyperlink ref="B93" location="'GuV'!A88" display="+"/>
    <hyperlink ref="B95" location="'GuV'!A94" display="+"/>
    <hyperlink ref="B96" location="'GuV'!A95" display="+"/>
    <hyperlink ref="B97" location="'GuV'!A95" display="+"/>
    <hyperlink ref="B99" location="'GuV'!A94" display="+"/>
    <hyperlink ref="B100" location="'GuV'!A99" display="+"/>
    <hyperlink ref="B101" location="'GuV'!A99" display="+"/>
    <hyperlink ref="B102" location="'GuV'!A99" display="+"/>
    <hyperlink ref="B103" location="'GuV'!A99" display="+"/>
    <hyperlink ref="B104" location="'GuV'!A99" display="+"/>
    <hyperlink ref="B105" location="'GuV'!A99" display="+"/>
    <hyperlink ref="B106" location="'GuV'!A105" display="+"/>
    <hyperlink ref="B107" location="'GuV'!A105" display="+"/>
    <hyperlink ref="B108" location="'GuV'!A105" display="+"/>
    <hyperlink ref="B109" location="'GuV'!A99" display="+"/>
    <hyperlink ref="B110" location="'GuV'!A99" display="+"/>
    <hyperlink ref="B111" location="'GuV'!A99" display="+"/>
    <hyperlink ref="B112" location="'GuV'!A111" display="+"/>
    <hyperlink ref="B113" location="'GuV'!A111" display="+"/>
    <hyperlink ref="B114" location="'GuV'!A111" display="+"/>
    <hyperlink ref="B115" location="'GuV'!A99" display="+"/>
    <hyperlink ref="B116" location="'GuV'!A115" display="+"/>
    <hyperlink ref="B117" location="'GuV'!A115" display="+"/>
    <hyperlink ref="B118" location="'GuV'!A99" display="+"/>
    <hyperlink ref="B119" location="'GuV'!A99" display="+"/>
    <hyperlink ref="B120" location="'GuV'!A99" display="+"/>
    <hyperlink ref="B121" location="'GuV'!A99" display="+"/>
    <hyperlink ref="B122" location="'GuV'!A99" display="+"/>
    <hyperlink ref="B123" location="'GuV'!A99" display="+"/>
    <hyperlink ref="B124" location="'GuV'!A99" display="+"/>
    <hyperlink ref="B125" location="'GuV'!A99" display="+"/>
    <hyperlink ref="B126" location="'GuV'!A99" display="+"/>
    <hyperlink ref="B127" location="'GuV'!A99" display="+"/>
    <hyperlink ref="B128" location="'GuV'!A99" display="+"/>
    <hyperlink ref="B129" location="'GuV'!A99" display="+"/>
    <hyperlink ref="B130" location="'GuV'!A99" display="+"/>
    <hyperlink ref="B131" location="'GuV'!A99" display="+"/>
    <hyperlink ref="B133" location="'GuV'!A132" display="+"/>
    <hyperlink ref="B134" location="'GuV'!A132" display="+"/>
    <hyperlink ref="B135" location="'GuV'!A132" display="+"/>
    <hyperlink ref="B139" location="'GuV'!A132" display="+"/>
    <hyperlink ref="B140" location="'GuV'!A132" display="+"/>
    <hyperlink ref="B141" location="'GuV'!A132" display="+"/>
    <hyperlink ref="B142" location="'GuV'!A141" display="+"/>
    <hyperlink ref="B143" location="'GuV'!A141" display="+"/>
    <hyperlink ref="B144" location="'GuV'!A141" display="+"/>
    <hyperlink ref="B145" location="'GuV'!A141" display="+"/>
    <hyperlink ref="B146" location="'GuV'!A132" display="+"/>
    <hyperlink ref="B147" location="'GuV'!A132" display="+"/>
    <hyperlink ref="B155" location="'GuV'!A154" display="+"/>
    <hyperlink ref="B162" location="'GuV'!A154" display="+"/>
    <hyperlink ref="B164" location="'GuV'!A163" display="+"/>
    <hyperlink ref="B171" location="'GuV'!A163" display="+"/>
    <hyperlink ref="B181" location="'GuV'!A180" display="+"/>
    <hyperlink ref="B182" location="'GuV'!A180" display="+"/>
    <hyperlink ref="B183" location="'GuV'!A180" display="-"/>
    <hyperlink ref="B184" location="'GuV'!A180" display="-"/>
    <hyperlink ref="B185" location="'GuV'!A180" display="-"/>
    <hyperlink ref="B187" location="'GuV'!A186" display="+"/>
    <hyperlink ref="B188" location="'GuV'!A186" display="+"/>
    <hyperlink ref="B189" location="'GuV'!A186" display="+"/>
    <hyperlink ref="B190" location="'GuV'!A186" display="+"/>
    <hyperlink ref="B191" location="'GuV'!A186" display="+"/>
    <hyperlink ref="B201" location="'GuV'!A199" display="+"/>
    <hyperlink ref="B202" location="'GuV'!A199" display="+"/>
    <hyperlink ref="B203" location="'GuV'!A199" display="+"/>
    <hyperlink ref="B204" location="'GuV'!A199" display="+"/>
    <hyperlink ref="B205" location="'GuV'!A199" display="+"/>
    <hyperlink ref="B206" location="'GuV'!A199" display="-"/>
    <hyperlink ref="B207" location="'GuV'!A199" display="+"/>
    <hyperlink ref="B208" location="'GuV'!A199" display="+"/>
    <hyperlink ref="B209" location="'GuV'!A199" display="-"/>
    <hyperlink ref="B210" location="'GuV'!A199" display="+"/>
    <hyperlink ref="B212" location="'GuV'!A210" display="-"/>
    <hyperlink ref="B213" location="'GuV'!A210" display="+"/>
    <hyperlink ref="B229" location="'GuV'!A228" display="+"/>
    <hyperlink ref="B230" location="'GuV'!A228" display="+"/>
    <hyperlink ref="B231" location="'GuV'!A228" display="+"/>
    <hyperlink ref="B232" location="'GuV'!A228" display="+"/>
    <hyperlink ref="B233" location="'GuV'!A228" display="+"/>
    <hyperlink ref="B234" location="'GuV'!A228" display="+"/>
    <hyperlink ref="B236" location="'GuV'!A235" display="+"/>
    <hyperlink ref="B237" location="'GuV'!A235" display="+"/>
    <hyperlink ref="B238" location="'GuV'!A235" display="+"/>
    <hyperlink ref="B239" location="'GuV'!A235" display="+"/>
    <hyperlink ref="B244" location="'GuV'!A243" display="+"/>
    <hyperlink ref="B245" location="'GuV'!A243" display="+"/>
    <hyperlink ref="B246" location="'GuV'!A243" display="+"/>
    <hyperlink ref="B247" location="'GuV'!A243" display="+"/>
    <hyperlink ref="B248" location="'GuV'!A243" display="+"/>
    <hyperlink ref="B249" location="'GuV'!A243" display="+"/>
    <hyperlink ref="B251" location="'GuV'!A250" display="+"/>
    <hyperlink ref="B252" location="'GuV'!A250" display="+"/>
    <hyperlink ref="B253" location="'GuV'!A250" display="+"/>
    <hyperlink ref="B254" location="'GuV'!A250" display="+"/>
  </hyperlinks>
  <pageMargins left="0.78740157499999996" right="0.78740157499999996" top="0.984251969" bottom="0.984251969" header="0.4921259845" footer="0.4921259845"/>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outlinePr summaryBelow="0" summaryRight="0"/>
  </sheetPr>
  <dimension ref="A1:W599"/>
  <sheetViews>
    <sheetView workbookViewId="0">
      <pane xSplit="3" ySplit="7" topLeftCell="R8" activePane="bottomRight" state="frozen"/>
      <selection pane="topRight" activeCell="D1" sqref="D1"/>
      <selection pane="bottomLeft" activeCell="A7" sqref="A7"/>
      <selection pane="bottomRight" activeCell="R8" sqref="R8"/>
    </sheetView>
  </sheetViews>
  <sheetFormatPr defaultColWidth="9.6640625" defaultRowHeight="12" customHeight="1" outlineLevelRow="3" outlineLevelCol="1"/>
  <cols>
    <col min="1" max="1" width="59.1640625" style="78" customWidth="1"/>
    <col min="2" max="2" width="2.83203125" style="78" customWidth="1"/>
    <col min="3" max="3" width="2.83203125" style="78" customWidth="1" collapsed="1"/>
    <col min="4" max="4" width="24.5" style="78" hidden="1" customWidth="1" outlineLevel="1"/>
    <col min="5" max="5" width="20.83203125" style="78" hidden="1" customWidth="1" outlineLevel="1"/>
    <col min="6" max="6" width="13.5" style="78" hidden="1" customWidth="1" outlineLevel="1"/>
    <col min="7" max="7" width="24.1640625" style="77" hidden="1" customWidth="1" outlineLevel="1"/>
    <col min="8" max="8" width="34.6640625" style="77" hidden="1" customWidth="1" outlineLevel="1"/>
    <col min="9" max="9" width="25.83203125" style="77" hidden="1" customWidth="1" outlineLevel="1"/>
    <col min="10" max="10" width="31.5" style="77" hidden="1" customWidth="1" outlineLevel="1"/>
    <col min="11" max="11" width="16" style="77" hidden="1" customWidth="1" outlineLevel="1"/>
    <col min="12" max="12" width="18.6640625" style="77" hidden="1" customWidth="1" outlineLevel="1"/>
    <col min="13" max="13" width="14.5" style="77" hidden="1" customWidth="1" outlineLevel="1"/>
    <col min="14" max="14" width="18.6640625" style="77" hidden="1" customWidth="1" outlineLevel="1"/>
    <col min="15" max="15" width="27" style="77" hidden="1" customWidth="1" outlineLevel="1"/>
    <col min="16" max="16" width="22" style="77" hidden="1" customWidth="1" outlineLevel="1"/>
    <col min="17" max="17" width="17" style="77" hidden="1" customWidth="1" outlineLevel="1"/>
    <col min="18" max="18" width="2.83203125" style="6740" customWidth="1"/>
    <col min="19" max="19" width="15.83203125" style="3931" customWidth="1" outlineLevel="1"/>
    <col min="20" max="20" width="2.83203125" style="75" customWidth="1"/>
    <col min="21" max="21" width="30.5" style="75" customWidth="1"/>
    <col min="22" max="22" width="2.83203125" style="75" customWidth="1"/>
    <col min="23" max="23" width="15.83203125" style="75" customWidth="1" outlineLevel="1"/>
    <col min="24" max="16384" width="9.6640625" style="77"/>
  </cols>
  <sheetData>
    <row r="1" spans="1:23" s="62" customFormat="1" ht="12" customHeight="1">
      <c r="A1" s="6748" t="s">
        <v>48</v>
      </c>
      <c r="B1" s="6748"/>
      <c r="C1" s="6748"/>
      <c r="D1" s="6748" t="s">
        <v>48</v>
      </c>
      <c r="E1" s="6748" t="s">
        <v>48</v>
      </c>
      <c r="F1" s="61"/>
      <c r="G1" s="61"/>
      <c r="H1" s="61"/>
      <c r="I1" s="61"/>
      <c r="J1" s="61"/>
      <c r="K1" s="61"/>
      <c r="L1" s="61"/>
      <c r="M1" s="61"/>
      <c r="N1" s="61"/>
      <c r="O1" s="61"/>
      <c r="P1" s="61"/>
      <c r="Q1" s="61"/>
      <c r="S1" s="8"/>
    </row>
    <row r="2" spans="1:23" s="62" customFormat="1" ht="12" customHeight="1">
      <c r="A2" s="6748"/>
      <c r="B2" s="6748"/>
      <c r="C2" s="6748"/>
      <c r="D2" s="6748"/>
      <c r="E2" s="6748"/>
      <c r="F2" s="61"/>
      <c r="G2" s="61"/>
      <c r="H2" s="61"/>
      <c r="I2" s="61"/>
      <c r="J2" s="61"/>
      <c r="K2" s="61"/>
      <c r="L2" s="61"/>
      <c r="M2" s="61"/>
      <c r="N2" s="61"/>
      <c r="O2" s="61"/>
      <c r="P2" s="61"/>
      <c r="Q2" s="61"/>
      <c r="S2" s="8"/>
    </row>
    <row r="3" spans="1:23" s="62" customFormat="1" ht="12" customHeight="1">
      <c r="A3" s="6747" t="s">
        <v>82</v>
      </c>
      <c r="B3" s="63"/>
      <c r="C3" s="64"/>
      <c r="D3" s="63"/>
      <c r="E3" s="63"/>
      <c r="F3" s="63"/>
      <c r="G3" s="63"/>
      <c r="H3" s="63"/>
      <c r="I3" s="63"/>
      <c r="J3" s="63"/>
      <c r="K3" s="63"/>
      <c r="L3" s="63"/>
      <c r="M3" s="63"/>
      <c r="N3" s="63"/>
      <c r="O3" s="63"/>
      <c r="P3" s="63"/>
      <c r="Q3" s="63"/>
      <c r="U3" s="6745" t="s">
        <v>49</v>
      </c>
      <c r="V3" s="6745"/>
      <c r="W3" s="3"/>
    </row>
    <row r="4" spans="1:23" s="62" customFormat="1" ht="33.75" customHeight="1">
      <c r="A4" s="6747"/>
      <c r="B4" s="63"/>
      <c r="C4" s="64"/>
      <c r="D4" s="63"/>
      <c r="E4" s="63"/>
      <c r="F4" s="63"/>
      <c r="G4" s="64"/>
      <c r="H4" s="64"/>
      <c r="I4" s="64"/>
      <c r="J4" s="63"/>
      <c r="K4" s="63"/>
      <c r="L4" s="63"/>
      <c r="M4" s="63"/>
      <c r="N4" s="63"/>
      <c r="O4" s="63"/>
      <c r="P4" s="63"/>
      <c r="Q4" s="63"/>
      <c r="U4" s="6746" t="s">
        <v>50</v>
      </c>
      <c r="V4" s="6746"/>
      <c r="W4" s="4"/>
    </row>
    <row r="5" spans="1:23" s="66" customFormat="1" ht="24.75" customHeight="1">
      <c r="A5" s="11" t="s">
        <v>19</v>
      </c>
      <c r="B5" s="12" t="s">
        <v>33</v>
      </c>
      <c r="C5" s="12" t="s">
        <v>34</v>
      </c>
      <c r="D5" s="11" t="s">
        <v>18</v>
      </c>
      <c r="E5" s="11"/>
      <c r="F5" s="11" t="s">
        <v>20</v>
      </c>
      <c r="G5" s="11" t="s">
        <v>21</v>
      </c>
      <c r="H5" s="11"/>
      <c r="I5" s="11"/>
      <c r="J5" s="11" t="s">
        <v>22</v>
      </c>
      <c r="K5" s="11" t="s">
        <v>23</v>
      </c>
      <c r="L5" s="11" t="s">
        <v>24</v>
      </c>
      <c r="M5" s="65"/>
      <c r="N5" s="11"/>
      <c r="O5" s="11" t="s">
        <v>25</v>
      </c>
      <c r="P5" s="11" t="s">
        <v>26</v>
      </c>
      <c r="Q5" s="11" t="s">
        <v>27</v>
      </c>
      <c r="S5" s="34" t="s">
        <v>1538</v>
      </c>
      <c r="U5" s="34" t="s">
        <v>38</v>
      </c>
      <c r="V5" s="67"/>
      <c r="W5" s="34" t="s">
        <v>29</v>
      </c>
    </row>
    <row r="6" spans="1:23" s="69" customFormat="1" ht="90.75" customHeight="1" outlineLevel="1">
      <c r="A6" s="16" t="s">
        <v>35</v>
      </c>
      <c r="B6" s="16" t="s">
        <v>36</v>
      </c>
      <c r="C6" s="16" t="s">
        <v>37</v>
      </c>
      <c r="D6" s="68" t="s">
        <v>42</v>
      </c>
      <c r="E6" s="68" t="s">
        <v>43</v>
      </c>
      <c r="F6" s="68" t="s">
        <v>44</v>
      </c>
      <c r="G6" s="68" t="s">
        <v>45</v>
      </c>
      <c r="H6" s="68" t="s">
        <v>46</v>
      </c>
      <c r="I6" s="68" t="s">
        <v>47</v>
      </c>
      <c r="J6" s="68" t="s">
        <v>0</v>
      </c>
      <c r="K6" s="68" t="s">
        <v>1</v>
      </c>
      <c r="L6" s="68" t="s">
        <v>3</v>
      </c>
      <c r="M6" s="68" t="s">
        <v>4</v>
      </c>
      <c r="N6" s="68" t="s">
        <v>2</v>
      </c>
      <c r="O6" s="68" t="s">
        <v>5</v>
      </c>
      <c r="P6" s="68" t="s">
        <v>6</v>
      </c>
      <c r="Q6" s="68" t="s">
        <v>7</v>
      </c>
      <c r="S6" s="16" t="s">
        <v>58</v>
      </c>
      <c r="U6" s="16" t="s">
        <v>57</v>
      </c>
      <c r="W6" s="16" t="s">
        <v>30</v>
      </c>
    </row>
    <row r="7" spans="1:23" s="71" customFormat="1" ht="12" customHeight="1">
      <c r="A7" s="70"/>
      <c r="B7" s="70"/>
      <c r="C7" s="70"/>
      <c r="N7" s="70"/>
      <c r="S7" s="9"/>
    </row>
    <row r="8" spans="1:23" ht="12" customHeight="1">
      <c r="A8" s="72" t="s">
        <v>17</v>
      </c>
      <c r="B8" s="73"/>
      <c r="C8" s="74" t="str">
        <f>IF(OR(ISNUMBER(#REF!),ISNUMBER(#REF!),ISNUMBER(#REF!),ISNUMBER(#REF!),ISNUMBER(#REF!),ISNUMBER(#REF!),ISNUMBER(#REF!),ISNUMBER(#REF!),ISNUMBER(#REF!),ISNUMBER(#REF!)),"x","")</f>
        <v/>
      </c>
      <c r="D8" s="70" t="s">
        <v>10</v>
      </c>
      <c r="E8" s="70" t="s">
        <v>67</v>
      </c>
      <c r="F8" s="70" t="s">
        <v>68</v>
      </c>
      <c r="G8" s="70" t="s">
        <v>69</v>
      </c>
      <c r="H8" s="70" t="s">
        <v>70</v>
      </c>
      <c r="I8" s="70" t="s">
        <v>71</v>
      </c>
      <c r="J8" s="70" t="s">
        <v>72</v>
      </c>
      <c r="K8" s="70" t="s">
        <v>8</v>
      </c>
      <c r="L8" s="70" t="s">
        <v>8</v>
      </c>
      <c r="M8" s="70" t="s">
        <v>12</v>
      </c>
      <c r="N8" s="70" t="s">
        <v>12</v>
      </c>
      <c r="O8" s="70" t="s">
        <v>14</v>
      </c>
      <c r="P8" s="70" t="s">
        <v>8</v>
      </c>
      <c r="Q8" s="70" t="s">
        <v>8</v>
      </c>
      <c r="W8" s="76"/>
    </row>
    <row r="9" spans="1:23" ht="11.25">
      <c r="A9" s="6674" t="s">
        <v>69</v>
      </c>
      <c r="B9" s="75"/>
      <c r="C9" s="74" t="str">
        <f>IF(OR(ISNUMBER(U9),ISNUMBER(#REF!),ISNUMBER(#REF!),ISNUMBER(#REF!),ISNUMBER(#REF!),ISNUMBER(#REF!),ISNUMBER(#REF!),ISNUMBER(#REF!),ISNUMBER(W9),ISNUMBER(Y9)),"x","")</f>
        <v/>
      </c>
      <c r="D9" s="78" t="s">
        <v>113</v>
      </c>
      <c r="E9" s="78" t="s">
        <v>67</v>
      </c>
      <c r="F9" s="78" t="s">
        <v>68</v>
      </c>
      <c r="G9" s="78" t="s">
        <v>69</v>
      </c>
      <c r="H9" s="78" t="s">
        <v>70</v>
      </c>
      <c r="I9" s="78" t="s">
        <v>71</v>
      </c>
      <c r="J9" s="78" t="s">
        <v>72</v>
      </c>
      <c r="K9" s="78"/>
      <c r="L9" s="78"/>
      <c r="M9" s="78" t="s">
        <v>12</v>
      </c>
      <c r="N9" s="78" t="s">
        <v>12</v>
      </c>
      <c r="O9" s="78" t="s">
        <v>14</v>
      </c>
      <c r="P9" s="78"/>
      <c r="Q9" s="78"/>
      <c r="S9" s="6665"/>
      <c r="U9" s="6675" t="str">
        <f>IF(OR(ISNUMBER(U10),ISNUMBER(U11),ISNUMBER(U25),ISNUMBER(U38),ISNUMBER(U41),ISNUMBER(U48)),N(U10)-N(U11)+N(U25)+N(U38)+N(U41)+N(U48),IF(ISNUMBER(S9),S9,""))</f>
        <v/>
      </c>
      <c r="W9" s="84"/>
    </row>
    <row r="10" spans="1:23" ht="11.25" outlineLevel="1">
      <c r="A10" s="6676" t="s">
        <v>1414</v>
      </c>
      <c r="B10" s="75" t="s">
        <v>88</v>
      </c>
      <c r="C10" s="74" t="str">
        <f>IF(OR(ISNUMBER(U10),ISNUMBER(#REF!),ISNUMBER(#REF!),ISNUMBER(#REF!),ISNUMBER(#REF!),ISNUMBER(#REF!),ISNUMBER(#REF!),ISNUMBER(#REF!),ISNUMBER(W10),ISNUMBER(Y10)),"x","")</f>
        <v/>
      </c>
      <c r="D10" s="78" t="s">
        <v>113</v>
      </c>
      <c r="E10" s="78" t="s">
        <v>1415</v>
      </c>
      <c r="F10" s="78" t="s">
        <v>68</v>
      </c>
      <c r="G10" s="78" t="s">
        <v>1414</v>
      </c>
      <c r="H10" s="78" t="s">
        <v>70</v>
      </c>
      <c r="I10" s="78" t="s">
        <v>1416</v>
      </c>
      <c r="J10" s="78" t="s">
        <v>86</v>
      </c>
      <c r="K10" s="78"/>
      <c r="L10" s="78"/>
      <c r="M10" s="78" t="s">
        <v>12</v>
      </c>
      <c r="N10" s="78" t="s">
        <v>12</v>
      </c>
      <c r="O10" s="78" t="s">
        <v>14</v>
      </c>
      <c r="P10" s="78"/>
      <c r="Q10" s="78"/>
      <c r="S10" s="6665"/>
      <c r="U10" s="6742" t="str">
        <f>IF(ISNUMBER(GuV!Y223),GuV!Y223,"")</f>
        <v/>
      </c>
      <c r="W10" s="84"/>
    </row>
    <row r="11" spans="1:23" ht="11.25" outlineLevel="1">
      <c r="A11" s="6677" t="s">
        <v>1417</v>
      </c>
      <c r="B11" s="75" t="s">
        <v>198</v>
      </c>
      <c r="C11" s="74" t="str">
        <f>IF(OR(ISNUMBER(U11),ISNUMBER(#REF!),ISNUMBER(#REF!),ISNUMBER(#REF!),ISNUMBER(#REF!),ISNUMBER(#REF!),ISNUMBER(#REF!),ISNUMBER(#REF!),ISNUMBER(W11),ISNUMBER(Y11)),"x","")</f>
        <v/>
      </c>
      <c r="D11" s="78" t="s">
        <v>113</v>
      </c>
      <c r="E11" s="78" t="s">
        <v>1418</v>
      </c>
      <c r="F11" s="78" t="s">
        <v>68</v>
      </c>
      <c r="G11" s="78" t="s">
        <v>1417</v>
      </c>
      <c r="H11" s="78" t="s">
        <v>70</v>
      </c>
      <c r="I11" s="78" t="s">
        <v>1419</v>
      </c>
      <c r="J11" s="78" t="s">
        <v>72</v>
      </c>
      <c r="K11" s="78"/>
      <c r="L11" s="78"/>
      <c r="M11" s="78" t="s">
        <v>12</v>
      </c>
      <c r="N11" s="78" t="s">
        <v>12</v>
      </c>
      <c r="O11" s="78" t="s">
        <v>14</v>
      </c>
      <c r="P11" s="78"/>
      <c r="Q11" s="78"/>
      <c r="S11" s="6665"/>
      <c r="U11" s="6678" t="str">
        <f>IF(OR(ISNUMBER(U12),ISNUMBER(U14),ISNUMBER(U15),ISNUMBER(U16),ISNUMBER(U19),ISNUMBER(U20),ISNUMBER(U21),ISNUMBER(U23),ISNUMBER(U24)),N(U12)+N(U14)+N(U15)+N(U16)+N(U19)+N(U20)+N(U21)+N(U23)+N(U24),IF(ISNUMBER(S11),S11,""))</f>
        <v/>
      </c>
      <c r="W11" s="84"/>
    </row>
    <row r="12" spans="1:23" ht="11.25" outlineLevel="2" collapsed="1">
      <c r="A12" s="6679" t="s">
        <v>1420</v>
      </c>
      <c r="B12" s="75" t="s">
        <v>88</v>
      </c>
      <c r="C12" s="74" t="str">
        <f>IF(OR(ISNUMBER(U12),ISNUMBER(#REF!),ISNUMBER(#REF!),ISNUMBER(#REF!),ISNUMBER(#REF!),ISNUMBER(#REF!),ISNUMBER(#REF!),ISNUMBER(#REF!),ISNUMBER(W12),ISNUMBER(Y12)),"x","")</f>
        <v/>
      </c>
      <c r="D12" s="78" t="s">
        <v>113</v>
      </c>
      <c r="E12" s="78" t="s">
        <v>1421</v>
      </c>
      <c r="F12" s="78" t="s">
        <v>68</v>
      </c>
      <c r="G12" s="78" t="s">
        <v>1420</v>
      </c>
      <c r="H12" s="78" t="s">
        <v>70</v>
      </c>
      <c r="I12" s="78" t="s">
        <v>1422</v>
      </c>
      <c r="J12" s="78" t="s">
        <v>86</v>
      </c>
      <c r="K12" s="78"/>
      <c r="L12" s="78"/>
      <c r="M12" s="78" t="s">
        <v>12</v>
      </c>
      <c r="N12" s="78" t="s">
        <v>12</v>
      </c>
      <c r="O12" s="78" t="s">
        <v>14</v>
      </c>
      <c r="P12" s="78"/>
      <c r="Q12" s="78"/>
      <c r="S12" s="6665"/>
      <c r="U12" s="6680" t="str">
        <f>IF(ISNUMBER(S12),S12,"")</f>
        <v/>
      </c>
      <c r="W12" s="84"/>
    </row>
    <row r="13" spans="1:23" ht="11.25" hidden="1" outlineLevel="3">
      <c r="A13" s="6681" t="s">
        <v>1423</v>
      </c>
      <c r="B13" s="75"/>
      <c r="C13" s="74" t="str">
        <f>IF(OR(ISNUMBER(U13),ISNUMBER(#REF!),ISNUMBER(#REF!),ISNUMBER(#REF!),ISNUMBER(#REF!),ISNUMBER(#REF!),ISNUMBER(#REF!),ISNUMBER(#REF!),ISNUMBER(W13),ISNUMBER(Y13)),"x","")</f>
        <v/>
      </c>
      <c r="D13" s="78" t="s">
        <v>113</v>
      </c>
      <c r="E13" s="78" t="s">
        <v>1424</v>
      </c>
      <c r="F13" s="78" t="s">
        <v>68</v>
      </c>
      <c r="G13" s="78" t="s">
        <v>1423</v>
      </c>
      <c r="H13" s="78" t="s">
        <v>70</v>
      </c>
      <c r="I13" s="78" t="s">
        <v>1425</v>
      </c>
      <c r="J13" s="78" t="s">
        <v>86</v>
      </c>
      <c r="K13" s="78"/>
      <c r="L13" s="78"/>
      <c r="M13" s="78" t="s">
        <v>12</v>
      </c>
      <c r="N13" s="78" t="s">
        <v>12</v>
      </c>
      <c r="O13" s="78" t="s">
        <v>14</v>
      </c>
      <c r="P13" s="78"/>
      <c r="Q13" s="78"/>
      <c r="S13" s="6665"/>
      <c r="U13" s="6682"/>
      <c r="W13" s="84"/>
    </row>
    <row r="14" spans="1:23" ht="11.25" outlineLevel="2">
      <c r="A14" s="6683" t="s">
        <v>1426</v>
      </c>
      <c r="B14" s="75" t="s">
        <v>88</v>
      </c>
      <c r="C14" s="74" t="str">
        <f>IF(OR(ISNUMBER(U14),ISNUMBER(#REF!),ISNUMBER(#REF!),ISNUMBER(#REF!),ISNUMBER(#REF!),ISNUMBER(#REF!),ISNUMBER(#REF!),ISNUMBER(#REF!),ISNUMBER(W14),ISNUMBER(Y14)),"x","")</f>
        <v/>
      </c>
      <c r="D14" s="78" t="s">
        <v>113</v>
      </c>
      <c r="E14" s="78" t="s">
        <v>1427</v>
      </c>
      <c r="F14" s="78" t="s">
        <v>68</v>
      </c>
      <c r="G14" s="78" t="s">
        <v>1426</v>
      </c>
      <c r="H14" s="78" t="s">
        <v>70</v>
      </c>
      <c r="I14" s="78" t="s">
        <v>1422</v>
      </c>
      <c r="J14" s="78" t="s">
        <v>86</v>
      </c>
      <c r="K14" s="78"/>
      <c r="L14" s="78"/>
      <c r="M14" s="78" t="s">
        <v>12</v>
      </c>
      <c r="N14" s="78" t="s">
        <v>12</v>
      </c>
      <c r="O14" s="78" t="s">
        <v>14</v>
      </c>
      <c r="P14" s="78"/>
      <c r="Q14" s="78"/>
      <c r="S14" s="6665"/>
      <c r="U14" s="6727" t="str">
        <f t="shared" ref="U14:U21" si="0">IF(ISNUMBER(S14),S14,"")</f>
        <v/>
      </c>
      <c r="W14" s="84"/>
    </row>
    <row r="15" spans="1:23" ht="11.25" outlineLevel="2">
      <c r="A15" s="6684" t="s">
        <v>1428</v>
      </c>
      <c r="B15" s="75" t="s">
        <v>88</v>
      </c>
      <c r="C15" s="74" t="str">
        <f>IF(OR(ISNUMBER(U15),ISNUMBER(#REF!),ISNUMBER(#REF!),ISNUMBER(#REF!),ISNUMBER(#REF!),ISNUMBER(#REF!),ISNUMBER(#REF!),ISNUMBER(#REF!),ISNUMBER(W15),ISNUMBER(Y15)),"x","")</f>
        <v/>
      </c>
      <c r="D15" s="78" t="s">
        <v>113</v>
      </c>
      <c r="E15" s="78" t="s">
        <v>1429</v>
      </c>
      <c r="F15" s="78" t="s">
        <v>68</v>
      </c>
      <c r="G15" s="78" t="s">
        <v>1428</v>
      </c>
      <c r="H15" s="78" t="s">
        <v>70</v>
      </c>
      <c r="I15" s="78" t="s">
        <v>1430</v>
      </c>
      <c r="J15" s="78" t="s">
        <v>86</v>
      </c>
      <c r="K15" s="78"/>
      <c r="L15" s="78"/>
      <c r="M15" s="78" t="s">
        <v>12</v>
      </c>
      <c r="N15" s="78" t="s">
        <v>12</v>
      </c>
      <c r="O15" s="78" t="s">
        <v>14</v>
      </c>
      <c r="P15" s="78"/>
      <c r="Q15" s="78"/>
      <c r="S15" s="6665"/>
      <c r="U15" s="6727" t="str">
        <f t="shared" si="0"/>
        <v/>
      </c>
      <c r="W15" s="84"/>
    </row>
    <row r="16" spans="1:23" ht="11.25" outlineLevel="2" collapsed="1">
      <c r="A16" s="6685" t="s">
        <v>1431</v>
      </c>
      <c r="B16" s="75" t="s">
        <v>88</v>
      </c>
      <c r="C16" s="74" t="str">
        <f>IF(OR(ISNUMBER(U16),ISNUMBER(#REF!),ISNUMBER(#REF!),ISNUMBER(#REF!),ISNUMBER(#REF!),ISNUMBER(#REF!),ISNUMBER(#REF!),ISNUMBER(#REF!),ISNUMBER(W16),ISNUMBER(Y16)),"x","")</f>
        <v/>
      </c>
      <c r="D16" s="78" t="s">
        <v>113</v>
      </c>
      <c r="E16" s="78" t="s">
        <v>1432</v>
      </c>
      <c r="F16" s="78" t="s">
        <v>68</v>
      </c>
      <c r="G16" s="78" t="s">
        <v>1431</v>
      </c>
      <c r="H16" s="78" t="s">
        <v>70</v>
      </c>
      <c r="I16" s="78" t="s">
        <v>1433</v>
      </c>
      <c r="J16" s="78" t="s">
        <v>72</v>
      </c>
      <c r="K16" s="78"/>
      <c r="L16" s="78"/>
      <c r="M16" s="78" t="s">
        <v>12</v>
      </c>
      <c r="N16" s="78" t="s">
        <v>12</v>
      </c>
      <c r="O16" s="78" t="s">
        <v>14</v>
      </c>
      <c r="P16" s="78"/>
      <c r="Q16" s="78"/>
      <c r="S16" s="6665"/>
      <c r="U16" s="6727" t="str">
        <f>IF(OR(ISNUMBER(U17),ISNUMBER(U18)),N(U17)-N(U18),IF(ISNUMBER(S16),S16,""))</f>
        <v/>
      </c>
      <c r="W16" s="84"/>
    </row>
    <row r="17" spans="1:23" ht="11.25" hidden="1" outlineLevel="3">
      <c r="A17" s="6686" t="s">
        <v>1434</v>
      </c>
      <c r="B17" s="75" t="s">
        <v>88</v>
      </c>
      <c r="C17" s="74" t="str">
        <f>IF(OR(ISNUMBER(U17),ISNUMBER(#REF!),ISNUMBER(#REF!),ISNUMBER(#REF!),ISNUMBER(#REF!),ISNUMBER(#REF!),ISNUMBER(#REF!),ISNUMBER(#REF!),ISNUMBER(W17),ISNUMBER(Y17)),"x","")</f>
        <v/>
      </c>
      <c r="D17" s="78" t="s">
        <v>113</v>
      </c>
      <c r="E17" s="78" t="s">
        <v>1435</v>
      </c>
      <c r="F17" s="78" t="s">
        <v>68</v>
      </c>
      <c r="G17" s="78" t="s">
        <v>1434</v>
      </c>
      <c r="H17" s="78" t="s">
        <v>70</v>
      </c>
      <c r="I17" s="78" t="s">
        <v>1436</v>
      </c>
      <c r="J17" s="78" t="s">
        <v>86</v>
      </c>
      <c r="K17" s="78"/>
      <c r="L17" s="78"/>
      <c r="M17" s="78" t="s">
        <v>12</v>
      </c>
      <c r="N17" s="78" t="s">
        <v>12</v>
      </c>
      <c r="O17" s="78" t="s">
        <v>14</v>
      </c>
      <c r="P17" s="78"/>
      <c r="Q17" s="78"/>
      <c r="S17" s="6665"/>
      <c r="U17" s="6727" t="str">
        <f t="shared" si="0"/>
        <v/>
      </c>
      <c r="W17" s="84"/>
    </row>
    <row r="18" spans="1:23" ht="11.25" hidden="1" outlineLevel="3">
      <c r="A18" s="6687" t="s">
        <v>1437</v>
      </c>
      <c r="B18" s="75" t="s">
        <v>198</v>
      </c>
      <c r="C18" s="74" t="str">
        <f>IF(OR(ISNUMBER(U18),ISNUMBER(#REF!),ISNUMBER(#REF!),ISNUMBER(#REF!),ISNUMBER(#REF!),ISNUMBER(#REF!),ISNUMBER(#REF!),ISNUMBER(#REF!),ISNUMBER(W18),ISNUMBER(Y18)),"x","")</f>
        <v/>
      </c>
      <c r="D18" s="78" t="s">
        <v>113</v>
      </c>
      <c r="E18" s="78" t="s">
        <v>1438</v>
      </c>
      <c r="F18" s="78" t="s">
        <v>68</v>
      </c>
      <c r="G18" s="78" t="s">
        <v>1437</v>
      </c>
      <c r="H18" s="78" t="s">
        <v>70</v>
      </c>
      <c r="I18" s="78" t="s">
        <v>1439</v>
      </c>
      <c r="J18" s="78" t="s">
        <v>86</v>
      </c>
      <c r="K18" s="78"/>
      <c r="L18" s="78"/>
      <c r="M18" s="78" t="s">
        <v>12</v>
      </c>
      <c r="N18" s="78" t="s">
        <v>12</v>
      </c>
      <c r="O18" s="78" t="s">
        <v>14</v>
      </c>
      <c r="P18" s="78"/>
      <c r="Q18" s="78"/>
      <c r="S18" s="6665"/>
      <c r="U18" s="6727" t="str">
        <f t="shared" si="0"/>
        <v/>
      </c>
      <c r="W18" s="84"/>
    </row>
    <row r="19" spans="1:23" ht="11.25" outlineLevel="2">
      <c r="A19" s="6688" t="s">
        <v>1440</v>
      </c>
      <c r="B19" s="75" t="s">
        <v>88</v>
      </c>
      <c r="C19" s="74" t="str">
        <f>IF(OR(ISNUMBER(U19),ISNUMBER(#REF!),ISNUMBER(#REF!),ISNUMBER(#REF!),ISNUMBER(#REF!),ISNUMBER(#REF!),ISNUMBER(#REF!),ISNUMBER(#REF!),ISNUMBER(W19),ISNUMBER(Y19)),"x","")</f>
        <v/>
      </c>
      <c r="D19" s="78" t="s">
        <v>113</v>
      </c>
      <c r="E19" s="78" t="s">
        <v>1441</v>
      </c>
      <c r="F19" s="78" t="s">
        <v>68</v>
      </c>
      <c r="G19" s="78" t="s">
        <v>1440</v>
      </c>
      <c r="H19" s="78" t="s">
        <v>70</v>
      </c>
      <c r="I19" s="78" t="s">
        <v>1422</v>
      </c>
      <c r="J19" s="78" t="s">
        <v>86</v>
      </c>
      <c r="K19" s="78"/>
      <c r="L19" s="78"/>
      <c r="M19" s="78" t="s">
        <v>12</v>
      </c>
      <c r="N19" s="78" t="s">
        <v>12</v>
      </c>
      <c r="O19" s="78" t="s">
        <v>14</v>
      </c>
      <c r="P19" s="78"/>
      <c r="Q19" s="78"/>
      <c r="S19" s="6665"/>
      <c r="U19" s="6727" t="str">
        <f t="shared" si="0"/>
        <v/>
      </c>
      <c r="W19" s="84"/>
    </row>
    <row r="20" spans="1:23" ht="11.25" outlineLevel="2">
      <c r="A20" s="6689" t="s">
        <v>1442</v>
      </c>
      <c r="B20" s="75" t="s">
        <v>88</v>
      </c>
      <c r="C20" s="74" t="str">
        <f>IF(OR(ISNUMBER(U20),ISNUMBER(#REF!),ISNUMBER(#REF!),ISNUMBER(#REF!),ISNUMBER(#REF!),ISNUMBER(#REF!),ISNUMBER(#REF!),ISNUMBER(#REF!),ISNUMBER(W20),ISNUMBER(Y20)),"x","")</f>
        <v/>
      </c>
      <c r="D20" s="78" t="s">
        <v>113</v>
      </c>
      <c r="E20" s="78" t="s">
        <v>1443</v>
      </c>
      <c r="F20" s="78" t="s">
        <v>68</v>
      </c>
      <c r="G20" s="78" t="s">
        <v>1442</v>
      </c>
      <c r="H20" s="78" t="s">
        <v>70</v>
      </c>
      <c r="I20" s="78" t="s">
        <v>1444</v>
      </c>
      <c r="J20" s="78" t="s">
        <v>86</v>
      </c>
      <c r="K20" s="78"/>
      <c r="L20" s="78"/>
      <c r="M20" s="78" t="s">
        <v>12</v>
      </c>
      <c r="N20" s="78" t="s">
        <v>12</v>
      </c>
      <c r="O20" s="78" t="s">
        <v>14</v>
      </c>
      <c r="P20" s="78"/>
      <c r="Q20" s="78"/>
      <c r="S20" s="6665"/>
      <c r="U20" s="6727" t="str">
        <f t="shared" si="0"/>
        <v/>
      </c>
      <c r="W20" s="84"/>
    </row>
    <row r="21" spans="1:23" ht="11.25" outlineLevel="2">
      <c r="A21" s="6690" t="s">
        <v>1445</v>
      </c>
      <c r="B21" s="75" t="s">
        <v>88</v>
      </c>
      <c r="C21" s="74" t="str">
        <f>IF(OR(ISNUMBER(U21),ISNUMBER(#REF!),ISNUMBER(#REF!),ISNUMBER(#REF!),ISNUMBER(#REF!),ISNUMBER(#REF!),ISNUMBER(#REF!),ISNUMBER(#REF!),ISNUMBER(W21),ISNUMBER(Y21)),"x","")</f>
        <v/>
      </c>
      <c r="D21" s="78" t="s">
        <v>113</v>
      </c>
      <c r="E21" s="78" t="s">
        <v>1446</v>
      </c>
      <c r="F21" s="78" t="s">
        <v>68</v>
      </c>
      <c r="G21" s="78" t="s">
        <v>1445</v>
      </c>
      <c r="H21" s="78" t="s">
        <v>70</v>
      </c>
      <c r="I21" s="78" t="s">
        <v>1447</v>
      </c>
      <c r="J21" s="78" t="s">
        <v>86</v>
      </c>
      <c r="K21" s="78"/>
      <c r="L21" s="78"/>
      <c r="M21" s="78" t="s">
        <v>12</v>
      </c>
      <c r="N21" s="78" t="s">
        <v>12</v>
      </c>
      <c r="O21" s="78" t="s">
        <v>14</v>
      </c>
      <c r="P21" s="78"/>
      <c r="Q21" s="78"/>
      <c r="S21" s="6665"/>
      <c r="U21" s="6727" t="str">
        <f t="shared" si="0"/>
        <v/>
      </c>
      <c r="W21" s="84"/>
    </row>
    <row r="22" spans="1:23" ht="11.25" outlineLevel="2">
      <c r="A22" s="6691" t="s">
        <v>1448</v>
      </c>
      <c r="B22" s="75"/>
      <c r="C22" s="74" t="str">
        <f>IF(OR(ISNUMBER(U22),ISNUMBER(#REF!),ISNUMBER(#REF!),ISNUMBER(#REF!),ISNUMBER(#REF!),ISNUMBER(#REF!),ISNUMBER(#REF!),ISNUMBER(#REF!),ISNUMBER(W22),ISNUMBER(Y22)),"x","")</f>
        <v/>
      </c>
      <c r="D22" s="78" t="s">
        <v>113</v>
      </c>
      <c r="E22" s="78" t="s">
        <v>1449</v>
      </c>
      <c r="F22" s="78" t="s">
        <v>13</v>
      </c>
      <c r="G22" s="78" t="s">
        <v>1448</v>
      </c>
      <c r="H22" s="78"/>
      <c r="I22" s="78"/>
      <c r="J22" s="78"/>
      <c r="K22" s="78"/>
      <c r="L22" s="78"/>
      <c r="M22" s="78" t="s">
        <v>12</v>
      </c>
      <c r="N22" s="78" t="s">
        <v>12</v>
      </c>
      <c r="O22" s="78" t="s">
        <v>14</v>
      </c>
      <c r="P22" s="78"/>
      <c r="Q22" s="78"/>
      <c r="S22" s="6665"/>
      <c r="U22" s="6692"/>
      <c r="W22" s="84"/>
    </row>
    <row r="23" spans="1:23" ht="11.25" outlineLevel="2">
      <c r="A23" s="6693" t="s">
        <v>1450</v>
      </c>
      <c r="B23" s="75" t="s">
        <v>88</v>
      </c>
      <c r="C23" s="74" t="str">
        <f>IF(OR(ISNUMBER(U23),ISNUMBER(#REF!),ISNUMBER(#REF!),ISNUMBER(#REF!),ISNUMBER(#REF!),ISNUMBER(#REF!),ISNUMBER(#REF!),ISNUMBER(#REF!),ISNUMBER(W23),ISNUMBER(Y23)),"x","")</f>
        <v/>
      </c>
      <c r="D23" s="78" t="s">
        <v>113</v>
      </c>
      <c r="E23" s="78" t="s">
        <v>1451</v>
      </c>
      <c r="F23" s="78" t="s">
        <v>68</v>
      </c>
      <c r="G23" s="78" t="s">
        <v>1450</v>
      </c>
      <c r="H23" s="78" t="s">
        <v>70</v>
      </c>
      <c r="I23" s="78" t="s">
        <v>1452</v>
      </c>
      <c r="J23" s="78" t="s">
        <v>86</v>
      </c>
      <c r="K23" s="78"/>
      <c r="L23" s="78"/>
      <c r="M23" s="78" t="s">
        <v>12</v>
      </c>
      <c r="N23" s="78" t="s">
        <v>12</v>
      </c>
      <c r="O23" s="78" t="s">
        <v>14</v>
      </c>
      <c r="P23" s="78"/>
      <c r="Q23" s="78"/>
      <c r="S23" s="6665"/>
      <c r="U23" s="6727" t="str">
        <f>IF(ISNUMBER(S23),S23,"")</f>
        <v/>
      </c>
      <c r="W23" s="84"/>
    </row>
    <row r="24" spans="1:23" ht="11.25" outlineLevel="2">
      <c r="A24" s="6694" t="s">
        <v>1453</v>
      </c>
      <c r="B24" s="75" t="s">
        <v>88</v>
      </c>
      <c r="C24" s="74" t="str">
        <f>IF(OR(ISNUMBER(U24),ISNUMBER(#REF!),ISNUMBER(#REF!),ISNUMBER(#REF!),ISNUMBER(#REF!),ISNUMBER(#REF!),ISNUMBER(#REF!),ISNUMBER(#REF!),ISNUMBER(W24),ISNUMBER(Y24)),"x","")</f>
        <v/>
      </c>
      <c r="D24" s="78" t="s">
        <v>113</v>
      </c>
      <c r="E24" s="78" t="s">
        <v>1454</v>
      </c>
      <c r="F24" s="78" t="s">
        <v>68</v>
      </c>
      <c r="G24" s="78" t="s">
        <v>1453</v>
      </c>
      <c r="H24" s="78" t="s">
        <v>70</v>
      </c>
      <c r="I24" s="78" t="s">
        <v>1455</v>
      </c>
      <c r="J24" s="78" t="s">
        <v>86</v>
      </c>
      <c r="K24" s="78"/>
      <c r="L24" s="78"/>
      <c r="M24" s="78" t="s">
        <v>12</v>
      </c>
      <c r="N24" s="78" t="s">
        <v>12</v>
      </c>
      <c r="O24" s="78" t="s">
        <v>14</v>
      </c>
      <c r="P24" s="78"/>
      <c r="Q24" s="78"/>
      <c r="S24" s="6665"/>
      <c r="U24" s="6727" t="str">
        <f>IF(ISNUMBER(S24),S24,"")</f>
        <v/>
      </c>
      <c r="W24" s="84"/>
    </row>
    <row r="25" spans="1:23" ht="11.25" outlineLevel="1">
      <c r="A25" s="6695" t="s">
        <v>1456</v>
      </c>
      <c r="B25" s="75" t="s">
        <v>88</v>
      </c>
      <c r="C25" s="74" t="str">
        <f>IF(OR(ISNUMBER(U25),ISNUMBER(#REF!),ISNUMBER(#REF!),ISNUMBER(#REF!),ISNUMBER(#REF!),ISNUMBER(#REF!),ISNUMBER(#REF!),ISNUMBER(#REF!),ISNUMBER(W25),ISNUMBER(Y25)),"x","")</f>
        <v/>
      </c>
      <c r="D25" s="78" t="s">
        <v>113</v>
      </c>
      <c r="E25" s="78" t="s">
        <v>1457</v>
      </c>
      <c r="F25" s="78" t="s">
        <v>68</v>
      </c>
      <c r="G25" s="78" t="s">
        <v>1456</v>
      </c>
      <c r="H25" s="78" t="s">
        <v>70</v>
      </c>
      <c r="I25" s="78" t="s">
        <v>1458</v>
      </c>
      <c r="J25" s="78" t="s">
        <v>72</v>
      </c>
      <c r="K25" s="78"/>
      <c r="L25" s="78"/>
      <c r="M25" s="78" t="s">
        <v>12</v>
      </c>
      <c r="N25" s="78" t="s">
        <v>12</v>
      </c>
      <c r="O25" s="78" t="s">
        <v>14</v>
      </c>
      <c r="P25" s="78"/>
      <c r="Q25" s="78"/>
      <c r="S25" s="6665"/>
      <c r="U25" s="6696" t="str">
        <f>IF(OR(ISNUMBER(U26),ISNUMBER(U28),ISNUMBER(U29),ISNUMBER(U30),ISNUMBER(U31),ISNUMBER(U32),ISNUMBER(U33),ISNUMBER(U34),ISNUMBER(U35),ISNUMBER(U36),ISNUMBER(U37)),N(U26)+N(U28)+N(U29)+N(U30)+N(U31)+N(U32)+N(U33)+N(U34)+N(U35)+N(U36)+N(U37),IF(ISNUMBER(S25),S25,""))</f>
        <v/>
      </c>
      <c r="W25" s="84"/>
    </row>
    <row r="26" spans="1:23" ht="11.25" outlineLevel="2" collapsed="1">
      <c r="A26" s="6697" t="s">
        <v>1459</v>
      </c>
      <c r="B26" s="75" t="s">
        <v>88</v>
      </c>
      <c r="C26" s="74" t="str">
        <f>IF(OR(ISNUMBER(U26),ISNUMBER(#REF!),ISNUMBER(#REF!),ISNUMBER(#REF!),ISNUMBER(#REF!),ISNUMBER(#REF!),ISNUMBER(#REF!),ISNUMBER(#REF!),ISNUMBER(W26),ISNUMBER(Y26)),"x","")</f>
        <v/>
      </c>
      <c r="D26" s="78" t="s">
        <v>113</v>
      </c>
      <c r="E26" s="78" t="s">
        <v>1460</v>
      </c>
      <c r="F26" s="78" t="s">
        <v>68</v>
      </c>
      <c r="G26" s="78" t="s">
        <v>1459</v>
      </c>
      <c r="H26" s="78" t="s">
        <v>70</v>
      </c>
      <c r="I26" s="78" t="s">
        <v>1461</v>
      </c>
      <c r="J26" s="78" t="s">
        <v>86</v>
      </c>
      <c r="K26" s="78"/>
      <c r="L26" s="78"/>
      <c r="M26" s="78" t="s">
        <v>12</v>
      </c>
      <c r="N26" s="78" t="s">
        <v>12</v>
      </c>
      <c r="O26" s="78" t="s">
        <v>14</v>
      </c>
      <c r="P26" s="78"/>
      <c r="Q26" s="78"/>
      <c r="S26" s="6665"/>
      <c r="U26" s="6727" t="str">
        <f>IF(ISNUMBER(S26),S26,"")</f>
        <v/>
      </c>
      <c r="W26" s="84"/>
    </row>
    <row r="27" spans="1:23" ht="11.25" hidden="1" outlineLevel="3">
      <c r="A27" s="6698" t="s">
        <v>1462</v>
      </c>
      <c r="B27" s="75"/>
      <c r="C27" s="74" t="str">
        <f>IF(OR(ISNUMBER(U27),ISNUMBER(#REF!),ISNUMBER(#REF!),ISNUMBER(#REF!),ISNUMBER(#REF!),ISNUMBER(#REF!),ISNUMBER(#REF!),ISNUMBER(#REF!),ISNUMBER(W27),ISNUMBER(Y27)),"x","")</f>
        <v/>
      </c>
      <c r="D27" s="78" t="s">
        <v>113</v>
      </c>
      <c r="E27" s="78" t="s">
        <v>1463</v>
      </c>
      <c r="F27" s="78" t="s">
        <v>68</v>
      </c>
      <c r="G27" s="78" t="s">
        <v>1462</v>
      </c>
      <c r="H27" s="78" t="s">
        <v>70</v>
      </c>
      <c r="I27" s="78" t="s">
        <v>1464</v>
      </c>
      <c r="J27" s="78" t="s">
        <v>86</v>
      </c>
      <c r="K27" s="78"/>
      <c r="L27" s="78"/>
      <c r="M27" s="78" t="s">
        <v>12</v>
      </c>
      <c r="N27" s="78" t="s">
        <v>12</v>
      </c>
      <c r="O27" s="78" t="s">
        <v>14</v>
      </c>
      <c r="P27" s="78"/>
      <c r="Q27" s="78"/>
      <c r="S27" s="6665"/>
      <c r="U27" s="6699"/>
      <c r="W27" s="84"/>
    </row>
    <row r="28" spans="1:23" ht="11.25" outlineLevel="2">
      <c r="A28" s="6700" t="s">
        <v>1465</v>
      </c>
      <c r="B28" s="75" t="s">
        <v>88</v>
      </c>
      <c r="C28" s="74" t="str">
        <f>IF(OR(ISNUMBER(U28),ISNUMBER(#REF!),ISNUMBER(#REF!),ISNUMBER(#REF!),ISNUMBER(#REF!),ISNUMBER(#REF!),ISNUMBER(#REF!),ISNUMBER(#REF!),ISNUMBER(W28),ISNUMBER(Y28)),"x","")</f>
        <v/>
      </c>
      <c r="D28" s="78" t="s">
        <v>113</v>
      </c>
      <c r="E28" s="78" t="s">
        <v>1466</v>
      </c>
      <c r="F28" s="78" t="s">
        <v>68</v>
      </c>
      <c r="G28" s="78" t="s">
        <v>1465</v>
      </c>
      <c r="H28" s="78" t="s">
        <v>70</v>
      </c>
      <c r="I28" s="78" t="s">
        <v>1467</v>
      </c>
      <c r="J28" s="78" t="s">
        <v>86</v>
      </c>
      <c r="K28" s="78"/>
      <c r="L28" s="78"/>
      <c r="M28" s="78" t="s">
        <v>12</v>
      </c>
      <c r="N28" s="78" t="s">
        <v>12</v>
      </c>
      <c r="O28" s="78" t="s">
        <v>14</v>
      </c>
      <c r="P28" s="78"/>
      <c r="Q28" s="78"/>
      <c r="S28" s="6665"/>
      <c r="U28" s="6727" t="str">
        <f t="shared" ref="U28:U37" si="1">IF(ISNUMBER(S28),S28,"")</f>
        <v/>
      </c>
      <c r="W28" s="84"/>
    </row>
    <row r="29" spans="1:23" ht="11.25" outlineLevel="2">
      <c r="A29" s="6701" t="s">
        <v>1468</v>
      </c>
      <c r="B29" s="75" t="s">
        <v>88</v>
      </c>
      <c r="C29" s="74" t="str">
        <f>IF(OR(ISNUMBER(U29),ISNUMBER(#REF!),ISNUMBER(#REF!),ISNUMBER(#REF!),ISNUMBER(#REF!),ISNUMBER(#REF!),ISNUMBER(#REF!),ISNUMBER(#REF!),ISNUMBER(W29),ISNUMBER(Y29)),"x","")</f>
        <v/>
      </c>
      <c r="D29" s="78" t="s">
        <v>113</v>
      </c>
      <c r="E29" s="78" t="s">
        <v>1469</v>
      </c>
      <c r="F29" s="78" t="s">
        <v>68</v>
      </c>
      <c r="G29" s="78" t="s">
        <v>1468</v>
      </c>
      <c r="H29" s="78" t="s">
        <v>70</v>
      </c>
      <c r="I29" s="78" t="s">
        <v>1470</v>
      </c>
      <c r="J29" s="78" t="s">
        <v>86</v>
      </c>
      <c r="K29" s="78"/>
      <c r="L29" s="78"/>
      <c r="M29" s="78" t="s">
        <v>12</v>
      </c>
      <c r="N29" s="78" t="s">
        <v>12</v>
      </c>
      <c r="O29" s="78" t="s">
        <v>14</v>
      </c>
      <c r="P29" s="78"/>
      <c r="Q29" s="78"/>
      <c r="S29" s="6665"/>
      <c r="U29" s="6727" t="str">
        <f t="shared" si="1"/>
        <v/>
      </c>
      <c r="W29" s="84"/>
    </row>
    <row r="30" spans="1:23" ht="11.25" outlineLevel="2">
      <c r="A30" s="6702" t="s">
        <v>1471</v>
      </c>
      <c r="B30" s="75" t="s">
        <v>88</v>
      </c>
      <c r="C30" s="74" t="str">
        <f>IF(OR(ISNUMBER(U30),ISNUMBER(#REF!),ISNUMBER(#REF!),ISNUMBER(#REF!),ISNUMBER(#REF!),ISNUMBER(#REF!),ISNUMBER(#REF!),ISNUMBER(#REF!),ISNUMBER(W30),ISNUMBER(Y30)),"x","")</f>
        <v/>
      </c>
      <c r="D30" s="78" t="s">
        <v>113</v>
      </c>
      <c r="E30" s="78" t="s">
        <v>1472</v>
      </c>
      <c r="F30" s="78" t="s">
        <v>68</v>
      </c>
      <c r="G30" s="78" t="s">
        <v>1471</v>
      </c>
      <c r="H30" s="78" t="s">
        <v>70</v>
      </c>
      <c r="I30" s="78" t="s">
        <v>1473</v>
      </c>
      <c r="J30" s="78" t="s">
        <v>86</v>
      </c>
      <c r="K30" s="78"/>
      <c r="L30" s="78"/>
      <c r="M30" s="78" t="s">
        <v>12</v>
      </c>
      <c r="N30" s="78" t="s">
        <v>12</v>
      </c>
      <c r="O30" s="78" t="s">
        <v>14</v>
      </c>
      <c r="P30" s="78"/>
      <c r="Q30" s="78"/>
      <c r="S30" s="6665"/>
      <c r="U30" s="6727" t="str">
        <f t="shared" si="1"/>
        <v/>
      </c>
      <c r="W30" s="84"/>
    </row>
    <row r="31" spans="1:23" ht="11.25" outlineLevel="2">
      <c r="A31" s="6703" t="s">
        <v>1474</v>
      </c>
      <c r="B31" s="75" t="s">
        <v>88</v>
      </c>
      <c r="C31" s="74" t="str">
        <f>IF(OR(ISNUMBER(U31),ISNUMBER(#REF!),ISNUMBER(#REF!),ISNUMBER(#REF!),ISNUMBER(#REF!),ISNUMBER(#REF!),ISNUMBER(#REF!),ISNUMBER(#REF!),ISNUMBER(W31),ISNUMBER(Y31)),"x","")</f>
        <v/>
      </c>
      <c r="D31" s="78" t="s">
        <v>113</v>
      </c>
      <c r="E31" s="78" t="s">
        <v>1475</v>
      </c>
      <c r="F31" s="78" t="s">
        <v>68</v>
      </c>
      <c r="G31" s="78" t="s">
        <v>1474</v>
      </c>
      <c r="H31" s="78" t="s">
        <v>70</v>
      </c>
      <c r="I31" s="78" t="s">
        <v>1476</v>
      </c>
      <c r="J31" s="78" t="s">
        <v>86</v>
      </c>
      <c r="K31" s="78"/>
      <c r="L31" s="78"/>
      <c r="M31" s="78" t="s">
        <v>12</v>
      </c>
      <c r="N31" s="78" t="s">
        <v>12</v>
      </c>
      <c r="O31" s="78" t="s">
        <v>14</v>
      </c>
      <c r="P31" s="78"/>
      <c r="Q31" s="78"/>
      <c r="S31" s="6665"/>
      <c r="U31" s="6727" t="str">
        <f t="shared" si="1"/>
        <v/>
      </c>
      <c r="W31" s="84"/>
    </row>
    <row r="32" spans="1:23" ht="11.25" outlineLevel="2">
      <c r="A32" s="6704" t="s">
        <v>1477</v>
      </c>
      <c r="B32" s="75" t="s">
        <v>88</v>
      </c>
      <c r="C32" s="74" t="str">
        <f>IF(OR(ISNUMBER(U32),ISNUMBER(#REF!),ISNUMBER(#REF!),ISNUMBER(#REF!),ISNUMBER(#REF!),ISNUMBER(#REF!),ISNUMBER(#REF!),ISNUMBER(#REF!),ISNUMBER(W32),ISNUMBER(Y32)),"x","")</f>
        <v/>
      </c>
      <c r="D32" s="78" t="s">
        <v>113</v>
      </c>
      <c r="E32" s="78" t="s">
        <v>1478</v>
      </c>
      <c r="F32" s="78" t="s">
        <v>68</v>
      </c>
      <c r="G32" s="78" t="s">
        <v>1477</v>
      </c>
      <c r="H32" s="78" t="s">
        <v>70</v>
      </c>
      <c r="I32" s="78" t="s">
        <v>1479</v>
      </c>
      <c r="J32" s="78" t="s">
        <v>86</v>
      </c>
      <c r="K32" s="78"/>
      <c r="L32" s="78"/>
      <c r="M32" s="78" t="s">
        <v>12</v>
      </c>
      <c r="N32" s="78" t="s">
        <v>12</v>
      </c>
      <c r="O32" s="78" t="s">
        <v>14</v>
      </c>
      <c r="P32" s="78"/>
      <c r="Q32" s="78"/>
      <c r="S32" s="6665"/>
      <c r="U32" s="6727" t="str">
        <f t="shared" si="1"/>
        <v/>
      </c>
      <c r="W32" s="84"/>
    </row>
    <row r="33" spans="1:23" ht="11.25" outlineLevel="2">
      <c r="A33" s="6705" t="s">
        <v>1480</v>
      </c>
      <c r="B33" s="75" t="s">
        <v>88</v>
      </c>
      <c r="C33" s="74" t="str">
        <f>IF(OR(ISNUMBER(U33),ISNUMBER(#REF!),ISNUMBER(#REF!),ISNUMBER(#REF!),ISNUMBER(#REF!),ISNUMBER(#REF!),ISNUMBER(#REF!),ISNUMBER(#REF!),ISNUMBER(W33),ISNUMBER(Y33)),"x","")</f>
        <v/>
      </c>
      <c r="D33" s="78" t="s">
        <v>113</v>
      </c>
      <c r="E33" s="78" t="s">
        <v>1481</v>
      </c>
      <c r="F33" s="78" t="s">
        <v>68</v>
      </c>
      <c r="G33" s="78" t="s">
        <v>1480</v>
      </c>
      <c r="H33" s="78" t="s">
        <v>70</v>
      </c>
      <c r="I33" s="78" t="s">
        <v>1482</v>
      </c>
      <c r="J33" s="78" t="s">
        <v>86</v>
      </c>
      <c r="K33" s="78"/>
      <c r="L33" s="78"/>
      <c r="M33" s="78" t="s">
        <v>12</v>
      </c>
      <c r="N33" s="78" t="s">
        <v>12</v>
      </c>
      <c r="O33" s="78" t="s">
        <v>14</v>
      </c>
      <c r="P33" s="78"/>
      <c r="Q33" s="78"/>
      <c r="S33" s="6665"/>
      <c r="U33" s="6727" t="str">
        <f t="shared" si="1"/>
        <v/>
      </c>
      <c r="W33" s="84"/>
    </row>
    <row r="34" spans="1:23" ht="11.25" outlineLevel="2">
      <c r="A34" s="6706" t="s">
        <v>1483</v>
      </c>
      <c r="B34" s="75" t="s">
        <v>88</v>
      </c>
      <c r="C34" s="74" t="str">
        <f>IF(OR(ISNUMBER(U34),ISNUMBER(#REF!),ISNUMBER(#REF!),ISNUMBER(#REF!),ISNUMBER(#REF!),ISNUMBER(#REF!),ISNUMBER(#REF!),ISNUMBER(#REF!),ISNUMBER(W34),ISNUMBER(Y34)),"x","")</f>
        <v/>
      </c>
      <c r="D34" s="78" t="s">
        <v>113</v>
      </c>
      <c r="E34" s="78" t="s">
        <v>1484</v>
      </c>
      <c r="F34" s="78" t="s">
        <v>68</v>
      </c>
      <c r="G34" s="78" t="s">
        <v>1483</v>
      </c>
      <c r="H34" s="78" t="s">
        <v>70</v>
      </c>
      <c r="I34" s="78" t="s">
        <v>1485</v>
      </c>
      <c r="J34" s="78" t="s">
        <v>86</v>
      </c>
      <c r="K34" s="78"/>
      <c r="L34" s="78"/>
      <c r="M34" s="78" t="s">
        <v>12</v>
      </c>
      <c r="N34" s="78" t="s">
        <v>12</v>
      </c>
      <c r="O34" s="78" t="s">
        <v>14</v>
      </c>
      <c r="P34" s="78"/>
      <c r="Q34" s="78"/>
      <c r="S34" s="6665"/>
      <c r="U34" s="6727" t="str">
        <f t="shared" si="1"/>
        <v/>
      </c>
      <c r="W34" s="84"/>
    </row>
    <row r="35" spans="1:23" ht="11.25" outlineLevel="2">
      <c r="A35" s="6707" t="s">
        <v>1486</v>
      </c>
      <c r="B35" s="75" t="s">
        <v>88</v>
      </c>
      <c r="C35" s="74" t="str">
        <f>IF(OR(ISNUMBER(U35),ISNUMBER(#REF!),ISNUMBER(#REF!),ISNUMBER(#REF!),ISNUMBER(#REF!),ISNUMBER(#REF!),ISNUMBER(#REF!),ISNUMBER(#REF!),ISNUMBER(W35),ISNUMBER(Y35)),"x","")</f>
        <v/>
      </c>
      <c r="D35" s="78" t="s">
        <v>113</v>
      </c>
      <c r="E35" s="78" t="s">
        <v>1487</v>
      </c>
      <c r="F35" s="78" t="s">
        <v>68</v>
      </c>
      <c r="G35" s="78" t="s">
        <v>1486</v>
      </c>
      <c r="H35" s="78" t="s">
        <v>70</v>
      </c>
      <c r="I35" s="78" t="s">
        <v>1485</v>
      </c>
      <c r="J35" s="78" t="s">
        <v>86</v>
      </c>
      <c r="K35" s="78"/>
      <c r="L35" s="78"/>
      <c r="M35" s="78" t="s">
        <v>12</v>
      </c>
      <c r="N35" s="78" t="s">
        <v>12</v>
      </c>
      <c r="O35" s="78" t="s">
        <v>14</v>
      </c>
      <c r="P35" s="78"/>
      <c r="Q35" s="78"/>
      <c r="S35" s="6665"/>
      <c r="U35" s="6727" t="str">
        <f t="shared" si="1"/>
        <v/>
      </c>
      <c r="W35" s="84"/>
    </row>
    <row r="36" spans="1:23" ht="11.25" outlineLevel="2">
      <c r="A36" s="6708" t="s">
        <v>1488</v>
      </c>
      <c r="B36" s="75" t="s">
        <v>88</v>
      </c>
      <c r="C36" s="74" t="str">
        <f>IF(OR(ISNUMBER(U36),ISNUMBER(#REF!),ISNUMBER(#REF!),ISNUMBER(#REF!),ISNUMBER(#REF!),ISNUMBER(#REF!),ISNUMBER(#REF!),ISNUMBER(#REF!),ISNUMBER(W36),ISNUMBER(Y36)),"x","")</f>
        <v/>
      </c>
      <c r="D36" s="78" t="s">
        <v>113</v>
      </c>
      <c r="E36" s="78" t="s">
        <v>1489</v>
      </c>
      <c r="F36" s="78" t="s">
        <v>68</v>
      </c>
      <c r="G36" s="78" t="s">
        <v>1488</v>
      </c>
      <c r="H36" s="78" t="s">
        <v>70</v>
      </c>
      <c r="I36" s="78" t="s">
        <v>1490</v>
      </c>
      <c r="J36" s="78" t="s">
        <v>86</v>
      </c>
      <c r="K36" s="78"/>
      <c r="L36" s="78"/>
      <c r="M36" s="78" t="s">
        <v>12</v>
      </c>
      <c r="N36" s="78" t="s">
        <v>12</v>
      </c>
      <c r="O36" s="78" t="s">
        <v>14</v>
      </c>
      <c r="P36" s="78"/>
      <c r="Q36" s="78"/>
      <c r="S36" s="6665"/>
      <c r="U36" s="6727" t="str">
        <f t="shared" si="1"/>
        <v/>
      </c>
      <c r="W36" s="84"/>
    </row>
    <row r="37" spans="1:23" ht="11.25" outlineLevel="2">
      <c r="A37" s="6709" t="s">
        <v>1491</v>
      </c>
      <c r="B37" s="75" t="s">
        <v>88</v>
      </c>
      <c r="C37" s="74" t="str">
        <f>IF(OR(ISNUMBER(U37),ISNUMBER(#REF!),ISNUMBER(#REF!),ISNUMBER(#REF!),ISNUMBER(#REF!),ISNUMBER(#REF!),ISNUMBER(#REF!),ISNUMBER(#REF!),ISNUMBER(W37),ISNUMBER(Y37)),"x","")</f>
        <v/>
      </c>
      <c r="D37" s="78" t="s">
        <v>113</v>
      </c>
      <c r="E37" s="78" t="s">
        <v>1492</v>
      </c>
      <c r="F37" s="78" t="s">
        <v>68</v>
      </c>
      <c r="G37" s="78" t="s">
        <v>1491</v>
      </c>
      <c r="H37" s="78" t="s">
        <v>70</v>
      </c>
      <c r="I37" s="78" t="s">
        <v>1458</v>
      </c>
      <c r="J37" s="78" t="s">
        <v>86</v>
      </c>
      <c r="K37" s="78"/>
      <c r="L37" s="78"/>
      <c r="M37" s="78" t="s">
        <v>12</v>
      </c>
      <c r="N37" s="78" t="s">
        <v>12</v>
      </c>
      <c r="O37" s="78" t="s">
        <v>14</v>
      </c>
      <c r="P37" s="78"/>
      <c r="Q37" s="78"/>
      <c r="S37" s="6665"/>
      <c r="U37" s="6727" t="str">
        <f t="shared" si="1"/>
        <v/>
      </c>
      <c r="W37" s="84"/>
    </row>
    <row r="38" spans="1:23" ht="11.25" outlineLevel="1">
      <c r="A38" s="6710" t="s">
        <v>1493</v>
      </c>
      <c r="B38" s="75" t="s">
        <v>88</v>
      </c>
      <c r="C38" s="74" t="str">
        <f>IF(OR(ISNUMBER(U38),ISNUMBER(#REF!),ISNUMBER(#REF!),ISNUMBER(#REF!),ISNUMBER(#REF!),ISNUMBER(#REF!),ISNUMBER(#REF!),ISNUMBER(#REF!),ISNUMBER(W38),ISNUMBER(Y38)),"x","")</f>
        <v/>
      </c>
      <c r="D38" s="78" t="s">
        <v>113</v>
      </c>
      <c r="E38" s="78" t="s">
        <v>1494</v>
      </c>
      <c r="F38" s="78" t="s">
        <v>68</v>
      </c>
      <c r="G38" s="78" t="s">
        <v>1493</v>
      </c>
      <c r="H38" s="78" t="s">
        <v>70</v>
      </c>
      <c r="I38" s="78" t="s">
        <v>1495</v>
      </c>
      <c r="J38" s="78" t="s">
        <v>72</v>
      </c>
      <c r="K38" s="78"/>
      <c r="L38" s="78"/>
      <c r="M38" s="78" t="s">
        <v>12</v>
      </c>
      <c r="N38" s="78" t="s">
        <v>12</v>
      </c>
      <c r="O38" s="78" t="s">
        <v>14</v>
      </c>
      <c r="P38" s="78"/>
      <c r="Q38" s="78"/>
      <c r="S38" s="6665"/>
      <c r="U38" s="6711" t="str">
        <f>IF(OR(ISNUMBER(U39),ISNUMBER(U40)),N(U39)+N(U40),IF(ISNUMBER(S38),S38,""))</f>
        <v/>
      </c>
      <c r="W38" s="84"/>
    </row>
    <row r="39" spans="1:23" ht="11.25" outlineLevel="2">
      <c r="A39" s="6712" t="s">
        <v>1411</v>
      </c>
      <c r="B39" s="75" t="s">
        <v>88</v>
      </c>
      <c r="C39" s="74" t="str">
        <f>IF(OR(ISNUMBER(U39),ISNUMBER(#REF!),ISNUMBER(#REF!),ISNUMBER(#REF!),ISNUMBER(#REF!),ISNUMBER(#REF!),ISNUMBER(#REF!),ISNUMBER(#REF!),ISNUMBER(W39),ISNUMBER(Y39)),"x","")</f>
        <v/>
      </c>
      <c r="D39" s="78" t="s">
        <v>113</v>
      </c>
      <c r="E39" s="78" t="s">
        <v>1496</v>
      </c>
      <c r="F39" s="78" t="s">
        <v>68</v>
      </c>
      <c r="G39" s="78" t="s">
        <v>1411</v>
      </c>
      <c r="H39" s="78" t="s">
        <v>70</v>
      </c>
      <c r="I39" s="78" t="s">
        <v>1497</v>
      </c>
      <c r="J39" s="78" t="s">
        <v>86</v>
      </c>
      <c r="K39" s="78"/>
      <c r="L39" s="78"/>
      <c r="M39" s="78" t="s">
        <v>12</v>
      </c>
      <c r="N39" s="78" t="s">
        <v>12</v>
      </c>
      <c r="O39" s="78" t="s">
        <v>14</v>
      </c>
      <c r="P39" s="78"/>
      <c r="Q39" s="78"/>
      <c r="S39" s="6665"/>
      <c r="U39" s="6727" t="str">
        <f>IF(ISNUMBER(S39),S39,"")</f>
        <v/>
      </c>
      <c r="W39" s="84"/>
    </row>
    <row r="40" spans="1:23" ht="11.25" outlineLevel="2">
      <c r="A40" s="6713" t="s">
        <v>1498</v>
      </c>
      <c r="B40" s="75" t="s">
        <v>88</v>
      </c>
      <c r="C40" s="74" t="str">
        <f>IF(OR(ISNUMBER(U40),ISNUMBER(#REF!),ISNUMBER(#REF!),ISNUMBER(#REF!),ISNUMBER(#REF!),ISNUMBER(#REF!),ISNUMBER(#REF!),ISNUMBER(#REF!),ISNUMBER(W40),ISNUMBER(Y40)),"x","")</f>
        <v/>
      </c>
      <c r="D40" s="78" t="s">
        <v>113</v>
      </c>
      <c r="E40" s="78" t="s">
        <v>1499</v>
      </c>
      <c r="F40" s="78" t="s">
        <v>68</v>
      </c>
      <c r="G40" s="78" t="s">
        <v>1498</v>
      </c>
      <c r="H40" s="78" t="s">
        <v>70</v>
      </c>
      <c r="I40" s="78" t="s">
        <v>1500</v>
      </c>
      <c r="J40" s="78" t="s">
        <v>86</v>
      </c>
      <c r="K40" s="78"/>
      <c r="L40" s="78"/>
      <c r="M40" s="78" t="s">
        <v>12</v>
      </c>
      <c r="N40" s="78" t="s">
        <v>12</v>
      </c>
      <c r="O40" s="78" t="s">
        <v>14</v>
      </c>
      <c r="P40" s="78"/>
      <c r="Q40" s="78"/>
      <c r="S40" s="6665"/>
      <c r="U40" s="6727" t="str">
        <f>IF(ISNUMBER(S40),S40,"")</f>
        <v/>
      </c>
      <c r="W40" s="84"/>
    </row>
    <row r="41" spans="1:23" ht="11.25" outlineLevel="1">
      <c r="A41" s="6714" t="s">
        <v>1501</v>
      </c>
      <c r="B41" s="75" t="s">
        <v>88</v>
      </c>
      <c r="C41" s="74" t="str">
        <f>IF(OR(ISNUMBER(U41),ISNUMBER(#REF!),ISNUMBER(#REF!),ISNUMBER(#REF!),ISNUMBER(#REF!),ISNUMBER(#REF!),ISNUMBER(#REF!),ISNUMBER(#REF!),ISNUMBER(W41),ISNUMBER(Y41)),"x","")</f>
        <v/>
      </c>
      <c r="D41" s="78" t="s">
        <v>113</v>
      </c>
      <c r="E41" s="78" t="s">
        <v>1502</v>
      </c>
      <c r="F41" s="78" t="s">
        <v>68</v>
      </c>
      <c r="G41" s="78" t="s">
        <v>1501</v>
      </c>
      <c r="H41" s="78"/>
      <c r="I41" s="78" t="s">
        <v>1503</v>
      </c>
      <c r="J41" s="78" t="s">
        <v>118</v>
      </c>
      <c r="K41" s="78"/>
      <c r="L41" s="78"/>
      <c r="M41" s="78" t="s">
        <v>12</v>
      </c>
      <c r="N41" s="78" t="s">
        <v>12</v>
      </c>
      <c r="O41" s="78" t="s">
        <v>14</v>
      </c>
      <c r="P41" s="78"/>
      <c r="Q41" s="78"/>
      <c r="S41" s="6665"/>
      <c r="U41" s="6715" t="str">
        <f>IF(OR(ISNUMBER(U42),ISNUMBER(U43),ISNUMBER(U44),ISNUMBER(U45),ISNUMBER(U46),ISNUMBER(U47)),-N(U42)+N(U43)+N(U44)-N(U45)-N(U46)+N(U47),IF(ISNUMBER(S41),S41,""))</f>
        <v/>
      </c>
      <c r="W41" s="84"/>
    </row>
    <row r="42" spans="1:23" ht="11.25" outlineLevel="2">
      <c r="A42" s="6716" t="s">
        <v>1504</v>
      </c>
      <c r="B42" s="75" t="s">
        <v>198</v>
      </c>
      <c r="C42" s="74" t="str">
        <f>IF(OR(ISNUMBER(U42),ISNUMBER(#REF!),ISNUMBER(#REF!),ISNUMBER(#REF!),ISNUMBER(#REF!),ISNUMBER(#REF!),ISNUMBER(#REF!),ISNUMBER(#REF!),ISNUMBER(W42),ISNUMBER(Y42)),"x","")</f>
        <v/>
      </c>
      <c r="D42" s="78" t="s">
        <v>113</v>
      </c>
      <c r="E42" s="78" t="s">
        <v>1505</v>
      </c>
      <c r="F42" s="78" t="s">
        <v>68</v>
      </c>
      <c r="G42" s="78" t="s">
        <v>1504</v>
      </c>
      <c r="H42" s="78"/>
      <c r="I42" s="78" t="s">
        <v>1506</v>
      </c>
      <c r="J42" s="78"/>
      <c r="K42" s="78"/>
      <c r="L42" s="78"/>
      <c r="M42" s="78" t="s">
        <v>12</v>
      </c>
      <c r="N42" s="78" t="s">
        <v>12</v>
      </c>
      <c r="O42" s="78" t="s">
        <v>14</v>
      </c>
      <c r="P42" s="78"/>
      <c r="Q42" s="78"/>
      <c r="S42" s="6665"/>
      <c r="U42" s="6727" t="str">
        <f t="shared" ref="U42:U47" si="2">IF(ISNUMBER(S42),S42,"")</f>
        <v/>
      </c>
      <c r="W42" s="84"/>
    </row>
    <row r="43" spans="1:23" ht="11.25" outlineLevel="2">
      <c r="A43" s="6717" t="s">
        <v>1507</v>
      </c>
      <c r="B43" s="75" t="s">
        <v>88</v>
      </c>
      <c r="C43" s="74" t="str">
        <f>IF(OR(ISNUMBER(U43),ISNUMBER(#REF!),ISNUMBER(#REF!),ISNUMBER(#REF!),ISNUMBER(#REF!),ISNUMBER(#REF!),ISNUMBER(#REF!),ISNUMBER(#REF!),ISNUMBER(W43),ISNUMBER(Y43)),"x","")</f>
        <v/>
      </c>
      <c r="D43" s="78" t="s">
        <v>113</v>
      </c>
      <c r="E43" s="78" t="s">
        <v>1508</v>
      </c>
      <c r="F43" s="78" t="s">
        <v>68</v>
      </c>
      <c r="G43" s="78" t="s">
        <v>1507</v>
      </c>
      <c r="H43" s="78"/>
      <c r="I43" s="78" t="s">
        <v>1509</v>
      </c>
      <c r="J43" s="78"/>
      <c r="K43" s="78"/>
      <c r="L43" s="78"/>
      <c r="M43" s="78" t="s">
        <v>12</v>
      </c>
      <c r="N43" s="78" t="s">
        <v>12</v>
      </c>
      <c r="O43" s="78" t="s">
        <v>14</v>
      </c>
      <c r="P43" s="78"/>
      <c r="Q43" s="78"/>
      <c r="S43" s="6665"/>
      <c r="U43" s="6727" t="str">
        <f t="shared" si="2"/>
        <v/>
      </c>
      <c r="W43" s="84"/>
    </row>
    <row r="44" spans="1:23" ht="11.25" outlineLevel="2">
      <c r="A44" s="6718" t="s">
        <v>197</v>
      </c>
      <c r="B44" s="75" t="s">
        <v>88</v>
      </c>
      <c r="C44" s="74" t="str">
        <f>IF(OR(ISNUMBER(U44),ISNUMBER(#REF!),ISNUMBER(#REF!),ISNUMBER(#REF!),ISNUMBER(#REF!),ISNUMBER(#REF!),ISNUMBER(#REF!),ISNUMBER(#REF!),ISNUMBER(W44),ISNUMBER(Y44)),"x","")</f>
        <v/>
      </c>
      <c r="D44" s="78" t="s">
        <v>113</v>
      </c>
      <c r="E44" s="78" t="s">
        <v>1510</v>
      </c>
      <c r="F44" s="78" t="s">
        <v>68</v>
      </c>
      <c r="G44" s="78" t="s">
        <v>197</v>
      </c>
      <c r="H44" s="78"/>
      <c r="I44" s="78" t="s">
        <v>1511</v>
      </c>
      <c r="J44" s="78"/>
      <c r="K44" s="78"/>
      <c r="L44" s="78"/>
      <c r="M44" s="78" t="s">
        <v>12</v>
      </c>
      <c r="N44" s="78" t="s">
        <v>12</v>
      </c>
      <c r="O44" s="78" t="s">
        <v>14</v>
      </c>
      <c r="P44" s="78"/>
      <c r="Q44" s="78"/>
      <c r="S44" s="6665"/>
      <c r="U44" s="6727" t="str">
        <f t="shared" si="2"/>
        <v/>
      </c>
      <c r="W44" s="84"/>
    </row>
    <row r="45" spans="1:23" ht="11.25" outlineLevel="2">
      <c r="A45" s="6719" t="s">
        <v>1512</v>
      </c>
      <c r="B45" s="75" t="s">
        <v>198</v>
      </c>
      <c r="C45" s="74" t="str">
        <f>IF(OR(ISNUMBER(U45),ISNUMBER(#REF!),ISNUMBER(#REF!),ISNUMBER(#REF!),ISNUMBER(#REF!),ISNUMBER(#REF!),ISNUMBER(#REF!),ISNUMBER(#REF!),ISNUMBER(W45),ISNUMBER(Y45)),"x","")</f>
        <v/>
      </c>
      <c r="D45" s="78" t="s">
        <v>113</v>
      </c>
      <c r="E45" s="78" t="s">
        <v>1513</v>
      </c>
      <c r="F45" s="78" t="s">
        <v>68</v>
      </c>
      <c r="G45" s="78" t="s">
        <v>1512</v>
      </c>
      <c r="H45" s="78"/>
      <c r="I45" s="78" t="s">
        <v>1514</v>
      </c>
      <c r="J45" s="78"/>
      <c r="K45" s="78"/>
      <c r="L45" s="78"/>
      <c r="M45" s="78" t="s">
        <v>12</v>
      </c>
      <c r="N45" s="78" t="s">
        <v>12</v>
      </c>
      <c r="O45" s="78" t="s">
        <v>14</v>
      </c>
      <c r="P45" s="78"/>
      <c r="Q45" s="78"/>
      <c r="S45" s="6665"/>
      <c r="U45" s="6727" t="str">
        <f t="shared" si="2"/>
        <v/>
      </c>
      <c r="W45" s="84"/>
    </row>
    <row r="46" spans="1:23" ht="11.25" outlineLevel="2">
      <c r="A46" s="6720" t="s">
        <v>193</v>
      </c>
      <c r="B46" s="75" t="s">
        <v>198</v>
      </c>
      <c r="C46" s="74" t="str">
        <f>IF(OR(ISNUMBER(U46),ISNUMBER(#REF!),ISNUMBER(#REF!),ISNUMBER(#REF!),ISNUMBER(#REF!),ISNUMBER(#REF!),ISNUMBER(#REF!),ISNUMBER(#REF!),ISNUMBER(W46),ISNUMBER(Y46)),"x","")</f>
        <v/>
      </c>
      <c r="D46" s="78" t="s">
        <v>113</v>
      </c>
      <c r="E46" s="78" t="s">
        <v>1515</v>
      </c>
      <c r="F46" s="78" t="s">
        <v>68</v>
      </c>
      <c r="G46" s="78" t="s">
        <v>193</v>
      </c>
      <c r="H46" s="78"/>
      <c r="I46" s="78" t="s">
        <v>1516</v>
      </c>
      <c r="J46" s="78"/>
      <c r="K46" s="78"/>
      <c r="L46" s="78"/>
      <c r="M46" s="78" t="s">
        <v>12</v>
      </c>
      <c r="N46" s="78" t="s">
        <v>12</v>
      </c>
      <c r="O46" s="78" t="s">
        <v>14</v>
      </c>
      <c r="P46" s="78"/>
      <c r="Q46" s="78"/>
      <c r="S46" s="6665"/>
      <c r="U46" s="6727" t="str">
        <f t="shared" si="2"/>
        <v/>
      </c>
      <c r="W46" s="84"/>
    </row>
    <row r="47" spans="1:23" ht="11.25" outlineLevel="2">
      <c r="A47" s="6721" t="s">
        <v>195</v>
      </c>
      <c r="B47" s="75" t="s">
        <v>88</v>
      </c>
      <c r="C47" s="74" t="str">
        <f>IF(OR(ISNUMBER(U47),ISNUMBER(#REF!),ISNUMBER(#REF!),ISNUMBER(#REF!),ISNUMBER(#REF!),ISNUMBER(#REF!),ISNUMBER(#REF!),ISNUMBER(#REF!),ISNUMBER(W47),ISNUMBER(Y47)),"x","")</f>
        <v/>
      </c>
      <c r="D47" s="78" t="s">
        <v>113</v>
      </c>
      <c r="E47" s="78" t="s">
        <v>1517</v>
      </c>
      <c r="F47" s="78" t="s">
        <v>68</v>
      </c>
      <c r="G47" s="78" t="s">
        <v>195</v>
      </c>
      <c r="H47" s="78"/>
      <c r="I47" s="78" t="s">
        <v>1518</v>
      </c>
      <c r="J47" s="78"/>
      <c r="K47" s="78"/>
      <c r="L47" s="78"/>
      <c r="M47" s="78" t="s">
        <v>12</v>
      </c>
      <c r="N47" s="78" t="s">
        <v>12</v>
      </c>
      <c r="O47" s="78" t="s">
        <v>14</v>
      </c>
      <c r="P47" s="78"/>
      <c r="Q47" s="78"/>
      <c r="S47" s="6665"/>
      <c r="U47" s="6727" t="str">
        <f t="shared" si="2"/>
        <v/>
      </c>
      <c r="W47" s="84"/>
    </row>
    <row r="48" spans="1:23" ht="11.25" outlineLevel="1">
      <c r="A48" s="6722" t="s">
        <v>1519</v>
      </c>
      <c r="B48" s="75" t="s">
        <v>88</v>
      </c>
      <c r="C48" s="74" t="str">
        <f>IF(OR(ISNUMBER(U48),ISNUMBER(#REF!),ISNUMBER(#REF!),ISNUMBER(#REF!),ISNUMBER(#REF!),ISNUMBER(#REF!),ISNUMBER(#REF!),ISNUMBER(#REF!),ISNUMBER(W48),ISNUMBER(Y48)),"x","")</f>
        <v/>
      </c>
      <c r="D48" s="78" t="s">
        <v>113</v>
      </c>
      <c r="E48" s="78" t="s">
        <v>1520</v>
      </c>
      <c r="F48" s="78" t="s">
        <v>68</v>
      </c>
      <c r="G48" s="78" t="s">
        <v>1519</v>
      </c>
      <c r="H48" s="78" t="s">
        <v>70</v>
      </c>
      <c r="I48" s="78" t="s">
        <v>1521</v>
      </c>
      <c r="J48" s="78" t="s">
        <v>72</v>
      </c>
      <c r="K48" s="78"/>
      <c r="L48" s="78"/>
      <c r="M48" s="78" t="s">
        <v>12</v>
      </c>
      <c r="N48" s="78" t="s">
        <v>12</v>
      </c>
      <c r="O48" s="78" t="s">
        <v>14</v>
      </c>
      <c r="P48" s="78"/>
      <c r="Q48" s="78"/>
      <c r="S48" s="6665"/>
      <c r="U48" s="6723" t="str">
        <f>IF(OR(ISNUMBER(U49),ISNUMBER(U50),ISNUMBER(U51)),N(U49)+N(U50)+N(U51),IF(ISNUMBER(S48),S48,""))</f>
        <v/>
      </c>
      <c r="W48" s="84"/>
    </row>
    <row r="49" spans="1:23" ht="11.25" outlineLevel="2">
      <c r="A49" s="6724" t="s">
        <v>1522</v>
      </c>
      <c r="B49" s="75" t="s">
        <v>88</v>
      </c>
      <c r="C49" s="74" t="str">
        <f>IF(OR(ISNUMBER(U49),ISNUMBER(#REF!),ISNUMBER(#REF!),ISNUMBER(#REF!),ISNUMBER(#REF!),ISNUMBER(#REF!),ISNUMBER(#REF!),ISNUMBER(#REF!),ISNUMBER(W49),ISNUMBER(Y49)),"x","")</f>
        <v/>
      </c>
      <c r="D49" s="78" t="s">
        <v>113</v>
      </c>
      <c r="E49" s="78" t="s">
        <v>1523</v>
      </c>
      <c r="F49" s="78" t="s">
        <v>68</v>
      </c>
      <c r="G49" s="78" t="s">
        <v>1522</v>
      </c>
      <c r="H49" s="78" t="s">
        <v>70</v>
      </c>
      <c r="I49" s="78" t="s">
        <v>1524</v>
      </c>
      <c r="J49" s="78" t="s">
        <v>86</v>
      </c>
      <c r="K49" s="78"/>
      <c r="L49" s="78"/>
      <c r="M49" s="78" t="s">
        <v>12</v>
      </c>
      <c r="N49" s="78" t="s">
        <v>12</v>
      </c>
      <c r="O49" s="78" t="s">
        <v>14</v>
      </c>
      <c r="P49" s="78"/>
      <c r="Q49" s="78"/>
      <c r="S49" s="6665"/>
      <c r="U49" s="6727" t="str">
        <f>IF(ISNUMBER(S49),S49,"")</f>
        <v/>
      </c>
      <c r="W49" s="84"/>
    </row>
    <row r="50" spans="1:23" ht="11.25" outlineLevel="2">
      <c r="A50" s="6725" t="s">
        <v>1525</v>
      </c>
      <c r="B50" s="75" t="s">
        <v>88</v>
      </c>
      <c r="C50" s="74" t="str">
        <f>IF(OR(ISNUMBER(U50),ISNUMBER(#REF!),ISNUMBER(#REF!),ISNUMBER(#REF!),ISNUMBER(#REF!),ISNUMBER(#REF!),ISNUMBER(#REF!),ISNUMBER(#REF!),ISNUMBER(W50),ISNUMBER(Y50)),"x","")</f>
        <v/>
      </c>
      <c r="D50" s="78" t="s">
        <v>113</v>
      </c>
      <c r="E50" s="78" t="s">
        <v>1526</v>
      </c>
      <c r="F50" s="78" t="s">
        <v>68</v>
      </c>
      <c r="G50" s="78" t="s">
        <v>1525</v>
      </c>
      <c r="H50" s="78" t="s">
        <v>70</v>
      </c>
      <c r="I50" s="78" t="s">
        <v>1527</v>
      </c>
      <c r="J50" s="78" t="s">
        <v>86</v>
      </c>
      <c r="K50" s="78"/>
      <c r="L50" s="78"/>
      <c r="M50" s="78" t="s">
        <v>12</v>
      </c>
      <c r="N50" s="78" t="s">
        <v>12</v>
      </c>
      <c r="O50" s="78" t="s">
        <v>14</v>
      </c>
      <c r="P50" s="78"/>
      <c r="Q50" s="78"/>
      <c r="S50" s="6665"/>
      <c r="U50" s="6727" t="str">
        <f>IF(ISNUMBER(S50),S50,"")</f>
        <v/>
      </c>
      <c r="W50" s="84"/>
    </row>
    <row r="51" spans="1:23" ht="11.25" outlineLevel="2">
      <c r="A51" s="6726" t="s">
        <v>1528</v>
      </c>
      <c r="B51" s="75" t="s">
        <v>88</v>
      </c>
      <c r="C51" s="74" t="str">
        <f>IF(OR(ISNUMBER(U51),ISNUMBER(#REF!),ISNUMBER(#REF!),ISNUMBER(#REF!),ISNUMBER(#REF!),ISNUMBER(#REF!),ISNUMBER(#REF!),ISNUMBER(#REF!),ISNUMBER(W51),ISNUMBER(Y51)),"x","")</f>
        <v/>
      </c>
      <c r="D51" s="78" t="s">
        <v>113</v>
      </c>
      <c r="E51" s="78" t="s">
        <v>1529</v>
      </c>
      <c r="F51" s="78" t="s">
        <v>68</v>
      </c>
      <c r="G51" s="78" t="s">
        <v>1528</v>
      </c>
      <c r="H51" s="78" t="s">
        <v>70</v>
      </c>
      <c r="I51" s="78" t="s">
        <v>1530</v>
      </c>
      <c r="J51" s="78" t="s">
        <v>86</v>
      </c>
      <c r="K51" s="78"/>
      <c r="L51" s="78"/>
      <c r="M51" s="78" t="s">
        <v>12</v>
      </c>
      <c r="N51" s="78" t="s">
        <v>12</v>
      </c>
      <c r="O51" s="78" t="s">
        <v>14</v>
      </c>
      <c r="P51" s="78"/>
      <c r="Q51" s="78"/>
      <c r="S51" s="6665"/>
      <c r="U51" s="6727" t="str">
        <f>IF(ISNUMBER(S51),S51,"")</f>
        <v/>
      </c>
      <c r="W51" s="84"/>
    </row>
    <row r="52" spans="1:23" s="71" customFormat="1" ht="11.25">
      <c r="A52" s="70"/>
      <c r="B52" s="70"/>
      <c r="C52" s="74"/>
      <c r="D52" s="70"/>
      <c r="E52" s="70"/>
      <c r="F52" s="70"/>
      <c r="R52" s="6741"/>
      <c r="S52" s="6741"/>
      <c r="T52" s="76"/>
      <c r="U52" s="76"/>
      <c r="V52" s="76"/>
      <c r="W52" s="76"/>
    </row>
    <row r="53" spans="1:23" s="71" customFormat="1" ht="11.25">
      <c r="A53" s="70"/>
      <c r="B53" s="70"/>
      <c r="C53" s="74"/>
      <c r="D53" s="70"/>
      <c r="E53" s="70"/>
      <c r="F53" s="70"/>
      <c r="R53" s="6741"/>
      <c r="S53" s="6741"/>
      <c r="T53" s="76"/>
      <c r="U53" s="76"/>
      <c r="V53" s="76"/>
      <c r="W53" s="76"/>
    </row>
    <row r="54" spans="1:23" ht="11.25">
      <c r="S54" s="6741"/>
    </row>
    <row r="55" spans="1:23" ht="11.25">
      <c r="S55" s="6741"/>
      <c r="U55" s="79"/>
      <c r="V55" s="80" t="s">
        <v>56</v>
      </c>
    </row>
    <row r="56" spans="1:23" s="75" customFormat="1" ht="11.25">
      <c r="A56" s="78"/>
      <c r="B56" s="78"/>
      <c r="C56" s="78"/>
      <c r="D56" s="78"/>
      <c r="E56" s="78"/>
      <c r="F56" s="78"/>
      <c r="G56" s="77"/>
      <c r="H56" s="77"/>
      <c r="I56" s="77"/>
      <c r="J56" s="77"/>
      <c r="K56" s="77"/>
      <c r="L56" s="77"/>
      <c r="M56" s="77"/>
      <c r="N56" s="77"/>
      <c r="O56" s="77"/>
      <c r="P56" s="77"/>
      <c r="Q56" s="77"/>
      <c r="R56" s="6740"/>
      <c r="S56" s="6741"/>
      <c r="U56" s="81"/>
      <c r="V56" s="82" t="s">
        <v>55</v>
      </c>
    </row>
    <row r="57" spans="1:23" ht="12" customHeight="1">
      <c r="S57" s="6741"/>
    </row>
    <row r="58" spans="1:23" ht="12" customHeight="1">
      <c r="S58" s="6741"/>
    </row>
    <row r="59" spans="1:23" s="75" customFormat="1" ht="11.25">
      <c r="A59" s="78"/>
      <c r="B59" s="78"/>
      <c r="C59" s="78"/>
      <c r="D59" s="78"/>
      <c r="E59" s="78"/>
      <c r="F59" s="78"/>
      <c r="G59" s="77"/>
      <c r="H59" s="77"/>
      <c r="I59" s="77"/>
      <c r="J59" s="77"/>
      <c r="K59" s="77"/>
      <c r="L59" s="77"/>
      <c r="M59" s="77"/>
      <c r="N59" s="77"/>
      <c r="O59" s="77"/>
      <c r="P59" s="77"/>
      <c r="Q59" s="77"/>
      <c r="R59" s="6740"/>
      <c r="S59" s="6741"/>
    </row>
    <row r="60" spans="1:23" ht="12" customHeight="1">
      <c r="S60" s="6741"/>
    </row>
    <row r="61" spans="1:23" ht="12" customHeight="1">
      <c r="S61" s="6741"/>
    </row>
    <row r="62" spans="1:23" ht="12" customHeight="1">
      <c r="S62" s="6741"/>
    </row>
    <row r="63" spans="1:23" ht="12" customHeight="1">
      <c r="S63" s="6741"/>
    </row>
    <row r="64" spans="1:23" ht="12" customHeight="1">
      <c r="S64" s="6741"/>
    </row>
    <row r="65" spans="19:19" ht="12" customHeight="1">
      <c r="S65" s="6741"/>
    </row>
    <row r="66" spans="19:19" ht="12" customHeight="1">
      <c r="S66" s="6741"/>
    </row>
    <row r="67" spans="19:19" ht="12" customHeight="1">
      <c r="S67" s="6741"/>
    </row>
    <row r="68" spans="19:19" ht="12" customHeight="1">
      <c r="S68" s="6741"/>
    </row>
    <row r="69" spans="19:19" ht="12" customHeight="1">
      <c r="S69" s="6741"/>
    </row>
    <row r="70" spans="19:19" ht="12" customHeight="1">
      <c r="S70" s="6741"/>
    </row>
    <row r="71" spans="19:19" ht="12" customHeight="1">
      <c r="S71" s="6741"/>
    </row>
    <row r="72" spans="19:19" ht="12" customHeight="1">
      <c r="S72" s="6741"/>
    </row>
    <row r="73" spans="19:19" ht="12" customHeight="1">
      <c r="S73" s="6741"/>
    </row>
    <row r="74" spans="19:19" ht="12" customHeight="1">
      <c r="S74" s="6741"/>
    </row>
    <row r="75" spans="19:19" ht="12" customHeight="1">
      <c r="S75" s="6741"/>
    </row>
    <row r="76" spans="19:19" ht="12" customHeight="1">
      <c r="S76" s="6741"/>
    </row>
    <row r="77" spans="19:19" ht="12" customHeight="1">
      <c r="S77" s="6741"/>
    </row>
    <row r="78" spans="19:19" ht="12" customHeight="1">
      <c r="S78" s="6741"/>
    </row>
    <row r="79" spans="19:19" ht="12" customHeight="1">
      <c r="S79" s="6741"/>
    </row>
    <row r="80" spans="19:19" ht="12" customHeight="1">
      <c r="S80" s="6741"/>
    </row>
    <row r="81" spans="19:19" ht="12" customHeight="1">
      <c r="S81" s="6741"/>
    </row>
    <row r="82" spans="19:19" ht="12" customHeight="1">
      <c r="S82" s="6741"/>
    </row>
    <row r="83" spans="19:19" ht="12" customHeight="1">
      <c r="S83" s="6741"/>
    </row>
    <row r="84" spans="19:19" ht="12" customHeight="1">
      <c r="S84" s="6741"/>
    </row>
    <row r="85" spans="19:19" ht="12" customHeight="1">
      <c r="S85" s="6741"/>
    </row>
    <row r="86" spans="19:19" ht="12" customHeight="1">
      <c r="S86" s="6741"/>
    </row>
    <row r="87" spans="19:19" ht="12" customHeight="1">
      <c r="S87" s="6741"/>
    </row>
    <row r="88" spans="19:19" ht="12" customHeight="1">
      <c r="S88" s="6741"/>
    </row>
    <row r="89" spans="19:19" ht="12" customHeight="1">
      <c r="S89" s="6741"/>
    </row>
    <row r="90" spans="19:19" ht="12" customHeight="1">
      <c r="S90" s="6741"/>
    </row>
    <row r="91" spans="19:19" ht="12" customHeight="1">
      <c r="S91" s="6741"/>
    </row>
    <row r="92" spans="19:19" ht="12" customHeight="1">
      <c r="S92" s="6741"/>
    </row>
    <row r="93" spans="19:19" ht="12" customHeight="1">
      <c r="S93" s="6741"/>
    </row>
    <row r="94" spans="19:19" ht="12" customHeight="1">
      <c r="S94" s="6741"/>
    </row>
    <row r="95" spans="19:19" ht="12" customHeight="1">
      <c r="S95" s="6741"/>
    </row>
    <row r="96" spans="19:19" ht="12" customHeight="1">
      <c r="S96" s="6741"/>
    </row>
    <row r="97" spans="19:19" ht="12" customHeight="1">
      <c r="S97" s="6741"/>
    </row>
    <row r="98" spans="19:19" ht="12" customHeight="1">
      <c r="S98" s="6741"/>
    </row>
    <row r="99" spans="19:19" ht="12" customHeight="1">
      <c r="S99" s="6741"/>
    </row>
    <row r="100" spans="19:19" ht="12" customHeight="1">
      <c r="S100" s="6741"/>
    </row>
    <row r="101" spans="19:19" ht="12" customHeight="1">
      <c r="S101" s="6741"/>
    </row>
    <row r="102" spans="19:19" ht="12" customHeight="1">
      <c r="S102" s="6741"/>
    </row>
    <row r="103" spans="19:19" ht="12" customHeight="1">
      <c r="S103" s="6741"/>
    </row>
    <row r="104" spans="19:19" ht="12" customHeight="1">
      <c r="S104" s="6741"/>
    </row>
    <row r="105" spans="19:19" ht="12" customHeight="1">
      <c r="S105" s="6741"/>
    </row>
    <row r="106" spans="19:19" ht="12" customHeight="1">
      <c r="S106" s="6741"/>
    </row>
    <row r="107" spans="19:19" ht="12" customHeight="1">
      <c r="S107" s="6741"/>
    </row>
    <row r="108" spans="19:19" ht="12" customHeight="1">
      <c r="S108" s="6741"/>
    </row>
    <row r="109" spans="19:19" ht="12" customHeight="1">
      <c r="S109" s="6741"/>
    </row>
    <row r="110" spans="19:19" ht="12" customHeight="1">
      <c r="S110" s="6741"/>
    </row>
    <row r="111" spans="19:19" ht="12" customHeight="1">
      <c r="S111" s="6741"/>
    </row>
    <row r="112" spans="19:19" ht="12" customHeight="1">
      <c r="S112" s="6741"/>
    </row>
    <row r="113" spans="19:19" ht="12" customHeight="1">
      <c r="S113" s="6741"/>
    </row>
    <row r="114" spans="19:19" ht="12" customHeight="1">
      <c r="S114" s="6741"/>
    </row>
    <row r="115" spans="19:19" ht="12" customHeight="1">
      <c r="S115" s="6741"/>
    </row>
    <row r="116" spans="19:19" ht="12" customHeight="1">
      <c r="S116" s="6741"/>
    </row>
    <row r="117" spans="19:19" ht="12" customHeight="1">
      <c r="S117" s="6741"/>
    </row>
    <row r="118" spans="19:19" ht="12" customHeight="1">
      <c r="S118" s="6741"/>
    </row>
    <row r="119" spans="19:19" ht="12" customHeight="1">
      <c r="S119" s="6741"/>
    </row>
    <row r="120" spans="19:19" ht="12" customHeight="1">
      <c r="S120" s="6741"/>
    </row>
    <row r="121" spans="19:19" ht="12" customHeight="1">
      <c r="S121" s="6741"/>
    </row>
    <row r="122" spans="19:19" ht="12" customHeight="1">
      <c r="S122" s="6741"/>
    </row>
    <row r="123" spans="19:19" ht="12" customHeight="1">
      <c r="S123" s="6741"/>
    </row>
    <row r="124" spans="19:19" ht="12" customHeight="1">
      <c r="S124" s="6741"/>
    </row>
    <row r="125" spans="19:19" ht="12" customHeight="1">
      <c r="S125" s="6741"/>
    </row>
    <row r="126" spans="19:19" ht="12" customHeight="1">
      <c r="S126" s="6741"/>
    </row>
    <row r="127" spans="19:19" ht="12" customHeight="1">
      <c r="S127" s="6741"/>
    </row>
    <row r="128" spans="19:19" ht="12" customHeight="1">
      <c r="S128" s="6741"/>
    </row>
    <row r="129" spans="19:19" ht="12" customHeight="1">
      <c r="S129" s="6741"/>
    </row>
    <row r="130" spans="19:19" ht="12" customHeight="1">
      <c r="S130" s="6741"/>
    </row>
    <row r="131" spans="19:19" ht="12" customHeight="1">
      <c r="S131" s="6741"/>
    </row>
    <row r="132" spans="19:19" ht="12" customHeight="1">
      <c r="S132" s="6741"/>
    </row>
    <row r="133" spans="19:19" ht="12" customHeight="1">
      <c r="S133" s="6741"/>
    </row>
    <row r="134" spans="19:19" ht="12" customHeight="1">
      <c r="S134" s="6741"/>
    </row>
    <row r="135" spans="19:19" ht="12" customHeight="1">
      <c r="S135" s="6741"/>
    </row>
    <row r="136" spans="19:19" ht="12" customHeight="1">
      <c r="S136" s="6741"/>
    </row>
    <row r="137" spans="19:19" ht="12" customHeight="1">
      <c r="S137" s="6741"/>
    </row>
    <row r="138" spans="19:19" ht="12" customHeight="1">
      <c r="S138" s="6741"/>
    </row>
    <row r="139" spans="19:19" ht="12" customHeight="1">
      <c r="S139" s="6741"/>
    </row>
    <row r="140" spans="19:19" ht="12" customHeight="1">
      <c r="S140" s="6741"/>
    </row>
    <row r="141" spans="19:19" ht="12" customHeight="1">
      <c r="S141" s="6741"/>
    </row>
    <row r="142" spans="19:19" ht="12" customHeight="1">
      <c r="S142" s="6741"/>
    </row>
    <row r="143" spans="19:19" ht="12" customHeight="1">
      <c r="S143" s="6741"/>
    </row>
    <row r="144" spans="19:19" ht="12" customHeight="1">
      <c r="S144" s="6741"/>
    </row>
    <row r="145" spans="19:19" ht="12" customHeight="1">
      <c r="S145" s="6741"/>
    </row>
    <row r="146" spans="19:19" ht="12" customHeight="1">
      <c r="S146" s="6741"/>
    </row>
    <row r="147" spans="19:19" ht="12" customHeight="1">
      <c r="S147" s="6741"/>
    </row>
    <row r="148" spans="19:19" ht="12" customHeight="1">
      <c r="S148" s="6741"/>
    </row>
    <row r="149" spans="19:19" ht="12" customHeight="1">
      <c r="S149" s="6741"/>
    </row>
    <row r="150" spans="19:19" ht="12" customHeight="1">
      <c r="S150" s="6741"/>
    </row>
    <row r="151" spans="19:19" ht="12" customHeight="1">
      <c r="S151" s="6741"/>
    </row>
    <row r="152" spans="19:19" ht="12" customHeight="1">
      <c r="S152" s="6741"/>
    </row>
    <row r="153" spans="19:19" ht="12" customHeight="1">
      <c r="S153" s="6741"/>
    </row>
    <row r="154" spans="19:19" ht="12" customHeight="1">
      <c r="S154" s="6741"/>
    </row>
    <row r="155" spans="19:19" ht="12" customHeight="1">
      <c r="S155" s="6741"/>
    </row>
    <row r="156" spans="19:19" ht="12" customHeight="1">
      <c r="S156" s="6741"/>
    </row>
    <row r="157" spans="19:19" ht="12" customHeight="1">
      <c r="S157" s="6741"/>
    </row>
    <row r="158" spans="19:19" ht="12" customHeight="1">
      <c r="S158" s="6741"/>
    </row>
    <row r="159" spans="19:19" ht="12" customHeight="1">
      <c r="S159" s="6741"/>
    </row>
    <row r="160" spans="19:19" ht="12" customHeight="1">
      <c r="S160" s="6741"/>
    </row>
    <row r="161" spans="19:19" ht="12" customHeight="1">
      <c r="S161" s="6741"/>
    </row>
    <row r="162" spans="19:19" ht="12" customHeight="1">
      <c r="S162" s="6741"/>
    </row>
    <row r="163" spans="19:19" ht="12" customHeight="1">
      <c r="S163" s="6741"/>
    </row>
    <row r="164" spans="19:19" ht="12" customHeight="1">
      <c r="S164" s="6741"/>
    </row>
    <row r="165" spans="19:19" ht="12" customHeight="1">
      <c r="S165" s="6741"/>
    </row>
    <row r="166" spans="19:19" ht="12" customHeight="1">
      <c r="S166" s="6741"/>
    </row>
    <row r="167" spans="19:19" ht="12" customHeight="1">
      <c r="S167" s="6741"/>
    </row>
    <row r="168" spans="19:19" ht="12" customHeight="1">
      <c r="S168" s="6741"/>
    </row>
    <row r="169" spans="19:19" ht="12" customHeight="1">
      <c r="S169" s="6741"/>
    </row>
    <row r="170" spans="19:19" ht="12" customHeight="1">
      <c r="S170" s="6741"/>
    </row>
    <row r="171" spans="19:19" ht="12" customHeight="1">
      <c r="S171" s="6741"/>
    </row>
    <row r="172" spans="19:19" ht="12" customHeight="1">
      <c r="S172" s="6741"/>
    </row>
    <row r="173" spans="19:19" ht="12" customHeight="1">
      <c r="S173" s="6741"/>
    </row>
    <row r="174" spans="19:19" ht="12" customHeight="1">
      <c r="S174" s="6741"/>
    </row>
    <row r="175" spans="19:19" ht="12" customHeight="1">
      <c r="S175" s="6741"/>
    </row>
    <row r="176" spans="19:19" ht="12" customHeight="1">
      <c r="S176" s="6741"/>
    </row>
    <row r="177" spans="19:19" ht="12" customHeight="1">
      <c r="S177" s="6741"/>
    </row>
    <row r="178" spans="19:19" ht="12" customHeight="1">
      <c r="S178" s="6741"/>
    </row>
    <row r="179" spans="19:19" ht="12" customHeight="1">
      <c r="S179" s="6741"/>
    </row>
    <row r="180" spans="19:19" ht="12" customHeight="1">
      <c r="S180" s="6741"/>
    </row>
    <row r="181" spans="19:19" ht="12" customHeight="1">
      <c r="S181" s="6741"/>
    </row>
    <row r="182" spans="19:19" ht="12" customHeight="1">
      <c r="S182" s="6741"/>
    </row>
    <row r="183" spans="19:19" ht="12" customHeight="1">
      <c r="S183" s="6741"/>
    </row>
    <row r="184" spans="19:19" ht="12" customHeight="1">
      <c r="S184" s="6741"/>
    </row>
    <row r="185" spans="19:19" ht="12" customHeight="1">
      <c r="S185" s="6741"/>
    </row>
    <row r="186" spans="19:19" ht="12" customHeight="1">
      <c r="S186" s="6741"/>
    </row>
    <row r="187" spans="19:19" ht="12" customHeight="1">
      <c r="S187" s="6741"/>
    </row>
    <row r="188" spans="19:19" ht="12" customHeight="1">
      <c r="S188" s="6741"/>
    </row>
    <row r="189" spans="19:19" ht="12" customHeight="1">
      <c r="S189" s="6741"/>
    </row>
    <row r="190" spans="19:19" ht="12" customHeight="1">
      <c r="S190" s="6741"/>
    </row>
    <row r="191" spans="19:19" ht="12" customHeight="1">
      <c r="S191" s="6741"/>
    </row>
    <row r="192" spans="19:19" ht="12" customHeight="1">
      <c r="S192" s="6741"/>
    </row>
    <row r="193" spans="19:19" ht="12" customHeight="1">
      <c r="S193" s="6741"/>
    </row>
    <row r="194" spans="19:19" ht="12" customHeight="1">
      <c r="S194" s="6741"/>
    </row>
    <row r="195" spans="19:19" ht="12" customHeight="1">
      <c r="S195" s="6741"/>
    </row>
    <row r="196" spans="19:19" ht="12" customHeight="1">
      <c r="S196" s="6741"/>
    </row>
    <row r="197" spans="19:19" ht="12" customHeight="1">
      <c r="S197" s="6741"/>
    </row>
    <row r="198" spans="19:19" ht="12" customHeight="1">
      <c r="S198" s="6741"/>
    </row>
    <row r="199" spans="19:19" ht="12" customHeight="1">
      <c r="S199" s="6741"/>
    </row>
    <row r="200" spans="19:19" ht="12" customHeight="1">
      <c r="S200" s="6741"/>
    </row>
    <row r="201" spans="19:19" ht="12" customHeight="1">
      <c r="S201" s="6741"/>
    </row>
    <row r="202" spans="19:19" ht="12" customHeight="1">
      <c r="S202" s="6741"/>
    </row>
    <row r="203" spans="19:19" ht="12" customHeight="1">
      <c r="S203" s="6741"/>
    </row>
    <row r="204" spans="19:19" ht="12" customHeight="1">
      <c r="S204" s="6741"/>
    </row>
    <row r="205" spans="19:19" ht="12" customHeight="1">
      <c r="S205" s="6741"/>
    </row>
    <row r="206" spans="19:19" ht="12" customHeight="1">
      <c r="S206" s="6741"/>
    </row>
    <row r="207" spans="19:19" ht="12" customHeight="1">
      <c r="S207" s="6741"/>
    </row>
    <row r="208" spans="19:19" ht="12" customHeight="1">
      <c r="S208" s="6741"/>
    </row>
    <row r="209" spans="19:19" ht="12" customHeight="1">
      <c r="S209" s="6741"/>
    </row>
    <row r="210" spans="19:19" ht="12" customHeight="1">
      <c r="S210" s="6741"/>
    </row>
    <row r="211" spans="19:19" ht="12" customHeight="1">
      <c r="S211" s="6741"/>
    </row>
    <row r="212" spans="19:19" ht="12" customHeight="1">
      <c r="S212" s="6741"/>
    </row>
    <row r="213" spans="19:19" ht="12" customHeight="1">
      <c r="S213" s="6741"/>
    </row>
    <row r="214" spans="19:19" ht="12" customHeight="1">
      <c r="S214" s="6741"/>
    </row>
    <row r="215" spans="19:19" ht="12" customHeight="1">
      <c r="S215" s="6741"/>
    </row>
    <row r="216" spans="19:19" ht="12" customHeight="1">
      <c r="S216" s="6741"/>
    </row>
    <row r="217" spans="19:19" ht="12" customHeight="1">
      <c r="S217" s="6741"/>
    </row>
    <row r="218" spans="19:19" ht="12" customHeight="1">
      <c r="S218" s="6741"/>
    </row>
    <row r="219" spans="19:19" ht="12" customHeight="1">
      <c r="S219" s="6741"/>
    </row>
    <row r="220" spans="19:19" ht="12" customHeight="1">
      <c r="S220" s="6741"/>
    </row>
    <row r="221" spans="19:19" ht="12" customHeight="1">
      <c r="S221" s="6741"/>
    </row>
    <row r="222" spans="19:19" ht="12" customHeight="1">
      <c r="S222" s="6741"/>
    </row>
    <row r="223" spans="19:19" ht="12" customHeight="1">
      <c r="S223" s="6741"/>
    </row>
    <row r="224" spans="19:19" ht="12" customHeight="1">
      <c r="S224" s="6741"/>
    </row>
    <row r="225" spans="19:19" ht="12" customHeight="1">
      <c r="S225" s="6741"/>
    </row>
    <row r="226" spans="19:19" ht="12" customHeight="1">
      <c r="S226" s="6741"/>
    </row>
    <row r="227" spans="19:19" ht="12" customHeight="1">
      <c r="S227" s="6741"/>
    </row>
    <row r="228" spans="19:19" ht="12" customHeight="1">
      <c r="S228" s="6741"/>
    </row>
    <row r="229" spans="19:19" ht="12" customHeight="1">
      <c r="S229" s="6741"/>
    </row>
    <row r="230" spans="19:19" ht="12" customHeight="1">
      <c r="S230" s="6741"/>
    </row>
    <row r="231" spans="19:19" ht="12" customHeight="1">
      <c r="S231" s="6741"/>
    </row>
    <row r="232" spans="19:19" ht="12" customHeight="1">
      <c r="S232" s="6741"/>
    </row>
    <row r="233" spans="19:19" ht="12" customHeight="1">
      <c r="S233" s="6741"/>
    </row>
    <row r="234" spans="19:19" ht="12" customHeight="1">
      <c r="S234" s="6741"/>
    </row>
    <row r="235" spans="19:19" ht="12" customHeight="1">
      <c r="S235" s="6741"/>
    </row>
    <row r="236" spans="19:19" ht="12" customHeight="1">
      <c r="S236" s="6741"/>
    </row>
    <row r="237" spans="19:19" ht="12" customHeight="1">
      <c r="S237" s="6741"/>
    </row>
    <row r="238" spans="19:19" ht="12" customHeight="1">
      <c r="S238" s="6741"/>
    </row>
    <row r="239" spans="19:19" ht="12" customHeight="1">
      <c r="S239" s="6741"/>
    </row>
    <row r="240" spans="19:19" ht="12" customHeight="1">
      <c r="S240" s="6741"/>
    </row>
    <row r="241" spans="19:19" ht="12" customHeight="1">
      <c r="S241" s="6741"/>
    </row>
    <row r="242" spans="19:19" ht="12" customHeight="1">
      <c r="S242" s="6741"/>
    </row>
    <row r="243" spans="19:19" ht="12" customHeight="1">
      <c r="S243" s="6741"/>
    </row>
    <row r="244" spans="19:19" ht="12" customHeight="1">
      <c r="S244" s="6741"/>
    </row>
    <row r="245" spans="19:19" ht="12" customHeight="1">
      <c r="S245" s="6741"/>
    </row>
    <row r="246" spans="19:19" ht="12" customHeight="1">
      <c r="S246" s="6741"/>
    </row>
    <row r="247" spans="19:19" ht="12" customHeight="1">
      <c r="S247" s="6741"/>
    </row>
    <row r="248" spans="19:19" ht="12" customHeight="1">
      <c r="S248" s="6741"/>
    </row>
    <row r="249" spans="19:19" ht="12" customHeight="1">
      <c r="S249" s="6741"/>
    </row>
    <row r="250" spans="19:19" ht="12" customHeight="1">
      <c r="S250" s="6741"/>
    </row>
    <row r="251" spans="19:19" ht="12" customHeight="1">
      <c r="S251" s="6741"/>
    </row>
    <row r="252" spans="19:19" ht="12" customHeight="1">
      <c r="S252" s="6741"/>
    </row>
    <row r="253" spans="19:19" ht="12" customHeight="1">
      <c r="S253" s="6741"/>
    </row>
    <row r="254" spans="19:19" ht="12" customHeight="1">
      <c r="S254" s="6741"/>
    </row>
    <row r="255" spans="19:19" ht="12" customHeight="1">
      <c r="S255" s="6741"/>
    </row>
    <row r="256" spans="19:19" ht="12" customHeight="1">
      <c r="S256" s="6741"/>
    </row>
    <row r="257" spans="19:19" ht="12" customHeight="1">
      <c r="S257" s="6741"/>
    </row>
    <row r="258" spans="19:19" ht="12" customHeight="1">
      <c r="S258" s="6741"/>
    </row>
    <row r="259" spans="19:19" ht="12" customHeight="1">
      <c r="S259" s="6741"/>
    </row>
    <row r="260" spans="19:19" ht="12" customHeight="1">
      <c r="S260" s="6741"/>
    </row>
    <row r="261" spans="19:19" ht="12" customHeight="1">
      <c r="S261" s="6741"/>
    </row>
    <row r="262" spans="19:19" ht="12" customHeight="1">
      <c r="S262" s="6741"/>
    </row>
    <row r="263" spans="19:19" ht="12" customHeight="1">
      <c r="S263" s="6741"/>
    </row>
    <row r="264" spans="19:19" ht="12" customHeight="1">
      <c r="S264" s="6741"/>
    </row>
    <row r="265" spans="19:19" ht="12" customHeight="1">
      <c r="S265" s="6741"/>
    </row>
    <row r="266" spans="19:19" ht="12" customHeight="1">
      <c r="S266" s="6741"/>
    </row>
    <row r="267" spans="19:19" ht="12" customHeight="1">
      <c r="S267" s="6741"/>
    </row>
    <row r="268" spans="19:19" ht="12" customHeight="1">
      <c r="S268" s="6741"/>
    </row>
    <row r="269" spans="19:19" ht="12" customHeight="1">
      <c r="S269" s="6741"/>
    </row>
    <row r="270" spans="19:19" ht="12" customHeight="1">
      <c r="S270" s="6741"/>
    </row>
    <row r="271" spans="19:19" ht="12" customHeight="1">
      <c r="S271" s="6741"/>
    </row>
    <row r="272" spans="19:19" ht="12" customHeight="1">
      <c r="S272" s="6741"/>
    </row>
    <row r="273" spans="19:19" ht="12" customHeight="1">
      <c r="S273" s="6741"/>
    </row>
    <row r="274" spans="19:19" ht="12" customHeight="1">
      <c r="S274" s="6741"/>
    </row>
    <row r="275" spans="19:19" ht="12" customHeight="1">
      <c r="S275" s="6741"/>
    </row>
    <row r="276" spans="19:19" ht="12" customHeight="1">
      <c r="S276" s="6741"/>
    </row>
    <row r="277" spans="19:19" ht="12" customHeight="1">
      <c r="S277" s="6741"/>
    </row>
    <row r="278" spans="19:19" ht="12" customHeight="1">
      <c r="S278" s="6741"/>
    </row>
    <row r="279" spans="19:19" ht="12" customHeight="1">
      <c r="S279" s="6741"/>
    </row>
    <row r="280" spans="19:19" ht="12" customHeight="1">
      <c r="S280" s="6741"/>
    </row>
    <row r="281" spans="19:19" ht="12" customHeight="1">
      <c r="S281" s="6741"/>
    </row>
    <row r="282" spans="19:19" ht="12" customHeight="1">
      <c r="S282" s="6741"/>
    </row>
    <row r="283" spans="19:19" ht="12" customHeight="1">
      <c r="S283" s="6741"/>
    </row>
    <row r="284" spans="19:19" ht="12" customHeight="1">
      <c r="S284" s="6741"/>
    </row>
    <row r="285" spans="19:19" ht="12" customHeight="1">
      <c r="S285" s="6741"/>
    </row>
    <row r="286" spans="19:19" ht="12" customHeight="1">
      <c r="S286" s="6741"/>
    </row>
    <row r="287" spans="19:19" ht="12" customHeight="1">
      <c r="S287" s="6741"/>
    </row>
    <row r="288" spans="19:19" ht="12" customHeight="1">
      <c r="S288" s="6741"/>
    </row>
    <row r="289" spans="19:19" ht="12" customHeight="1">
      <c r="S289" s="6741"/>
    </row>
    <row r="290" spans="19:19" ht="12" customHeight="1">
      <c r="S290" s="6741"/>
    </row>
    <row r="291" spans="19:19" ht="12" customHeight="1">
      <c r="S291" s="6741"/>
    </row>
    <row r="292" spans="19:19" ht="12" customHeight="1">
      <c r="S292" s="6741"/>
    </row>
    <row r="293" spans="19:19" ht="12" customHeight="1">
      <c r="S293" s="6741"/>
    </row>
    <row r="294" spans="19:19" ht="12" customHeight="1">
      <c r="S294" s="6741"/>
    </row>
    <row r="295" spans="19:19" ht="12" customHeight="1">
      <c r="S295" s="6741"/>
    </row>
    <row r="296" spans="19:19" ht="12" customHeight="1">
      <c r="S296" s="6741"/>
    </row>
    <row r="297" spans="19:19" ht="12" customHeight="1">
      <c r="S297" s="6741"/>
    </row>
    <row r="298" spans="19:19" ht="12" customHeight="1">
      <c r="S298" s="6741"/>
    </row>
    <row r="299" spans="19:19" ht="12" customHeight="1">
      <c r="S299" s="6741"/>
    </row>
    <row r="300" spans="19:19" ht="12" customHeight="1">
      <c r="S300" s="6741"/>
    </row>
    <row r="301" spans="19:19" ht="12" customHeight="1">
      <c r="S301" s="6741"/>
    </row>
    <row r="302" spans="19:19" ht="12" customHeight="1">
      <c r="S302" s="6741"/>
    </row>
    <row r="303" spans="19:19" ht="12" customHeight="1">
      <c r="S303" s="6741"/>
    </row>
    <row r="304" spans="19:19" ht="12" customHeight="1">
      <c r="S304" s="6741"/>
    </row>
    <row r="305" spans="19:19" ht="12" customHeight="1">
      <c r="S305" s="6741"/>
    </row>
    <row r="306" spans="19:19" ht="12" customHeight="1">
      <c r="S306" s="6741"/>
    </row>
    <row r="307" spans="19:19" ht="12" customHeight="1">
      <c r="S307" s="6741"/>
    </row>
    <row r="308" spans="19:19" ht="12" customHeight="1">
      <c r="S308" s="6741"/>
    </row>
    <row r="309" spans="19:19" ht="12" customHeight="1">
      <c r="S309" s="6741"/>
    </row>
    <row r="310" spans="19:19" ht="12" customHeight="1">
      <c r="S310" s="6741"/>
    </row>
    <row r="311" spans="19:19" ht="12" customHeight="1">
      <c r="S311" s="6741"/>
    </row>
    <row r="312" spans="19:19" ht="12" customHeight="1">
      <c r="S312" s="6741"/>
    </row>
    <row r="313" spans="19:19" ht="12" customHeight="1">
      <c r="S313" s="6741"/>
    </row>
    <row r="314" spans="19:19" ht="12" customHeight="1">
      <c r="S314" s="6741"/>
    </row>
    <row r="315" spans="19:19" ht="12" customHeight="1">
      <c r="S315" s="6741"/>
    </row>
    <row r="316" spans="19:19" ht="12" customHeight="1">
      <c r="S316" s="6741"/>
    </row>
    <row r="317" spans="19:19" ht="12" customHeight="1">
      <c r="S317" s="6741"/>
    </row>
    <row r="318" spans="19:19" ht="12" customHeight="1">
      <c r="S318" s="6741"/>
    </row>
    <row r="319" spans="19:19" ht="12" customHeight="1">
      <c r="S319" s="6741"/>
    </row>
    <row r="320" spans="19:19" ht="12" customHeight="1">
      <c r="S320" s="6741"/>
    </row>
    <row r="321" spans="19:19" ht="12" customHeight="1">
      <c r="S321" s="6741"/>
    </row>
    <row r="322" spans="19:19" ht="12" customHeight="1">
      <c r="S322" s="6741"/>
    </row>
    <row r="323" spans="19:19" ht="12" customHeight="1">
      <c r="S323" s="6741"/>
    </row>
    <row r="324" spans="19:19" ht="12" customHeight="1">
      <c r="S324" s="6741"/>
    </row>
    <row r="325" spans="19:19" ht="12" customHeight="1">
      <c r="S325" s="6741"/>
    </row>
    <row r="326" spans="19:19" ht="12" customHeight="1">
      <c r="S326" s="6741"/>
    </row>
    <row r="327" spans="19:19" ht="12" customHeight="1">
      <c r="S327" s="6741"/>
    </row>
    <row r="328" spans="19:19" ht="12" customHeight="1">
      <c r="S328" s="6741"/>
    </row>
    <row r="329" spans="19:19" ht="12" customHeight="1">
      <c r="S329" s="6741"/>
    </row>
    <row r="330" spans="19:19" ht="12" customHeight="1">
      <c r="S330" s="6741"/>
    </row>
    <row r="331" spans="19:19" ht="12" customHeight="1">
      <c r="S331" s="6741"/>
    </row>
    <row r="332" spans="19:19" ht="12" customHeight="1">
      <c r="S332" s="6741"/>
    </row>
    <row r="333" spans="19:19" ht="12" customHeight="1">
      <c r="S333" s="6741"/>
    </row>
    <row r="334" spans="19:19" ht="12" customHeight="1">
      <c r="S334" s="6741"/>
    </row>
    <row r="335" spans="19:19" ht="12" customHeight="1">
      <c r="S335" s="6741"/>
    </row>
    <row r="336" spans="19:19" ht="12" customHeight="1">
      <c r="S336" s="6741"/>
    </row>
    <row r="337" spans="19:19" ht="12" customHeight="1">
      <c r="S337" s="6741"/>
    </row>
    <row r="338" spans="19:19" ht="12" customHeight="1">
      <c r="S338" s="6741"/>
    </row>
    <row r="339" spans="19:19" ht="12" customHeight="1">
      <c r="S339" s="6741"/>
    </row>
    <row r="340" spans="19:19" ht="12" customHeight="1">
      <c r="S340" s="6741"/>
    </row>
    <row r="341" spans="19:19" ht="12" customHeight="1">
      <c r="S341" s="6741"/>
    </row>
    <row r="342" spans="19:19" ht="12" customHeight="1">
      <c r="S342" s="6741"/>
    </row>
    <row r="343" spans="19:19" ht="12" customHeight="1">
      <c r="S343" s="6741"/>
    </row>
    <row r="344" spans="19:19" ht="12" customHeight="1">
      <c r="S344" s="6741"/>
    </row>
    <row r="345" spans="19:19" ht="12" customHeight="1">
      <c r="S345" s="6741"/>
    </row>
    <row r="346" spans="19:19" ht="12" customHeight="1">
      <c r="S346" s="6741"/>
    </row>
    <row r="347" spans="19:19" ht="12" customHeight="1">
      <c r="S347" s="6741"/>
    </row>
    <row r="348" spans="19:19" ht="12" customHeight="1">
      <c r="S348" s="6741"/>
    </row>
    <row r="349" spans="19:19" ht="12" customHeight="1">
      <c r="S349" s="6741"/>
    </row>
    <row r="350" spans="19:19" ht="12" customHeight="1">
      <c r="S350" s="6741"/>
    </row>
    <row r="351" spans="19:19" ht="12" customHeight="1">
      <c r="S351" s="6741"/>
    </row>
    <row r="352" spans="19:19" ht="12" customHeight="1">
      <c r="S352" s="6741"/>
    </row>
    <row r="353" spans="19:19" ht="12" customHeight="1">
      <c r="S353" s="6741"/>
    </row>
    <row r="354" spans="19:19" ht="12" customHeight="1">
      <c r="S354" s="6741"/>
    </row>
    <row r="355" spans="19:19" ht="12" customHeight="1">
      <c r="S355" s="6741"/>
    </row>
    <row r="356" spans="19:19" ht="12" customHeight="1">
      <c r="S356" s="6741"/>
    </row>
    <row r="357" spans="19:19" ht="12" customHeight="1">
      <c r="S357" s="6741"/>
    </row>
    <row r="358" spans="19:19" ht="12" customHeight="1">
      <c r="S358" s="6741"/>
    </row>
    <row r="359" spans="19:19" ht="12" customHeight="1">
      <c r="S359" s="6741"/>
    </row>
    <row r="360" spans="19:19" ht="12" customHeight="1">
      <c r="S360" s="6741"/>
    </row>
    <row r="361" spans="19:19" ht="12" customHeight="1">
      <c r="S361" s="6741"/>
    </row>
    <row r="362" spans="19:19" ht="12" customHeight="1">
      <c r="S362" s="6741"/>
    </row>
    <row r="363" spans="19:19" ht="12" customHeight="1">
      <c r="S363" s="6741"/>
    </row>
    <row r="364" spans="19:19" ht="12" customHeight="1">
      <c r="S364" s="6741"/>
    </row>
    <row r="365" spans="19:19" ht="12" customHeight="1">
      <c r="S365" s="6741"/>
    </row>
    <row r="366" spans="19:19" ht="12" customHeight="1">
      <c r="S366" s="6741"/>
    </row>
    <row r="367" spans="19:19" ht="12" customHeight="1">
      <c r="S367" s="6741"/>
    </row>
    <row r="368" spans="19:19" ht="12" customHeight="1">
      <c r="S368" s="6741"/>
    </row>
    <row r="369" spans="19:19" ht="12" customHeight="1">
      <c r="S369" s="6741"/>
    </row>
    <row r="370" spans="19:19" ht="12" customHeight="1">
      <c r="S370" s="6741"/>
    </row>
    <row r="371" spans="19:19" ht="12" customHeight="1">
      <c r="S371" s="6741"/>
    </row>
    <row r="372" spans="19:19" ht="12" customHeight="1">
      <c r="S372" s="6741"/>
    </row>
    <row r="373" spans="19:19" ht="12" customHeight="1">
      <c r="S373" s="6741"/>
    </row>
    <row r="374" spans="19:19" ht="12" customHeight="1">
      <c r="S374" s="6741"/>
    </row>
    <row r="375" spans="19:19" ht="12" customHeight="1">
      <c r="S375" s="6741"/>
    </row>
    <row r="376" spans="19:19" ht="12" customHeight="1">
      <c r="S376" s="6741"/>
    </row>
    <row r="377" spans="19:19" ht="12" customHeight="1">
      <c r="S377" s="6741"/>
    </row>
    <row r="378" spans="19:19" ht="12" customHeight="1">
      <c r="S378" s="6741"/>
    </row>
    <row r="379" spans="19:19" ht="12" customHeight="1">
      <c r="S379" s="6741"/>
    </row>
    <row r="380" spans="19:19" ht="12" customHeight="1">
      <c r="S380" s="6741"/>
    </row>
    <row r="381" spans="19:19" ht="12" customHeight="1">
      <c r="S381" s="6741"/>
    </row>
    <row r="382" spans="19:19" ht="12" customHeight="1">
      <c r="S382" s="6741"/>
    </row>
    <row r="383" spans="19:19" ht="12" customHeight="1">
      <c r="S383" s="6741"/>
    </row>
    <row r="384" spans="19:19" ht="12" customHeight="1">
      <c r="S384" s="6741"/>
    </row>
    <row r="385" spans="19:19" ht="12" customHeight="1">
      <c r="S385" s="6741"/>
    </row>
    <row r="386" spans="19:19" ht="12" customHeight="1">
      <c r="S386" s="6741"/>
    </row>
    <row r="387" spans="19:19" ht="12" customHeight="1">
      <c r="S387" s="6741"/>
    </row>
    <row r="388" spans="19:19" ht="12" customHeight="1">
      <c r="S388" s="6741"/>
    </row>
    <row r="389" spans="19:19" ht="12" customHeight="1">
      <c r="S389" s="6741"/>
    </row>
    <row r="390" spans="19:19" ht="12" customHeight="1">
      <c r="S390" s="6741"/>
    </row>
    <row r="391" spans="19:19" ht="12" customHeight="1">
      <c r="S391" s="6741"/>
    </row>
    <row r="392" spans="19:19" ht="12" customHeight="1">
      <c r="S392" s="6741"/>
    </row>
    <row r="393" spans="19:19" ht="12" customHeight="1">
      <c r="S393" s="6741"/>
    </row>
    <row r="394" spans="19:19" ht="12" customHeight="1">
      <c r="S394" s="6741"/>
    </row>
    <row r="395" spans="19:19" ht="12" customHeight="1">
      <c r="S395" s="6741"/>
    </row>
    <row r="396" spans="19:19" ht="12" customHeight="1">
      <c r="S396" s="6741"/>
    </row>
    <row r="397" spans="19:19" ht="12" customHeight="1">
      <c r="S397" s="6741"/>
    </row>
    <row r="398" spans="19:19" ht="12" customHeight="1">
      <c r="S398" s="6741"/>
    </row>
    <row r="399" spans="19:19" ht="12" customHeight="1">
      <c r="S399" s="6741"/>
    </row>
    <row r="400" spans="19:19" ht="12" customHeight="1">
      <c r="S400" s="6741"/>
    </row>
    <row r="401" spans="19:19" ht="12" customHeight="1">
      <c r="S401" s="6741"/>
    </row>
    <row r="402" spans="19:19" ht="12" customHeight="1">
      <c r="S402" s="6741"/>
    </row>
    <row r="403" spans="19:19" ht="12" customHeight="1">
      <c r="S403" s="6741"/>
    </row>
    <row r="404" spans="19:19" ht="12" customHeight="1">
      <c r="S404" s="6741"/>
    </row>
    <row r="405" spans="19:19" ht="12" customHeight="1">
      <c r="S405" s="6741"/>
    </row>
    <row r="406" spans="19:19" ht="12" customHeight="1">
      <c r="S406" s="6741"/>
    </row>
    <row r="407" spans="19:19" ht="12" customHeight="1">
      <c r="S407" s="6741"/>
    </row>
    <row r="408" spans="19:19" ht="12" customHeight="1">
      <c r="S408" s="6741"/>
    </row>
    <row r="409" spans="19:19" ht="12" customHeight="1">
      <c r="S409" s="6741"/>
    </row>
    <row r="410" spans="19:19" ht="12" customHeight="1">
      <c r="S410" s="6741"/>
    </row>
    <row r="411" spans="19:19" ht="12" customHeight="1">
      <c r="S411" s="6741"/>
    </row>
    <row r="412" spans="19:19" ht="12" customHeight="1">
      <c r="S412" s="6741"/>
    </row>
    <row r="413" spans="19:19" ht="12" customHeight="1">
      <c r="S413" s="6741"/>
    </row>
    <row r="414" spans="19:19" ht="12" customHeight="1">
      <c r="S414" s="6741"/>
    </row>
    <row r="415" spans="19:19" ht="12" customHeight="1">
      <c r="S415" s="6741"/>
    </row>
    <row r="416" spans="19:19" ht="12" customHeight="1">
      <c r="S416" s="6741"/>
    </row>
    <row r="417" spans="19:19" ht="12" customHeight="1">
      <c r="S417" s="6741"/>
    </row>
    <row r="418" spans="19:19" ht="12" customHeight="1">
      <c r="S418" s="6741"/>
    </row>
    <row r="419" spans="19:19" ht="12" customHeight="1">
      <c r="S419" s="6741"/>
    </row>
    <row r="420" spans="19:19" ht="12" customHeight="1">
      <c r="S420" s="6741"/>
    </row>
    <row r="421" spans="19:19" ht="12" customHeight="1">
      <c r="S421" s="6741"/>
    </row>
    <row r="422" spans="19:19" ht="12" customHeight="1">
      <c r="S422" s="6741"/>
    </row>
    <row r="423" spans="19:19" ht="12" customHeight="1">
      <c r="S423" s="6741"/>
    </row>
    <row r="424" spans="19:19" ht="12" customHeight="1">
      <c r="S424" s="6741"/>
    </row>
    <row r="425" spans="19:19" ht="12" customHeight="1">
      <c r="S425" s="6741"/>
    </row>
    <row r="426" spans="19:19" ht="12" customHeight="1">
      <c r="S426" s="6741"/>
    </row>
    <row r="427" spans="19:19" ht="12" customHeight="1">
      <c r="S427" s="6741"/>
    </row>
    <row r="428" spans="19:19" ht="12" customHeight="1">
      <c r="S428" s="6741"/>
    </row>
    <row r="429" spans="19:19" ht="12" customHeight="1">
      <c r="S429" s="6741"/>
    </row>
    <row r="430" spans="19:19" ht="12" customHeight="1">
      <c r="S430" s="6741"/>
    </row>
    <row r="431" spans="19:19" ht="12" customHeight="1">
      <c r="S431" s="6741"/>
    </row>
    <row r="432" spans="19:19" ht="12" customHeight="1">
      <c r="S432" s="6741"/>
    </row>
    <row r="433" spans="19:19" ht="12" customHeight="1">
      <c r="S433" s="6741"/>
    </row>
    <row r="434" spans="19:19" ht="12" customHeight="1">
      <c r="S434" s="6741"/>
    </row>
    <row r="435" spans="19:19" ht="12" customHeight="1">
      <c r="S435" s="6741"/>
    </row>
    <row r="436" spans="19:19" ht="12" customHeight="1">
      <c r="S436" s="6741"/>
    </row>
    <row r="437" spans="19:19" ht="12" customHeight="1">
      <c r="S437" s="6741"/>
    </row>
    <row r="438" spans="19:19" ht="12" customHeight="1">
      <c r="S438" s="6741"/>
    </row>
    <row r="439" spans="19:19" ht="12" customHeight="1">
      <c r="S439" s="6741"/>
    </row>
    <row r="440" spans="19:19" ht="12" customHeight="1">
      <c r="S440" s="6741"/>
    </row>
    <row r="441" spans="19:19" ht="12" customHeight="1">
      <c r="S441" s="6741"/>
    </row>
    <row r="442" spans="19:19" ht="12" customHeight="1">
      <c r="S442" s="6741"/>
    </row>
    <row r="443" spans="19:19" ht="12" customHeight="1">
      <c r="S443" s="6741"/>
    </row>
    <row r="444" spans="19:19" ht="12" customHeight="1">
      <c r="S444" s="6741"/>
    </row>
    <row r="445" spans="19:19" ht="12" customHeight="1">
      <c r="S445" s="6741"/>
    </row>
    <row r="446" spans="19:19" ht="12" customHeight="1">
      <c r="S446" s="6741"/>
    </row>
    <row r="447" spans="19:19" ht="12" customHeight="1">
      <c r="S447" s="6741"/>
    </row>
    <row r="448" spans="19:19" ht="12" customHeight="1">
      <c r="S448" s="6741"/>
    </row>
    <row r="449" spans="19:19" ht="12" customHeight="1">
      <c r="S449" s="6741"/>
    </row>
    <row r="450" spans="19:19" ht="12" customHeight="1">
      <c r="S450" s="6741"/>
    </row>
    <row r="451" spans="19:19" ht="12" customHeight="1">
      <c r="S451" s="6741"/>
    </row>
    <row r="452" spans="19:19" ht="12" customHeight="1">
      <c r="S452" s="6741"/>
    </row>
    <row r="453" spans="19:19" ht="12" customHeight="1">
      <c r="S453" s="6741"/>
    </row>
    <row r="454" spans="19:19" ht="12" customHeight="1">
      <c r="S454" s="6741"/>
    </row>
    <row r="455" spans="19:19" ht="12" customHeight="1">
      <c r="S455" s="6741"/>
    </row>
    <row r="456" spans="19:19" ht="12" customHeight="1">
      <c r="S456" s="6741"/>
    </row>
    <row r="457" spans="19:19" ht="12" customHeight="1">
      <c r="S457" s="6741"/>
    </row>
    <row r="458" spans="19:19" ht="12" customHeight="1">
      <c r="S458" s="6741"/>
    </row>
    <row r="459" spans="19:19" ht="12" customHeight="1">
      <c r="S459" s="6741"/>
    </row>
    <row r="460" spans="19:19" ht="12" customHeight="1">
      <c r="S460" s="6741"/>
    </row>
    <row r="461" spans="19:19" ht="12" customHeight="1">
      <c r="S461" s="6741"/>
    </row>
    <row r="462" spans="19:19" ht="12" customHeight="1">
      <c r="S462" s="6741"/>
    </row>
    <row r="463" spans="19:19" ht="12" customHeight="1">
      <c r="S463" s="6741"/>
    </row>
    <row r="464" spans="19:19" ht="12" customHeight="1">
      <c r="S464" s="6741"/>
    </row>
    <row r="465" spans="19:19" ht="12" customHeight="1">
      <c r="S465" s="6741"/>
    </row>
    <row r="466" spans="19:19" ht="12" customHeight="1">
      <c r="S466" s="6741"/>
    </row>
    <row r="467" spans="19:19" ht="12" customHeight="1">
      <c r="S467" s="6741"/>
    </row>
    <row r="468" spans="19:19" ht="12" customHeight="1">
      <c r="S468" s="6741"/>
    </row>
    <row r="469" spans="19:19" ht="12" customHeight="1">
      <c r="S469" s="6741"/>
    </row>
    <row r="470" spans="19:19" ht="12" customHeight="1">
      <c r="S470" s="6741"/>
    </row>
    <row r="471" spans="19:19" ht="12" customHeight="1">
      <c r="S471" s="6741"/>
    </row>
    <row r="472" spans="19:19" ht="12" customHeight="1">
      <c r="S472" s="6741"/>
    </row>
    <row r="473" spans="19:19" ht="12" customHeight="1">
      <c r="S473" s="6741"/>
    </row>
    <row r="474" spans="19:19" ht="12" customHeight="1">
      <c r="S474" s="6741"/>
    </row>
    <row r="475" spans="19:19" ht="12" customHeight="1">
      <c r="S475" s="6741"/>
    </row>
    <row r="476" spans="19:19" ht="12" customHeight="1">
      <c r="S476" s="6741"/>
    </row>
    <row r="477" spans="19:19" ht="12" customHeight="1">
      <c r="S477" s="6741"/>
    </row>
    <row r="478" spans="19:19" ht="12" customHeight="1">
      <c r="S478" s="6741"/>
    </row>
    <row r="479" spans="19:19" ht="12" customHeight="1">
      <c r="S479" s="6741"/>
    </row>
    <row r="480" spans="19:19" ht="12" customHeight="1">
      <c r="S480" s="6741"/>
    </row>
    <row r="481" spans="19:19" ht="12" customHeight="1">
      <c r="S481" s="6741"/>
    </row>
    <row r="482" spans="19:19" ht="12" customHeight="1">
      <c r="S482" s="6741"/>
    </row>
    <row r="483" spans="19:19" ht="12" customHeight="1">
      <c r="S483" s="6741"/>
    </row>
    <row r="484" spans="19:19" ht="12" customHeight="1">
      <c r="S484" s="6741"/>
    </row>
    <row r="485" spans="19:19" ht="12" customHeight="1">
      <c r="S485" s="6741"/>
    </row>
    <row r="486" spans="19:19" ht="12" customHeight="1">
      <c r="S486" s="6741"/>
    </row>
    <row r="487" spans="19:19" ht="12" customHeight="1">
      <c r="S487" s="6741"/>
    </row>
    <row r="488" spans="19:19" ht="12" customHeight="1">
      <c r="S488" s="6741"/>
    </row>
    <row r="489" spans="19:19" ht="12" customHeight="1">
      <c r="S489" s="6741"/>
    </row>
    <row r="490" spans="19:19" ht="12" customHeight="1">
      <c r="S490" s="6741"/>
    </row>
    <row r="491" spans="19:19" ht="12" customHeight="1">
      <c r="S491" s="6741"/>
    </row>
    <row r="492" spans="19:19" ht="12" customHeight="1">
      <c r="S492" s="6741"/>
    </row>
    <row r="493" spans="19:19" ht="12" customHeight="1">
      <c r="S493" s="6741"/>
    </row>
    <row r="494" spans="19:19" ht="12" customHeight="1">
      <c r="S494" s="6741"/>
    </row>
    <row r="495" spans="19:19" ht="12" customHeight="1">
      <c r="S495" s="6741"/>
    </row>
    <row r="496" spans="19:19" ht="12" customHeight="1">
      <c r="S496" s="6741"/>
    </row>
    <row r="497" spans="19:19" ht="12" customHeight="1">
      <c r="S497" s="6741"/>
    </row>
    <row r="498" spans="19:19" ht="12" customHeight="1">
      <c r="S498" s="6741"/>
    </row>
    <row r="499" spans="19:19" ht="12" customHeight="1">
      <c r="S499" s="6741"/>
    </row>
    <row r="500" spans="19:19" ht="12" customHeight="1">
      <c r="S500" s="6741"/>
    </row>
    <row r="501" spans="19:19" ht="12" customHeight="1">
      <c r="S501" s="6741"/>
    </row>
    <row r="502" spans="19:19" ht="12" customHeight="1">
      <c r="S502" s="6741"/>
    </row>
    <row r="503" spans="19:19" ht="12" customHeight="1">
      <c r="S503" s="6741"/>
    </row>
    <row r="504" spans="19:19" ht="12" customHeight="1">
      <c r="S504" s="6741"/>
    </row>
    <row r="505" spans="19:19" ht="12" customHeight="1">
      <c r="S505" s="6741"/>
    </row>
    <row r="506" spans="19:19" ht="12" customHeight="1">
      <c r="S506" s="6741"/>
    </row>
    <row r="507" spans="19:19" ht="12" customHeight="1">
      <c r="S507" s="6741"/>
    </row>
    <row r="508" spans="19:19" ht="12" customHeight="1">
      <c r="S508" s="6741"/>
    </row>
    <row r="509" spans="19:19" ht="12" customHeight="1">
      <c r="S509" s="6741"/>
    </row>
    <row r="510" spans="19:19" ht="12" customHeight="1">
      <c r="S510" s="6741"/>
    </row>
    <row r="511" spans="19:19" ht="12" customHeight="1">
      <c r="S511" s="6741"/>
    </row>
    <row r="512" spans="19:19" ht="12" customHeight="1">
      <c r="S512" s="6741"/>
    </row>
    <row r="513" spans="19:19" ht="12" customHeight="1">
      <c r="S513" s="6741"/>
    </row>
    <row r="514" spans="19:19" ht="12" customHeight="1">
      <c r="S514" s="6741"/>
    </row>
    <row r="515" spans="19:19" ht="12" customHeight="1">
      <c r="S515" s="6741"/>
    </row>
    <row r="516" spans="19:19" ht="12" customHeight="1">
      <c r="S516" s="6741"/>
    </row>
    <row r="517" spans="19:19" ht="12" customHeight="1">
      <c r="S517" s="6741"/>
    </row>
    <row r="518" spans="19:19" ht="12" customHeight="1">
      <c r="S518" s="6741"/>
    </row>
    <row r="519" spans="19:19" ht="12" customHeight="1">
      <c r="S519" s="6741"/>
    </row>
    <row r="520" spans="19:19" ht="12" customHeight="1">
      <c r="S520" s="6741"/>
    </row>
    <row r="521" spans="19:19" ht="12" customHeight="1">
      <c r="S521" s="6741"/>
    </row>
    <row r="522" spans="19:19" ht="12" customHeight="1">
      <c r="S522" s="6741"/>
    </row>
    <row r="523" spans="19:19" ht="12" customHeight="1">
      <c r="S523" s="6741"/>
    </row>
    <row r="524" spans="19:19" ht="12" customHeight="1">
      <c r="S524" s="6741"/>
    </row>
    <row r="525" spans="19:19" ht="12" customHeight="1">
      <c r="S525" s="6741"/>
    </row>
    <row r="526" spans="19:19" ht="12" customHeight="1">
      <c r="S526" s="6741"/>
    </row>
    <row r="527" spans="19:19" ht="12" customHeight="1">
      <c r="S527" s="6741"/>
    </row>
    <row r="528" spans="19:19" ht="12" customHeight="1">
      <c r="S528" s="6741"/>
    </row>
    <row r="529" spans="19:19" ht="12" customHeight="1">
      <c r="S529" s="6741"/>
    </row>
    <row r="530" spans="19:19" ht="12" customHeight="1">
      <c r="S530" s="6741"/>
    </row>
    <row r="531" spans="19:19" ht="12" customHeight="1">
      <c r="S531" s="6741"/>
    </row>
    <row r="532" spans="19:19" ht="12" customHeight="1">
      <c r="S532" s="6741"/>
    </row>
    <row r="533" spans="19:19" ht="12" customHeight="1">
      <c r="S533" s="6741"/>
    </row>
    <row r="534" spans="19:19" ht="12" customHeight="1">
      <c r="S534" s="6741"/>
    </row>
    <row r="535" spans="19:19" ht="12" customHeight="1">
      <c r="S535" s="6741"/>
    </row>
    <row r="536" spans="19:19" ht="12" customHeight="1">
      <c r="S536" s="6741"/>
    </row>
    <row r="537" spans="19:19" ht="12" customHeight="1">
      <c r="S537" s="6741"/>
    </row>
    <row r="538" spans="19:19" ht="12" customHeight="1">
      <c r="S538" s="6741"/>
    </row>
    <row r="539" spans="19:19" ht="12" customHeight="1">
      <c r="S539" s="6741"/>
    </row>
    <row r="540" spans="19:19" ht="12" customHeight="1">
      <c r="S540" s="6741"/>
    </row>
    <row r="541" spans="19:19" ht="12" customHeight="1">
      <c r="S541" s="6741"/>
    </row>
    <row r="542" spans="19:19" ht="12" customHeight="1">
      <c r="S542" s="6741"/>
    </row>
    <row r="543" spans="19:19" ht="12" customHeight="1">
      <c r="S543" s="6741"/>
    </row>
    <row r="544" spans="19:19" ht="12" customHeight="1">
      <c r="S544" s="6741"/>
    </row>
    <row r="545" spans="19:19" ht="12" customHeight="1">
      <c r="S545" s="6741"/>
    </row>
    <row r="546" spans="19:19" ht="12" customHeight="1">
      <c r="S546" s="6741"/>
    </row>
    <row r="547" spans="19:19" ht="12" customHeight="1">
      <c r="S547" s="6741"/>
    </row>
    <row r="548" spans="19:19" ht="12" customHeight="1">
      <c r="S548" s="6741"/>
    </row>
    <row r="549" spans="19:19" ht="12" customHeight="1">
      <c r="S549" s="6741"/>
    </row>
    <row r="550" spans="19:19" ht="12" customHeight="1">
      <c r="S550" s="6741"/>
    </row>
    <row r="551" spans="19:19" ht="12" customHeight="1">
      <c r="S551" s="6741"/>
    </row>
    <row r="552" spans="19:19" ht="12" customHeight="1">
      <c r="S552" s="6741"/>
    </row>
    <row r="553" spans="19:19" ht="12" customHeight="1">
      <c r="S553" s="6741"/>
    </row>
    <row r="554" spans="19:19" ht="12" customHeight="1">
      <c r="S554" s="6741"/>
    </row>
    <row r="555" spans="19:19" ht="12" customHeight="1">
      <c r="S555" s="6741"/>
    </row>
    <row r="556" spans="19:19" ht="12" customHeight="1">
      <c r="S556" s="6741"/>
    </row>
    <row r="557" spans="19:19" ht="12" customHeight="1">
      <c r="S557" s="6741"/>
    </row>
    <row r="558" spans="19:19" ht="12" customHeight="1">
      <c r="S558" s="6741"/>
    </row>
    <row r="559" spans="19:19" ht="12" customHeight="1">
      <c r="S559" s="6741"/>
    </row>
    <row r="560" spans="19:19" ht="12" customHeight="1">
      <c r="S560" s="6741"/>
    </row>
    <row r="561" spans="19:19" ht="12" customHeight="1">
      <c r="S561" s="6741"/>
    </row>
    <row r="562" spans="19:19" ht="12" customHeight="1">
      <c r="S562" s="6741"/>
    </row>
    <row r="563" spans="19:19" ht="12" customHeight="1">
      <c r="S563" s="6741"/>
    </row>
    <row r="564" spans="19:19" ht="12" customHeight="1">
      <c r="S564" s="6741"/>
    </row>
    <row r="565" spans="19:19" ht="12" customHeight="1">
      <c r="S565" s="6741"/>
    </row>
    <row r="566" spans="19:19" ht="12" customHeight="1">
      <c r="S566" s="6741"/>
    </row>
    <row r="567" spans="19:19" ht="12" customHeight="1">
      <c r="S567" s="6741"/>
    </row>
    <row r="568" spans="19:19" ht="12" customHeight="1">
      <c r="S568" s="6741"/>
    </row>
    <row r="569" spans="19:19" ht="12" customHeight="1">
      <c r="S569" s="6741"/>
    </row>
    <row r="570" spans="19:19" ht="12" customHeight="1">
      <c r="S570" s="6741"/>
    </row>
    <row r="571" spans="19:19" ht="12" customHeight="1">
      <c r="S571" s="6741"/>
    </row>
    <row r="572" spans="19:19" ht="12" customHeight="1">
      <c r="S572" s="6741"/>
    </row>
    <row r="573" spans="19:19" ht="12" customHeight="1">
      <c r="S573" s="6741"/>
    </row>
    <row r="574" spans="19:19" ht="12" customHeight="1">
      <c r="S574" s="6741"/>
    </row>
    <row r="575" spans="19:19" ht="12" customHeight="1">
      <c r="S575" s="6741"/>
    </row>
    <row r="576" spans="19:19" ht="12" customHeight="1">
      <c r="S576" s="6741"/>
    </row>
    <row r="577" spans="19:19" ht="12" customHeight="1">
      <c r="S577" s="6741"/>
    </row>
    <row r="578" spans="19:19" ht="12" customHeight="1">
      <c r="S578" s="6741"/>
    </row>
    <row r="579" spans="19:19" ht="12" customHeight="1">
      <c r="S579" s="6741"/>
    </row>
    <row r="580" spans="19:19" ht="12" customHeight="1">
      <c r="S580" s="6741"/>
    </row>
    <row r="581" spans="19:19" ht="12" customHeight="1">
      <c r="S581" s="6741"/>
    </row>
    <row r="582" spans="19:19" ht="12" customHeight="1">
      <c r="S582" s="6741"/>
    </row>
    <row r="583" spans="19:19" ht="12" customHeight="1">
      <c r="S583" s="6741"/>
    </row>
    <row r="584" spans="19:19" ht="12" customHeight="1">
      <c r="S584" s="6741"/>
    </row>
    <row r="585" spans="19:19" ht="12" customHeight="1">
      <c r="S585" s="6741"/>
    </row>
    <row r="586" spans="19:19" ht="12" customHeight="1">
      <c r="S586" s="6741"/>
    </row>
    <row r="587" spans="19:19" ht="12" customHeight="1">
      <c r="S587" s="6741"/>
    </row>
    <row r="588" spans="19:19" ht="12" customHeight="1">
      <c r="S588" s="6741"/>
    </row>
    <row r="589" spans="19:19" ht="12" customHeight="1">
      <c r="S589" s="6741"/>
    </row>
    <row r="590" spans="19:19" ht="12" customHeight="1">
      <c r="S590" s="6741"/>
    </row>
    <row r="591" spans="19:19" ht="12" customHeight="1">
      <c r="S591" s="6741"/>
    </row>
    <row r="592" spans="19:19" ht="12" customHeight="1">
      <c r="S592" s="6741"/>
    </row>
    <row r="593" spans="19:19" ht="12" customHeight="1">
      <c r="S593" s="6741"/>
    </row>
    <row r="594" spans="19:19" ht="12" customHeight="1">
      <c r="S594" s="6741"/>
    </row>
    <row r="595" spans="19:19" ht="12" customHeight="1">
      <c r="S595" s="6741"/>
    </row>
    <row r="596" spans="19:19" ht="12" customHeight="1">
      <c r="S596" s="6741"/>
    </row>
    <row r="597" spans="19:19" ht="12" customHeight="1">
      <c r="S597" s="6741"/>
    </row>
    <row r="598" spans="19:19" ht="12" customHeight="1">
      <c r="S598" s="6741"/>
    </row>
    <row r="599" spans="19:19" ht="12" customHeight="1">
      <c r="S599" s="28"/>
    </row>
  </sheetData>
  <autoFilter ref="A7:Q19"/>
  <mergeCells count="8">
    <mergeCell ref="U3:V3"/>
    <mergeCell ref="U4:V4"/>
    <mergeCell ref="A1:A2"/>
    <mergeCell ref="B1:B2"/>
    <mergeCell ref="C1:C2"/>
    <mergeCell ref="D1:D2"/>
    <mergeCell ref="E1:E2"/>
    <mergeCell ref="A3:A4"/>
  </mergeCells>
  <hyperlinks>
    <hyperlink ref="B10" location="'Steuerlicher Gewinn'!A9" display="+"/>
    <hyperlink ref="B11" location="'Steuerlicher Gewinn'!A9" display="-"/>
    <hyperlink ref="B12" location="'Steuerlicher Gewinn'!A11" display="+"/>
    <hyperlink ref="B14" location="'Steuerlicher Gewinn'!A11" display="+"/>
    <hyperlink ref="B15" location="'Steuerlicher Gewinn'!A11" display="+"/>
    <hyperlink ref="B16" location="'Steuerlicher Gewinn'!A11" display="+"/>
    <hyperlink ref="B17" location="'Steuerlicher Gewinn'!A16" display="+"/>
    <hyperlink ref="B18" location="'Steuerlicher Gewinn'!A16" display="-"/>
    <hyperlink ref="B19" location="'Steuerlicher Gewinn'!A11" display="+"/>
    <hyperlink ref="B20" location="'Steuerlicher Gewinn'!A11" display="+"/>
    <hyperlink ref="B21" location="'Steuerlicher Gewinn'!A11" display="+"/>
    <hyperlink ref="B23" location="'Steuerlicher Gewinn'!A11" display="+"/>
    <hyperlink ref="B24" location="'Steuerlicher Gewinn'!A11" display="+"/>
    <hyperlink ref="B25" location="'Steuerlicher Gewinn'!A9" display="+"/>
    <hyperlink ref="B26" location="'Steuerlicher Gewinn'!A25" display="+"/>
    <hyperlink ref="B28" location="'Steuerlicher Gewinn'!A25" display="+"/>
    <hyperlink ref="B29" location="'Steuerlicher Gewinn'!A25" display="+"/>
    <hyperlink ref="B30" location="'Steuerlicher Gewinn'!A25" display="+"/>
    <hyperlink ref="B31" location="'Steuerlicher Gewinn'!A25" display="+"/>
    <hyperlink ref="B32" location="'Steuerlicher Gewinn'!A25" display="+"/>
    <hyperlink ref="B33" location="'Steuerlicher Gewinn'!A25" display="+"/>
    <hyperlink ref="B34" location="'Steuerlicher Gewinn'!A25" display="+"/>
    <hyperlink ref="B35" location="'Steuerlicher Gewinn'!A25" display="+"/>
    <hyperlink ref="B36" location="'Steuerlicher Gewinn'!A25" display="+"/>
    <hyperlink ref="B37" location="'Steuerlicher Gewinn'!A25" display="+"/>
    <hyperlink ref="B38" location="'Steuerlicher Gewinn'!A9" display="+"/>
    <hyperlink ref="B39" location="'Steuerlicher Gewinn'!A38" display="+"/>
    <hyperlink ref="B40" location="'Steuerlicher Gewinn'!A38" display="+"/>
    <hyperlink ref="B41" location="'Steuerlicher Gewinn'!A9" display="+"/>
    <hyperlink ref="B42" location="'Steuerlicher Gewinn'!A41" display="-"/>
    <hyperlink ref="B43" location="'Steuerlicher Gewinn'!A41" display="+"/>
    <hyperlink ref="B44" location="'Steuerlicher Gewinn'!A41" display="+"/>
    <hyperlink ref="B45" location="'Steuerlicher Gewinn'!A41" display="-"/>
    <hyperlink ref="B46" location="'Steuerlicher Gewinn'!A41" display="-"/>
    <hyperlink ref="B47" location="'Steuerlicher Gewinn'!A41" display="+"/>
    <hyperlink ref="B48" location="'Steuerlicher Gewinn'!A9" display="+"/>
    <hyperlink ref="B49" location="'Steuerlicher Gewinn'!A48" display="+"/>
    <hyperlink ref="B50" location="'Steuerlicher Gewinn'!A48" display="+"/>
    <hyperlink ref="B51" location="'Steuerlicher Gewinn'!A48" display="+"/>
  </hyperlinks>
  <pageMargins left="0.78740157499999996" right="0.78740157499999996" top="0.984251969" bottom="0.984251969" header="0.4921259845" footer="0.4921259845"/>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outlinePr summaryBelow="0" summaryRight="0"/>
  </sheetPr>
  <dimension ref="A1:W599"/>
  <sheetViews>
    <sheetView workbookViewId="0">
      <pane xSplit="3" ySplit="7" topLeftCell="R8" activePane="bottomRight" state="frozen"/>
      <selection pane="topRight" activeCell="D1" sqref="D1"/>
      <selection pane="bottomLeft" activeCell="A7" sqref="A7"/>
      <selection pane="bottomRight" activeCell="R8" sqref="R8"/>
    </sheetView>
  </sheetViews>
  <sheetFormatPr defaultColWidth="9.6640625" defaultRowHeight="12" customHeight="1" outlineLevelRow="1" outlineLevelCol="1"/>
  <cols>
    <col min="1" max="1" width="50.83203125" style="78" customWidth="1"/>
    <col min="2" max="2" width="2.83203125" style="78" customWidth="1"/>
    <col min="3" max="3" width="2.83203125" style="78" customWidth="1" collapsed="1"/>
    <col min="4" max="4" width="24.5" style="78" hidden="1" customWidth="1" outlineLevel="1"/>
    <col min="5" max="5" width="20.83203125" style="78" hidden="1" customWidth="1" outlineLevel="1"/>
    <col min="6" max="6" width="13.5" style="78" hidden="1" customWidth="1" outlineLevel="1"/>
    <col min="7" max="7" width="24.1640625" style="77" hidden="1" customWidth="1" outlineLevel="1"/>
    <col min="8" max="8" width="34.6640625" style="77" hidden="1" customWidth="1" outlineLevel="1"/>
    <col min="9" max="9" width="25.83203125" style="77" hidden="1" customWidth="1" outlineLevel="1"/>
    <col min="10" max="10" width="31.5" style="77" hidden="1" customWidth="1" outlineLevel="1"/>
    <col min="11" max="11" width="16" style="77" hidden="1" customWidth="1" outlineLevel="1"/>
    <col min="12" max="12" width="18.6640625" style="77" hidden="1" customWidth="1" outlineLevel="1"/>
    <col min="13" max="13" width="14.5" style="77" hidden="1" customWidth="1" outlineLevel="1"/>
    <col min="14" max="14" width="18.6640625" style="77" hidden="1" customWidth="1" outlineLevel="1"/>
    <col min="15" max="15" width="27" style="77" hidden="1" customWidth="1" outlineLevel="1"/>
    <col min="16" max="16" width="22" style="77" hidden="1" customWidth="1" outlineLevel="1"/>
    <col min="17" max="17" width="17" style="77" hidden="1" customWidth="1" outlineLevel="1"/>
    <col min="18" max="18" width="2.83203125" style="6740" customWidth="1"/>
    <col min="19" max="19" width="15.83203125" style="3931" customWidth="1" outlineLevel="1"/>
    <col min="20" max="20" width="2.83203125" style="75" customWidth="1"/>
    <col min="21" max="21" width="30.5" style="75" customWidth="1"/>
    <col min="22" max="22" width="2.83203125" style="75" customWidth="1"/>
    <col min="23" max="23" width="15.83203125" style="75" customWidth="1" outlineLevel="1"/>
    <col min="24" max="16384" width="9.6640625" style="77"/>
  </cols>
  <sheetData>
    <row r="1" spans="1:23" s="62" customFormat="1" ht="12" customHeight="1">
      <c r="A1" s="6748" t="s">
        <v>48</v>
      </c>
      <c r="B1" s="6748"/>
      <c r="C1" s="6748"/>
      <c r="D1" s="6748" t="s">
        <v>48</v>
      </c>
      <c r="E1" s="6748" t="s">
        <v>48</v>
      </c>
      <c r="F1" s="61"/>
      <c r="G1" s="61"/>
      <c r="H1" s="61"/>
      <c r="I1" s="61"/>
      <c r="J1" s="61"/>
      <c r="K1" s="61"/>
      <c r="L1" s="61"/>
      <c r="M1" s="61"/>
      <c r="N1" s="61"/>
      <c r="O1" s="61"/>
      <c r="P1" s="61"/>
      <c r="Q1" s="61"/>
      <c r="S1" s="8"/>
    </row>
    <row r="2" spans="1:23" s="62" customFormat="1" ht="12" customHeight="1">
      <c r="A2" s="6748"/>
      <c r="B2" s="6748"/>
      <c r="C2" s="6748"/>
      <c r="D2" s="6748"/>
      <c r="E2" s="6748"/>
      <c r="F2" s="61"/>
      <c r="G2" s="61"/>
      <c r="H2" s="61"/>
      <c r="I2" s="61"/>
      <c r="J2" s="61"/>
      <c r="K2" s="61"/>
      <c r="L2" s="61"/>
      <c r="M2" s="61"/>
      <c r="N2" s="61"/>
      <c r="O2" s="61"/>
      <c r="P2" s="61"/>
      <c r="Q2" s="61"/>
      <c r="S2" s="8"/>
    </row>
    <row r="3" spans="1:23" s="62" customFormat="1" ht="12" customHeight="1">
      <c r="A3" s="6747" t="s">
        <v>82</v>
      </c>
      <c r="B3" s="63"/>
      <c r="C3" s="64"/>
      <c r="D3" s="63"/>
      <c r="E3" s="63"/>
      <c r="F3" s="63"/>
      <c r="G3" s="63"/>
      <c r="H3" s="63"/>
      <c r="I3" s="63"/>
      <c r="J3" s="63"/>
      <c r="K3" s="63"/>
      <c r="L3" s="63"/>
      <c r="M3" s="63"/>
      <c r="N3" s="63"/>
      <c r="O3" s="63"/>
      <c r="P3" s="63"/>
      <c r="Q3" s="63"/>
      <c r="U3" s="6745" t="s">
        <v>49</v>
      </c>
      <c r="V3" s="6745"/>
      <c r="W3" s="3"/>
    </row>
    <row r="4" spans="1:23" s="62" customFormat="1" ht="12" customHeight="1">
      <c r="A4" s="6747"/>
      <c r="B4" s="63"/>
      <c r="C4" s="64"/>
      <c r="D4" s="63"/>
      <c r="E4" s="63"/>
      <c r="F4" s="63"/>
      <c r="G4" s="64"/>
      <c r="H4" s="64"/>
      <c r="I4" s="64"/>
      <c r="J4" s="63"/>
      <c r="K4" s="63"/>
      <c r="L4" s="63"/>
      <c r="M4" s="63"/>
      <c r="N4" s="63"/>
      <c r="O4" s="63"/>
      <c r="P4" s="63"/>
      <c r="Q4" s="63"/>
      <c r="U4" s="6746" t="s">
        <v>50</v>
      </c>
      <c r="V4" s="6746"/>
      <c r="W4" s="4"/>
    </row>
    <row r="5" spans="1:23" s="66" customFormat="1" ht="24.75" customHeight="1">
      <c r="A5" s="11" t="s">
        <v>19</v>
      </c>
      <c r="B5" s="12" t="s">
        <v>33</v>
      </c>
      <c r="C5" s="12" t="s">
        <v>34</v>
      </c>
      <c r="D5" s="11" t="s">
        <v>18</v>
      </c>
      <c r="E5" s="11"/>
      <c r="F5" s="11" t="s">
        <v>20</v>
      </c>
      <c r="G5" s="11" t="s">
        <v>21</v>
      </c>
      <c r="H5" s="11"/>
      <c r="I5" s="11"/>
      <c r="J5" s="11" t="s">
        <v>22</v>
      </c>
      <c r="K5" s="11" t="s">
        <v>23</v>
      </c>
      <c r="L5" s="11" t="s">
        <v>24</v>
      </c>
      <c r="M5" s="65"/>
      <c r="N5" s="11"/>
      <c r="O5" s="11" t="s">
        <v>25</v>
      </c>
      <c r="P5" s="11" t="s">
        <v>26</v>
      </c>
      <c r="Q5" s="11" t="s">
        <v>27</v>
      </c>
      <c r="S5" s="34" t="s">
        <v>1538</v>
      </c>
      <c r="U5" s="34" t="s">
        <v>38</v>
      </c>
      <c r="V5" s="67"/>
      <c r="W5" s="34" t="s">
        <v>29</v>
      </c>
    </row>
    <row r="6" spans="1:23" s="69" customFormat="1" ht="90.75" customHeight="1" outlineLevel="1">
      <c r="A6" s="16" t="s">
        <v>35</v>
      </c>
      <c r="B6" s="16" t="s">
        <v>36</v>
      </c>
      <c r="C6" s="16" t="s">
        <v>37</v>
      </c>
      <c r="D6" s="68" t="s">
        <v>42</v>
      </c>
      <c r="E6" s="68" t="s">
        <v>43</v>
      </c>
      <c r="F6" s="68" t="s">
        <v>44</v>
      </c>
      <c r="G6" s="68" t="s">
        <v>45</v>
      </c>
      <c r="H6" s="68" t="s">
        <v>46</v>
      </c>
      <c r="I6" s="68" t="s">
        <v>47</v>
      </c>
      <c r="J6" s="68" t="s">
        <v>0</v>
      </c>
      <c r="K6" s="68" t="s">
        <v>1</v>
      </c>
      <c r="L6" s="68" t="s">
        <v>3</v>
      </c>
      <c r="M6" s="68" t="s">
        <v>4</v>
      </c>
      <c r="N6" s="68" t="s">
        <v>2</v>
      </c>
      <c r="O6" s="68" t="s">
        <v>5</v>
      </c>
      <c r="P6" s="68" t="s">
        <v>6</v>
      </c>
      <c r="Q6" s="68" t="s">
        <v>7</v>
      </c>
      <c r="S6" s="16" t="s">
        <v>58</v>
      </c>
      <c r="U6" s="16" t="s">
        <v>57</v>
      </c>
      <c r="W6" s="16" t="s">
        <v>30</v>
      </c>
    </row>
    <row r="7" spans="1:23" s="71" customFormat="1" ht="12" customHeight="1">
      <c r="A7" s="70"/>
      <c r="B7" s="70"/>
      <c r="C7" s="70"/>
      <c r="N7" s="70"/>
      <c r="S7" s="9"/>
    </row>
    <row r="8" spans="1:23" ht="12" customHeight="1">
      <c r="A8" s="72" t="s">
        <v>73</v>
      </c>
      <c r="B8" s="73"/>
      <c r="C8" s="74" t="str">
        <f>IF(OR(ISNUMBER(#REF!),ISNUMBER(#REF!),ISNUMBER(#REF!),ISNUMBER(#REF!),ISNUMBER(#REF!),ISNUMBER(#REF!),ISNUMBER(#REF!),ISNUMBER(#REF!),ISNUMBER(#REF!),ISNUMBER(#REF!)),"x","")</f>
        <v/>
      </c>
      <c r="D8" s="70" t="s">
        <v>10</v>
      </c>
      <c r="E8" s="70" t="s">
        <v>67</v>
      </c>
      <c r="F8" s="70" t="s">
        <v>68</v>
      </c>
      <c r="G8" s="70" t="s">
        <v>69</v>
      </c>
      <c r="H8" s="70" t="s">
        <v>70</v>
      </c>
      <c r="I8" s="70" t="s">
        <v>71</v>
      </c>
      <c r="J8" s="70" t="s">
        <v>72</v>
      </c>
      <c r="K8" s="70" t="s">
        <v>8</v>
      </c>
      <c r="L8" s="70" t="s">
        <v>8</v>
      </c>
      <c r="M8" s="70" t="s">
        <v>12</v>
      </c>
      <c r="N8" s="70" t="s">
        <v>12</v>
      </c>
      <c r="O8" s="70" t="s">
        <v>14</v>
      </c>
      <c r="P8" s="70" t="s">
        <v>8</v>
      </c>
      <c r="Q8" s="70" t="s">
        <v>8</v>
      </c>
      <c r="W8" s="76"/>
    </row>
    <row r="9" spans="1:23" ht="11.25">
      <c r="A9" s="6668" t="s">
        <v>1400</v>
      </c>
      <c r="B9" s="75"/>
      <c r="C9" s="74" t="str">
        <f>IF(OR(ISNUMBER(U9),ISNUMBER(#REF!),ISNUMBER(#REF!),ISNUMBER(#REF!),ISNUMBER(#REF!),ISNUMBER(#REF!),ISNUMBER(#REF!),ISNUMBER(#REF!),ISNUMBER(W9),ISNUMBER(Y9)),"x","")</f>
        <v/>
      </c>
      <c r="D9" s="78" t="s">
        <v>113</v>
      </c>
      <c r="E9" s="78" t="s">
        <v>75</v>
      </c>
      <c r="F9" s="78" t="s">
        <v>68</v>
      </c>
      <c r="G9" s="78" t="s">
        <v>1400</v>
      </c>
      <c r="H9" s="78" t="s">
        <v>70</v>
      </c>
      <c r="I9" s="78" t="s">
        <v>1401</v>
      </c>
      <c r="J9" s="78" t="s">
        <v>72</v>
      </c>
      <c r="K9" s="78"/>
      <c r="L9" s="78"/>
      <c r="M9" s="78" t="s">
        <v>12</v>
      </c>
      <c r="N9" s="78"/>
      <c r="O9" s="78" t="s">
        <v>14</v>
      </c>
      <c r="P9" s="78"/>
      <c r="Q9" s="78"/>
      <c r="S9" s="6665"/>
      <c r="U9" s="6727" t="str">
        <f>IF(OR(ISNUMBER(U10),ISNUMBER(U11),ISNUMBER(U12),ISNUMBER(U13)),N(U10)+N(U11)-N(U12)+N(U13),IF(ISNUMBER(S9),S9,""))</f>
        <v/>
      </c>
      <c r="W9" s="84"/>
    </row>
    <row r="10" spans="1:23" ht="11.25" outlineLevel="1">
      <c r="A10" s="6669" t="s">
        <v>1402</v>
      </c>
      <c r="B10" s="75" t="s">
        <v>88</v>
      </c>
      <c r="C10" s="74" t="str">
        <f>IF(OR(ISNUMBER(U10),ISNUMBER(#REF!),ISNUMBER(#REF!),ISNUMBER(#REF!),ISNUMBER(#REF!),ISNUMBER(#REF!),ISNUMBER(#REF!),ISNUMBER(#REF!),ISNUMBER(W10),ISNUMBER(Y10)),"x","")</f>
        <v/>
      </c>
      <c r="D10" s="78" t="s">
        <v>113</v>
      </c>
      <c r="E10" s="78" t="s">
        <v>1403</v>
      </c>
      <c r="F10" s="78" t="s">
        <v>68</v>
      </c>
      <c r="G10" s="78" t="s">
        <v>1402</v>
      </c>
      <c r="H10" s="78" t="s">
        <v>70</v>
      </c>
      <c r="I10" s="78" t="s">
        <v>1404</v>
      </c>
      <c r="J10" s="78" t="s">
        <v>86</v>
      </c>
      <c r="K10" s="78"/>
      <c r="L10" s="78"/>
      <c r="M10" s="78" t="s">
        <v>12</v>
      </c>
      <c r="N10" s="78"/>
      <c r="O10" s="78" t="s">
        <v>14</v>
      </c>
      <c r="P10" s="78"/>
      <c r="Q10" s="78"/>
      <c r="S10" s="6665"/>
      <c r="U10" s="6742" t="str">
        <f>IF(ISNUMBER('Steuerlicher Gewinn'!U9),'Steuerlicher Gewinn'!U9,"")</f>
        <v/>
      </c>
      <c r="W10" s="84"/>
    </row>
    <row r="11" spans="1:23" ht="11.25" outlineLevel="1">
      <c r="A11" s="6670" t="s">
        <v>1405</v>
      </c>
      <c r="B11" s="75" t="s">
        <v>88</v>
      </c>
      <c r="C11" s="74" t="str">
        <f>IF(OR(ISNUMBER(U11),ISNUMBER(#REF!),ISNUMBER(#REF!),ISNUMBER(#REF!),ISNUMBER(#REF!),ISNUMBER(#REF!),ISNUMBER(#REF!),ISNUMBER(#REF!),ISNUMBER(W11),ISNUMBER(Y11)),"x","")</f>
        <v/>
      </c>
      <c r="D11" s="78" t="s">
        <v>113</v>
      </c>
      <c r="E11" s="78" t="s">
        <v>1406</v>
      </c>
      <c r="F11" s="78" t="s">
        <v>68</v>
      </c>
      <c r="G11" s="78" t="s">
        <v>1405</v>
      </c>
      <c r="H11" s="78" t="s">
        <v>70</v>
      </c>
      <c r="I11" s="78" t="s">
        <v>1407</v>
      </c>
      <c r="J11" s="78" t="s">
        <v>86</v>
      </c>
      <c r="K11" s="78"/>
      <c r="L11" s="78"/>
      <c r="M11" s="78" t="s">
        <v>12</v>
      </c>
      <c r="N11" s="78"/>
      <c r="O11" s="78" t="s">
        <v>14</v>
      </c>
      <c r="P11" s="78"/>
      <c r="Q11" s="78"/>
      <c r="S11" s="6665"/>
      <c r="U11" s="6671" t="str">
        <f>IF(ISNUMBER(S11),S11,"")</f>
        <v/>
      </c>
      <c r="W11" s="84"/>
    </row>
    <row r="12" spans="1:23" ht="11.25" outlineLevel="1">
      <c r="A12" s="6672" t="s">
        <v>1408</v>
      </c>
      <c r="B12" s="75" t="s">
        <v>198</v>
      </c>
      <c r="C12" s="74" t="str">
        <f>IF(OR(ISNUMBER(U12),ISNUMBER(#REF!),ISNUMBER(#REF!),ISNUMBER(#REF!),ISNUMBER(#REF!),ISNUMBER(#REF!),ISNUMBER(#REF!),ISNUMBER(#REF!),ISNUMBER(W12),ISNUMBER(Y12)),"x","")</f>
        <v/>
      </c>
      <c r="D12" s="78" t="s">
        <v>113</v>
      </c>
      <c r="E12" s="78" t="s">
        <v>1409</v>
      </c>
      <c r="F12" s="78" t="s">
        <v>68</v>
      </c>
      <c r="G12" s="78" t="s">
        <v>1408</v>
      </c>
      <c r="H12" s="78" t="s">
        <v>70</v>
      </c>
      <c r="I12" s="78" t="s">
        <v>1410</v>
      </c>
      <c r="J12" s="78" t="s">
        <v>86</v>
      </c>
      <c r="K12" s="78"/>
      <c r="L12" s="78"/>
      <c r="M12" s="78" t="s">
        <v>12</v>
      </c>
      <c r="N12" s="78"/>
      <c r="O12" s="78" t="s">
        <v>14</v>
      </c>
      <c r="P12" s="78"/>
      <c r="Q12" s="78"/>
      <c r="S12" s="6665"/>
      <c r="U12" s="6727" t="str">
        <f>IF(ISNUMBER(S12),S12,"")</f>
        <v/>
      </c>
      <c r="W12" s="84"/>
    </row>
    <row r="13" spans="1:23" ht="11.25" outlineLevel="1">
      <c r="A13" s="6673" t="s">
        <v>1411</v>
      </c>
      <c r="B13" s="75" t="s">
        <v>88</v>
      </c>
      <c r="C13" s="74" t="str">
        <f>IF(OR(ISNUMBER(U13),ISNUMBER(#REF!),ISNUMBER(#REF!),ISNUMBER(#REF!),ISNUMBER(#REF!),ISNUMBER(#REF!),ISNUMBER(#REF!),ISNUMBER(#REF!),ISNUMBER(W13),ISNUMBER(Y13)),"x","")</f>
        <v/>
      </c>
      <c r="D13" s="78" t="s">
        <v>113</v>
      </c>
      <c r="E13" s="78" t="s">
        <v>1412</v>
      </c>
      <c r="F13" s="78" t="s">
        <v>68</v>
      </c>
      <c r="G13" s="78" t="s">
        <v>1411</v>
      </c>
      <c r="H13" s="78" t="s">
        <v>70</v>
      </c>
      <c r="I13" s="78" t="s">
        <v>1413</v>
      </c>
      <c r="J13" s="78" t="s">
        <v>86</v>
      </c>
      <c r="K13" s="78"/>
      <c r="L13" s="78"/>
      <c r="M13" s="78" t="s">
        <v>12</v>
      </c>
      <c r="N13" s="78"/>
      <c r="O13" s="78" t="s">
        <v>14</v>
      </c>
      <c r="P13" s="78"/>
      <c r="Q13" s="78"/>
      <c r="S13" s="6665"/>
      <c r="U13" s="6727" t="str">
        <f>IF(ISNUMBER(S13),S13,"")</f>
        <v/>
      </c>
      <c r="W13" s="84"/>
    </row>
    <row r="14" spans="1:23" s="71" customFormat="1" ht="11.25">
      <c r="A14" s="70"/>
      <c r="B14" s="70"/>
      <c r="C14" s="74"/>
      <c r="D14" s="70"/>
      <c r="E14" s="70"/>
      <c r="F14" s="70"/>
      <c r="R14" s="6740"/>
      <c r="S14" s="76"/>
      <c r="T14" s="76"/>
      <c r="V14" s="76"/>
      <c r="W14" s="76"/>
    </row>
    <row r="15" spans="1:23" s="71" customFormat="1" ht="11.25">
      <c r="A15" s="70"/>
      <c r="B15" s="70"/>
      <c r="C15" s="74"/>
      <c r="D15" s="70"/>
      <c r="E15" s="70"/>
      <c r="F15" s="70"/>
      <c r="R15" s="6740"/>
      <c r="S15" s="76"/>
      <c r="T15" s="76"/>
      <c r="U15" s="76"/>
      <c r="V15" s="76"/>
      <c r="W15" s="76"/>
    </row>
    <row r="16" spans="1:23" ht="11.25">
      <c r="S16" s="76"/>
    </row>
    <row r="17" spans="1:22" ht="11.25">
      <c r="S17" s="76"/>
      <c r="U17" s="79"/>
      <c r="V17" s="80" t="s">
        <v>56</v>
      </c>
    </row>
    <row r="18" spans="1:22" s="75" customFormat="1" ht="11.25">
      <c r="A18" s="78"/>
      <c r="B18" s="78"/>
      <c r="C18" s="78"/>
      <c r="D18" s="78"/>
      <c r="E18" s="78"/>
      <c r="F18" s="78"/>
      <c r="G18" s="77"/>
      <c r="H18" s="77"/>
      <c r="I18" s="77"/>
      <c r="J18" s="77"/>
      <c r="K18" s="77"/>
      <c r="L18" s="77"/>
      <c r="M18" s="77"/>
      <c r="N18" s="77"/>
      <c r="O18" s="77"/>
      <c r="P18" s="77"/>
      <c r="Q18" s="77"/>
      <c r="R18" s="6740"/>
      <c r="S18" s="76"/>
      <c r="U18" s="81"/>
      <c r="V18" s="82" t="s">
        <v>55</v>
      </c>
    </row>
    <row r="19" spans="1:22" ht="12" customHeight="1">
      <c r="S19" s="76"/>
    </row>
    <row r="20" spans="1:22" ht="12" customHeight="1">
      <c r="S20" s="76"/>
    </row>
    <row r="21" spans="1:22" s="75" customFormat="1" ht="11.25">
      <c r="A21" s="78"/>
      <c r="B21" s="78"/>
      <c r="C21" s="78"/>
      <c r="D21" s="78"/>
      <c r="E21" s="78"/>
      <c r="F21" s="78"/>
      <c r="G21" s="77"/>
      <c r="H21" s="77"/>
      <c r="I21" s="77"/>
      <c r="J21" s="77"/>
      <c r="K21" s="77"/>
      <c r="L21" s="77"/>
      <c r="M21" s="77"/>
      <c r="N21" s="77"/>
      <c r="O21" s="77"/>
      <c r="P21" s="77"/>
      <c r="Q21" s="77"/>
      <c r="R21" s="6740"/>
      <c r="S21" s="76"/>
    </row>
    <row r="22" spans="1:22" ht="12" customHeight="1">
      <c r="S22" s="76"/>
    </row>
    <row r="23" spans="1:22" ht="12" customHeight="1">
      <c r="S23" s="76"/>
    </row>
    <row r="24" spans="1:22" ht="12" customHeight="1">
      <c r="S24" s="76"/>
    </row>
    <row r="25" spans="1:22" ht="12" customHeight="1">
      <c r="S25" s="76"/>
    </row>
    <row r="26" spans="1:22" ht="12" customHeight="1">
      <c r="S26" s="76"/>
    </row>
    <row r="27" spans="1:22" ht="12" customHeight="1">
      <c r="S27" s="76"/>
    </row>
    <row r="28" spans="1:22" ht="12" customHeight="1">
      <c r="S28" s="76"/>
    </row>
    <row r="29" spans="1:22" ht="12" customHeight="1">
      <c r="S29" s="76"/>
    </row>
    <row r="30" spans="1:22" ht="12" customHeight="1">
      <c r="S30" s="76"/>
    </row>
    <row r="31" spans="1:22" ht="12" customHeight="1">
      <c r="S31" s="76"/>
    </row>
    <row r="32" spans="1:22" ht="12" customHeight="1">
      <c r="S32" s="76"/>
    </row>
    <row r="33" spans="19:19" ht="12" customHeight="1">
      <c r="S33" s="76"/>
    </row>
    <row r="34" spans="19:19" ht="12" customHeight="1">
      <c r="S34" s="76"/>
    </row>
    <row r="35" spans="19:19" ht="12" customHeight="1">
      <c r="S35" s="76"/>
    </row>
    <row r="36" spans="19:19" ht="12" customHeight="1">
      <c r="S36" s="76"/>
    </row>
    <row r="37" spans="19:19" ht="12" customHeight="1">
      <c r="S37" s="76"/>
    </row>
    <row r="38" spans="19:19" ht="12" customHeight="1">
      <c r="S38" s="76"/>
    </row>
    <row r="39" spans="19:19" ht="12" customHeight="1">
      <c r="S39" s="76"/>
    </row>
    <row r="40" spans="19:19" ht="12" customHeight="1">
      <c r="S40" s="76"/>
    </row>
    <row r="41" spans="19:19" ht="12" customHeight="1">
      <c r="S41" s="76"/>
    </row>
    <row r="42" spans="19:19" ht="12" customHeight="1">
      <c r="S42" s="76"/>
    </row>
    <row r="43" spans="19:19" ht="12" customHeight="1">
      <c r="S43" s="76"/>
    </row>
    <row r="44" spans="19:19" ht="12" customHeight="1">
      <c r="S44" s="76"/>
    </row>
    <row r="45" spans="19:19" ht="12" customHeight="1">
      <c r="S45" s="76"/>
    </row>
    <row r="46" spans="19:19" ht="12" customHeight="1">
      <c r="S46" s="76"/>
    </row>
    <row r="47" spans="19:19" ht="12" customHeight="1">
      <c r="S47" s="76"/>
    </row>
    <row r="48" spans="19:19" ht="12" customHeight="1">
      <c r="S48" s="76"/>
    </row>
    <row r="49" spans="18:19" ht="12" customHeight="1">
      <c r="S49" s="76"/>
    </row>
    <row r="50" spans="18:19" ht="12" customHeight="1">
      <c r="S50" s="76"/>
    </row>
    <row r="51" spans="18:19" ht="12" customHeight="1">
      <c r="S51" s="76"/>
    </row>
    <row r="52" spans="18:19" ht="12" customHeight="1">
      <c r="R52" s="6741"/>
      <c r="S52" s="76"/>
    </row>
    <row r="53" spans="18:19" ht="12" customHeight="1">
      <c r="R53" s="6741"/>
      <c r="S53" s="76"/>
    </row>
    <row r="54" spans="18:19" ht="12" customHeight="1">
      <c r="S54" s="76"/>
    </row>
    <row r="55" spans="18:19" ht="12" customHeight="1">
      <c r="S55" s="76"/>
    </row>
    <row r="56" spans="18:19" ht="12" customHeight="1">
      <c r="S56" s="76"/>
    </row>
    <row r="57" spans="18:19" ht="12" customHeight="1">
      <c r="S57" s="76"/>
    </row>
    <row r="58" spans="18:19" ht="12" customHeight="1">
      <c r="S58" s="76"/>
    </row>
    <row r="59" spans="18:19" ht="12" customHeight="1">
      <c r="S59" s="76"/>
    </row>
    <row r="60" spans="18:19" ht="12" customHeight="1">
      <c r="S60" s="76"/>
    </row>
    <row r="61" spans="18:19" ht="12" customHeight="1">
      <c r="S61" s="76"/>
    </row>
    <row r="62" spans="18:19" ht="12" customHeight="1">
      <c r="S62" s="76"/>
    </row>
    <row r="63" spans="18:19" ht="12" customHeight="1">
      <c r="S63" s="76"/>
    </row>
    <row r="64" spans="18:19" ht="12" customHeight="1">
      <c r="S64" s="76"/>
    </row>
    <row r="65" spans="19:19" ht="12" customHeight="1">
      <c r="S65" s="76"/>
    </row>
    <row r="66" spans="19:19" ht="12" customHeight="1">
      <c r="S66" s="76"/>
    </row>
    <row r="67" spans="19:19" ht="12" customHeight="1">
      <c r="S67" s="76"/>
    </row>
    <row r="68" spans="19:19" ht="12" customHeight="1">
      <c r="S68" s="76"/>
    </row>
    <row r="69" spans="19:19" ht="12" customHeight="1">
      <c r="S69" s="76"/>
    </row>
    <row r="70" spans="19:19" ht="12" customHeight="1">
      <c r="S70" s="76"/>
    </row>
    <row r="71" spans="19:19" ht="12" customHeight="1">
      <c r="S71" s="76"/>
    </row>
    <row r="72" spans="19:19" ht="12" customHeight="1">
      <c r="S72" s="76"/>
    </row>
    <row r="73" spans="19:19" ht="12" customHeight="1">
      <c r="S73" s="76"/>
    </row>
    <row r="74" spans="19:19" ht="12" customHeight="1">
      <c r="S74" s="76"/>
    </row>
    <row r="75" spans="19:19" ht="12" customHeight="1">
      <c r="S75" s="76"/>
    </row>
    <row r="76" spans="19:19" ht="12" customHeight="1">
      <c r="S76" s="76"/>
    </row>
    <row r="77" spans="19:19" ht="12" customHeight="1">
      <c r="S77" s="76"/>
    </row>
    <row r="78" spans="19:19" ht="12" customHeight="1">
      <c r="S78" s="76"/>
    </row>
    <row r="79" spans="19:19" ht="12" customHeight="1">
      <c r="S79" s="76"/>
    </row>
    <row r="80" spans="19:19" ht="12" customHeight="1">
      <c r="S80" s="76"/>
    </row>
    <row r="81" spans="19:19" ht="12" customHeight="1">
      <c r="S81" s="76"/>
    </row>
    <row r="82" spans="19:19" ht="12" customHeight="1">
      <c r="S82" s="76"/>
    </row>
    <row r="83" spans="19:19" ht="12" customHeight="1">
      <c r="S83" s="76"/>
    </row>
    <row r="84" spans="19:19" ht="12" customHeight="1">
      <c r="S84" s="76"/>
    </row>
    <row r="85" spans="19:19" ht="12" customHeight="1">
      <c r="S85" s="76"/>
    </row>
    <row r="86" spans="19:19" ht="12" customHeight="1">
      <c r="S86" s="76"/>
    </row>
    <row r="87" spans="19:19" ht="12" customHeight="1">
      <c r="S87" s="76"/>
    </row>
    <row r="88" spans="19:19" ht="12" customHeight="1">
      <c r="S88" s="76"/>
    </row>
    <row r="89" spans="19:19" ht="12" customHeight="1">
      <c r="S89" s="76"/>
    </row>
    <row r="90" spans="19:19" ht="12" customHeight="1">
      <c r="S90" s="76"/>
    </row>
    <row r="91" spans="19:19" ht="12" customHeight="1">
      <c r="S91" s="76"/>
    </row>
    <row r="92" spans="19:19" ht="12" customHeight="1">
      <c r="S92" s="76"/>
    </row>
    <row r="93" spans="19:19" ht="12" customHeight="1">
      <c r="S93" s="76"/>
    </row>
    <row r="94" spans="19:19" ht="12" customHeight="1">
      <c r="S94" s="76"/>
    </row>
    <row r="95" spans="19:19" ht="12" customHeight="1">
      <c r="S95" s="76"/>
    </row>
    <row r="96" spans="19:19" ht="12" customHeight="1">
      <c r="S96" s="76"/>
    </row>
    <row r="97" spans="19:19" ht="12" customHeight="1">
      <c r="S97" s="76"/>
    </row>
    <row r="98" spans="19:19" ht="12" customHeight="1">
      <c r="S98" s="76"/>
    </row>
    <row r="99" spans="19:19" ht="12" customHeight="1">
      <c r="S99" s="76"/>
    </row>
    <row r="100" spans="19:19" ht="12" customHeight="1">
      <c r="S100" s="76"/>
    </row>
    <row r="101" spans="19:19" ht="12" customHeight="1">
      <c r="S101" s="76"/>
    </row>
    <row r="102" spans="19:19" ht="12" customHeight="1">
      <c r="S102" s="76"/>
    </row>
    <row r="103" spans="19:19" ht="12" customHeight="1">
      <c r="S103" s="76"/>
    </row>
    <row r="104" spans="19:19" ht="12" customHeight="1">
      <c r="S104" s="76"/>
    </row>
    <row r="105" spans="19:19" ht="12" customHeight="1">
      <c r="S105" s="76"/>
    </row>
    <row r="106" spans="19:19" ht="12" customHeight="1">
      <c r="S106" s="76"/>
    </row>
    <row r="107" spans="19:19" ht="12" customHeight="1">
      <c r="S107" s="76"/>
    </row>
    <row r="108" spans="19:19" ht="12" customHeight="1">
      <c r="S108" s="76"/>
    </row>
    <row r="109" spans="19:19" ht="12" customHeight="1">
      <c r="S109" s="76"/>
    </row>
    <row r="110" spans="19:19" ht="12" customHeight="1">
      <c r="S110" s="76"/>
    </row>
    <row r="111" spans="19:19" ht="12" customHeight="1">
      <c r="S111" s="76"/>
    </row>
    <row r="112" spans="19:19" ht="12" customHeight="1">
      <c r="S112" s="76"/>
    </row>
    <row r="113" spans="19:19" ht="12" customHeight="1">
      <c r="S113" s="76"/>
    </row>
    <row r="114" spans="19:19" ht="12" customHeight="1">
      <c r="S114" s="76"/>
    </row>
    <row r="115" spans="19:19" ht="12" customHeight="1">
      <c r="S115" s="76"/>
    </row>
    <row r="116" spans="19:19" ht="12" customHeight="1">
      <c r="S116" s="76"/>
    </row>
    <row r="117" spans="19:19" ht="12" customHeight="1">
      <c r="S117" s="76"/>
    </row>
    <row r="118" spans="19:19" ht="12" customHeight="1">
      <c r="S118" s="76"/>
    </row>
    <row r="119" spans="19:19" ht="12" customHeight="1">
      <c r="S119" s="76"/>
    </row>
    <row r="120" spans="19:19" ht="12" customHeight="1">
      <c r="S120" s="76"/>
    </row>
    <row r="121" spans="19:19" ht="12" customHeight="1">
      <c r="S121" s="76"/>
    </row>
    <row r="122" spans="19:19" ht="12" customHeight="1">
      <c r="S122" s="76"/>
    </row>
    <row r="123" spans="19:19" ht="12" customHeight="1">
      <c r="S123" s="76"/>
    </row>
    <row r="124" spans="19:19" ht="12" customHeight="1">
      <c r="S124" s="76"/>
    </row>
    <row r="125" spans="19:19" ht="12" customHeight="1">
      <c r="S125" s="76"/>
    </row>
    <row r="126" spans="19:19" ht="12" customHeight="1">
      <c r="S126" s="76"/>
    </row>
    <row r="127" spans="19:19" ht="12" customHeight="1">
      <c r="S127" s="76"/>
    </row>
    <row r="128" spans="19:19" ht="12" customHeight="1">
      <c r="S128" s="76"/>
    </row>
    <row r="129" spans="19:19" ht="12" customHeight="1">
      <c r="S129" s="76"/>
    </row>
    <row r="130" spans="19:19" ht="12" customHeight="1">
      <c r="S130" s="76"/>
    </row>
    <row r="131" spans="19:19" ht="12" customHeight="1">
      <c r="S131" s="76"/>
    </row>
    <row r="132" spans="19:19" ht="12" customHeight="1">
      <c r="S132" s="76"/>
    </row>
    <row r="133" spans="19:19" ht="12" customHeight="1">
      <c r="S133" s="76"/>
    </row>
    <row r="134" spans="19:19" ht="12" customHeight="1">
      <c r="S134" s="76"/>
    </row>
    <row r="135" spans="19:19" ht="12" customHeight="1">
      <c r="S135" s="76"/>
    </row>
    <row r="136" spans="19:19" ht="12" customHeight="1">
      <c r="S136" s="76"/>
    </row>
    <row r="137" spans="19:19" ht="12" customHeight="1">
      <c r="S137" s="76"/>
    </row>
    <row r="138" spans="19:19" ht="12" customHeight="1">
      <c r="S138" s="76"/>
    </row>
    <row r="139" spans="19:19" ht="12" customHeight="1">
      <c r="S139" s="76"/>
    </row>
    <row r="140" spans="19:19" ht="12" customHeight="1">
      <c r="S140" s="76"/>
    </row>
    <row r="141" spans="19:19" ht="12" customHeight="1">
      <c r="S141" s="76"/>
    </row>
    <row r="142" spans="19:19" ht="12" customHeight="1">
      <c r="S142" s="76"/>
    </row>
    <row r="143" spans="19:19" ht="12" customHeight="1">
      <c r="S143" s="76"/>
    </row>
    <row r="144" spans="19:19" ht="12" customHeight="1">
      <c r="S144" s="76"/>
    </row>
    <row r="145" spans="19:19" ht="12" customHeight="1">
      <c r="S145" s="76"/>
    </row>
    <row r="146" spans="19:19" ht="12" customHeight="1">
      <c r="S146" s="6741"/>
    </row>
    <row r="147" spans="19:19" ht="12" customHeight="1">
      <c r="S147" s="6741"/>
    </row>
    <row r="148" spans="19:19" ht="12" customHeight="1">
      <c r="S148" s="6741"/>
    </row>
    <row r="149" spans="19:19" ht="12" customHeight="1">
      <c r="S149" s="6741"/>
    </row>
    <row r="150" spans="19:19" ht="12" customHeight="1">
      <c r="S150" s="6741"/>
    </row>
    <row r="151" spans="19:19" ht="12" customHeight="1">
      <c r="S151" s="6741"/>
    </row>
    <row r="152" spans="19:19" ht="12" customHeight="1">
      <c r="S152" s="6741"/>
    </row>
    <row r="153" spans="19:19" ht="12" customHeight="1">
      <c r="S153" s="6741"/>
    </row>
    <row r="154" spans="19:19" ht="12" customHeight="1">
      <c r="S154" s="6741"/>
    </row>
    <row r="155" spans="19:19" ht="12" customHeight="1">
      <c r="S155" s="6741"/>
    </row>
    <row r="156" spans="19:19" ht="12" customHeight="1">
      <c r="S156" s="6741"/>
    </row>
    <row r="157" spans="19:19" ht="12" customHeight="1">
      <c r="S157" s="6741"/>
    </row>
    <row r="158" spans="19:19" ht="12" customHeight="1">
      <c r="S158" s="6741"/>
    </row>
    <row r="159" spans="19:19" ht="12" customHeight="1">
      <c r="S159" s="6741"/>
    </row>
    <row r="160" spans="19:19" ht="12" customHeight="1">
      <c r="S160" s="6741"/>
    </row>
    <row r="161" spans="19:19" ht="12" customHeight="1">
      <c r="S161" s="6741"/>
    </row>
    <row r="162" spans="19:19" ht="12" customHeight="1">
      <c r="S162" s="6741"/>
    </row>
    <row r="163" spans="19:19" ht="12" customHeight="1">
      <c r="S163" s="6741"/>
    </row>
    <row r="164" spans="19:19" ht="12" customHeight="1">
      <c r="S164" s="6741"/>
    </row>
    <row r="165" spans="19:19" ht="12" customHeight="1">
      <c r="S165" s="6741"/>
    </row>
    <row r="166" spans="19:19" ht="12" customHeight="1">
      <c r="S166" s="6741"/>
    </row>
    <row r="167" spans="19:19" ht="12" customHeight="1">
      <c r="S167" s="6741"/>
    </row>
    <row r="168" spans="19:19" ht="12" customHeight="1">
      <c r="S168" s="6741"/>
    </row>
    <row r="169" spans="19:19" ht="12" customHeight="1">
      <c r="S169" s="6741"/>
    </row>
    <row r="170" spans="19:19" ht="12" customHeight="1">
      <c r="S170" s="6741"/>
    </row>
    <row r="171" spans="19:19" ht="12" customHeight="1">
      <c r="S171" s="6741"/>
    </row>
    <row r="172" spans="19:19" ht="12" customHeight="1">
      <c r="S172" s="6741"/>
    </row>
    <row r="173" spans="19:19" ht="12" customHeight="1">
      <c r="S173" s="6741"/>
    </row>
    <row r="174" spans="19:19" ht="12" customHeight="1">
      <c r="S174" s="6741"/>
    </row>
    <row r="175" spans="19:19" ht="12" customHeight="1">
      <c r="S175" s="6741"/>
    </row>
    <row r="176" spans="19:19" ht="12" customHeight="1">
      <c r="S176" s="6741"/>
    </row>
    <row r="177" spans="19:19" ht="12" customHeight="1">
      <c r="S177" s="6741"/>
    </row>
    <row r="178" spans="19:19" ht="12" customHeight="1">
      <c r="S178" s="6741"/>
    </row>
    <row r="179" spans="19:19" ht="12" customHeight="1">
      <c r="S179" s="6741"/>
    </row>
    <row r="180" spans="19:19" ht="12" customHeight="1">
      <c r="S180" s="6741"/>
    </row>
    <row r="181" spans="19:19" ht="12" customHeight="1">
      <c r="S181" s="6741"/>
    </row>
    <row r="182" spans="19:19" ht="12" customHeight="1">
      <c r="S182" s="6741"/>
    </row>
    <row r="183" spans="19:19" ht="12" customHeight="1">
      <c r="S183" s="6741"/>
    </row>
    <row r="184" spans="19:19" ht="12" customHeight="1">
      <c r="S184" s="6741"/>
    </row>
    <row r="185" spans="19:19" ht="12" customHeight="1">
      <c r="S185" s="6741"/>
    </row>
    <row r="186" spans="19:19" ht="12" customHeight="1">
      <c r="S186" s="6741"/>
    </row>
    <row r="187" spans="19:19" ht="12" customHeight="1">
      <c r="S187" s="6741"/>
    </row>
    <row r="188" spans="19:19" ht="12" customHeight="1">
      <c r="S188" s="6741"/>
    </row>
    <row r="189" spans="19:19" ht="12" customHeight="1">
      <c r="S189" s="6741"/>
    </row>
    <row r="190" spans="19:19" ht="12" customHeight="1">
      <c r="S190" s="6741"/>
    </row>
    <row r="191" spans="19:19" ht="12" customHeight="1">
      <c r="S191" s="6741"/>
    </row>
    <row r="192" spans="19:19" ht="12" customHeight="1">
      <c r="S192" s="6741"/>
    </row>
    <row r="193" spans="19:19" ht="12" customHeight="1">
      <c r="S193" s="6741"/>
    </row>
    <row r="194" spans="19:19" ht="12" customHeight="1">
      <c r="S194" s="6741"/>
    </row>
    <row r="195" spans="19:19" ht="12" customHeight="1">
      <c r="S195" s="6741"/>
    </row>
    <row r="196" spans="19:19" ht="12" customHeight="1">
      <c r="S196" s="6741"/>
    </row>
    <row r="197" spans="19:19" ht="12" customHeight="1">
      <c r="S197" s="6741"/>
    </row>
    <row r="198" spans="19:19" ht="12" customHeight="1">
      <c r="S198" s="6741"/>
    </row>
    <row r="199" spans="19:19" ht="12" customHeight="1">
      <c r="S199" s="6741"/>
    </row>
    <row r="200" spans="19:19" ht="12" customHeight="1">
      <c r="S200" s="6741"/>
    </row>
    <row r="201" spans="19:19" ht="12" customHeight="1">
      <c r="S201" s="6741"/>
    </row>
    <row r="202" spans="19:19" ht="12" customHeight="1">
      <c r="S202" s="6741"/>
    </row>
    <row r="203" spans="19:19" ht="12" customHeight="1">
      <c r="S203" s="6741"/>
    </row>
    <row r="204" spans="19:19" ht="12" customHeight="1">
      <c r="S204" s="6741"/>
    </row>
    <row r="205" spans="19:19" ht="12" customHeight="1">
      <c r="S205" s="6741"/>
    </row>
    <row r="206" spans="19:19" ht="12" customHeight="1">
      <c r="S206" s="6741"/>
    </row>
    <row r="207" spans="19:19" ht="12" customHeight="1">
      <c r="S207" s="6741"/>
    </row>
    <row r="208" spans="19:19" ht="12" customHeight="1">
      <c r="S208" s="6741"/>
    </row>
    <row r="209" spans="19:19" ht="12" customHeight="1">
      <c r="S209" s="6741"/>
    </row>
    <row r="210" spans="19:19" ht="12" customHeight="1">
      <c r="S210" s="6741"/>
    </row>
    <row r="211" spans="19:19" ht="12" customHeight="1">
      <c r="S211" s="6741"/>
    </row>
    <row r="212" spans="19:19" ht="12" customHeight="1">
      <c r="S212" s="6741"/>
    </row>
    <row r="213" spans="19:19" ht="12" customHeight="1">
      <c r="S213" s="6741"/>
    </row>
    <row r="214" spans="19:19" ht="12" customHeight="1">
      <c r="S214" s="6741"/>
    </row>
    <row r="215" spans="19:19" ht="12" customHeight="1">
      <c r="S215" s="6741"/>
    </row>
    <row r="216" spans="19:19" ht="12" customHeight="1">
      <c r="S216" s="6741"/>
    </row>
    <row r="217" spans="19:19" ht="12" customHeight="1">
      <c r="S217" s="6741"/>
    </row>
    <row r="218" spans="19:19" ht="12" customHeight="1">
      <c r="S218" s="6741"/>
    </row>
    <row r="219" spans="19:19" ht="12" customHeight="1">
      <c r="S219" s="6741"/>
    </row>
    <row r="220" spans="19:19" ht="12" customHeight="1">
      <c r="S220" s="6741"/>
    </row>
    <row r="221" spans="19:19" ht="12" customHeight="1">
      <c r="S221" s="6741"/>
    </row>
    <row r="222" spans="19:19" ht="12" customHeight="1">
      <c r="S222" s="6741"/>
    </row>
    <row r="223" spans="19:19" ht="12" customHeight="1">
      <c r="S223" s="6741"/>
    </row>
    <row r="224" spans="19:19" ht="12" customHeight="1">
      <c r="S224" s="6741"/>
    </row>
    <row r="225" spans="19:19" ht="12" customHeight="1">
      <c r="S225" s="6741"/>
    </row>
    <row r="226" spans="19:19" ht="12" customHeight="1">
      <c r="S226" s="6741"/>
    </row>
    <row r="227" spans="19:19" ht="12" customHeight="1">
      <c r="S227" s="6741"/>
    </row>
    <row r="228" spans="19:19" ht="12" customHeight="1">
      <c r="S228" s="6741"/>
    </row>
    <row r="229" spans="19:19" ht="12" customHeight="1">
      <c r="S229" s="6741"/>
    </row>
    <row r="230" spans="19:19" ht="12" customHeight="1">
      <c r="S230" s="6741"/>
    </row>
    <row r="231" spans="19:19" ht="12" customHeight="1">
      <c r="S231" s="6741"/>
    </row>
    <row r="232" spans="19:19" ht="12" customHeight="1">
      <c r="S232" s="6741"/>
    </row>
    <row r="233" spans="19:19" ht="12" customHeight="1">
      <c r="S233" s="6741"/>
    </row>
    <row r="234" spans="19:19" ht="12" customHeight="1">
      <c r="S234" s="6741"/>
    </row>
    <row r="235" spans="19:19" ht="12" customHeight="1">
      <c r="S235" s="6741"/>
    </row>
    <row r="236" spans="19:19" ht="12" customHeight="1">
      <c r="S236" s="6741"/>
    </row>
    <row r="237" spans="19:19" ht="12" customHeight="1">
      <c r="S237" s="6741"/>
    </row>
    <row r="238" spans="19:19" ht="12" customHeight="1">
      <c r="S238" s="6741"/>
    </row>
    <row r="239" spans="19:19" ht="12" customHeight="1">
      <c r="S239" s="6741"/>
    </row>
    <row r="240" spans="19:19" ht="12" customHeight="1">
      <c r="S240" s="6741"/>
    </row>
    <row r="241" spans="19:19" ht="12" customHeight="1">
      <c r="S241" s="6741"/>
    </row>
    <row r="242" spans="19:19" ht="12" customHeight="1">
      <c r="S242" s="6741"/>
    </row>
    <row r="243" spans="19:19" ht="12" customHeight="1">
      <c r="S243" s="6741"/>
    </row>
    <row r="244" spans="19:19" ht="12" customHeight="1">
      <c r="S244" s="6741"/>
    </row>
    <row r="245" spans="19:19" ht="12" customHeight="1">
      <c r="S245" s="6741"/>
    </row>
    <row r="246" spans="19:19" ht="12" customHeight="1">
      <c r="S246" s="6741"/>
    </row>
    <row r="247" spans="19:19" ht="12" customHeight="1">
      <c r="S247" s="6741"/>
    </row>
    <row r="248" spans="19:19" ht="12" customHeight="1">
      <c r="S248" s="6741"/>
    </row>
    <row r="249" spans="19:19" ht="12" customHeight="1">
      <c r="S249" s="6741"/>
    </row>
    <row r="250" spans="19:19" ht="12" customHeight="1">
      <c r="S250" s="6741"/>
    </row>
    <row r="251" spans="19:19" ht="12" customHeight="1">
      <c r="S251" s="6741"/>
    </row>
    <row r="252" spans="19:19" ht="12" customHeight="1">
      <c r="S252" s="6741"/>
    </row>
    <row r="253" spans="19:19" ht="12" customHeight="1">
      <c r="S253" s="6741"/>
    </row>
    <row r="254" spans="19:19" ht="12" customHeight="1">
      <c r="S254" s="6741"/>
    </row>
    <row r="255" spans="19:19" ht="12" customHeight="1">
      <c r="S255" s="6741"/>
    </row>
    <row r="256" spans="19:19" ht="12" customHeight="1">
      <c r="S256" s="6741"/>
    </row>
    <row r="257" spans="19:19" ht="12" customHeight="1">
      <c r="S257" s="6741"/>
    </row>
    <row r="258" spans="19:19" ht="12" customHeight="1">
      <c r="S258" s="6741"/>
    </row>
    <row r="259" spans="19:19" ht="12" customHeight="1">
      <c r="S259" s="6741"/>
    </row>
    <row r="260" spans="19:19" ht="12" customHeight="1">
      <c r="S260" s="6741"/>
    </row>
    <row r="261" spans="19:19" ht="12" customHeight="1">
      <c r="S261" s="6741"/>
    </row>
    <row r="262" spans="19:19" ht="12" customHeight="1">
      <c r="S262" s="6741"/>
    </row>
    <row r="263" spans="19:19" ht="12" customHeight="1">
      <c r="S263" s="6741"/>
    </row>
    <row r="264" spans="19:19" ht="12" customHeight="1">
      <c r="S264" s="6741"/>
    </row>
    <row r="265" spans="19:19" ht="12" customHeight="1">
      <c r="S265" s="6741"/>
    </row>
    <row r="266" spans="19:19" ht="12" customHeight="1">
      <c r="S266" s="6741"/>
    </row>
    <row r="267" spans="19:19" ht="12" customHeight="1">
      <c r="S267" s="6741"/>
    </row>
    <row r="268" spans="19:19" ht="12" customHeight="1">
      <c r="S268" s="6741"/>
    </row>
    <row r="269" spans="19:19" ht="12" customHeight="1">
      <c r="S269" s="6741"/>
    </row>
    <row r="270" spans="19:19" ht="12" customHeight="1">
      <c r="S270" s="6741"/>
    </row>
    <row r="271" spans="19:19" ht="12" customHeight="1">
      <c r="S271" s="6741"/>
    </row>
    <row r="272" spans="19:19" ht="12" customHeight="1">
      <c r="S272" s="6741"/>
    </row>
    <row r="273" spans="19:19" ht="12" customHeight="1">
      <c r="S273" s="6741"/>
    </row>
    <row r="274" spans="19:19" ht="12" customHeight="1">
      <c r="S274" s="6741"/>
    </row>
    <row r="275" spans="19:19" ht="12" customHeight="1">
      <c r="S275" s="6741"/>
    </row>
    <row r="276" spans="19:19" ht="12" customHeight="1">
      <c r="S276" s="6741"/>
    </row>
    <row r="277" spans="19:19" ht="12" customHeight="1">
      <c r="S277" s="6741"/>
    </row>
    <row r="278" spans="19:19" ht="12" customHeight="1">
      <c r="S278" s="6741"/>
    </row>
    <row r="279" spans="19:19" ht="12" customHeight="1">
      <c r="S279" s="6741"/>
    </row>
    <row r="280" spans="19:19" ht="12" customHeight="1">
      <c r="S280" s="6741"/>
    </row>
    <row r="281" spans="19:19" ht="12" customHeight="1">
      <c r="S281" s="6741"/>
    </row>
    <row r="282" spans="19:19" ht="12" customHeight="1">
      <c r="S282" s="6741"/>
    </row>
    <row r="283" spans="19:19" ht="12" customHeight="1">
      <c r="S283" s="6741"/>
    </row>
    <row r="284" spans="19:19" ht="12" customHeight="1">
      <c r="S284" s="6741"/>
    </row>
    <row r="285" spans="19:19" ht="12" customHeight="1">
      <c r="S285" s="6741"/>
    </row>
    <row r="286" spans="19:19" ht="12" customHeight="1">
      <c r="S286" s="6741"/>
    </row>
    <row r="287" spans="19:19" ht="12" customHeight="1">
      <c r="S287" s="6741"/>
    </row>
    <row r="288" spans="19:19" ht="12" customHeight="1">
      <c r="S288" s="6741"/>
    </row>
    <row r="289" spans="19:19" ht="12" customHeight="1">
      <c r="S289" s="6741"/>
    </row>
    <row r="290" spans="19:19" ht="12" customHeight="1">
      <c r="S290" s="6741"/>
    </row>
    <row r="291" spans="19:19" ht="12" customHeight="1">
      <c r="S291" s="6741"/>
    </row>
    <row r="292" spans="19:19" ht="12" customHeight="1">
      <c r="S292" s="6741"/>
    </row>
    <row r="293" spans="19:19" ht="12" customHeight="1">
      <c r="S293" s="6741"/>
    </row>
    <row r="294" spans="19:19" ht="12" customHeight="1">
      <c r="S294" s="6741"/>
    </row>
    <row r="295" spans="19:19" ht="12" customHeight="1">
      <c r="S295" s="6741"/>
    </row>
    <row r="296" spans="19:19" ht="12" customHeight="1">
      <c r="S296" s="6741"/>
    </row>
    <row r="297" spans="19:19" ht="12" customHeight="1">
      <c r="S297" s="6741"/>
    </row>
    <row r="298" spans="19:19" ht="12" customHeight="1">
      <c r="S298" s="6741"/>
    </row>
    <row r="299" spans="19:19" ht="12" customHeight="1">
      <c r="S299" s="6741"/>
    </row>
    <row r="300" spans="19:19" ht="12" customHeight="1">
      <c r="S300" s="6741"/>
    </row>
    <row r="301" spans="19:19" ht="12" customHeight="1">
      <c r="S301" s="6741"/>
    </row>
    <row r="302" spans="19:19" ht="12" customHeight="1">
      <c r="S302" s="6741"/>
    </row>
    <row r="303" spans="19:19" ht="12" customHeight="1">
      <c r="S303" s="6741"/>
    </row>
    <row r="304" spans="19:19" ht="12" customHeight="1">
      <c r="S304" s="6741"/>
    </row>
    <row r="305" spans="19:19" ht="12" customHeight="1">
      <c r="S305" s="6741"/>
    </row>
    <row r="306" spans="19:19" ht="12" customHeight="1">
      <c r="S306" s="6741"/>
    </row>
    <row r="307" spans="19:19" ht="12" customHeight="1">
      <c r="S307" s="6741"/>
    </row>
    <row r="308" spans="19:19" ht="12" customHeight="1">
      <c r="S308" s="6741"/>
    </row>
    <row r="309" spans="19:19" ht="12" customHeight="1">
      <c r="S309" s="6741"/>
    </row>
    <row r="310" spans="19:19" ht="12" customHeight="1">
      <c r="S310" s="6741"/>
    </row>
    <row r="311" spans="19:19" ht="12" customHeight="1">
      <c r="S311" s="6741"/>
    </row>
    <row r="312" spans="19:19" ht="12" customHeight="1">
      <c r="S312" s="6741"/>
    </row>
    <row r="313" spans="19:19" ht="12" customHeight="1">
      <c r="S313" s="6741"/>
    </row>
    <row r="314" spans="19:19" ht="12" customHeight="1">
      <c r="S314" s="6741"/>
    </row>
    <row r="315" spans="19:19" ht="12" customHeight="1">
      <c r="S315" s="6741"/>
    </row>
    <row r="316" spans="19:19" ht="12" customHeight="1">
      <c r="S316" s="6741"/>
    </row>
    <row r="317" spans="19:19" ht="12" customHeight="1">
      <c r="S317" s="6741"/>
    </row>
    <row r="318" spans="19:19" ht="12" customHeight="1">
      <c r="S318" s="6741"/>
    </row>
    <row r="319" spans="19:19" ht="12" customHeight="1">
      <c r="S319" s="6741"/>
    </row>
    <row r="320" spans="19:19" ht="12" customHeight="1">
      <c r="S320" s="6741"/>
    </row>
    <row r="321" spans="19:19" ht="12" customHeight="1">
      <c r="S321" s="6741"/>
    </row>
    <row r="322" spans="19:19" ht="12" customHeight="1">
      <c r="S322" s="6741"/>
    </row>
    <row r="323" spans="19:19" ht="12" customHeight="1">
      <c r="S323" s="6741"/>
    </row>
    <row r="324" spans="19:19" ht="12" customHeight="1">
      <c r="S324" s="6741"/>
    </row>
    <row r="325" spans="19:19" ht="12" customHeight="1">
      <c r="S325" s="6741"/>
    </row>
    <row r="326" spans="19:19" ht="12" customHeight="1">
      <c r="S326" s="6741"/>
    </row>
    <row r="327" spans="19:19" ht="12" customHeight="1">
      <c r="S327" s="6741"/>
    </row>
    <row r="328" spans="19:19" ht="12" customHeight="1">
      <c r="S328" s="6741"/>
    </row>
    <row r="329" spans="19:19" ht="12" customHeight="1">
      <c r="S329" s="6741"/>
    </row>
    <row r="330" spans="19:19" ht="12" customHeight="1">
      <c r="S330" s="6741"/>
    </row>
    <row r="331" spans="19:19" ht="12" customHeight="1">
      <c r="S331" s="6741"/>
    </row>
    <row r="332" spans="19:19" ht="12" customHeight="1">
      <c r="S332" s="6741"/>
    </row>
    <row r="333" spans="19:19" ht="12" customHeight="1">
      <c r="S333" s="6741"/>
    </row>
    <row r="334" spans="19:19" ht="12" customHeight="1">
      <c r="S334" s="6741"/>
    </row>
    <row r="335" spans="19:19" ht="12" customHeight="1">
      <c r="S335" s="6741"/>
    </row>
    <row r="336" spans="19:19" ht="12" customHeight="1">
      <c r="S336" s="6741"/>
    </row>
    <row r="337" spans="19:19" ht="12" customHeight="1">
      <c r="S337" s="6741"/>
    </row>
    <row r="338" spans="19:19" ht="12" customHeight="1">
      <c r="S338" s="6741"/>
    </row>
    <row r="339" spans="19:19" ht="12" customHeight="1">
      <c r="S339" s="6741"/>
    </row>
    <row r="340" spans="19:19" ht="12" customHeight="1">
      <c r="S340" s="6741"/>
    </row>
    <row r="341" spans="19:19" ht="12" customHeight="1">
      <c r="S341" s="6741"/>
    </row>
    <row r="342" spans="19:19" ht="12" customHeight="1">
      <c r="S342" s="6741"/>
    </row>
    <row r="343" spans="19:19" ht="12" customHeight="1">
      <c r="S343" s="6741"/>
    </row>
    <row r="344" spans="19:19" ht="12" customHeight="1">
      <c r="S344" s="6741"/>
    </row>
    <row r="345" spans="19:19" ht="12" customHeight="1">
      <c r="S345" s="6741"/>
    </row>
    <row r="346" spans="19:19" ht="12" customHeight="1">
      <c r="S346" s="6741"/>
    </row>
    <row r="347" spans="19:19" ht="12" customHeight="1">
      <c r="S347" s="6741"/>
    </row>
    <row r="348" spans="19:19" ht="12" customHeight="1">
      <c r="S348" s="6741"/>
    </row>
    <row r="349" spans="19:19" ht="12" customHeight="1">
      <c r="S349" s="6741"/>
    </row>
    <row r="350" spans="19:19" ht="12" customHeight="1">
      <c r="S350" s="6741"/>
    </row>
    <row r="351" spans="19:19" ht="12" customHeight="1">
      <c r="S351" s="6741"/>
    </row>
    <row r="352" spans="19:19" ht="12" customHeight="1">
      <c r="S352" s="6741"/>
    </row>
    <row r="353" spans="19:19" ht="12" customHeight="1">
      <c r="S353" s="6741"/>
    </row>
    <row r="354" spans="19:19" ht="12" customHeight="1">
      <c r="S354" s="6741"/>
    </row>
    <row r="355" spans="19:19" ht="12" customHeight="1">
      <c r="S355" s="6741"/>
    </row>
    <row r="356" spans="19:19" ht="12" customHeight="1">
      <c r="S356" s="6741"/>
    </row>
    <row r="357" spans="19:19" ht="12" customHeight="1">
      <c r="S357" s="6741"/>
    </row>
    <row r="358" spans="19:19" ht="12" customHeight="1">
      <c r="S358" s="6741"/>
    </row>
    <row r="359" spans="19:19" ht="12" customHeight="1">
      <c r="S359" s="6741"/>
    </row>
    <row r="360" spans="19:19" ht="12" customHeight="1">
      <c r="S360" s="6741"/>
    </row>
    <row r="361" spans="19:19" ht="12" customHeight="1">
      <c r="S361" s="6741"/>
    </row>
    <row r="362" spans="19:19" ht="12" customHeight="1">
      <c r="S362" s="6741"/>
    </row>
    <row r="363" spans="19:19" ht="12" customHeight="1">
      <c r="S363" s="6741"/>
    </row>
    <row r="364" spans="19:19" ht="12" customHeight="1">
      <c r="S364" s="6741"/>
    </row>
    <row r="365" spans="19:19" ht="12" customHeight="1">
      <c r="S365" s="6741"/>
    </row>
    <row r="366" spans="19:19" ht="12" customHeight="1">
      <c r="S366" s="6741"/>
    </row>
    <row r="367" spans="19:19" ht="12" customHeight="1">
      <c r="S367" s="6741"/>
    </row>
    <row r="368" spans="19:19" ht="12" customHeight="1">
      <c r="S368" s="6741"/>
    </row>
    <row r="369" spans="19:19" ht="12" customHeight="1">
      <c r="S369" s="6741"/>
    </row>
    <row r="370" spans="19:19" ht="12" customHeight="1">
      <c r="S370" s="6741"/>
    </row>
    <row r="371" spans="19:19" ht="12" customHeight="1">
      <c r="S371" s="6741"/>
    </row>
    <row r="372" spans="19:19" ht="12" customHeight="1">
      <c r="S372" s="6741"/>
    </row>
    <row r="373" spans="19:19" ht="12" customHeight="1">
      <c r="S373" s="6741"/>
    </row>
    <row r="374" spans="19:19" ht="12" customHeight="1">
      <c r="S374" s="6741"/>
    </row>
    <row r="375" spans="19:19" ht="12" customHeight="1">
      <c r="S375" s="6741"/>
    </row>
    <row r="376" spans="19:19" ht="12" customHeight="1">
      <c r="S376" s="6741"/>
    </row>
    <row r="377" spans="19:19" ht="12" customHeight="1">
      <c r="S377" s="6741"/>
    </row>
    <row r="378" spans="19:19" ht="12" customHeight="1">
      <c r="S378" s="6741"/>
    </row>
    <row r="379" spans="19:19" ht="12" customHeight="1">
      <c r="S379" s="6741"/>
    </row>
    <row r="380" spans="19:19" ht="12" customHeight="1">
      <c r="S380" s="6741"/>
    </row>
    <row r="381" spans="19:19" ht="12" customHeight="1">
      <c r="S381" s="6741"/>
    </row>
    <row r="382" spans="19:19" ht="12" customHeight="1">
      <c r="S382" s="6741"/>
    </row>
    <row r="383" spans="19:19" ht="12" customHeight="1">
      <c r="S383" s="6741"/>
    </row>
    <row r="384" spans="19:19" ht="12" customHeight="1">
      <c r="S384" s="6741"/>
    </row>
    <row r="385" spans="19:19" ht="12" customHeight="1">
      <c r="S385" s="6741"/>
    </row>
    <row r="386" spans="19:19" ht="12" customHeight="1">
      <c r="S386" s="6741"/>
    </row>
    <row r="387" spans="19:19" ht="12" customHeight="1">
      <c r="S387" s="6741"/>
    </row>
    <row r="388" spans="19:19" ht="12" customHeight="1">
      <c r="S388" s="6741"/>
    </row>
    <row r="389" spans="19:19" ht="12" customHeight="1">
      <c r="S389" s="6741"/>
    </row>
    <row r="390" spans="19:19" ht="12" customHeight="1">
      <c r="S390" s="6741"/>
    </row>
    <row r="391" spans="19:19" ht="12" customHeight="1">
      <c r="S391" s="6741"/>
    </row>
    <row r="392" spans="19:19" ht="12" customHeight="1">
      <c r="S392" s="6741"/>
    </row>
    <row r="393" spans="19:19" ht="12" customHeight="1">
      <c r="S393" s="6741"/>
    </row>
    <row r="394" spans="19:19" ht="12" customHeight="1">
      <c r="S394" s="6741"/>
    </row>
    <row r="395" spans="19:19" ht="12" customHeight="1">
      <c r="S395" s="6741"/>
    </row>
    <row r="396" spans="19:19" ht="12" customHeight="1">
      <c r="S396" s="6741"/>
    </row>
    <row r="397" spans="19:19" ht="12" customHeight="1">
      <c r="S397" s="6741"/>
    </row>
    <row r="398" spans="19:19" ht="12" customHeight="1">
      <c r="S398" s="6741"/>
    </row>
    <row r="399" spans="19:19" ht="12" customHeight="1">
      <c r="S399" s="6741"/>
    </row>
    <row r="400" spans="19:19" ht="12" customHeight="1">
      <c r="S400" s="6741"/>
    </row>
    <row r="401" spans="19:19" ht="12" customHeight="1">
      <c r="S401" s="6741"/>
    </row>
    <row r="402" spans="19:19" ht="12" customHeight="1">
      <c r="S402" s="6741"/>
    </row>
    <row r="403" spans="19:19" ht="12" customHeight="1">
      <c r="S403" s="6741"/>
    </row>
    <row r="404" spans="19:19" ht="12" customHeight="1">
      <c r="S404" s="6741"/>
    </row>
    <row r="405" spans="19:19" ht="12" customHeight="1">
      <c r="S405" s="6741"/>
    </row>
    <row r="406" spans="19:19" ht="12" customHeight="1">
      <c r="S406" s="6741"/>
    </row>
    <row r="407" spans="19:19" ht="12" customHeight="1">
      <c r="S407" s="6741"/>
    </row>
    <row r="408" spans="19:19" ht="12" customHeight="1">
      <c r="S408" s="6741"/>
    </row>
    <row r="409" spans="19:19" ht="12" customHeight="1">
      <c r="S409" s="6741"/>
    </row>
    <row r="410" spans="19:19" ht="12" customHeight="1">
      <c r="S410" s="6741"/>
    </row>
    <row r="411" spans="19:19" ht="12" customHeight="1">
      <c r="S411" s="6741"/>
    </row>
    <row r="412" spans="19:19" ht="12" customHeight="1">
      <c r="S412" s="6741"/>
    </row>
    <row r="413" spans="19:19" ht="12" customHeight="1">
      <c r="S413" s="6741"/>
    </row>
    <row r="414" spans="19:19" ht="12" customHeight="1">
      <c r="S414" s="6741"/>
    </row>
    <row r="415" spans="19:19" ht="12" customHeight="1">
      <c r="S415" s="6741"/>
    </row>
    <row r="416" spans="19:19" ht="12" customHeight="1">
      <c r="S416" s="6741"/>
    </row>
    <row r="417" spans="19:19" ht="12" customHeight="1">
      <c r="S417" s="6741"/>
    </row>
    <row r="418" spans="19:19" ht="12" customHeight="1">
      <c r="S418" s="6741"/>
    </row>
    <row r="419" spans="19:19" ht="12" customHeight="1">
      <c r="S419" s="6741"/>
    </row>
    <row r="420" spans="19:19" ht="12" customHeight="1">
      <c r="S420" s="6741"/>
    </row>
    <row r="421" spans="19:19" ht="12" customHeight="1">
      <c r="S421" s="6741"/>
    </row>
    <row r="422" spans="19:19" ht="12" customHeight="1">
      <c r="S422" s="6741"/>
    </row>
    <row r="423" spans="19:19" ht="12" customHeight="1">
      <c r="S423" s="6741"/>
    </row>
    <row r="424" spans="19:19" ht="12" customHeight="1">
      <c r="S424" s="6741"/>
    </row>
    <row r="425" spans="19:19" ht="12" customHeight="1">
      <c r="S425" s="6741"/>
    </row>
    <row r="426" spans="19:19" ht="12" customHeight="1">
      <c r="S426" s="6741"/>
    </row>
    <row r="427" spans="19:19" ht="12" customHeight="1">
      <c r="S427" s="6741"/>
    </row>
    <row r="428" spans="19:19" ht="12" customHeight="1">
      <c r="S428" s="6741"/>
    </row>
    <row r="429" spans="19:19" ht="12" customHeight="1">
      <c r="S429" s="6741"/>
    </row>
    <row r="430" spans="19:19" ht="12" customHeight="1">
      <c r="S430" s="6741"/>
    </row>
    <row r="431" spans="19:19" ht="12" customHeight="1">
      <c r="S431" s="6741"/>
    </row>
    <row r="432" spans="19:19" ht="12" customHeight="1">
      <c r="S432" s="6741"/>
    </row>
    <row r="433" spans="19:19" ht="12" customHeight="1">
      <c r="S433" s="6741"/>
    </row>
    <row r="434" spans="19:19" ht="12" customHeight="1">
      <c r="S434" s="6741"/>
    </row>
    <row r="435" spans="19:19" ht="12" customHeight="1">
      <c r="S435" s="6741"/>
    </row>
    <row r="436" spans="19:19" ht="12" customHeight="1">
      <c r="S436" s="6741"/>
    </row>
    <row r="437" spans="19:19" ht="12" customHeight="1">
      <c r="S437" s="6741"/>
    </row>
    <row r="438" spans="19:19" ht="12" customHeight="1">
      <c r="S438" s="6741"/>
    </row>
    <row r="439" spans="19:19" ht="12" customHeight="1">
      <c r="S439" s="6741"/>
    </row>
    <row r="440" spans="19:19" ht="12" customHeight="1">
      <c r="S440" s="6741"/>
    </row>
    <row r="441" spans="19:19" ht="12" customHeight="1">
      <c r="S441" s="6741"/>
    </row>
    <row r="442" spans="19:19" ht="12" customHeight="1">
      <c r="S442" s="6741"/>
    </row>
    <row r="443" spans="19:19" ht="12" customHeight="1">
      <c r="S443" s="6741"/>
    </row>
    <row r="444" spans="19:19" ht="12" customHeight="1">
      <c r="S444" s="6741"/>
    </row>
    <row r="445" spans="19:19" ht="12" customHeight="1">
      <c r="S445" s="6741"/>
    </row>
    <row r="446" spans="19:19" ht="12" customHeight="1">
      <c r="S446" s="6741"/>
    </row>
    <row r="447" spans="19:19" ht="12" customHeight="1">
      <c r="S447" s="6741"/>
    </row>
    <row r="448" spans="19:19" ht="12" customHeight="1">
      <c r="S448" s="6741"/>
    </row>
    <row r="449" spans="19:19" ht="12" customHeight="1">
      <c r="S449" s="6741"/>
    </row>
    <row r="450" spans="19:19" ht="12" customHeight="1">
      <c r="S450" s="6741"/>
    </row>
    <row r="451" spans="19:19" ht="12" customHeight="1">
      <c r="S451" s="6741"/>
    </row>
    <row r="452" spans="19:19" ht="12" customHeight="1">
      <c r="S452" s="6741"/>
    </row>
    <row r="453" spans="19:19" ht="12" customHeight="1">
      <c r="S453" s="6741"/>
    </row>
    <row r="454" spans="19:19" ht="12" customHeight="1">
      <c r="S454" s="6741"/>
    </row>
    <row r="455" spans="19:19" ht="12" customHeight="1">
      <c r="S455" s="6741"/>
    </row>
    <row r="456" spans="19:19" ht="12" customHeight="1">
      <c r="S456" s="6741"/>
    </row>
    <row r="457" spans="19:19" ht="12" customHeight="1">
      <c r="S457" s="6741"/>
    </row>
    <row r="458" spans="19:19" ht="12" customHeight="1">
      <c r="S458" s="6741"/>
    </row>
    <row r="459" spans="19:19" ht="12" customHeight="1">
      <c r="S459" s="6741"/>
    </row>
    <row r="460" spans="19:19" ht="12" customHeight="1">
      <c r="S460" s="6741"/>
    </row>
    <row r="461" spans="19:19" ht="12" customHeight="1">
      <c r="S461" s="6741"/>
    </row>
    <row r="462" spans="19:19" ht="12" customHeight="1">
      <c r="S462" s="6741"/>
    </row>
    <row r="463" spans="19:19" ht="12" customHeight="1">
      <c r="S463" s="6741"/>
    </row>
    <row r="464" spans="19:19" ht="12" customHeight="1">
      <c r="S464" s="6741"/>
    </row>
    <row r="465" spans="19:19" ht="12" customHeight="1">
      <c r="S465" s="6741"/>
    </row>
    <row r="466" spans="19:19" ht="12" customHeight="1">
      <c r="S466" s="6741"/>
    </row>
    <row r="467" spans="19:19" ht="12" customHeight="1">
      <c r="S467" s="6741"/>
    </row>
    <row r="468" spans="19:19" ht="12" customHeight="1">
      <c r="S468" s="6741"/>
    </row>
    <row r="469" spans="19:19" ht="12" customHeight="1">
      <c r="S469" s="6741"/>
    </row>
    <row r="470" spans="19:19" ht="12" customHeight="1">
      <c r="S470" s="6741"/>
    </row>
    <row r="471" spans="19:19" ht="12" customHeight="1">
      <c r="S471" s="6741"/>
    </row>
    <row r="472" spans="19:19" ht="12" customHeight="1">
      <c r="S472" s="6741"/>
    </row>
    <row r="473" spans="19:19" ht="12" customHeight="1">
      <c r="S473" s="6741"/>
    </row>
    <row r="474" spans="19:19" ht="12" customHeight="1">
      <c r="S474" s="6741"/>
    </row>
    <row r="475" spans="19:19" ht="12" customHeight="1">
      <c r="S475" s="6741"/>
    </row>
    <row r="476" spans="19:19" ht="12" customHeight="1">
      <c r="S476" s="6741"/>
    </row>
    <row r="477" spans="19:19" ht="12" customHeight="1">
      <c r="S477" s="6741"/>
    </row>
    <row r="478" spans="19:19" ht="12" customHeight="1">
      <c r="S478" s="6741"/>
    </row>
    <row r="479" spans="19:19" ht="12" customHeight="1">
      <c r="S479" s="6741"/>
    </row>
    <row r="480" spans="19:19" ht="12" customHeight="1">
      <c r="S480" s="6741"/>
    </row>
    <row r="481" spans="19:19" ht="12" customHeight="1">
      <c r="S481" s="6741"/>
    </row>
    <row r="482" spans="19:19" ht="12" customHeight="1">
      <c r="S482" s="6741"/>
    </row>
    <row r="483" spans="19:19" ht="12" customHeight="1">
      <c r="S483" s="6741"/>
    </row>
    <row r="484" spans="19:19" ht="12" customHeight="1">
      <c r="S484" s="6741"/>
    </row>
    <row r="485" spans="19:19" ht="12" customHeight="1">
      <c r="S485" s="6741"/>
    </row>
    <row r="486" spans="19:19" ht="12" customHeight="1">
      <c r="S486" s="6741"/>
    </row>
    <row r="487" spans="19:19" ht="12" customHeight="1">
      <c r="S487" s="6741"/>
    </row>
    <row r="488" spans="19:19" ht="12" customHeight="1">
      <c r="S488" s="6741"/>
    </row>
    <row r="489" spans="19:19" ht="12" customHeight="1">
      <c r="S489" s="6741"/>
    </row>
    <row r="490" spans="19:19" ht="12" customHeight="1">
      <c r="S490" s="6741"/>
    </row>
    <row r="491" spans="19:19" ht="12" customHeight="1">
      <c r="S491" s="6741"/>
    </row>
    <row r="492" spans="19:19" ht="12" customHeight="1">
      <c r="S492" s="6741"/>
    </row>
    <row r="493" spans="19:19" ht="12" customHeight="1">
      <c r="S493" s="6741"/>
    </row>
    <row r="494" spans="19:19" ht="12" customHeight="1">
      <c r="S494" s="6741"/>
    </row>
    <row r="495" spans="19:19" ht="12" customHeight="1">
      <c r="S495" s="6741"/>
    </row>
    <row r="496" spans="19:19" ht="12" customHeight="1">
      <c r="S496" s="6741"/>
    </row>
    <row r="497" spans="19:19" ht="12" customHeight="1">
      <c r="S497" s="6741"/>
    </row>
    <row r="498" spans="19:19" ht="12" customHeight="1">
      <c r="S498" s="6741"/>
    </row>
    <row r="499" spans="19:19" ht="12" customHeight="1">
      <c r="S499" s="6741"/>
    </row>
    <row r="500" spans="19:19" ht="12" customHeight="1">
      <c r="S500" s="6741"/>
    </row>
    <row r="501" spans="19:19" ht="12" customHeight="1">
      <c r="S501" s="6741"/>
    </row>
    <row r="502" spans="19:19" ht="12" customHeight="1">
      <c r="S502" s="6741"/>
    </row>
    <row r="503" spans="19:19" ht="12" customHeight="1">
      <c r="S503" s="6741"/>
    </row>
    <row r="504" spans="19:19" ht="12" customHeight="1">
      <c r="S504" s="6741"/>
    </row>
    <row r="505" spans="19:19" ht="12" customHeight="1">
      <c r="S505" s="6741"/>
    </row>
    <row r="506" spans="19:19" ht="12" customHeight="1">
      <c r="S506" s="6741"/>
    </row>
    <row r="507" spans="19:19" ht="12" customHeight="1">
      <c r="S507" s="6741"/>
    </row>
    <row r="508" spans="19:19" ht="12" customHeight="1">
      <c r="S508" s="6741"/>
    </row>
    <row r="509" spans="19:19" ht="12" customHeight="1">
      <c r="S509" s="6741"/>
    </row>
    <row r="510" spans="19:19" ht="12" customHeight="1">
      <c r="S510" s="6741"/>
    </row>
    <row r="511" spans="19:19" ht="12" customHeight="1">
      <c r="S511" s="6741"/>
    </row>
    <row r="512" spans="19:19" ht="12" customHeight="1">
      <c r="S512" s="6741"/>
    </row>
    <row r="513" spans="19:19" ht="12" customHeight="1">
      <c r="S513" s="6741"/>
    </row>
    <row r="514" spans="19:19" ht="12" customHeight="1">
      <c r="S514" s="6741"/>
    </row>
    <row r="515" spans="19:19" ht="12" customHeight="1">
      <c r="S515" s="6741"/>
    </row>
    <row r="516" spans="19:19" ht="12" customHeight="1">
      <c r="S516" s="6741"/>
    </row>
    <row r="517" spans="19:19" ht="12" customHeight="1">
      <c r="S517" s="6741"/>
    </row>
    <row r="518" spans="19:19" ht="12" customHeight="1">
      <c r="S518" s="6741"/>
    </row>
    <row r="519" spans="19:19" ht="12" customHeight="1">
      <c r="S519" s="6741"/>
    </row>
    <row r="520" spans="19:19" ht="12" customHeight="1">
      <c r="S520" s="6741"/>
    </row>
    <row r="521" spans="19:19" ht="12" customHeight="1">
      <c r="S521" s="6741"/>
    </row>
    <row r="522" spans="19:19" ht="12" customHeight="1">
      <c r="S522" s="6741"/>
    </row>
    <row r="523" spans="19:19" ht="12" customHeight="1">
      <c r="S523" s="6741"/>
    </row>
    <row r="524" spans="19:19" ht="12" customHeight="1">
      <c r="S524" s="6741"/>
    </row>
    <row r="525" spans="19:19" ht="12" customHeight="1">
      <c r="S525" s="6741"/>
    </row>
    <row r="526" spans="19:19" ht="12" customHeight="1">
      <c r="S526" s="6741"/>
    </row>
    <row r="527" spans="19:19" ht="12" customHeight="1">
      <c r="S527" s="6741"/>
    </row>
    <row r="528" spans="19:19" ht="12" customHeight="1">
      <c r="S528" s="6741"/>
    </row>
    <row r="529" spans="19:19" ht="12" customHeight="1">
      <c r="S529" s="6741"/>
    </row>
    <row r="530" spans="19:19" ht="12" customHeight="1">
      <c r="S530" s="6741"/>
    </row>
    <row r="531" spans="19:19" ht="12" customHeight="1">
      <c r="S531" s="6741"/>
    </row>
    <row r="532" spans="19:19" ht="12" customHeight="1">
      <c r="S532" s="6741"/>
    </row>
    <row r="533" spans="19:19" ht="12" customHeight="1">
      <c r="S533" s="6741"/>
    </row>
    <row r="534" spans="19:19" ht="12" customHeight="1">
      <c r="S534" s="6741"/>
    </row>
    <row r="535" spans="19:19" ht="12" customHeight="1">
      <c r="S535" s="6741"/>
    </row>
    <row r="536" spans="19:19" ht="12" customHeight="1">
      <c r="S536" s="6741"/>
    </row>
    <row r="537" spans="19:19" ht="12" customHeight="1">
      <c r="S537" s="6741"/>
    </row>
    <row r="538" spans="19:19" ht="12" customHeight="1">
      <c r="S538" s="6741"/>
    </row>
    <row r="539" spans="19:19" ht="12" customHeight="1">
      <c r="S539" s="6741"/>
    </row>
    <row r="540" spans="19:19" ht="12" customHeight="1">
      <c r="S540" s="6741"/>
    </row>
    <row r="541" spans="19:19" ht="12" customHeight="1">
      <c r="S541" s="6741"/>
    </row>
    <row r="542" spans="19:19" ht="12" customHeight="1">
      <c r="S542" s="6741"/>
    </row>
    <row r="543" spans="19:19" ht="12" customHeight="1">
      <c r="S543" s="6741"/>
    </row>
    <row r="544" spans="19:19" ht="12" customHeight="1">
      <c r="S544" s="6741"/>
    </row>
    <row r="545" spans="19:19" ht="12" customHeight="1">
      <c r="S545" s="6741"/>
    </row>
    <row r="546" spans="19:19" ht="12" customHeight="1">
      <c r="S546" s="6741"/>
    </row>
    <row r="547" spans="19:19" ht="12" customHeight="1">
      <c r="S547" s="6741"/>
    </row>
    <row r="548" spans="19:19" ht="12" customHeight="1">
      <c r="S548" s="6741"/>
    </row>
    <row r="549" spans="19:19" ht="12" customHeight="1">
      <c r="S549" s="6741"/>
    </row>
    <row r="550" spans="19:19" ht="12" customHeight="1">
      <c r="S550" s="6741"/>
    </row>
    <row r="551" spans="19:19" ht="12" customHeight="1">
      <c r="S551" s="6741"/>
    </row>
    <row r="552" spans="19:19" ht="12" customHeight="1">
      <c r="S552" s="6741"/>
    </row>
    <row r="553" spans="19:19" ht="12" customHeight="1">
      <c r="S553" s="6741"/>
    </row>
    <row r="554" spans="19:19" ht="12" customHeight="1">
      <c r="S554" s="6741"/>
    </row>
    <row r="555" spans="19:19" ht="12" customHeight="1">
      <c r="S555" s="6741"/>
    </row>
    <row r="556" spans="19:19" ht="12" customHeight="1">
      <c r="S556" s="6741"/>
    </row>
    <row r="557" spans="19:19" ht="12" customHeight="1">
      <c r="S557" s="6741"/>
    </row>
    <row r="558" spans="19:19" ht="12" customHeight="1">
      <c r="S558" s="6741"/>
    </row>
    <row r="559" spans="19:19" ht="12" customHeight="1">
      <c r="S559" s="6741"/>
    </row>
    <row r="560" spans="19:19" ht="12" customHeight="1">
      <c r="S560" s="6741"/>
    </row>
    <row r="561" spans="19:19" ht="12" customHeight="1">
      <c r="S561" s="6741"/>
    </row>
    <row r="562" spans="19:19" ht="12" customHeight="1">
      <c r="S562" s="6741"/>
    </row>
    <row r="563" spans="19:19" ht="12" customHeight="1">
      <c r="S563" s="6741"/>
    </row>
    <row r="564" spans="19:19" ht="12" customHeight="1">
      <c r="S564" s="6741"/>
    </row>
    <row r="565" spans="19:19" ht="12" customHeight="1">
      <c r="S565" s="6741"/>
    </row>
    <row r="566" spans="19:19" ht="12" customHeight="1">
      <c r="S566" s="6741"/>
    </row>
    <row r="567" spans="19:19" ht="12" customHeight="1">
      <c r="S567" s="6741"/>
    </row>
    <row r="568" spans="19:19" ht="12" customHeight="1">
      <c r="S568" s="6741"/>
    </row>
    <row r="569" spans="19:19" ht="12" customHeight="1">
      <c r="S569" s="6741"/>
    </row>
    <row r="570" spans="19:19" ht="12" customHeight="1">
      <c r="S570" s="6741"/>
    </row>
    <row r="571" spans="19:19" ht="12" customHeight="1">
      <c r="S571" s="6741"/>
    </row>
    <row r="572" spans="19:19" ht="12" customHeight="1">
      <c r="S572" s="6741"/>
    </row>
    <row r="573" spans="19:19" ht="12" customHeight="1">
      <c r="S573" s="6741"/>
    </row>
    <row r="574" spans="19:19" ht="12" customHeight="1">
      <c r="S574" s="6741"/>
    </row>
    <row r="575" spans="19:19" ht="12" customHeight="1">
      <c r="S575" s="6741"/>
    </row>
    <row r="576" spans="19:19" ht="12" customHeight="1">
      <c r="S576" s="6741"/>
    </row>
    <row r="577" spans="19:19" ht="12" customHeight="1">
      <c r="S577" s="6741"/>
    </row>
    <row r="578" spans="19:19" ht="12" customHeight="1">
      <c r="S578" s="6741"/>
    </row>
    <row r="579" spans="19:19" ht="12" customHeight="1">
      <c r="S579" s="6741"/>
    </row>
    <row r="580" spans="19:19" ht="12" customHeight="1">
      <c r="S580" s="6741"/>
    </row>
    <row r="581" spans="19:19" ht="12" customHeight="1">
      <c r="S581" s="6741"/>
    </row>
    <row r="582" spans="19:19" ht="12" customHeight="1">
      <c r="S582" s="6741"/>
    </row>
    <row r="583" spans="19:19" ht="12" customHeight="1">
      <c r="S583" s="6741"/>
    </row>
    <row r="584" spans="19:19" ht="12" customHeight="1">
      <c r="S584" s="6741"/>
    </row>
    <row r="585" spans="19:19" ht="12" customHeight="1">
      <c r="S585" s="6741"/>
    </row>
    <row r="586" spans="19:19" ht="12" customHeight="1">
      <c r="S586" s="6741"/>
    </row>
    <row r="587" spans="19:19" ht="12" customHeight="1">
      <c r="S587" s="6741"/>
    </row>
    <row r="588" spans="19:19" ht="12" customHeight="1">
      <c r="S588" s="6741"/>
    </row>
    <row r="589" spans="19:19" ht="12" customHeight="1">
      <c r="S589" s="6741"/>
    </row>
    <row r="590" spans="19:19" ht="12" customHeight="1">
      <c r="S590" s="6741"/>
    </row>
    <row r="591" spans="19:19" ht="12" customHeight="1">
      <c r="S591" s="6741"/>
    </row>
    <row r="592" spans="19:19" ht="12" customHeight="1">
      <c r="S592" s="6741"/>
    </row>
    <row r="593" spans="19:19" ht="12" customHeight="1">
      <c r="S593" s="6741"/>
    </row>
    <row r="594" spans="19:19" ht="12" customHeight="1">
      <c r="S594" s="6741"/>
    </row>
    <row r="595" spans="19:19" ht="12" customHeight="1">
      <c r="S595" s="6741"/>
    </row>
    <row r="596" spans="19:19" ht="12" customHeight="1">
      <c r="S596" s="6741"/>
    </row>
    <row r="597" spans="19:19" ht="12" customHeight="1">
      <c r="S597" s="6741"/>
    </row>
    <row r="598" spans="19:19" ht="12" customHeight="1">
      <c r="S598" s="6741"/>
    </row>
    <row r="599" spans="19:19" ht="12" customHeight="1">
      <c r="S599" s="28"/>
    </row>
  </sheetData>
  <autoFilter ref="A7:Q7"/>
  <mergeCells count="8">
    <mergeCell ref="U3:V3"/>
    <mergeCell ref="U4:V4"/>
    <mergeCell ref="A1:A2"/>
    <mergeCell ref="B1:B2"/>
    <mergeCell ref="C1:C2"/>
    <mergeCell ref="D1:D2"/>
    <mergeCell ref="E1:E2"/>
    <mergeCell ref="A3:A4"/>
  </mergeCells>
  <hyperlinks>
    <hyperlink ref="B10" location="'Steuerlicher Gewinn PersonenGes'!A9" display="+"/>
    <hyperlink ref="B11" location="'Steuerlicher Gewinn PersonenGes'!A9" display="+"/>
    <hyperlink ref="B12" location="'Steuerlicher Gewinn PersonenGes'!A9" display="-"/>
    <hyperlink ref="B13" location="'Steuerlicher Gewinn PersonenGes'!A9" display="+"/>
  </hyperlinks>
  <pageMargins left="0.78740157499999996" right="0.78740157499999996" top="0.984251969" bottom="0.984251969" header="0.4921259845" footer="0.4921259845"/>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outlinePr summaryBelow="0" summaryRight="0"/>
  </sheetPr>
  <dimension ref="A1:W599"/>
  <sheetViews>
    <sheetView workbookViewId="0">
      <pane xSplit="3" ySplit="7" topLeftCell="R8" activePane="bottomRight" state="frozen"/>
      <selection pane="topRight" activeCell="D1" sqref="D1"/>
      <selection pane="bottomLeft" activeCell="A7" sqref="A7"/>
      <selection pane="bottomRight" activeCell="R8" sqref="R8"/>
    </sheetView>
  </sheetViews>
  <sheetFormatPr defaultColWidth="9.6640625" defaultRowHeight="12" customHeight="1" outlineLevelRow="1" outlineLevelCol="1"/>
  <cols>
    <col min="1" max="1" width="50.83203125" style="78" customWidth="1"/>
    <col min="2" max="2" width="2.83203125" style="78" customWidth="1"/>
    <col min="3" max="3" width="2.83203125" style="78" customWidth="1" collapsed="1"/>
    <col min="4" max="4" width="24.5" style="78" hidden="1" customWidth="1" outlineLevel="1"/>
    <col min="5" max="5" width="20.83203125" style="78" hidden="1" customWidth="1" outlineLevel="1"/>
    <col min="6" max="6" width="13.5" style="78" hidden="1" customWidth="1" outlineLevel="1"/>
    <col min="7" max="7" width="24.1640625" style="77" hidden="1" customWidth="1" outlineLevel="1"/>
    <col min="8" max="8" width="34.6640625" style="77" hidden="1" customWidth="1" outlineLevel="1"/>
    <col min="9" max="9" width="25.83203125" style="77" hidden="1" customWidth="1" outlineLevel="1"/>
    <col min="10" max="10" width="31.5" style="77" hidden="1" customWidth="1" outlineLevel="1"/>
    <col min="11" max="11" width="16" style="77" hidden="1" customWidth="1" outlineLevel="1"/>
    <col min="12" max="12" width="18.6640625" style="77" hidden="1" customWidth="1" outlineLevel="1"/>
    <col min="13" max="13" width="14.5" style="77" hidden="1" customWidth="1" outlineLevel="1"/>
    <col min="14" max="14" width="18.6640625" style="77" hidden="1" customWidth="1" outlineLevel="1"/>
    <col min="15" max="15" width="27" style="77" hidden="1" customWidth="1" outlineLevel="1"/>
    <col min="16" max="16" width="22" style="77" hidden="1" customWidth="1" outlineLevel="1"/>
    <col min="17" max="17" width="17" style="77" hidden="1" customWidth="1" outlineLevel="1"/>
    <col min="18" max="18" width="2.83203125" style="6740" customWidth="1"/>
    <col min="19" max="19" width="15.83203125" style="3931" customWidth="1" outlineLevel="1"/>
    <col min="20" max="20" width="2.83203125" style="75" customWidth="1"/>
    <col min="21" max="21" width="30.5" style="75" customWidth="1"/>
    <col min="22" max="22" width="2.83203125" style="75" customWidth="1"/>
    <col min="23" max="23" width="15.83203125" style="75" customWidth="1" outlineLevel="1"/>
    <col min="24" max="16384" width="9.6640625" style="77"/>
  </cols>
  <sheetData>
    <row r="1" spans="1:23" s="62" customFormat="1" ht="12" customHeight="1">
      <c r="A1" s="6748" t="s">
        <v>48</v>
      </c>
      <c r="B1" s="6748"/>
      <c r="C1" s="6748"/>
      <c r="D1" s="6748" t="s">
        <v>48</v>
      </c>
      <c r="E1" s="6748" t="s">
        <v>48</v>
      </c>
      <c r="F1" s="61"/>
      <c r="G1" s="61"/>
      <c r="H1" s="61"/>
      <c r="I1" s="61"/>
      <c r="J1" s="61"/>
      <c r="K1" s="61"/>
      <c r="L1" s="61"/>
      <c r="M1" s="61"/>
      <c r="N1" s="61"/>
      <c r="O1" s="61"/>
      <c r="P1" s="61"/>
      <c r="Q1" s="61"/>
      <c r="S1" s="8"/>
    </row>
    <row r="2" spans="1:23" s="62" customFormat="1" ht="12" customHeight="1">
      <c r="A2" s="6748"/>
      <c r="B2" s="6748"/>
      <c r="C2" s="6748"/>
      <c r="D2" s="6748"/>
      <c r="E2" s="6748"/>
      <c r="F2" s="61"/>
      <c r="G2" s="61"/>
      <c r="H2" s="61"/>
      <c r="I2" s="61"/>
      <c r="J2" s="61"/>
      <c r="K2" s="61"/>
      <c r="L2" s="61"/>
      <c r="M2" s="61"/>
      <c r="N2" s="61"/>
      <c r="O2" s="61"/>
      <c r="P2" s="61"/>
      <c r="Q2" s="61"/>
      <c r="S2" s="8"/>
    </row>
    <row r="3" spans="1:23" s="62" customFormat="1" ht="12" customHeight="1">
      <c r="A3" s="6747" t="s">
        <v>82</v>
      </c>
      <c r="B3" s="63"/>
      <c r="C3" s="64"/>
      <c r="D3" s="63"/>
      <c r="E3" s="63"/>
      <c r="F3" s="63"/>
      <c r="G3" s="63"/>
      <c r="H3" s="63"/>
      <c r="I3" s="63"/>
      <c r="J3" s="63"/>
      <c r="K3" s="63"/>
      <c r="L3" s="63"/>
      <c r="M3" s="63"/>
      <c r="N3" s="63"/>
      <c r="O3" s="63"/>
      <c r="P3" s="63"/>
      <c r="Q3" s="63"/>
      <c r="U3" s="6745" t="s">
        <v>49</v>
      </c>
      <c r="V3" s="6745"/>
      <c r="W3" s="3"/>
    </row>
    <row r="4" spans="1:23" s="62" customFormat="1" ht="12" customHeight="1">
      <c r="A4" s="6747"/>
      <c r="B4" s="63"/>
      <c r="C4" s="64"/>
      <c r="D4" s="63"/>
      <c r="E4" s="63"/>
      <c r="F4" s="63"/>
      <c r="G4" s="64"/>
      <c r="H4" s="64"/>
      <c r="I4" s="64"/>
      <c r="J4" s="63"/>
      <c r="K4" s="63"/>
      <c r="L4" s="63"/>
      <c r="M4" s="63"/>
      <c r="N4" s="63"/>
      <c r="O4" s="63"/>
      <c r="P4" s="63"/>
      <c r="Q4" s="63"/>
      <c r="U4" s="6746" t="s">
        <v>50</v>
      </c>
      <c r="V4" s="6746"/>
      <c r="W4" s="4"/>
    </row>
    <row r="5" spans="1:23" s="66" customFormat="1" ht="24.75" customHeight="1">
      <c r="A5" s="11" t="s">
        <v>19</v>
      </c>
      <c r="B5" s="12" t="s">
        <v>33</v>
      </c>
      <c r="C5" s="12" t="s">
        <v>34</v>
      </c>
      <c r="D5" s="11" t="s">
        <v>18</v>
      </c>
      <c r="E5" s="11"/>
      <c r="F5" s="11" t="s">
        <v>20</v>
      </c>
      <c r="G5" s="11" t="s">
        <v>21</v>
      </c>
      <c r="H5" s="11"/>
      <c r="I5" s="11"/>
      <c r="J5" s="11" t="s">
        <v>22</v>
      </c>
      <c r="K5" s="11" t="s">
        <v>23</v>
      </c>
      <c r="L5" s="11" t="s">
        <v>24</v>
      </c>
      <c r="M5" s="65"/>
      <c r="N5" s="11"/>
      <c r="O5" s="11" t="s">
        <v>25</v>
      </c>
      <c r="P5" s="11" t="s">
        <v>26</v>
      </c>
      <c r="Q5" s="11" t="s">
        <v>27</v>
      </c>
      <c r="S5" s="34" t="s">
        <v>1538</v>
      </c>
      <c r="U5" s="34" t="s">
        <v>38</v>
      </c>
      <c r="V5" s="67"/>
      <c r="W5" s="34" t="s">
        <v>29</v>
      </c>
    </row>
    <row r="6" spans="1:23" s="69" customFormat="1" ht="90.75" customHeight="1" outlineLevel="1">
      <c r="A6" s="16" t="s">
        <v>35</v>
      </c>
      <c r="B6" s="16" t="s">
        <v>36</v>
      </c>
      <c r="C6" s="16" t="s">
        <v>37</v>
      </c>
      <c r="D6" s="68" t="s">
        <v>42</v>
      </c>
      <c r="E6" s="68" t="s">
        <v>43</v>
      </c>
      <c r="F6" s="68" t="s">
        <v>44</v>
      </c>
      <c r="G6" s="68" t="s">
        <v>45</v>
      </c>
      <c r="H6" s="68" t="s">
        <v>46</v>
      </c>
      <c r="I6" s="68" t="s">
        <v>47</v>
      </c>
      <c r="J6" s="68" t="s">
        <v>0</v>
      </c>
      <c r="K6" s="68" t="s">
        <v>1</v>
      </c>
      <c r="L6" s="68" t="s">
        <v>3</v>
      </c>
      <c r="M6" s="68" t="s">
        <v>4</v>
      </c>
      <c r="N6" s="68" t="s">
        <v>2</v>
      </c>
      <c r="O6" s="68" t="s">
        <v>5</v>
      </c>
      <c r="P6" s="68" t="s">
        <v>6</v>
      </c>
      <c r="Q6" s="68" t="s">
        <v>7</v>
      </c>
      <c r="S6" s="16" t="s">
        <v>58</v>
      </c>
      <c r="U6" s="16" t="s">
        <v>57</v>
      </c>
      <c r="W6" s="16" t="s">
        <v>30</v>
      </c>
    </row>
    <row r="7" spans="1:23" s="71" customFormat="1" ht="12" customHeight="1">
      <c r="A7" s="70"/>
      <c r="B7" s="70"/>
      <c r="C7" s="70"/>
      <c r="N7" s="70"/>
      <c r="S7" s="9"/>
    </row>
    <row r="8" spans="1:23" ht="12" customHeight="1">
      <c r="A8" s="72" t="s">
        <v>74</v>
      </c>
      <c r="B8" s="73"/>
      <c r="C8" s="74" t="str">
        <f>IF(OR(ISNUMBER(#REF!),ISNUMBER(#REF!),ISNUMBER(#REF!),ISNUMBER(#REF!),ISNUMBER(#REF!),ISNUMBER(#REF!),ISNUMBER(#REF!),ISNUMBER(#REF!),ISNUMBER(#REF!),ISNUMBER(#REF!)),"x","")</f>
        <v/>
      </c>
      <c r="D8" s="70" t="s">
        <v>10</v>
      </c>
      <c r="E8" s="70" t="s">
        <v>67</v>
      </c>
      <c r="F8" s="70" t="s">
        <v>68</v>
      </c>
      <c r="G8" s="70" t="s">
        <v>69</v>
      </c>
      <c r="H8" s="70" t="s">
        <v>70</v>
      </c>
      <c r="I8" s="70" t="s">
        <v>71</v>
      </c>
      <c r="J8" s="70" t="s">
        <v>72</v>
      </c>
      <c r="K8" s="70" t="s">
        <v>8</v>
      </c>
      <c r="L8" s="70" t="s">
        <v>8</v>
      </c>
      <c r="M8" s="70" t="s">
        <v>12</v>
      </c>
      <c r="N8" s="70" t="s">
        <v>12</v>
      </c>
      <c r="O8" s="70" t="s">
        <v>14</v>
      </c>
      <c r="P8" s="70" t="s">
        <v>8</v>
      </c>
      <c r="Q8" s="70" t="s">
        <v>8</v>
      </c>
      <c r="W8" s="76"/>
    </row>
    <row r="9" spans="1:23" ht="11.25">
      <c r="A9" s="215" t="s">
        <v>112</v>
      </c>
      <c r="C9" s="74" t="str">
        <f>IF(OR(ISNUMBER(U9),ISNUMBER(#REF!),ISNUMBER(#REF!),ISNUMBER(#REF!),ISNUMBER(#REF!),ISNUMBER(#REF!),ISNUMBER(#REF!),ISNUMBER(#REF!),ISNUMBER(W9),ISNUMBER(Y9)),"x","")</f>
        <v/>
      </c>
      <c r="D9" s="78" t="s">
        <v>113</v>
      </c>
      <c r="E9" s="78" t="s">
        <v>76</v>
      </c>
      <c r="F9" s="78" t="s">
        <v>68</v>
      </c>
      <c r="G9" s="78" t="s">
        <v>112</v>
      </c>
      <c r="H9" s="78" t="s">
        <v>114</v>
      </c>
      <c r="I9" s="78"/>
      <c r="J9" s="78"/>
      <c r="K9" s="78"/>
      <c r="L9" s="78" t="s">
        <v>12</v>
      </c>
      <c r="M9" s="78"/>
      <c r="N9" s="78"/>
      <c r="O9" s="78" t="s">
        <v>14</v>
      </c>
      <c r="P9" s="78"/>
      <c r="Q9" s="78"/>
      <c r="S9" s="6665"/>
      <c r="U9" s="6742" t="str">
        <f>IF(ISNUMBER(S9),S9,"")</f>
        <v/>
      </c>
      <c r="W9" s="84"/>
    </row>
    <row r="10" spans="1:23" s="71" customFormat="1" ht="11.25">
      <c r="A10" s="70"/>
      <c r="B10" s="70"/>
      <c r="C10" s="74"/>
      <c r="D10" s="70"/>
      <c r="E10" s="70"/>
      <c r="F10" s="70"/>
      <c r="R10" s="6740"/>
      <c r="S10" s="76"/>
      <c r="T10" s="76"/>
      <c r="V10" s="76"/>
      <c r="W10" s="76"/>
    </row>
    <row r="11" spans="1:23" ht="11.25">
      <c r="S11" s="76"/>
    </row>
    <row r="12" spans="1:23" ht="11.25">
      <c r="S12" s="76"/>
      <c r="U12" s="79"/>
      <c r="V12" s="80" t="s">
        <v>56</v>
      </c>
    </row>
    <row r="13" spans="1:23" s="75" customFormat="1" ht="11.25">
      <c r="A13" s="78"/>
      <c r="B13" s="78"/>
      <c r="C13" s="78"/>
      <c r="D13" s="78"/>
      <c r="E13" s="78"/>
      <c r="F13" s="78"/>
      <c r="G13" s="77"/>
      <c r="H13" s="77"/>
      <c r="I13" s="77"/>
      <c r="J13" s="77"/>
      <c r="K13" s="77"/>
      <c r="L13" s="77"/>
      <c r="M13" s="77"/>
      <c r="N13" s="77"/>
      <c r="O13" s="77"/>
      <c r="P13" s="77"/>
      <c r="Q13" s="77"/>
      <c r="R13" s="6740"/>
      <c r="S13" s="76"/>
      <c r="U13" s="81"/>
      <c r="V13" s="82" t="s">
        <v>55</v>
      </c>
    </row>
    <row r="14" spans="1:23" ht="12" customHeight="1">
      <c r="S14" s="76"/>
    </row>
    <row r="15" spans="1:23" ht="12" customHeight="1">
      <c r="S15" s="76"/>
    </row>
    <row r="16" spans="1:23" s="75" customFormat="1" ht="11.25">
      <c r="A16" s="78"/>
      <c r="B16" s="78"/>
      <c r="C16" s="78"/>
      <c r="D16" s="78"/>
      <c r="E16" s="78"/>
      <c r="F16" s="78"/>
      <c r="G16" s="77"/>
      <c r="H16" s="77"/>
      <c r="I16" s="77"/>
      <c r="J16" s="77"/>
      <c r="K16" s="77"/>
      <c r="L16" s="77"/>
      <c r="M16" s="77"/>
      <c r="N16" s="77"/>
      <c r="O16" s="77"/>
      <c r="P16" s="77"/>
      <c r="Q16" s="77"/>
      <c r="R16" s="6740"/>
      <c r="S16" s="76"/>
    </row>
    <row r="17" spans="19:19" ht="12" customHeight="1">
      <c r="S17" s="76"/>
    </row>
    <row r="18" spans="19:19" ht="12" customHeight="1">
      <c r="S18" s="76"/>
    </row>
    <row r="19" spans="19:19" ht="12" customHeight="1">
      <c r="S19" s="76"/>
    </row>
    <row r="20" spans="19:19" ht="12" customHeight="1">
      <c r="S20" s="76"/>
    </row>
    <row r="21" spans="19:19" ht="12" customHeight="1">
      <c r="S21" s="76"/>
    </row>
    <row r="22" spans="19:19" ht="12" customHeight="1">
      <c r="S22" s="76"/>
    </row>
    <row r="23" spans="19:19" ht="12" customHeight="1">
      <c r="S23" s="76"/>
    </row>
    <row r="24" spans="19:19" ht="12" customHeight="1">
      <c r="S24" s="76"/>
    </row>
    <row r="25" spans="19:19" ht="12" customHeight="1">
      <c r="S25" s="76"/>
    </row>
    <row r="26" spans="19:19" ht="12" customHeight="1">
      <c r="S26" s="76"/>
    </row>
    <row r="27" spans="19:19" ht="12" customHeight="1">
      <c r="S27" s="76"/>
    </row>
    <row r="28" spans="19:19" ht="12" customHeight="1">
      <c r="S28" s="76"/>
    </row>
    <row r="29" spans="19:19" ht="12" customHeight="1">
      <c r="S29" s="76"/>
    </row>
    <row r="30" spans="19:19" ht="12" customHeight="1">
      <c r="S30" s="76"/>
    </row>
    <row r="31" spans="19:19" ht="12" customHeight="1">
      <c r="S31" s="76"/>
    </row>
    <row r="32" spans="19:19" ht="12" customHeight="1">
      <c r="S32" s="76"/>
    </row>
    <row r="33" spans="19:19" ht="12" customHeight="1">
      <c r="S33" s="76"/>
    </row>
    <row r="34" spans="19:19" ht="12" customHeight="1">
      <c r="S34" s="76"/>
    </row>
    <row r="35" spans="19:19" ht="12" customHeight="1">
      <c r="S35" s="76"/>
    </row>
    <row r="36" spans="19:19" ht="12" customHeight="1">
      <c r="S36" s="76"/>
    </row>
    <row r="37" spans="19:19" ht="12" customHeight="1">
      <c r="S37" s="76"/>
    </row>
    <row r="38" spans="19:19" ht="12" customHeight="1">
      <c r="S38" s="76"/>
    </row>
    <row r="39" spans="19:19" ht="12" customHeight="1">
      <c r="S39" s="76"/>
    </row>
    <row r="40" spans="19:19" ht="12" customHeight="1">
      <c r="S40" s="76"/>
    </row>
    <row r="41" spans="19:19" ht="12" customHeight="1">
      <c r="S41" s="76"/>
    </row>
    <row r="42" spans="19:19" ht="12" customHeight="1">
      <c r="S42" s="76"/>
    </row>
    <row r="43" spans="19:19" ht="12" customHeight="1">
      <c r="S43" s="76"/>
    </row>
    <row r="44" spans="19:19" ht="12" customHeight="1">
      <c r="S44" s="76"/>
    </row>
    <row r="45" spans="19:19" ht="12" customHeight="1">
      <c r="S45" s="76"/>
    </row>
    <row r="46" spans="19:19" ht="12" customHeight="1">
      <c r="S46" s="76"/>
    </row>
    <row r="47" spans="19:19" ht="12" customHeight="1">
      <c r="S47" s="76"/>
    </row>
    <row r="48" spans="19:19" ht="12" customHeight="1">
      <c r="S48" s="76"/>
    </row>
    <row r="49" spans="18:19" ht="12" customHeight="1">
      <c r="S49" s="76"/>
    </row>
    <row r="50" spans="18:19" ht="12" customHeight="1">
      <c r="S50" s="76"/>
    </row>
    <row r="51" spans="18:19" ht="12" customHeight="1">
      <c r="S51" s="76"/>
    </row>
    <row r="52" spans="18:19" ht="12" customHeight="1">
      <c r="R52" s="6741"/>
      <c r="S52" s="76"/>
    </row>
    <row r="53" spans="18:19" ht="12" customHeight="1">
      <c r="R53" s="6741"/>
      <c r="S53" s="76"/>
    </row>
    <row r="54" spans="18:19" ht="12" customHeight="1">
      <c r="S54" s="76"/>
    </row>
    <row r="55" spans="18:19" ht="12" customHeight="1">
      <c r="S55" s="76"/>
    </row>
    <row r="56" spans="18:19" ht="12" customHeight="1">
      <c r="S56" s="76"/>
    </row>
    <row r="57" spans="18:19" ht="12" customHeight="1">
      <c r="S57" s="76"/>
    </row>
    <row r="58" spans="18:19" ht="12" customHeight="1">
      <c r="S58" s="76"/>
    </row>
    <row r="59" spans="18:19" ht="12" customHeight="1">
      <c r="S59" s="76"/>
    </row>
    <row r="60" spans="18:19" ht="12" customHeight="1">
      <c r="S60" s="76"/>
    </row>
    <row r="61" spans="18:19" ht="12" customHeight="1">
      <c r="S61" s="76"/>
    </row>
    <row r="62" spans="18:19" ht="12" customHeight="1">
      <c r="S62" s="76"/>
    </row>
    <row r="63" spans="18:19" ht="12" customHeight="1">
      <c r="S63" s="76"/>
    </row>
    <row r="64" spans="18:19" ht="12" customHeight="1">
      <c r="S64" s="76"/>
    </row>
    <row r="65" spans="19:19" ht="12" customHeight="1">
      <c r="S65" s="76"/>
    </row>
    <row r="66" spans="19:19" ht="12" customHeight="1">
      <c r="S66" s="76"/>
    </row>
    <row r="67" spans="19:19" ht="12" customHeight="1">
      <c r="S67" s="76"/>
    </row>
    <row r="68" spans="19:19" ht="12" customHeight="1">
      <c r="S68" s="76"/>
    </row>
    <row r="69" spans="19:19" ht="12" customHeight="1">
      <c r="S69" s="76"/>
    </row>
    <row r="70" spans="19:19" ht="12" customHeight="1">
      <c r="S70" s="76"/>
    </row>
    <row r="71" spans="19:19" ht="12" customHeight="1">
      <c r="S71" s="76"/>
    </row>
    <row r="72" spans="19:19" ht="12" customHeight="1">
      <c r="S72" s="76"/>
    </row>
    <row r="73" spans="19:19" ht="12" customHeight="1">
      <c r="S73" s="76"/>
    </row>
    <row r="74" spans="19:19" ht="12" customHeight="1">
      <c r="S74" s="76"/>
    </row>
    <row r="75" spans="19:19" ht="12" customHeight="1">
      <c r="S75" s="76"/>
    </row>
    <row r="76" spans="19:19" ht="12" customHeight="1">
      <c r="S76" s="76"/>
    </row>
    <row r="77" spans="19:19" ht="12" customHeight="1">
      <c r="S77" s="76"/>
    </row>
    <row r="78" spans="19:19" ht="12" customHeight="1">
      <c r="S78" s="76"/>
    </row>
    <row r="79" spans="19:19" ht="12" customHeight="1">
      <c r="S79" s="76"/>
    </row>
    <row r="80" spans="19:19" ht="12" customHeight="1">
      <c r="S80" s="76"/>
    </row>
    <row r="81" spans="19:19" ht="12" customHeight="1">
      <c r="S81" s="76"/>
    </row>
    <row r="82" spans="19:19" ht="12" customHeight="1">
      <c r="S82" s="76"/>
    </row>
    <row r="83" spans="19:19" ht="12" customHeight="1">
      <c r="S83" s="76"/>
    </row>
    <row r="84" spans="19:19" ht="12" customHeight="1">
      <c r="S84" s="76"/>
    </row>
    <row r="85" spans="19:19" ht="12" customHeight="1">
      <c r="S85" s="76"/>
    </row>
    <row r="86" spans="19:19" ht="12" customHeight="1">
      <c r="S86" s="76"/>
    </row>
    <row r="87" spans="19:19" ht="12" customHeight="1">
      <c r="S87" s="76"/>
    </row>
    <row r="88" spans="19:19" ht="12" customHeight="1">
      <c r="S88" s="76"/>
    </row>
    <row r="89" spans="19:19" ht="12" customHeight="1">
      <c r="S89" s="76"/>
    </row>
    <row r="90" spans="19:19" ht="12" customHeight="1">
      <c r="S90" s="76"/>
    </row>
    <row r="91" spans="19:19" ht="12" customHeight="1">
      <c r="S91" s="76"/>
    </row>
    <row r="92" spans="19:19" ht="12" customHeight="1">
      <c r="S92" s="76"/>
    </row>
    <row r="93" spans="19:19" ht="12" customHeight="1">
      <c r="S93" s="76"/>
    </row>
    <row r="94" spans="19:19" ht="12" customHeight="1">
      <c r="S94" s="76"/>
    </row>
    <row r="95" spans="19:19" ht="12" customHeight="1">
      <c r="S95" s="76"/>
    </row>
    <row r="96" spans="19:19" ht="12" customHeight="1">
      <c r="S96" s="76"/>
    </row>
    <row r="97" spans="19:19" ht="12" customHeight="1">
      <c r="S97" s="76"/>
    </row>
    <row r="98" spans="19:19" ht="12" customHeight="1">
      <c r="S98" s="76"/>
    </row>
    <row r="99" spans="19:19" ht="12" customHeight="1">
      <c r="S99" s="76"/>
    </row>
    <row r="100" spans="19:19" ht="12" customHeight="1">
      <c r="S100" s="76"/>
    </row>
    <row r="101" spans="19:19" ht="12" customHeight="1">
      <c r="S101" s="76"/>
    </row>
    <row r="102" spans="19:19" ht="12" customHeight="1">
      <c r="S102" s="76"/>
    </row>
    <row r="103" spans="19:19" ht="12" customHeight="1">
      <c r="S103" s="76"/>
    </row>
    <row r="104" spans="19:19" ht="12" customHeight="1">
      <c r="S104" s="76"/>
    </row>
    <row r="105" spans="19:19" ht="12" customHeight="1">
      <c r="S105" s="76"/>
    </row>
    <row r="106" spans="19:19" ht="12" customHeight="1">
      <c r="S106" s="76"/>
    </row>
    <row r="107" spans="19:19" ht="12" customHeight="1">
      <c r="S107" s="76"/>
    </row>
    <row r="108" spans="19:19" ht="12" customHeight="1">
      <c r="S108" s="76"/>
    </row>
    <row r="109" spans="19:19" ht="12" customHeight="1">
      <c r="S109" s="76"/>
    </row>
    <row r="110" spans="19:19" ht="12" customHeight="1">
      <c r="S110" s="76"/>
    </row>
    <row r="111" spans="19:19" ht="12" customHeight="1">
      <c r="S111" s="76"/>
    </row>
    <row r="112" spans="19:19" ht="12" customHeight="1">
      <c r="S112" s="76"/>
    </row>
    <row r="113" spans="19:19" ht="12" customHeight="1">
      <c r="S113" s="76"/>
    </row>
    <row r="114" spans="19:19" ht="12" customHeight="1">
      <c r="S114" s="76"/>
    </row>
    <row r="115" spans="19:19" ht="12" customHeight="1">
      <c r="S115" s="76"/>
    </row>
    <row r="116" spans="19:19" ht="12" customHeight="1">
      <c r="S116" s="76"/>
    </row>
    <row r="117" spans="19:19" ht="12" customHeight="1">
      <c r="S117" s="76"/>
    </row>
    <row r="118" spans="19:19" ht="12" customHeight="1">
      <c r="S118" s="76"/>
    </row>
    <row r="119" spans="19:19" ht="12" customHeight="1">
      <c r="S119" s="76"/>
    </row>
    <row r="120" spans="19:19" ht="12" customHeight="1">
      <c r="S120" s="76"/>
    </row>
    <row r="121" spans="19:19" ht="12" customHeight="1">
      <c r="S121" s="76"/>
    </row>
    <row r="122" spans="19:19" ht="12" customHeight="1">
      <c r="S122" s="76"/>
    </row>
    <row r="123" spans="19:19" ht="12" customHeight="1">
      <c r="S123" s="76"/>
    </row>
    <row r="124" spans="19:19" ht="12" customHeight="1">
      <c r="S124" s="76"/>
    </row>
    <row r="125" spans="19:19" ht="12" customHeight="1">
      <c r="S125" s="76"/>
    </row>
    <row r="126" spans="19:19" ht="12" customHeight="1">
      <c r="S126" s="76"/>
    </row>
    <row r="127" spans="19:19" ht="12" customHeight="1">
      <c r="S127" s="76"/>
    </row>
    <row r="128" spans="19:19" ht="12" customHeight="1">
      <c r="S128" s="76"/>
    </row>
    <row r="129" spans="19:19" ht="12" customHeight="1">
      <c r="S129" s="76"/>
    </row>
    <row r="130" spans="19:19" ht="12" customHeight="1">
      <c r="S130" s="76"/>
    </row>
    <row r="131" spans="19:19" ht="12" customHeight="1">
      <c r="S131" s="76"/>
    </row>
    <row r="132" spans="19:19" ht="12" customHeight="1">
      <c r="S132" s="76"/>
    </row>
    <row r="133" spans="19:19" ht="12" customHeight="1">
      <c r="S133" s="76"/>
    </row>
    <row r="134" spans="19:19" ht="12" customHeight="1">
      <c r="S134" s="76"/>
    </row>
    <row r="135" spans="19:19" ht="12" customHeight="1">
      <c r="S135" s="76"/>
    </row>
    <row r="136" spans="19:19" ht="12" customHeight="1">
      <c r="S136" s="76"/>
    </row>
    <row r="137" spans="19:19" ht="12" customHeight="1">
      <c r="S137" s="76"/>
    </row>
    <row r="138" spans="19:19" ht="12" customHeight="1">
      <c r="S138" s="76"/>
    </row>
    <row r="139" spans="19:19" ht="12" customHeight="1">
      <c r="S139" s="76"/>
    </row>
    <row r="140" spans="19:19" ht="12" customHeight="1">
      <c r="S140" s="76"/>
    </row>
    <row r="141" spans="19:19" ht="12" customHeight="1">
      <c r="S141" s="76"/>
    </row>
    <row r="142" spans="19:19" ht="12" customHeight="1">
      <c r="S142" s="76"/>
    </row>
    <row r="143" spans="19:19" ht="12" customHeight="1">
      <c r="S143" s="76"/>
    </row>
    <row r="144" spans="19:19" ht="12" customHeight="1">
      <c r="S144" s="76"/>
    </row>
    <row r="145" spans="19:19" ht="12" customHeight="1">
      <c r="S145" s="76"/>
    </row>
    <row r="146" spans="19:19" ht="12" customHeight="1">
      <c r="S146" s="6741"/>
    </row>
    <row r="147" spans="19:19" ht="12" customHeight="1">
      <c r="S147" s="6741"/>
    </row>
    <row r="148" spans="19:19" ht="12" customHeight="1">
      <c r="S148" s="6741"/>
    </row>
    <row r="149" spans="19:19" ht="12" customHeight="1">
      <c r="S149" s="6741"/>
    </row>
    <row r="150" spans="19:19" ht="12" customHeight="1">
      <c r="S150" s="6741"/>
    </row>
    <row r="151" spans="19:19" ht="12" customHeight="1">
      <c r="S151" s="6741"/>
    </row>
    <row r="152" spans="19:19" ht="12" customHeight="1">
      <c r="S152" s="6741"/>
    </row>
    <row r="153" spans="19:19" ht="12" customHeight="1">
      <c r="S153" s="6741"/>
    </row>
    <row r="154" spans="19:19" ht="12" customHeight="1">
      <c r="S154" s="6741"/>
    </row>
    <row r="155" spans="19:19" ht="12" customHeight="1">
      <c r="S155" s="6741"/>
    </row>
    <row r="156" spans="19:19" ht="12" customHeight="1">
      <c r="S156" s="6741"/>
    </row>
    <row r="157" spans="19:19" ht="12" customHeight="1">
      <c r="S157" s="6741"/>
    </row>
    <row r="158" spans="19:19" ht="12" customHeight="1">
      <c r="S158" s="6741"/>
    </row>
    <row r="159" spans="19:19" ht="12" customHeight="1">
      <c r="S159" s="6741"/>
    </row>
    <row r="160" spans="19:19" ht="12" customHeight="1">
      <c r="S160" s="6741"/>
    </row>
    <row r="161" spans="19:19" ht="12" customHeight="1">
      <c r="S161" s="6741"/>
    </row>
    <row r="162" spans="19:19" ht="12" customHeight="1">
      <c r="S162" s="6741"/>
    </row>
    <row r="163" spans="19:19" ht="12" customHeight="1">
      <c r="S163" s="6741"/>
    </row>
    <row r="164" spans="19:19" ht="12" customHeight="1">
      <c r="S164" s="6741"/>
    </row>
    <row r="165" spans="19:19" ht="12" customHeight="1">
      <c r="S165" s="6741"/>
    </row>
    <row r="166" spans="19:19" ht="12" customHeight="1">
      <c r="S166" s="6741"/>
    </row>
    <row r="167" spans="19:19" ht="12" customHeight="1">
      <c r="S167" s="6741"/>
    </row>
    <row r="168" spans="19:19" ht="12" customHeight="1">
      <c r="S168" s="6741"/>
    </row>
    <row r="169" spans="19:19" ht="12" customHeight="1">
      <c r="S169" s="6741"/>
    </row>
    <row r="170" spans="19:19" ht="12" customHeight="1">
      <c r="S170" s="6741"/>
    </row>
    <row r="171" spans="19:19" ht="12" customHeight="1">
      <c r="S171" s="6741"/>
    </row>
    <row r="172" spans="19:19" ht="12" customHeight="1">
      <c r="S172" s="6741"/>
    </row>
    <row r="173" spans="19:19" ht="12" customHeight="1">
      <c r="S173" s="6741"/>
    </row>
    <row r="174" spans="19:19" ht="12" customHeight="1">
      <c r="S174" s="6741"/>
    </row>
    <row r="175" spans="19:19" ht="12" customHeight="1">
      <c r="S175" s="6741"/>
    </row>
    <row r="176" spans="19:19" ht="12" customHeight="1">
      <c r="S176" s="6741"/>
    </row>
    <row r="177" spans="19:19" ht="12" customHeight="1">
      <c r="S177" s="6741"/>
    </row>
    <row r="178" spans="19:19" ht="12" customHeight="1">
      <c r="S178" s="6741"/>
    </row>
    <row r="179" spans="19:19" ht="12" customHeight="1">
      <c r="S179" s="6741"/>
    </row>
    <row r="180" spans="19:19" ht="12" customHeight="1">
      <c r="S180" s="6741"/>
    </row>
    <row r="181" spans="19:19" ht="12" customHeight="1">
      <c r="S181" s="6741"/>
    </row>
    <row r="182" spans="19:19" ht="12" customHeight="1">
      <c r="S182" s="6741"/>
    </row>
    <row r="183" spans="19:19" ht="12" customHeight="1">
      <c r="S183" s="6741"/>
    </row>
    <row r="184" spans="19:19" ht="12" customHeight="1">
      <c r="S184" s="6741"/>
    </row>
    <row r="185" spans="19:19" ht="12" customHeight="1">
      <c r="S185" s="6741"/>
    </row>
    <row r="186" spans="19:19" ht="12" customHeight="1">
      <c r="S186" s="6741"/>
    </row>
    <row r="187" spans="19:19" ht="12" customHeight="1">
      <c r="S187" s="6741"/>
    </row>
    <row r="188" spans="19:19" ht="12" customHeight="1">
      <c r="S188" s="6741"/>
    </row>
    <row r="189" spans="19:19" ht="12" customHeight="1">
      <c r="S189" s="6741"/>
    </row>
    <row r="190" spans="19:19" ht="12" customHeight="1">
      <c r="S190" s="6741"/>
    </row>
    <row r="191" spans="19:19" ht="12" customHeight="1">
      <c r="S191" s="6741"/>
    </row>
    <row r="192" spans="19:19" ht="12" customHeight="1">
      <c r="S192" s="6741"/>
    </row>
    <row r="193" spans="19:19" ht="12" customHeight="1">
      <c r="S193" s="6741"/>
    </row>
    <row r="194" spans="19:19" ht="12" customHeight="1">
      <c r="S194" s="6741"/>
    </row>
    <row r="195" spans="19:19" ht="12" customHeight="1">
      <c r="S195" s="6741"/>
    </row>
    <row r="196" spans="19:19" ht="12" customHeight="1">
      <c r="S196" s="6741"/>
    </row>
    <row r="197" spans="19:19" ht="12" customHeight="1">
      <c r="S197" s="6741"/>
    </row>
    <row r="198" spans="19:19" ht="12" customHeight="1">
      <c r="S198" s="6741"/>
    </row>
    <row r="199" spans="19:19" ht="12" customHeight="1">
      <c r="S199" s="6741"/>
    </row>
    <row r="200" spans="19:19" ht="12" customHeight="1">
      <c r="S200" s="6741"/>
    </row>
    <row r="201" spans="19:19" ht="12" customHeight="1">
      <c r="S201" s="6741"/>
    </row>
    <row r="202" spans="19:19" ht="12" customHeight="1">
      <c r="S202" s="6741"/>
    </row>
    <row r="203" spans="19:19" ht="12" customHeight="1">
      <c r="S203" s="6741"/>
    </row>
    <row r="204" spans="19:19" ht="12" customHeight="1">
      <c r="S204" s="6741"/>
    </row>
    <row r="205" spans="19:19" ht="12" customHeight="1">
      <c r="S205" s="6741"/>
    </row>
    <row r="206" spans="19:19" ht="12" customHeight="1">
      <c r="S206" s="6741"/>
    </row>
    <row r="207" spans="19:19" ht="12" customHeight="1">
      <c r="S207" s="6741"/>
    </row>
    <row r="208" spans="19:19" ht="12" customHeight="1">
      <c r="S208" s="6741"/>
    </row>
    <row r="209" spans="19:19" ht="12" customHeight="1">
      <c r="S209" s="6741"/>
    </row>
    <row r="210" spans="19:19" ht="12" customHeight="1">
      <c r="S210" s="6741"/>
    </row>
    <row r="211" spans="19:19" ht="12" customHeight="1">
      <c r="S211" s="6741"/>
    </row>
    <row r="212" spans="19:19" ht="12" customHeight="1">
      <c r="S212" s="6741"/>
    </row>
    <row r="213" spans="19:19" ht="12" customHeight="1">
      <c r="S213" s="6741"/>
    </row>
    <row r="214" spans="19:19" ht="12" customHeight="1">
      <c r="S214" s="6741"/>
    </row>
    <row r="215" spans="19:19" ht="12" customHeight="1">
      <c r="S215" s="6741"/>
    </row>
    <row r="216" spans="19:19" ht="12" customHeight="1">
      <c r="S216" s="6741"/>
    </row>
    <row r="217" spans="19:19" ht="12" customHeight="1">
      <c r="S217" s="6741"/>
    </row>
    <row r="218" spans="19:19" ht="12" customHeight="1">
      <c r="S218" s="6741"/>
    </row>
    <row r="219" spans="19:19" ht="12" customHeight="1">
      <c r="S219" s="6741"/>
    </row>
    <row r="220" spans="19:19" ht="12" customHeight="1">
      <c r="S220" s="6741"/>
    </row>
    <row r="221" spans="19:19" ht="12" customHeight="1">
      <c r="S221" s="6741"/>
    </row>
    <row r="222" spans="19:19" ht="12" customHeight="1">
      <c r="S222" s="6741"/>
    </row>
    <row r="223" spans="19:19" ht="12" customHeight="1">
      <c r="S223" s="6741"/>
    </row>
    <row r="224" spans="19:19" ht="12" customHeight="1">
      <c r="S224" s="6741"/>
    </row>
    <row r="225" spans="19:19" ht="12" customHeight="1">
      <c r="S225" s="6741"/>
    </row>
    <row r="226" spans="19:19" ht="12" customHeight="1">
      <c r="S226" s="6741"/>
    </row>
    <row r="227" spans="19:19" ht="12" customHeight="1">
      <c r="S227" s="6741"/>
    </row>
    <row r="228" spans="19:19" ht="12" customHeight="1">
      <c r="S228" s="6741"/>
    </row>
    <row r="229" spans="19:19" ht="12" customHeight="1">
      <c r="S229" s="6741"/>
    </row>
    <row r="230" spans="19:19" ht="12" customHeight="1">
      <c r="S230" s="6741"/>
    </row>
    <row r="231" spans="19:19" ht="12" customHeight="1">
      <c r="S231" s="6741"/>
    </row>
    <row r="232" spans="19:19" ht="12" customHeight="1">
      <c r="S232" s="6741"/>
    </row>
    <row r="233" spans="19:19" ht="12" customHeight="1">
      <c r="S233" s="6741"/>
    </row>
    <row r="234" spans="19:19" ht="12" customHeight="1">
      <c r="S234" s="6741"/>
    </row>
    <row r="235" spans="19:19" ht="12" customHeight="1">
      <c r="S235" s="6741"/>
    </row>
    <row r="236" spans="19:19" ht="12" customHeight="1">
      <c r="S236" s="6741"/>
    </row>
    <row r="237" spans="19:19" ht="12" customHeight="1">
      <c r="S237" s="6741"/>
    </row>
    <row r="238" spans="19:19" ht="12" customHeight="1">
      <c r="S238" s="6741"/>
    </row>
    <row r="239" spans="19:19" ht="12" customHeight="1">
      <c r="S239" s="6741"/>
    </row>
    <row r="240" spans="19:19" ht="12" customHeight="1">
      <c r="S240" s="6741"/>
    </row>
    <row r="241" spans="19:19" ht="12" customHeight="1">
      <c r="S241" s="6741"/>
    </row>
    <row r="242" spans="19:19" ht="12" customHeight="1">
      <c r="S242" s="6741"/>
    </row>
    <row r="243" spans="19:19" ht="12" customHeight="1">
      <c r="S243" s="6741"/>
    </row>
    <row r="244" spans="19:19" ht="12" customHeight="1">
      <c r="S244" s="6741"/>
    </row>
    <row r="245" spans="19:19" ht="12" customHeight="1">
      <c r="S245" s="6741"/>
    </row>
    <row r="246" spans="19:19" ht="12" customHeight="1">
      <c r="S246" s="6741"/>
    </row>
    <row r="247" spans="19:19" ht="12" customHeight="1">
      <c r="S247" s="6741"/>
    </row>
    <row r="248" spans="19:19" ht="12" customHeight="1">
      <c r="S248" s="6741"/>
    </row>
    <row r="249" spans="19:19" ht="12" customHeight="1">
      <c r="S249" s="6741"/>
    </row>
    <row r="250" spans="19:19" ht="12" customHeight="1">
      <c r="S250" s="6741"/>
    </row>
    <row r="251" spans="19:19" ht="12" customHeight="1">
      <c r="S251" s="6741"/>
    </row>
    <row r="252" spans="19:19" ht="12" customHeight="1">
      <c r="S252" s="6741"/>
    </row>
    <row r="253" spans="19:19" ht="12" customHeight="1">
      <c r="S253" s="6741"/>
    </row>
    <row r="254" spans="19:19" ht="12" customHeight="1">
      <c r="S254" s="6741"/>
    </row>
    <row r="255" spans="19:19" ht="12" customHeight="1">
      <c r="S255" s="6741"/>
    </row>
    <row r="256" spans="19:19" ht="12" customHeight="1">
      <c r="S256" s="6741"/>
    </row>
    <row r="257" spans="19:19" ht="12" customHeight="1">
      <c r="S257" s="6741"/>
    </row>
    <row r="258" spans="19:19" ht="12" customHeight="1">
      <c r="S258" s="6741"/>
    </row>
    <row r="259" spans="19:19" ht="12" customHeight="1">
      <c r="S259" s="6741"/>
    </row>
    <row r="260" spans="19:19" ht="12" customHeight="1">
      <c r="S260" s="6741"/>
    </row>
    <row r="261" spans="19:19" ht="12" customHeight="1">
      <c r="S261" s="6741"/>
    </row>
    <row r="262" spans="19:19" ht="12" customHeight="1">
      <c r="S262" s="6741"/>
    </row>
    <row r="263" spans="19:19" ht="12" customHeight="1">
      <c r="S263" s="6741"/>
    </row>
    <row r="264" spans="19:19" ht="12" customHeight="1">
      <c r="S264" s="6741"/>
    </row>
    <row r="265" spans="19:19" ht="12" customHeight="1">
      <c r="S265" s="6741"/>
    </row>
    <row r="266" spans="19:19" ht="12" customHeight="1">
      <c r="S266" s="6741"/>
    </row>
    <row r="267" spans="19:19" ht="12" customHeight="1">
      <c r="S267" s="6741"/>
    </row>
    <row r="268" spans="19:19" ht="12" customHeight="1">
      <c r="S268" s="6741"/>
    </row>
    <row r="269" spans="19:19" ht="12" customHeight="1">
      <c r="S269" s="6741"/>
    </row>
    <row r="270" spans="19:19" ht="12" customHeight="1">
      <c r="S270" s="6741"/>
    </row>
    <row r="271" spans="19:19" ht="12" customHeight="1">
      <c r="S271" s="6741"/>
    </row>
    <row r="272" spans="19:19" ht="12" customHeight="1">
      <c r="S272" s="6741"/>
    </row>
    <row r="273" spans="19:19" ht="12" customHeight="1">
      <c r="S273" s="6741"/>
    </row>
    <row r="274" spans="19:19" ht="12" customHeight="1">
      <c r="S274" s="6741"/>
    </row>
    <row r="275" spans="19:19" ht="12" customHeight="1">
      <c r="S275" s="6741"/>
    </row>
    <row r="276" spans="19:19" ht="12" customHeight="1">
      <c r="S276" s="6741"/>
    </row>
    <row r="277" spans="19:19" ht="12" customHeight="1">
      <c r="S277" s="6741"/>
    </row>
    <row r="278" spans="19:19" ht="12" customHeight="1">
      <c r="S278" s="6741"/>
    </row>
    <row r="279" spans="19:19" ht="12" customHeight="1">
      <c r="S279" s="6741"/>
    </row>
    <row r="280" spans="19:19" ht="12" customHeight="1">
      <c r="S280" s="6741"/>
    </row>
    <row r="281" spans="19:19" ht="12" customHeight="1">
      <c r="S281" s="6741"/>
    </row>
    <row r="282" spans="19:19" ht="12" customHeight="1">
      <c r="S282" s="6741"/>
    </row>
    <row r="283" spans="19:19" ht="12" customHeight="1">
      <c r="S283" s="6741"/>
    </row>
    <row r="284" spans="19:19" ht="12" customHeight="1">
      <c r="S284" s="6741"/>
    </row>
    <row r="285" spans="19:19" ht="12" customHeight="1">
      <c r="S285" s="6741"/>
    </row>
    <row r="286" spans="19:19" ht="12" customHeight="1">
      <c r="S286" s="6741"/>
    </row>
    <row r="287" spans="19:19" ht="12" customHeight="1">
      <c r="S287" s="6741"/>
    </row>
    <row r="288" spans="19:19" ht="12" customHeight="1">
      <c r="S288" s="6741"/>
    </row>
    <row r="289" spans="19:19" ht="12" customHeight="1">
      <c r="S289" s="6741"/>
    </row>
    <row r="290" spans="19:19" ht="12" customHeight="1">
      <c r="S290" s="6741"/>
    </row>
    <row r="291" spans="19:19" ht="12" customHeight="1">
      <c r="S291" s="6741"/>
    </row>
    <row r="292" spans="19:19" ht="12" customHeight="1">
      <c r="S292" s="6741"/>
    </row>
    <row r="293" spans="19:19" ht="12" customHeight="1">
      <c r="S293" s="6741"/>
    </row>
    <row r="294" spans="19:19" ht="12" customHeight="1">
      <c r="S294" s="6741"/>
    </row>
    <row r="295" spans="19:19" ht="12" customHeight="1">
      <c r="S295" s="6741"/>
    </row>
    <row r="296" spans="19:19" ht="12" customHeight="1">
      <c r="S296" s="6741"/>
    </row>
    <row r="297" spans="19:19" ht="12" customHeight="1">
      <c r="S297" s="6741"/>
    </row>
    <row r="298" spans="19:19" ht="12" customHeight="1">
      <c r="S298" s="6741"/>
    </row>
    <row r="299" spans="19:19" ht="12" customHeight="1">
      <c r="S299" s="6741"/>
    </row>
    <row r="300" spans="19:19" ht="12" customHeight="1">
      <c r="S300" s="6741"/>
    </row>
    <row r="301" spans="19:19" ht="12" customHeight="1">
      <c r="S301" s="6741"/>
    </row>
    <row r="302" spans="19:19" ht="12" customHeight="1">
      <c r="S302" s="6741"/>
    </row>
    <row r="303" spans="19:19" ht="12" customHeight="1">
      <c r="S303" s="6741"/>
    </row>
    <row r="304" spans="19:19" ht="12" customHeight="1">
      <c r="S304" s="6741"/>
    </row>
    <row r="305" spans="19:19" ht="12" customHeight="1">
      <c r="S305" s="6741"/>
    </row>
    <row r="306" spans="19:19" ht="12" customHeight="1">
      <c r="S306" s="6741"/>
    </row>
    <row r="307" spans="19:19" ht="12" customHeight="1">
      <c r="S307" s="6741"/>
    </row>
    <row r="308" spans="19:19" ht="12" customHeight="1">
      <c r="S308" s="6741"/>
    </row>
    <row r="309" spans="19:19" ht="12" customHeight="1">
      <c r="S309" s="6741"/>
    </row>
    <row r="310" spans="19:19" ht="12" customHeight="1">
      <c r="S310" s="6741"/>
    </row>
    <row r="311" spans="19:19" ht="12" customHeight="1">
      <c r="S311" s="6741"/>
    </row>
    <row r="312" spans="19:19" ht="12" customHeight="1">
      <c r="S312" s="6741"/>
    </row>
    <row r="313" spans="19:19" ht="12" customHeight="1">
      <c r="S313" s="6741"/>
    </row>
    <row r="314" spans="19:19" ht="12" customHeight="1">
      <c r="S314" s="6741"/>
    </row>
    <row r="315" spans="19:19" ht="12" customHeight="1">
      <c r="S315" s="6741"/>
    </row>
    <row r="316" spans="19:19" ht="12" customHeight="1">
      <c r="S316" s="6741"/>
    </row>
    <row r="317" spans="19:19" ht="12" customHeight="1">
      <c r="S317" s="6741"/>
    </row>
    <row r="318" spans="19:19" ht="12" customHeight="1">
      <c r="S318" s="6741"/>
    </row>
    <row r="319" spans="19:19" ht="12" customHeight="1">
      <c r="S319" s="6741"/>
    </row>
    <row r="320" spans="19:19" ht="12" customHeight="1">
      <c r="S320" s="6741"/>
    </row>
    <row r="321" spans="19:19" ht="12" customHeight="1">
      <c r="S321" s="6741"/>
    </row>
    <row r="322" spans="19:19" ht="12" customHeight="1">
      <c r="S322" s="6741"/>
    </row>
    <row r="323" spans="19:19" ht="12" customHeight="1">
      <c r="S323" s="6741"/>
    </row>
    <row r="324" spans="19:19" ht="12" customHeight="1">
      <c r="S324" s="6741"/>
    </row>
    <row r="325" spans="19:19" ht="12" customHeight="1">
      <c r="S325" s="6741"/>
    </row>
    <row r="326" spans="19:19" ht="12" customHeight="1">
      <c r="S326" s="6741"/>
    </row>
    <row r="327" spans="19:19" ht="12" customHeight="1">
      <c r="S327" s="6741"/>
    </row>
    <row r="328" spans="19:19" ht="12" customHeight="1">
      <c r="S328" s="6741"/>
    </row>
    <row r="329" spans="19:19" ht="12" customHeight="1">
      <c r="S329" s="6741"/>
    </row>
    <row r="330" spans="19:19" ht="12" customHeight="1">
      <c r="S330" s="6741"/>
    </row>
    <row r="331" spans="19:19" ht="12" customHeight="1">
      <c r="S331" s="6741"/>
    </row>
    <row r="332" spans="19:19" ht="12" customHeight="1">
      <c r="S332" s="6741"/>
    </row>
    <row r="333" spans="19:19" ht="12" customHeight="1">
      <c r="S333" s="6741"/>
    </row>
    <row r="334" spans="19:19" ht="12" customHeight="1">
      <c r="S334" s="6741"/>
    </row>
    <row r="335" spans="19:19" ht="12" customHeight="1">
      <c r="S335" s="6741"/>
    </row>
    <row r="336" spans="19:19" ht="12" customHeight="1">
      <c r="S336" s="6741"/>
    </row>
    <row r="337" spans="19:19" ht="12" customHeight="1">
      <c r="S337" s="6741"/>
    </row>
    <row r="338" spans="19:19" ht="12" customHeight="1">
      <c r="S338" s="6741"/>
    </row>
    <row r="339" spans="19:19" ht="12" customHeight="1">
      <c r="S339" s="6741"/>
    </row>
    <row r="340" spans="19:19" ht="12" customHeight="1">
      <c r="S340" s="6741"/>
    </row>
    <row r="341" spans="19:19" ht="12" customHeight="1">
      <c r="S341" s="6741"/>
    </row>
    <row r="342" spans="19:19" ht="12" customHeight="1">
      <c r="S342" s="6741"/>
    </row>
    <row r="343" spans="19:19" ht="12" customHeight="1">
      <c r="S343" s="6741"/>
    </row>
    <row r="344" spans="19:19" ht="12" customHeight="1">
      <c r="S344" s="6741"/>
    </row>
    <row r="345" spans="19:19" ht="12" customHeight="1">
      <c r="S345" s="6741"/>
    </row>
    <row r="346" spans="19:19" ht="12" customHeight="1">
      <c r="S346" s="6741"/>
    </row>
    <row r="347" spans="19:19" ht="12" customHeight="1">
      <c r="S347" s="6741"/>
    </row>
    <row r="348" spans="19:19" ht="12" customHeight="1">
      <c r="S348" s="6741"/>
    </row>
    <row r="349" spans="19:19" ht="12" customHeight="1">
      <c r="S349" s="6741"/>
    </row>
    <row r="350" spans="19:19" ht="12" customHeight="1">
      <c r="S350" s="6741"/>
    </row>
    <row r="351" spans="19:19" ht="12" customHeight="1">
      <c r="S351" s="6741"/>
    </row>
    <row r="352" spans="19:19" ht="12" customHeight="1">
      <c r="S352" s="6741"/>
    </row>
    <row r="353" spans="19:19" ht="12" customHeight="1">
      <c r="S353" s="6741"/>
    </row>
    <row r="354" spans="19:19" ht="12" customHeight="1">
      <c r="S354" s="6741"/>
    </row>
    <row r="355" spans="19:19" ht="12" customHeight="1">
      <c r="S355" s="6741"/>
    </row>
    <row r="356" spans="19:19" ht="12" customHeight="1">
      <c r="S356" s="6741"/>
    </row>
    <row r="357" spans="19:19" ht="12" customHeight="1">
      <c r="S357" s="6741"/>
    </row>
    <row r="358" spans="19:19" ht="12" customHeight="1">
      <c r="S358" s="6741"/>
    </row>
    <row r="359" spans="19:19" ht="12" customHeight="1">
      <c r="S359" s="6741"/>
    </row>
    <row r="360" spans="19:19" ht="12" customHeight="1">
      <c r="S360" s="6741"/>
    </row>
    <row r="361" spans="19:19" ht="12" customHeight="1">
      <c r="S361" s="6741"/>
    </row>
    <row r="362" spans="19:19" ht="12" customHeight="1">
      <c r="S362" s="6741"/>
    </row>
    <row r="363" spans="19:19" ht="12" customHeight="1">
      <c r="S363" s="6741"/>
    </row>
    <row r="364" spans="19:19" ht="12" customHeight="1">
      <c r="S364" s="6741"/>
    </row>
    <row r="365" spans="19:19" ht="12" customHeight="1">
      <c r="S365" s="6741"/>
    </row>
    <row r="366" spans="19:19" ht="12" customHeight="1">
      <c r="S366" s="6741"/>
    </row>
    <row r="367" spans="19:19" ht="12" customHeight="1">
      <c r="S367" s="6741"/>
    </row>
    <row r="368" spans="19:19" ht="12" customHeight="1">
      <c r="S368" s="6741"/>
    </row>
    <row r="369" spans="19:19" ht="12" customHeight="1">
      <c r="S369" s="6741"/>
    </row>
    <row r="370" spans="19:19" ht="12" customHeight="1">
      <c r="S370" s="6741"/>
    </row>
    <row r="371" spans="19:19" ht="12" customHeight="1">
      <c r="S371" s="6741"/>
    </row>
    <row r="372" spans="19:19" ht="12" customHeight="1">
      <c r="S372" s="6741"/>
    </row>
    <row r="373" spans="19:19" ht="12" customHeight="1">
      <c r="S373" s="6741"/>
    </row>
    <row r="374" spans="19:19" ht="12" customHeight="1">
      <c r="S374" s="6741"/>
    </row>
    <row r="375" spans="19:19" ht="12" customHeight="1">
      <c r="S375" s="6741"/>
    </row>
    <row r="376" spans="19:19" ht="12" customHeight="1">
      <c r="S376" s="6741"/>
    </row>
    <row r="377" spans="19:19" ht="12" customHeight="1">
      <c r="S377" s="6741"/>
    </row>
    <row r="378" spans="19:19" ht="12" customHeight="1">
      <c r="S378" s="6741"/>
    </row>
    <row r="379" spans="19:19" ht="12" customHeight="1">
      <c r="S379" s="6741"/>
    </row>
    <row r="380" spans="19:19" ht="12" customHeight="1">
      <c r="S380" s="6741"/>
    </row>
    <row r="381" spans="19:19" ht="12" customHeight="1">
      <c r="S381" s="6741"/>
    </row>
    <row r="382" spans="19:19" ht="12" customHeight="1">
      <c r="S382" s="6741"/>
    </row>
    <row r="383" spans="19:19" ht="12" customHeight="1">
      <c r="S383" s="6741"/>
    </row>
    <row r="384" spans="19:19" ht="12" customHeight="1">
      <c r="S384" s="6741"/>
    </row>
    <row r="385" spans="19:19" ht="12" customHeight="1">
      <c r="S385" s="6741"/>
    </row>
    <row r="386" spans="19:19" ht="12" customHeight="1">
      <c r="S386" s="6741"/>
    </row>
    <row r="387" spans="19:19" ht="12" customHeight="1">
      <c r="S387" s="6741"/>
    </row>
    <row r="388" spans="19:19" ht="12" customHeight="1">
      <c r="S388" s="6741"/>
    </row>
    <row r="389" spans="19:19" ht="12" customHeight="1">
      <c r="S389" s="6741"/>
    </row>
    <row r="390" spans="19:19" ht="12" customHeight="1">
      <c r="S390" s="6741"/>
    </row>
    <row r="391" spans="19:19" ht="12" customHeight="1">
      <c r="S391" s="6741"/>
    </row>
    <row r="392" spans="19:19" ht="12" customHeight="1">
      <c r="S392" s="6741"/>
    </row>
    <row r="393" spans="19:19" ht="12" customHeight="1">
      <c r="S393" s="6741"/>
    </row>
    <row r="394" spans="19:19" ht="12" customHeight="1">
      <c r="S394" s="6741"/>
    </row>
    <row r="395" spans="19:19" ht="12" customHeight="1">
      <c r="S395" s="6741"/>
    </row>
    <row r="396" spans="19:19" ht="12" customHeight="1">
      <c r="S396" s="6741"/>
    </row>
    <row r="397" spans="19:19" ht="12" customHeight="1">
      <c r="S397" s="6741"/>
    </row>
    <row r="398" spans="19:19" ht="12" customHeight="1">
      <c r="S398" s="6741"/>
    </row>
    <row r="399" spans="19:19" ht="12" customHeight="1">
      <c r="S399" s="6741"/>
    </row>
    <row r="400" spans="19:19" ht="12" customHeight="1">
      <c r="S400" s="6741"/>
    </row>
    <row r="401" spans="19:19" ht="12" customHeight="1">
      <c r="S401" s="6741"/>
    </row>
    <row r="402" spans="19:19" ht="12" customHeight="1">
      <c r="S402" s="6741"/>
    </row>
    <row r="403" spans="19:19" ht="12" customHeight="1">
      <c r="S403" s="6741"/>
    </row>
    <row r="404" spans="19:19" ht="12" customHeight="1">
      <c r="S404" s="6741"/>
    </row>
    <row r="405" spans="19:19" ht="12" customHeight="1">
      <c r="S405" s="6741"/>
    </row>
    <row r="406" spans="19:19" ht="12" customHeight="1">
      <c r="S406" s="6741"/>
    </row>
    <row r="407" spans="19:19" ht="12" customHeight="1">
      <c r="S407" s="6741"/>
    </row>
    <row r="408" spans="19:19" ht="12" customHeight="1">
      <c r="S408" s="6741"/>
    </row>
    <row r="409" spans="19:19" ht="12" customHeight="1">
      <c r="S409" s="6741"/>
    </row>
    <row r="410" spans="19:19" ht="12" customHeight="1">
      <c r="S410" s="6741"/>
    </row>
    <row r="411" spans="19:19" ht="12" customHeight="1">
      <c r="S411" s="6741"/>
    </row>
    <row r="412" spans="19:19" ht="12" customHeight="1">
      <c r="S412" s="6741"/>
    </row>
    <row r="413" spans="19:19" ht="12" customHeight="1">
      <c r="S413" s="6741"/>
    </row>
    <row r="414" spans="19:19" ht="12" customHeight="1">
      <c r="S414" s="6741"/>
    </row>
    <row r="415" spans="19:19" ht="12" customHeight="1">
      <c r="S415" s="6741"/>
    </row>
    <row r="416" spans="19:19" ht="12" customHeight="1">
      <c r="S416" s="6741"/>
    </row>
    <row r="417" spans="19:19" ht="12" customHeight="1">
      <c r="S417" s="6741"/>
    </row>
    <row r="418" spans="19:19" ht="12" customHeight="1">
      <c r="S418" s="6741"/>
    </row>
    <row r="419" spans="19:19" ht="12" customHeight="1">
      <c r="S419" s="6741"/>
    </row>
    <row r="420" spans="19:19" ht="12" customHeight="1">
      <c r="S420" s="6741"/>
    </row>
    <row r="421" spans="19:19" ht="12" customHeight="1">
      <c r="S421" s="6741"/>
    </row>
    <row r="422" spans="19:19" ht="12" customHeight="1">
      <c r="S422" s="6741"/>
    </row>
    <row r="423" spans="19:19" ht="12" customHeight="1">
      <c r="S423" s="6741"/>
    </row>
    <row r="424" spans="19:19" ht="12" customHeight="1">
      <c r="S424" s="6741"/>
    </row>
    <row r="425" spans="19:19" ht="12" customHeight="1">
      <c r="S425" s="6741"/>
    </row>
    <row r="426" spans="19:19" ht="12" customHeight="1">
      <c r="S426" s="6741"/>
    </row>
    <row r="427" spans="19:19" ht="12" customHeight="1">
      <c r="S427" s="6741"/>
    </row>
    <row r="428" spans="19:19" ht="12" customHeight="1">
      <c r="S428" s="6741"/>
    </row>
    <row r="429" spans="19:19" ht="12" customHeight="1">
      <c r="S429" s="6741"/>
    </row>
    <row r="430" spans="19:19" ht="12" customHeight="1">
      <c r="S430" s="6741"/>
    </row>
    <row r="431" spans="19:19" ht="12" customHeight="1">
      <c r="S431" s="6741"/>
    </row>
    <row r="432" spans="19:19" ht="12" customHeight="1">
      <c r="S432" s="6741"/>
    </row>
    <row r="433" spans="19:19" ht="12" customHeight="1">
      <c r="S433" s="6741"/>
    </row>
    <row r="434" spans="19:19" ht="12" customHeight="1">
      <c r="S434" s="6741"/>
    </row>
    <row r="435" spans="19:19" ht="12" customHeight="1">
      <c r="S435" s="6741"/>
    </row>
    <row r="436" spans="19:19" ht="12" customHeight="1">
      <c r="S436" s="6741"/>
    </row>
    <row r="437" spans="19:19" ht="12" customHeight="1">
      <c r="S437" s="6741"/>
    </row>
    <row r="438" spans="19:19" ht="12" customHeight="1">
      <c r="S438" s="6741"/>
    </row>
    <row r="439" spans="19:19" ht="12" customHeight="1">
      <c r="S439" s="6741"/>
    </row>
    <row r="440" spans="19:19" ht="12" customHeight="1">
      <c r="S440" s="6741"/>
    </row>
    <row r="441" spans="19:19" ht="12" customHeight="1">
      <c r="S441" s="6741"/>
    </row>
    <row r="442" spans="19:19" ht="12" customHeight="1">
      <c r="S442" s="6741"/>
    </row>
    <row r="443" spans="19:19" ht="12" customHeight="1">
      <c r="S443" s="6741"/>
    </row>
    <row r="444" spans="19:19" ht="12" customHeight="1">
      <c r="S444" s="6741"/>
    </row>
    <row r="445" spans="19:19" ht="12" customHeight="1">
      <c r="S445" s="6741"/>
    </row>
    <row r="446" spans="19:19" ht="12" customHeight="1">
      <c r="S446" s="6741"/>
    </row>
    <row r="447" spans="19:19" ht="12" customHeight="1">
      <c r="S447" s="6741"/>
    </row>
    <row r="448" spans="19:19" ht="12" customHeight="1">
      <c r="S448" s="6741"/>
    </row>
    <row r="449" spans="19:19" ht="12" customHeight="1">
      <c r="S449" s="6741"/>
    </row>
    <row r="450" spans="19:19" ht="12" customHeight="1">
      <c r="S450" s="6741"/>
    </row>
    <row r="451" spans="19:19" ht="12" customHeight="1">
      <c r="S451" s="6741"/>
    </row>
    <row r="452" spans="19:19" ht="12" customHeight="1">
      <c r="S452" s="6741"/>
    </row>
    <row r="453" spans="19:19" ht="12" customHeight="1">
      <c r="S453" s="6741"/>
    </row>
    <row r="454" spans="19:19" ht="12" customHeight="1">
      <c r="S454" s="6741"/>
    </row>
    <row r="455" spans="19:19" ht="12" customHeight="1">
      <c r="S455" s="6741"/>
    </row>
    <row r="456" spans="19:19" ht="12" customHeight="1">
      <c r="S456" s="6741"/>
    </row>
    <row r="457" spans="19:19" ht="12" customHeight="1">
      <c r="S457" s="6741"/>
    </row>
    <row r="458" spans="19:19" ht="12" customHeight="1">
      <c r="S458" s="6741"/>
    </row>
    <row r="459" spans="19:19" ht="12" customHeight="1">
      <c r="S459" s="6741"/>
    </row>
    <row r="460" spans="19:19" ht="12" customHeight="1">
      <c r="S460" s="6741"/>
    </row>
    <row r="461" spans="19:19" ht="12" customHeight="1">
      <c r="S461" s="6741"/>
    </row>
    <row r="462" spans="19:19" ht="12" customHeight="1">
      <c r="S462" s="6741"/>
    </row>
    <row r="463" spans="19:19" ht="12" customHeight="1">
      <c r="S463" s="6741"/>
    </row>
    <row r="464" spans="19:19" ht="12" customHeight="1">
      <c r="S464" s="6741"/>
    </row>
    <row r="465" spans="19:19" ht="12" customHeight="1">
      <c r="S465" s="6741"/>
    </row>
    <row r="466" spans="19:19" ht="12" customHeight="1">
      <c r="S466" s="6741"/>
    </row>
    <row r="467" spans="19:19" ht="12" customHeight="1">
      <c r="S467" s="6741"/>
    </row>
    <row r="468" spans="19:19" ht="12" customHeight="1">
      <c r="S468" s="6741"/>
    </row>
    <row r="469" spans="19:19" ht="12" customHeight="1">
      <c r="S469" s="6741"/>
    </row>
    <row r="470" spans="19:19" ht="12" customHeight="1">
      <c r="S470" s="6741"/>
    </row>
    <row r="471" spans="19:19" ht="12" customHeight="1">
      <c r="S471" s="6741"/>
    </row>
    <row r="472" spans="19:19" ht="12" customHeight="1">
      <c r="S472" s="6741"/>
    </row>
    <row r="473" spans="19:19" ht="12" customHeight="1">
      <c r="S473" s="6741"/>
    </row>
    <row r="474" spans="19:19" ht="12" customHeight="1">
      <c r="S474" s="6741"/>
    </row>
    <row r="475" spans="19:19" ht="12" customHeight="1">
      <c r="S475" s="6741"/>
    </row>
    <row r="476" spans="19:19" ht="12" customHeight="1">
      <c r="S476" s="6741"/>
    </row>
    <row r="477" spans="19:19" ht="12" customHeight="1">
      <c r="S477" s="6741"/>
    </row>
    <row r="478" spans="19:19" ht="12" customHeight="1">
      <c r="S478" s="6741"/>
    </row>
    <row r="479" spans="19:19" ht="12" customHeight="1">
      <c r="S479" s="6741"/>
    </row>
    <row r="480" spans="19:19" ht="12" customHeight="1">
      <c r="S480" s="6741"/>
    </row>
    <row r="481" spans="19:19" ht="12" customHeight="1">
      <c r="S481" s="6741"/>
    </row>
    <row r="482" spans="19:19" ht="12" customHeight="1">
      <c r="S482" s="6741"/>
    </row>
    <row r="483" spans="19:19" ht="12" customHeight="1">
      <c r="S483" s="6741"/>
    </row>
    <row r="484" spans="19:19" ht="12" customHeight="1">
      <c r="S484" s="6741"/>
    </row>
    <row r="485" spans="19:19" ht="12" customHeight="1">
      <c r="S485" s="6741"/>
    </row>
    <row r="486" spans="19:19" ht="12" customHeight="1">
      <c r="S486" s="6741"/>
    </row>
    <row r="487" spans="19:19" ht="12" customHeight="1">
      <c r="S487" s="6741"/>
    </row>
    <row r="488" spans="19:19" ht="12" customHeight="1">
      <c r="S488" s="6741"/>
    </row>
    <row r="489" spans="19:19" ht="12" customHeight="1">
      <c r="S489" s="6741"/>
    </row>
    <row r="490" spans="19:19" ht="12" customHeight="1">
      <c r="S490" s="6741"/>
    </row>
    <row r="491" spans="19:19" ht="12" customHeight="1">
      <c r="S491" s="6741"/>
    </row>
    <row r="492" spans="19:19" ht="12" customHeight="1">
      <c r="S492" s="6741"/>
    </row>
    <row r="493" spans="19:19" ht="12" customHeight="1">
      <c r="S493" s="6741"/>
    </row>
    <row r="494" spans="19:19" ht="12" customHeight="1">
      <c r="S494" s="6741"/>
    </row>
    <row r="495" spans="19:19" ht="12" customHeight="1">
      <c r="S495" s="6741"/>
    </row>
    <row r="496" spans="19:19" ht="12" customHeight="1">
      <c r="S496" s="6741"/>
    </row>
    <row r="497" spans="19:19" ht="12" customHeight="1">
      <c r="S497" s="6741"/>
    </row>
    <row r="498" spans="19:19" ht="12" customHeight="1">
      <c r="S498" s="6741"/>
    </row>
    <row r="499" spans="19:19" ht="12" customHeight="1">
      <c r="S499" s="6741"/>
    </row>
    <row r="500" spans="19:19" ht="12" customHeight="1">
      <c r="S500" s="6741"/>
    </row>
    <row r="501" spans="19:19" ht="12" customHeight="1">
      <c r="S501" s="6741"/>
    </row>
    <row r="502" spans="19:19" ht="12" customHeight="1">
      <c r="S502" s="6741"/>
    </row>
    <row r="503" spans="19:19" ht="12" customHeight="1">
      <c r="S503" s="6741"/>
    </row>
    <row r="504" spans="19:19" ht="12" customHeight="1">
      <c r="S504" s="6741"/>
    </row>
    <row r="505" spans="19:19" ht="12" customHeight="1">
      <c r="S505" s="6741"/>
    </row>
    <row r="506" spans="19:19" ht="12" customHeight="1">
      <c r="S506" s="6741"/>
    </row>
    <row r="507" spans="19:19" ht="12" customHeight="1">
      <c r="S507" s="6741"/>
    </row>
    <row r="508" spans="19:19" ht="12" customHeight="1">
      <c r="S508" s="6741"/>
    </row>
    <row r="509" spans="19:19" ht="12" customHeight="1">
      <c r="S509" s="6741"/>
    </row>
    <row r="510" spans="19:19" ht="12" customHeight="1">
      <c r="S510" s="6741"/>
    </row>
    <row r="511" spans="19:19" ht="12" customHeight="1">
      <c r="S511" s="6741"/>
    </row>
    <row r="512" spans="19:19" ht="12" customHeight="1">
      <c r="S512" s="6741"/>
    </row>
    <row r="513" spans="19:19" ht="12" customHeight="1">
      <c r="S513" s="6741"/>
    </row>
    <row r="514" spans="19:19" ht="12" customHeight="1">
      <c r="S514" s="6741"/>
    </row>
    <row r="515" spans="19:19" ht="12" customHeight="1">
      <c r="S515" s="6741"/>
    </row>
    <row r="516" spans="19:19" ht="12" customHeight="1">
      <c r="S516" s="6741"/>
    </row>
    <row r="517" spans="19:19" ht="12" customHeight="1">
      <c r="S517" s="6741"/>
    </row>
    <row r="518" spans="19:19" ht="12" customHeight="1">
      <c r="S518" s="6741"/>
    </row>
    <row r="519" spans="19:19" ht="12" customHeight="1">
      <c r="S519" s="6741"/>
    </row>
    <row r="520" spans="19:19" ht="12" customHeight="1">
      <c r="S520" s="6741"/>
    </row>
    <row r="521" spans="19:19" ht="12" customHeight="1">
      <c r="S521" s="6741"/>
    </row>
    <row r="522" spans="19:19" ht="12" customHeight="1">
      <c r="S522" s="6741"/>
    </row>
    <row r="523" spans="19:19" ht="12" customHeight="1">
      <c r="S523" s="6741"/>
    </row>
    <row r="524" spans="19:19" ht="12" customHeight="1">
      <c r="S524" s="6741"/>
    </row>
    <row r="525" spans="19:19" ht="12" customHeight="1">
      <c r="S525" s="6741"/>
    </row>
    <row r="526" spans="19:19" ht="12" customHeight="1">
      <c r="S526" s="6741"/>
    </row>
    <row r="527" spans="19:19" ht="12" customHeight="1">
      <c r="S527" s="6741"/>
    </row>
    <row r="528" spans="19:19" ht="12" customHeight="1">
      <c r="S528" s="6741"/>
    </row>
    <row r="529" spans="19:19" ht="12" customHeight="1">
      <c r="S529" s="6741"/>
    </row>
    <row r="530" spans="19:19" ht="12" customHeight="1">
      <c r="S530" s="6741"/>
    </row>
    <row r="531" spans="19:19" ht="12" customHeight="1">
      <c r="S531" s="6741"/>
    </row>
    <row r="532" spans="19:19" ht="12" customHeight="1">
      <c r="S532" s="6741"/>
    </row>
    <row r="533" spans="19:19" ht="12" customHeight="1">
      <c r="S533" s="6741"/>
    </row>
    <row r="534" spans="19:19" ht="12" customHeight="1">
      <c r="S534" s="6741"/>
    </row>
    <row r="535" spans="19:19" ht="12" customHeight="1">
      <c r="S535" s="6741"/>
    </row>
    <row r="536" spans="19:19" ht="12" customHeight="1">
      <c r="S536" s="6741"/>
    </row>
    <row r="537" spans="19:19" ht="12" customHeight="1">
      <c r="S537" s="6741"/>
    </row>
    <row r="538" spans="19:19" ht="12" customHeight="1">
      <c r="S538" s="6741"/>
    </row>
    <row r="539" spans="19:19" ht="12" customHeight="1">
      <c r="S539" s="6741"/>
    </row>
    <row r="540" spans="19:19" ht="12" customHeight="1">
      <c r="S540" s="6741"/>
    </row>
    <row r="541" spans="19:19" ht="12" customHeight="1">
      <c r="S541" s="6741"/>
    </row>
    <row r="542" spans="19:19" ht="12" customHeight="1">
      <c r="S542" s="6741"/>
    </row>
    <row r="543" spans="19:19" ht="12" customHeight="1">
      <c r="S543" s="6741"/>
    </row>
    <row r="544" spans="19:19" ht="12" customHeight="1">
      <c r="S544" s="6741"/>
    </row>
    <row r="545" spans="19:19" ht="12" customHeight="1">
      <c r="S545" s="6741"/>
    </row>
    <row r="546" spans="19:19" ht="12" customHeight="1">
      <c r="S546" s="6741"/>
    </row>
    <row r="547" spans="19:19" ht="12" customHeight="1">
      <c r="S547" s="6741"/>
    </row>
    <row r="548" spans="19:19" ht="12" customHeight="1">
      <c r="S548" s="6741"/>
    </row>
    <row r="549" spans="19:19" ht="12" customHeight="1">
      <c r="S549" s="6741"/>
    </row>
    <row r="550" spans="19:19" ht="12" customHeight="1">
      <c r="S550" s="6741"/>
    </row>
    <row r="551" spans="19:19" ht="12" customHeight="1">
      <c r="S551" s="6741"/>
    </row>
    <row r="552" spans="19:19" ht="12" customHeight="1">
      <c r="S552" s="6741"/>
    </row>
    <row r="553" spans="19:19" ht="12" customHeight="1">
      <c r="S553" s="6741"/>
    </row>
    <row r="554" spans="19:19" ht="12" customHeight="1">
      <c r="S554" s="6741"/>
    </row>
    <row r="555" spans="19:19" ht="12" customHeight="1">
      <c r="S555" s="6741"/>
    </row>
    <row r="556" spans="19:19" ht="12" customHeight="1">
      <c r="S556" s="6741"/>
    </row>
    <row r="557" spans="19:19" ht="12" customHeight="1">
      <c r="S557" s="6741"/>
    </row>
    <row r="558" spans="19:19" ht="12" customHeight="1">
      <c r="S558" s="6741"/>
    </row>
    <row r="559" spans="19:19" ht="12" customHeight="1">
      <c r="S559" s="6741"/>
    </row>
    <row r="560" spans="19:19" ht="12" customHeight="1">
      <c r="S560" s="6741"/>
    </row>
    <row r="561" spans="19:19" ht="12" customHeight="1">
      <c r="S561" s="6741"/>
    </row>
    <row r="562" spans="19:19" ht="12" customHeight="1">
      <c r="S562" s="6741"/>
    </row>
    <row r="563" spans="19:19" ht="12" customHeight="1">
      <c r="S563" s="6741"/>
    </row>
    <row r="564" spans="19:19" ht="12" customHeight="1">
      <c r="S564" s="6741"/>
    </row>
    <row r="565" spans="19:19" ht="12" customHeight="1">
      <c r="S565" s="6741"/>
    </row>
    <row r="566" spans="19:19" ht="12" customHeight="1">
      <c r="S566" s="6741"/>
    </row>
    <row r="567" spans="19:19" ht="12" customHeight="1">
      <c r="S567" s="6741"/>
    </row>
    <row r="568" spans="19:19" ht="12" customHeight="1">
      <c r="S568" s="6741"/>
    </row>
    <row r="569" spans="19:19" ht="12" customHeight="1">
      <c r="S569" s="6741"/>
    </row>
    <row r="570" spans="19:19" ht="12" customHeight="1">
      <c r="S570" s="6741"/>
    </row>
    <row r="571" spans="19:19" ht="12" customHeight="1">
      <c r="S571" s="6741"/>
    </row>
    <row r="572" spans="19:19" ht="12" customHeight="1">
      <c r="S572" s="6741"/>
    </row>
    <row r="573" spans="19:19" ht="12" customHeight="1">
      <c r="S573" s="6741"/>
    </row>
    <row r="574" spans="19:19" ht="12" customHeight="1">
      <c r="S574" s="6741"/>
    </row>
    <row r="575" spans="19:19" ht="12" customHeight="1">
      <c r="S575" s="6741"/>
    </row>
    <row r="576" spans="19:19" ht="12" customHeight="1">
      <c r="S576" s="6741"/>
    </row>
    <row r="577" spans="19:19" ht="12" customHeight="1">
      <c r="S577" s="6741"/>
    </row>
    <row r="578" spans="19:19" ht="12" customHeight="1">
      <c r="S578" s="6741"/>
    </row>
    <row r="579" spans="19:19" ht="12" customHeight="1">
      <c r="S579" s="6741"/>
    </row>
    <row r="580" spans="19:19" ht="12" customHeight="1">
      <c r="S580" s="6741"/>
    </row>
    <row r="581" spans="19:19" ht="12" customHeight="1">
      <c r="S581" s="6741"/>
    </row>
    <row r="582" spans="19:19" ht="12" customHeight="1">
      <c r="S582" s="6741"/>
    </row>
    <row r="583" spans="19:19" ht="12" customHeight="1">
      <c r="S583" s="6741"/>
    </row>
    <row r="584" spans="19:19" ht="12" customHeight="1">
      <c r="S584" s="6741"/>
    </row>
    <row r="585" spans="19:19" ht="12" customHeight="1">
      <c r="S585" s="6741"/>
    </row>
    <row r="586" spans="19:19" ht="12" customHeight="1">
      <c r="S586" s="6741"/>
    </row>
    <row r="587" spans="19:19" ht="12" customHeight="1">
      <c r="S587" s="6741"/>
    </row>
    <row r="588" spans="19:19" ht="12" customHeight="1">
      <c r="S588" s="6741"/>
    </row>
    <row r="589" spans="19:19" ht="12" customHeight="1">
      <c r="S589" s="6741"/>
    </row>
    <row r="590" spans="19:19" ht="12" customHeight="1">
      <c r="S590" s="6741"/>
    </row>
    <row r="591" spans="19:19" ht="12" customHeight="1">
      <c r="S591" s="6741"/>
    </row>
    <row r="592" spans="19:19" ht="12" customHeight="1">
      <c r="S592" s="6741"/>
    </row>
    <row r="593" spans="19:19" ht="12" customHeight="1">
      <c r="S593" s="6741"/>
    </row>
    <row r="594" spans="19:19" ht="12" customHeight="1">
      <c r="S594" s="6741"/>
    </row>
    <row r="595" spans="19:19" ht="12" customHeight="1">
      <c r="S595" s="6741"/>
    </row>
    <row r="596" spans="19:19" ht="12" customHeight="1">
      <c r="S596" s="6741"/>
    </row>
    <row r="597" spans="19:19" ht="12" customHeight="1">
      <c r="S597" s="6741"/>
    </row>
    <row r="598" spans="19:19" ht="12" customHeight="1">
      <c r="S598" s="6741"/>
    </row>
    <row r="599" spans="19:19" ht="12" customHeight="1">
      <c r="S599" s="28"/>
    </row>
  </sheetData>
  <autoFilter ref="A7:Q7"/>
  <mergeCells count="8">
    <mergeCell ref="U3:V3"/>
    <mergeCell ref="U4:V4"/>
    <mergeCell ref="A1:A2"/>
    <mergeCell ref="B1:B2"/>
    <mergeCell ref="C1:C2"/>
    <mergeCell ref="D1:D2"/>
    <mergeCell ref="E1:E2"/>
    <mergeCell ref="A3:A4"/>
  </mergeCells>
  <pageMargins left="0.78740157499999996" right="0.78740157499999996" top="0.984251969" bottom="0.984251969" header="0.4921259845" footer="0.4921259845"/>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
  <sheetViews>
    <sheetView workbookViewId="0"/>
  </sheetViews>
  <sheetFormatPr defaultColWidth="12" defaultRowHeight="11.25"/>
  <cols>
    <col min="1" max="1" width="3" style="43" customWidth="1"/>
    <col min="2" max="16384" width="12" style="43"/>
  </cols>
  <sheetData>
    <row r="1" ht="12" customHeight="1"/>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44</vt:i4>
      </vt:variant>
    </vt:vector>
  </HeadingPairs>
  <TitlesOfParts>
    <vt:vector size="53" baseType="lpstr">
      <vt:lpstr>Übersicht</vt:lpstr>
      <vt:lpstr>Aktiva</vt:lpstr>
      <vt:lpstr>Passiva</vt:lpstr>
      <vt:lpstr>Eventualverbind. und an. Verpl.</vt:lpstr>
      <vt:lpstr>GuV</vt:lpstr>
      <vt:lpstr>Steuerlicher Gewinn</vt:lpstr>
      <vt:lpstr>Steuerlicher Gewinn PersonenGes</vt:lpstr>
      <vt:lpstr>Steuerlicher Gewinn bes. Fälle</vt:lpstr>
      <vt:lpstr>Nutzungsbedingungen</vt:lpstr>
      <vt:lpstr>'Eventualverbind. und an. Verpl.'!definitionGuidance_de</vt:lpstr>
      <vt:lpstr>definitionGuidance_de</vt:lpstr>
      <vt:lpstr>'Eventualverbind. und an. Verpl.'!documentation_de</vt:lpstr>
      <vt:lpstr>documentation_de</vt:lpstr>
      <vt:lpstr>'Eventualverbind. und an. Verpl.'!fiscalRequirement</vt:lpstr>
      <vt:lpstr>fiscalRequirement</vt:lpstr>
      <vt:lpstr>'Eventualverbind. und an. Verpl.'!fiscalValidSince</vt:lpstr>
      <vt:lpstr>fiscalValidSince</vt:lpstr>
      <vt:lpstr>'Eventualverbind. und an. Verpl.'!fiscalValidThrough</vt:lpstr>
      <vt:lpstr>fiscalValidThrough</vt:lpstr>
      <vt:lpstr>'Eventualverbind. und an. Verpl.'!label</vt:lpstr>
      <vt:lpstr>label</vt:lpstr>
      <vt:lpstr>'Eventualverbind. und an. Verpl.'!label_de</vt:lpstr>
      <vt:lpstr>label_de</vt:lpstr>
      <vt:lpstr>'Eventualverbind. und an. Verpl.'!legalFormEU</vt:lpstr>
      <vt:lpstr>legalFormEU</vt:lpstr>
      <vt:lpstr>'Eventualverbind. und an. Verpl.'!legalFormPG</vt:lpstr>
      <vt:lpstr>legalFormPG</vt:lpstr>
      <vt:lpstr>'Eventualverbind. und an. Verpl.'!localname</vt:lpstr>
      <vt:lpstr>localname</vt:lpstr>
      <vt:lpstr>'Eventualverbind. und an. Verpl.'!notPermittedFor</vt:lpstr>
      <vt:lpstr>notPermittedFor</vt:lpstr>
      <vt:lpstr>'Eventualverbind. und an. Verpl.'!ns</vt:lpstr>
      <vt:lpstr>ns</vt:lpstr>
      <vt:lpstr>Aktiva!rflocalname</vt:lpstr>
      <vt:lpstr>'Eventualverbind. und an. Verpl.'!rflocalname</vt:lpstr>
      <vt:lpstr>GuV!rflocalname</vt:lpstr>
      <vt:lpstr>Passiva!rflocalname</vt:lpstr>
      <vt:lpstr>'Steuerlicher Gewinn'!rflocalname</vt:lpstr>
      <vt:lpstr>'Steuerlicher Gewinn bes. Fälle'!rflocalname</vt:lpstr>
      <vt:lpstr>'Steuerlicher Gewinn PersonenGes'!rflocalname</vt:lpstr>
      <vt:lpstr>Aktiva!rfnamespace</vt:lpstr>
      <vt:lpstr>'Eventualverbind. und an. Verpl.'!rfnamespace</vt:lpstr>
      <vt:lpstr>GuV!rfnamespace</vt:lpstr>
      <vt:lpstr>Passiva!rfnamespace</vt:lpstr>
      <vt:lpstr>'Steuerlicher Gewinn'!rfnamespace</vt:lpstr>
      <vt:lpstr>'Steuerlicher Gewinn bes. Fälle'!rfnamespace</vt:lpstr>
      <vt:lpstr>'Steuerlicher Gewinn PersonenGes'!rfnamespace</vt:lpstr>
      <vt:lpstr>'Steuerlicher Gewinn'!typeOperatingResult</vt:lpstr>
      <vt:lpstr>'Steuerlicher Gewinn bes. Fälle'!typeOperatingResult</vt:lpstr>
      <vt:lpstr>'Steuerlicher Gewinn PersonenGes'!typeOperatingResult</vt:lpstr>
      <vt:lpstr>'Steuerlicher Gewinn'!xbrl_type</vt:lpstr>
      <vt:lpstr>'Steuerlicher Gewinn bes. Fälle'!xbrl_type</vt:lpstr>
      <vt:lpstr>'Steuerlicher Gewinn PersonenGes'!xbrl_type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dc:creator>
  <cp:lastModifiedBy>Castle</cp:lastModifiedBy>
  <dcterms:created xsi:type="dcterms:W3CDTF">2012-05-23T19:58:30Z</dcterms:created>
  <dcterms:modified xsi:type="dcterms:W3CDTF">2015-05-19T07:57:20Z</dcterms:modified>
</cp:coreProperties>
</file>